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8.xml" ContentType="application/vnd.openxmlformats-officedocument.spreadsheetml.pivotTab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9.xml" ContentType="application/vnd.openxmlformats-officedocument.spreadsheetml.pivotTab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0.xml" ContentType="application/vnd.openxmlformats-officedocument.spreadsheetml.pivotTab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idjedje/Desktop/EXCEL/"/>
    </mc:Choice>
  </mc:AlternateContent>
  <xr:revisionPtr revIDLastSave="0" documentId="13_ncr:1_{AA073B3D-BAA6-FD47-8671-9A037041D784}" xr6:coauthVersionLast="47" xr6:coauthVersionMax="47" xr10:uidLastSave="{00000000-0000-0000-0000-000000000000}"/>
  <bookViews>
    <workbookView xWindow="0" yWindow="500" windowWidth="28800" windowHeight="17500" xr2:uid="{E4AD8F33-E673-0C41-BAE4-3B06CEF77A67}"/>
  </bookViews>
  <sheets>
    <sheet name="DASHBOARD" sheetId="23" r:id="rId1"/>
    <sheet name="ATTRITION" sheetId="19" r:id="rId2"/>
    <sheet name="KPI" sheetId="20" r:id="rId3"/>
    <sheet name="Age Range" sheetId="4" r:id="rId4"/>
    <sheet name="Gender" sheetId="10" r:id="rId5"/>
    <sheet name="Department" sheetId="11" r:id="rId6"/>
    <sheet name="Job Role" sheetId="21" r:id="rId7"/>
    <sheet name="YOS Range" sheetId="22" r:id="rId8"/>
    <sheet name="Performance rating" sheetId="13" r:id="rId9"/>
    <sheet name="Satisfaction Score Range" sheetId="14" r:id="rId10"/>
    <sheet name="Salary Range" sheetId="15" r:id="rId11"/>
    <sheet name="Data (2)" sheetId="3" r:id="rId12"/>
    <sheet name="Sheet2" sheetId="17" state="hidden" r:id="rId13"/>
  </sheets>
  <definedNames>
    <definedName name="ExternalData_1" localSheetId="11" hidden="1">'Data (2)'!$A$1:$O$781</definedName>
  </definedNames>
  <calcPr calcId="191029"/>
  <pivotCaches>
    <pivotCache cacheId="1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0" l="1" a="1"/>
  <c r="A11" i="20" s="1"/>
  <c r="F7" i="15"/>
  <c r="F6" i="15"/>
  <c r="F5" i="15"/>
  <c r="F4" i="15"/>
  <c r="E3" i="15"/>
  <c r="F8" i="14"/>
  <c r="F7" i="14"/>
  <c r="F6" i="14"/>
  <c r="F5" i="14"/>
  <c r="F4" i="14"/>
  <c r="F3" i="14"/>
  <c r="F9" i="13"/>
  <c r="F8" i="13"/>
  <c r="F7" i="13"/>
  <c r="F6" i="13"/>
  <c r="F5" i="13"/>
  <c r="F4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B42DB-9A86-A041-93F0-7DA7CE94E4EA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63CF281A-9DF5-5A47-A0BB-629635B3A934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<sst xmlns="http://schemas.openxmlformats.org/spreadsheetml/2006/main" count="8016" uniqueCount="844">
  <si>
    <t>EmployeeID</t>
  </si>
  <si>
    <t xml:space="preserve"> Age </t>
  </si>
  <si>
    <t xml:space="preserve"> Gender  </t>
  </si>
  <si>
    <t xml:space="preserve"> Department </t>
  </si>
  <si>
    <t xml:space="preserve"> Job Role   </t>
  </si>
  <si>
    <t xml:space="preserve"> Years of Service </t>
  </si>
  <si>
    <t xml:space="preserve"> Performance Rating </t>
  </si>
  <si>
    <t xml:space="preserve"> Satisfaction Score </t>
  </si>
  <si>
    <t xml:space="preserve"> Salary </t>
  </si>
  <si>
    <t xml:space="preserve"> Attrition </t>
  </si>
  <si>
    <t>Age Range</t>
  </si>
  <si>
    <t>Performance Range</t>
  </si>
  <si>
    <t>Satisfaction Score Range</t>
  </si>
  <si>
    <t>Salary Range</t>
  </si>
  <si>
    <t>Year of Service Rnge</t>
  </si>
  <si>
    <t>1</t>
  </si>
  <si>
    <t xml:space="preserve"> Sales Rep  </t>
  </si>
  <si>
    <t xml:space="preserve"> No        </t>
  </si>
  <si>
    <t>26-30years</t>
  </si>
  <si>
    <t>Average</t>
  </si>
  <si>
    <t>Very Low</t>
  </si>
  <si>
    <t>Entry Level</t>
  </si>
  <si>
    <t>2</t>
  </si>
  <si>
    <t xml:space="preserve"> Manager    </t>
  </si>
  <si>
    <t>31-35years</t>
  </si>
  <si>
    <t>Above Average</t>
  </si>
  <si>
    <t>Satisfied</t>
  </si>
  <si>
    <t>Low</t>
  </si>
  <si>
    <t>Mid Level</t>
  </si>
  <si>
    <t>3</t>
  </si>
  <si>
    <t xml:space="preserve"> Analyst    </t>
  </si>
  <si>
    <t>Below Average</t>
  </si>
  <si>
    <t>4</t>
  </si>
  <si>
    <t xml:space="preserve"> Specialist </t>
  </si>
  <si>
    <t xml:space="preserve"> Yes       </t>
  </si>
  <si>
    <t>41-45years</t>
  </si>
  <si>
    <t>Good</t>
  </si>
  <si>
    <t>High</t>
  </si>
  <si>
    <t>Senior Level</t>
  </si>
  <si>
    <t>5</t>
  </si>
  <si>
    <t xml:space="preserve"> Engineer   </t>
  </si>
  <si>
    <t>6</t>
  </si>
  <si>
    <t xml:space="preserve"> Accountant </t>
  </si>
  <si>
    <t>36-40years</t>
  </si>
  <si>
    <t>7</t>
  </si>
  <si>
    <t>Dissatisfied</t>
  </si>
  <si>
    <t>8</t>
  </si>
  <si>
    <t>Highly Satisfied</t>
  </si>
  <si>
    <t>Very High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</si>
  <si>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</si>
  <si>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</si>
  <si>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</si>
  <si>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</si>
  <si>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</si>
  <si>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</si>
  <si>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</si>
  <si>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</si>
  <si>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</si>
  <si>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</si>
  <si>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</si>
  <si>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</si>
  <si>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</si>
  <si>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</si>
  <si>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Highly Dissatisfied</t>
  </si>
  <si>
    <t>23</t>
  </si>
  <si>
    <t>24</t>
  </si>
  <si>
    <t>25</t>
  </si>
  <si>
    <t>26</t>
  </si>
  <si>
    <t>27</t>
  </si>
  <si>
    <t>28</t>
  </si>
  <si>
    <t>29</t>
  </si>
  <si>
    <t>30</t>
  </si>
  <si>
    <t>46-50years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</si>
  <si>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</si>
  <si>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</si>
  <si>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</si>
  <si>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</si>
  <si>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</si>
  <si>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</si>
  <si>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</si>
  <si>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</si>
  <si>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</si>
  <si>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</si>
  <si>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</si>
  <si>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</si>
  <si>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</si>
  <si>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</si>
  <si>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</si>
  <si>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</si>
  <si>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</si>
  <si>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</si>
  <si>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</si>
  <si>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</si>
  <si>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</si>
  <si>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</si>
  <si>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</si>
  <si>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</si>
  <si>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</si>
  <si>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</si>
  <si>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</si>
  <si>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</si>
  <si>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</si>
  <si>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</si>
  <si>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</si>
  <si>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</si>
  <si>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</si>
  <si>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</si>
  <si>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</si>
  <si>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</si>
  <si>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</si>
  <si>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</si>
  <si>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</si>
  <si>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</si>
  <si>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</si>
  <si>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</si>
  <si>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</si>
  <si>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</si>
  <si>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</si>
  <si>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</si>
  <si>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</si>
  <si>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</si>
  <si>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</si>
  <si>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</si>
  <si>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</si>
  <si>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</si>
  <si>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</si>
  <si>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</si>
  <si>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</si>
  <si>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</si>
  <si>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</si>
  <si>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</si>
  <si>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</si>
  <si>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</si>
  <si>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</si>
  <si>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</si>
  <si>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</si>
  <si>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</si>
  <si>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</si>
  <si>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</si>
  <si>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</si>
  <si>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</si>
  <si>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</si>
  <si>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</si>
  <si>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</si>
  <si>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</si>
  <si>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</si>
  <si>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</si>
  <si>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</si>
  <si>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</si>
  <si>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</si>
  <si>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</si>
  <si>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</si>
  <si>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</si>
  <si>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</si>
  <si>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</si>
  <si>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</si>
  <si>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</si>
  <si>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</si>
  <si>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</si>
  <si>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</si>
  <si>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</si>
  <si>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</si>
  <si>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</si>
  <si>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</si>
  <si>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</si>
  <si>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</si>
  <si>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</si>
  <si>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</si>
  <si>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</si>
  <si>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</si>
  <si>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</si>
  <si>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</si>
  <si>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</si>
  <si>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</si>
  <si>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</si>
  <si>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</si>
  <si>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</si>
  <si>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</si>
  <si>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</si>
  <si>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</si>
  <si>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</si>
  <si>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</si>
  <si>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</si>
  <si>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</si>
  <si>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</si>
  <si>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</si>
  <si>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</si>
  <si>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</si>
  <si>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</si>
  <si>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</si>
  <si>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</si>
  <si>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</si>
  <si>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</si>
  <si>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</si>
  <si>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</si>
  <si>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</si>
  <si>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</si>
  <si>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</si>
  <si>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</si>
  <si>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</si>
  <si>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</si>
  <si>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</si>
  <si>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</si>
  <si>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</si>
  <si>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</si>
  <si>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</si>
  <si>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</si>
  <si>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</si>
  <si>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</si>
  <si>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</si>
  <si>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</si>
  <si>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</si>
  <si>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</si>
  <si>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</si>
  <si>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</si>
  <si>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</si>
  <si>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</si>
  <si>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</si>
  <si>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</si>
  <si>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</si>
  <si>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</si>
  <si>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</si>
  <si>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</si>
  <si>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</si>
  <si>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</si>
  <si>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</si>
  <si>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</si>
  <si>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</si>
  <si>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</si>
  <si>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</si>
  <si>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</si>
  <si>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</si>
  <si>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</si>
  <si>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</si>
  <si>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</si>
  <si>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</si>
  <si>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</si>
  <si>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</si>
  <si>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</si>
  <si>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</si>
  <si>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</si>
  <si>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</si>
  <si>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</si>
  <si>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</si>
  <si>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</si>
  <si>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</si>
  <si>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</si>
  <si>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</si>
  <si>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</si>
  <si>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</si>
  <si>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</si>
  <si>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</si>
  <si>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</si>
  <si>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</si>
  <si>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</si>
  <si>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</si>
  <si>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</si>
  <si>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</si>
  <si>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</si>
  <si>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</si>
  <si>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</si>
  <si>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</si>
  <si>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</si>
  <si>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</si>
  <si>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</si>
  <si>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</si>
  <si>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</si>
  <si>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</si>
  <si>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</si>
  <si>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</si>
  <si>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</si>
  <si>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</si>
  <si>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</si>
  <si>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</si>
  <si>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</si>
  <si>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</si>
  <si>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</si>
  <si>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</si>
  <si>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</si>
  <si>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</si>
  <si>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</si>
  <si>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</si>
  <si>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</si>
  <si>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</si>
  <si>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</si>
  <si>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</si>
  <si>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</si>
  <si>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</si>
  <si>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</si>
  <si>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</si>
  <si>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</si>
  <si>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</si>
  <si>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</si>
  <si>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</si>
  <si>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</si>
  <si>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</si>
  <si>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</si>
  <si>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</si>
  <si>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</si>
  <si>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</si>
  <si>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</si>
  <si>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</si>
  <si>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</si>
  <si>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</si>
  <si>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</si>
  <si>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</si>
  <si>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</si>
  <si>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</si>
  <si>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</si>
  <si>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</si>
  <si>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</si>
  <si>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</si>
  <si>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</si>
  <si>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</si>
  <si>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</si>
  <si>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</si>
  <si>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</si>
  <si>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</si>
  <si>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</si>
  <si>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</si>
  <si>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</si>
  <si>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</si>
  <si>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</si>
  <si>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</si>
  <si>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</si>
  <si>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</si>
  <si>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</si>
  <si>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</si>
  <si>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</si>
  <si>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</si>
  <si>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</si>
  <si>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</si>
  <si>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</si>
  <si>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</si>
  <si>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</si>
  <si>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</si>
  <si>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</si>
  <si>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</si>
  <si>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</si>
  <si>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</si>
  <si>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</si>
  <si>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</si>
  <si>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</si>
  <si>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</si>
  <si>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</si>
  <si>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</si>
  <si>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</si>
  <si>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</si>
  <si>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</si>
  <si>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</si>
  <si>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</si>
  <si>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</si>
  <si>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</si>
  <si>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</si>
  <si>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</si>
  <si>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</si>
  <si>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</si>
  <si>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</si>
  <si>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</si>
  <si>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</si>
  <si>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</si>
  <si>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</si>
  <si>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</si>
  <si>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</si>
  <si>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</si>
  <si>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</si>
  <si>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</si>
  <si>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</si>
  <si>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</si>
  <si>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</si>
  <si>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</si>
  <si>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</si>
  <si>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</si>
  <si>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</si>
  <si>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</si>
  <si>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</si>
  <si>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</si>
  <si>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</si>
  <si>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Poor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</si>
  <si>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</si>
  <si>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</si>
  <si>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</si>
  <si>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</si>
  <si>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</si>
  <si>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</si>
  <si>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</si>
  <si>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</si>
  <si>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</si>
  <si>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</si>
  <si>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</si>
  <si>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</si>
  <si>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</si>
  <si>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</si>
  <si>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</si>
  <si>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</si>
  <si>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</si>
  <si>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</si>
  <si>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</si>
  <si>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</si>
  <si>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</si>
  <si>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</si>
  <si>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</si>
  <si>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</si>
  <si>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</si>
  <si>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</si>
  <si>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</si>
  <si>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</si>
  <si>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</si>
  <si>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</si>
  <si>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</si>
  <si>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</si>
  <si>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</si>
  <si>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</si>
  <si>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</si>
  <si>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</si>
  <si>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</si>
  <si>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</si>
  <si>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</si>
  <si>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</si>
  <si>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</si>
  <si>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</si>
  <si>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</si>
  <si>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</si>
  <si>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</si>
  <si>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</si>
  <si>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</si>
  <si>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</si>
  <si>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</si>
  <si>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</si>
  <si>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</si>
  <si>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</si>
  <si>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</si>
  <si>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</si>
  <si>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</si>
  <si>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</si>
  <si>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</si>
  <si>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</si>
  <si>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</si>
  <si>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</si>
  <si>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</si>
  <si>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</si>
  <si>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</si>
  <si>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</si>
  <si>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</si>
  <si>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</si>
  <si>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</si>
  <si>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</si>
  <si>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</si>
  <si>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</si>
  <si>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</si>
  <si>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</si>
  <si>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</si>
  <si>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</si>
  <si>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</si>
  <si>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</si>
  <si>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</si>
  <si>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</si>
  <si>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</si>
  <si>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</si>
  <si>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</si>
  <si>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</si>
  <si>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</si>
  <si>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</si>
  <si>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</si>
  <si>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</si>
  <si>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</si>
  <si>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</si>
  <si>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</si>
  <si>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</si>
  <si>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</si>
  <si>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</si>
  <si>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</si>
  <si>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</si>
  <si>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</si>
  <si>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</si>
  <si>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</si>
  <si>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</si>
  <si>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</si>
  <si>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</si>
  <si>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</si>
  <si>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</si>
  <si>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</si>
  <si>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</si>
  <si>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</si>
  <si>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</si>
  <si>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</si>
  <si>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</si>
  <si>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</si>
  <si>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</si>
  <si>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</si>
  <si>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</si>
  <si>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</si>
  <si>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</si>
  <si>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</si>
  <si>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</si>
  <si>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</si>
  <si>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</si>
  <si>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</si>
  <si>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</si>
  <si>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</si>
  <si>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</si>
  <si>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</si>
  <si>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</si>
  <si>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</si>
  <si>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</si>
  <si>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</si>
  <si>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</si>
  <si>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</si>
  <si>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</si>
  <si>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</si>
  <si>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</si>
  <si>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</si>
  <si>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</si>
  <si>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</si>
  <si>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</si>
  <si>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</si>
  <si>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</si>
  <si>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</si>
  <si>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</si>
  <si>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</si>
  <si>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</si>
  <si>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</si>
  <si>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</si>
  <si>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</si>
  <si>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</si>
  <si>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</si>
  <si>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</si>
  <si>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</si>
  <si>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</si>
  <si>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</si>
  <si>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</si>
  <si>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</si>
  <si>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</si>
  <si>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</si>
  <si>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</si>
  <si>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</si>
  <si>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</si>
  <si>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</si>
  <si>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</si>
  <si>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</si>
  <si>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</si>
  <si>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</si>
  <si>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</si>
  <si>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</si>
  <si>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</si>
  <si>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</si>
  <si>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</si>
  <si>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</si>
  <si>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</si>
  <si>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</si>
  <si>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</si>
  <si>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</si>
  <si>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</si>
  <si>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</si>
  <si>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</si>
  <si>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</si>
  <si>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</si>
  <si>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</si>
  <si>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</si>
  <si>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</si>
  <si>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</si>
  <si>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</si>
  <si>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</si>
  <si>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</si>
  <si>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</si>
  <si>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</si>
  <si>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</si>
  <si>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</si>
  <si>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</si>
  <si>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</si>
  <si>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</si>
  <si>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</si>
  <si>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</si>
  <si>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</si>
  <si>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</si>
  <si>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</si>
  <si>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</si>
  <si>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</si>
  <si>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</si>
  <si>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</si>
  <si>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</si>
  <si>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</si>
  <si>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</si>
  <si>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</si>
  <si>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</si>
  <si>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</si>
  <si>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</si>
  <si>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</si>
  <si>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</si>
  <si>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</si>
  <si>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</si>
  <si>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</si>
  <si>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</si>
  <si>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</si>
  <si>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</si>
  <si>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</si>
  <si>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</si>
  <si>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</si>
  <si>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</si>
  <si>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</si>
  <si>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</si>
  <si>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</si>
  <si>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</si>
  <si>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</si>
  <si>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</si>
  <si>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</si>
  <si>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</si>
  <si>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</si>
  <si>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</si>
  <si>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</si>
  <si>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</si>
  <si>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</si>
  <si>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</si>
  <si>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</si>
  <si>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</si>
  <si>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</si>
  <si>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</si>
  <si>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</si>
  <si>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</si>
  <si>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</si>
  <si>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</si>
  <si>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</si>
  <si>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</si>
  <si>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</si>
  <si>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</si>
  <si>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</si>
  <si>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</si>
  <si>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</si>
  <si>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</si>
  <si>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</si>
  <si>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</si>
  <si>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</si>
  <si>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</si>
  <si>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</si>
  <si>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</si>
  <si>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</si>
  <si>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</si>
  <si>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</si>
  <si>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</si>
  <si>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</si>
  <si>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</si>
  <si>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</si>
  <si>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</si>
  <si>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</si>
  <si>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</si>
  <si>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</si>
  <si>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</si>
  <si>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</si>
  <si>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</si>
  <si>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</si>
  <si>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</si>
  <si>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</si>
  <si>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</si>
  <si>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</si>
  <si>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</si>
  <si>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</si>
  <si>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</si>
  <si>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</si>
  <si>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</si>
  <si>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</si>
  <si>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</si>
  <si>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</si>
  <si>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</si>
  <si>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</si>
  <si>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</si>
  <si>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</si>
  <si>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</si>
  <si>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</si>
  <si>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</si>
  <si>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</si>
  <si>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</si>
  <si>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</si>
  <si>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</si>
  <si>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</si>
  <si>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</si>
  <si>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</si>
  <si>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</si>
  <si>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</si>
  <si>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</si>
  <si>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</si>
  <si>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</si>
  <si>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</si>
  <si>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</si>
  <si>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</si>
  <si>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</si>
  <si>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</si>
  <si>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</si>
  <si>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</si>
  <si>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</si>
  <si>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</si>
  <si>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</si>
  <si>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</si>
  <si>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</si>
  <si>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</si>
  <si>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</si>
  <si>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</si>
  <si>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</si>
  <si>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</si>
  <si>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</si>
  <si>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</si>
  <si>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</si>
  <si>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</si>
  <si>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</si>
  <si>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</si>
  <si>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</si>
  <si>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</si>
  <si>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</si>
  <si>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</si>
  <si>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</si>
  <si>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</si>
  <si>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</si>
  <si>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</si>
  <si>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</si>
  <si>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</si>
  <si>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</si>
  <si>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</si>
  <si>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</si>
  <si>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</si>
  <si>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</si>
  <si>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</si>
  <si>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</si>
  <si>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</si>
  <si>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</si>
  <si>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</si>
  <si>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</si>
  <si>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</si>
  <si>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</si>
  <si>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</si>
  <si>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</si>
  <si>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</si>
  <si>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</si>
  <si>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</si>
  <si>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</si>
  <si>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</si>
  <si>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</si>
  <si>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</si>
  <si>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</si>
  <si>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</si>
  <si>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</si>
  <si>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</si>
  <si>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</si>
  <si>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</si>
  <si>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</si>
  <si>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</si>
  <si>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</si>
  <si>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</si>
  <si>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</si>
  <si>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</si>
  <si>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</si>
  <si>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</si>
  <si>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</si>
  <si>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</si>
  <si>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</si>
  <si>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</si>
  <si>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</si>
  <si>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</si>
  <si>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</si>
  <si>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</si>
  <si>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</si>
  <si>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</si>
  <si>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</si>
  <si>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</si>
  <si>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</si>
  <si>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</si>
  <si>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</si>
  <si>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</si>
  <si>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</si>
  <si>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</si>
  <si>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</si>
  <si>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</si>
  <si>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</si>
  <si>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</si>
  <si>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</si>
  <si>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</si>
  <si>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</si>
  <si>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</si>
  <si>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</si>
  <si>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</si>
  <si>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</si>
  <si>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</si>
  <si>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</si>
  <si>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</si>
  <si>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</si>
  <si>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</si>
  <si>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</si>
  <si>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</si>
  <si>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</si>
  <si>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</si>
  <si>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</si>
  <si>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</si>
  <si>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</si>
  <si>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</si>
  <si>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</si>
  <si>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</si>
  <si>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</si>
  <si>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</si>
  <si>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</si>
  <si>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</si>
  <si>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</si>
  <si>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</si>
  <si>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</si>
  <si>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</si>
  <si>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</si>
  <si>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</si>
  <si>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</si>
  <si>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</si>
  <si>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</si>
  <si>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</si>
  <si>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</si>
  <si>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</si>
  <si>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</si>
  <si>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</si>
  <si>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</si>
  <si>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</si>
  <si>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</si>
  <si>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</si>
  <si>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</si>
  <si>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</si>
  <si>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</si>
  <si>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</si>
  <si>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</si>
  <si>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</si>
  <si>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</si>
  <si>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</si>
  <si>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Row Labels</t>
  </si>
  <si>
    <t>Count of EmployeeID</t>
  </si>
  <si>
    <t xml:space="preserve">Average of  Salary </t>
  </si>
  <si>
    <t xml:space="preserve">Average of  Years of Service </t>
  </si>
  <si>
    <t>26-30year</t>
  </si>
  <si>
    <t>Grand Total</t>
  </si>
  <si>
    <t xml:space="preserve">Average of  Performance Rating </t>
  </si>
  <si>
    <t>Male</t>
  </si>
  <si>
    <t>Female</t>
  </si>
  <si>
    <t>Sales</t>
  </si>
  <si>
    <t>Marketing</t>
  </si>
  <si>
    <t>IT</t>
  </si>
  <si>
    <t>HR</t>
  </si>
  <si>
    <t>Engineering</t>
  </si>
  <si>
    <t>Finance</t>
  </si>
  <si>
    <t xml:space="preserve">Count of  Attrition </t>
  </si>
  <si>
    <t xml:space="preserve"> </t>
  </si>
  <si>
    <t xml:space="preserve">Average of  Age </t>
  </si>
  <si>
    <t xml:space="preserve">Average of  Satisfaction Score 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</si>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</sst>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$-1009]#,##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1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5" fontId="1" fillId="2" borderId="4" xfId="0" applyNumberFormat="1" applyFont="1" applyFill="1" applyBorder="1"/>
    <xf numFmtId="0" fontId="1" fillId="2" borderId="4" xfId="0" applyFont="1" applyFill="1" applyBorder="1"/>
    <xf numFmtId="166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00FF55"/>
      <color rgb="FFFF0094"/>
      <color rgb="FF00FFCF"/>
      <color rgb="FF0C2F3F"/>
      <color rgb="FF0FAA8B"/>
      <color rgb="FF00FD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Range'!$D$6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FF0094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9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75-2F41-9892-9D3BE3517C16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75-2F41-9892-9D3BE3517C16}"/>
              </c:ext>
            </c:extLst>
          </c:dPt>
          <c:val>
            <c:numRef>
              <c:f>'Salary Range'!$E$6:$F$6</c:f>
              <c:numCache>
                <c:formatCode>0</c:formatCode>
                <c:ptCount val="2"/>
                <c:pt idx="0" formatCode="General">
                  <c:v>37</c:v>
                </c:pt>
                <c:pt idx="1">
                  <c:v>71.75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75-2F41-9892-9D3BE3517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>
          <a:ln>
            <a:noFill/>
          </a:ln>
          <a:noFill/>
        </a:defRPr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0C2F3F"/>
            </a:solidFill>
            <a:ln>
              <a:noFill/>
            </a:ln>
          </c:spPr>
          <c:dPt>
            <c:idx val="0"/>
            <c:bubble3D val="0"/>
            <c:spPr>
              <a:solidFill>
                <a:srgbClr val="00FFC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77-4143-8344-F1CB937F5BCC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77-4143-8344-F1CB937F5BCC}"/>
              </c:ext>
            </c:extLst>
          </c:dPt>
          <c:val>
            <c:numRef>
              <c:f>'Salary Range'!$E$4:$F$4</c:f>
              <c:numCache>
                <c:formatCode>0</c:formatCode>
                <c:ptCount val="2"/>
                <c:pt idx="0" formatCode="General">
                  <c:v>86</c:v>
                </c:pt>
                <c:pt idx="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77-4143-8344-F1CB937F5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Range'!$D$5</c:f>
              <c:strCache>
                <c:ptCount val="1"/>
                <c:pt idx="0">
                  <c:v>Low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1-704B-BE98-5EE29421DDDA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1-704B-BE98-5EE29421DDDA}"/>
              </c:ext>
            </c:extLst>
          </c:dPt>
          <c:val>
            <c:numRef>
              <c:f>'Salary Range'!$E$5:$F$5</c:f>
              <c:numCache>
                <c:formatCode>0</c:formatCode>
                <c:ptCount val="2"/>
                <c:pt idx="0" formatCode="General">
                  <c:v>87</c:v>
                </c:pt>
                <c:pt idx="1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21-704B-BE98-5EE29421D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Range'!$D$7</c:f>
              <c:strCache>
                <c:ptCount val="1"/>
                <c:pt idx="0">
                  <c:v>Very Low</c:v>
                </c:pt>
              </c:strCache>
            </c:strRef>
          </c:tx>
          <c:spPr>
            <a:solidFill>
              <a:srgbClr val="0C2F3F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1F-8D4C-9554-E2FDD262A416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1F-8D4C-9554-E2FDD262A416}"/>
              </c:ext>
            </c:extLst>
          </c:dPt>
          <c:val>
            <c:numRef>
              <c:f>'Salary Range'!$E$7:$F$7</c:f>
              <c:numCache>
                <c:formatCode>0</c:formatCode>
                <c:ptCount val="2"/>
                <c:pt idx="0" formatCode="General">
                  <c:v>24</c:v>
                </c:pt>
                <c:pt idx="1">
                  <c:v>84.75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1F-8D4C-9554-E2FDD262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PROJECTS.xlsx]Department!PivotTable5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Department!$A$29:$A$35</c:f>
              <c:strCache>
                <c:ptCount val="6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HR</c:v>
                </c:pt>
                <c:pt idx="4">
                  <c:v>Engineering</c:v>
                </c:pt>
                <c:pt idx="5">
                  <c:v>Finance</c:v>
                </c:pt>
              </c:strCache>
            </c:strRef>
          </c:cat>
          <c:val>
            <c:numRef>
              <c:f>Department!$B$29:$B$35</c:f>
              <c:numCache>
                <c:formatCode>General</c:formatCode>
                <c:ptCount val="6"/>
                <c:pt idx="0">
                  <c:v>44</c:v>
                </c:pt>
                <c:pt idx="1">
                  <c:v>41</c:v>
                </c:pt>
                <c:pt idx="2">
                  <c:v>36</c:v>
                </c:pt>
                <c:pt idx="3">
                  <c:v>49</c:v>
                </c:pt>
                <c:pt idx="4">
                  <c:v>18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3-C145-9B84-66A3DB46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569519"/>
        <c:axId val="211243663"/>
      </c:barChart>
      <c:catAx>
        <c:axId val="45256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243663"/>
        <c:crosses val="autoZero"/>
        <c:auto val="1"/>
        <c:lblAlgn val="ctr"/>
        <c:lblOffset val="100"/>
        <c:noMultiLvlLbl val="0"/>
      </c:catAx>
      <c:valAx>
        <c:axId val="211243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256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FAA8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PROJECTS.xlsx]Job Role!PivotTable7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Role'!$B$21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Role'!$A$22:$A$28</c:f>
              <c:strCache>
                <c:ptCount val="6"/>
                <c:pt idx="0">
                  <c:v> Accountant </c:v>
                </c:pt>
                <c:pt idx="1">
                  <c:v> Analyst    </c:v>
                </c:pt>
                <c:pt idx="2">
                  <c:v> Engineer   </c:v>
                </c:pt>
                <c:pt idx="3">
                  <c:v> Manager    </c:v>
                </c:pt>
                <c:pt idx="4">
                  <c:v> Sales Rep  </c:v>
                </c:pt>
                <c:pt idx="5">
                  <c:v> Specialist </c:v>
                </c:pt>
              </c:strCache>
            </c:strRef>
          </c:cat>
          <c:val>
            <c:numRef>
              <c:f>'Job Role'!$B$22:$B$28</c:f>
              <c:numCache>
                <c:formatCode>General</c:formatCode>
                <c:ptCount val="6"/>
                <c:pt idx="0">
                  <c:v>5</c:v>
                </c:pt>
                <c:pt idx="1">
                  <c:v>44</c:v>
                </c:pt>
                <c:pt idx="2">
                  <c:v>51</c:v>
                </c:pt>
                <c:pt idx="3">
                  <c:v>25</c:v>
                </c:pt>
                <c:pt idx="4">
                  <c:v>23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9-3C48-8401-9B305B893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2416671"/>
        <c:axId val="435598079"/>
      </c:barChart>
      <c:catAx>
        <c:axId val="452416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35598079"/>
        <c:crosses val="autoZero"/>
        <c:auto val="1"/>
        <c:lblAlgn val="ctr"/>
        <c:lblOffset val="100"/>
        <c:noMultiLvlLbl val="0"/>
      </c:catAx>
      <c:valAx>
        <c:axId val="435598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241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rating'!$E$5:$E$9</c:f>
              <c:numCache>
                <c:formatCode>General</c:formatCode>
                <c:ptCount val="5"/>
                <c:pt idx="0">
                  <c:v>20</c:v>
                </c:pt>
                <c:pt idx="1">
                  <c:v>70</c:v>
                </c:pt>
                <c:pt idx="2">
                  <c:v>57</c:v>
                </c:pt>
                <c:pt idx="3">
                  <c:v>11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A-2348-A47A-7F6EB515B0F6}"/>
            </c:ext>
          </c:extLst>
        </c:ser>
        <c:ser>
          <c:idx val="1"/>
          <c:order val="1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rating'!$F$5:$F$9</c:f>
              <c:numCache>
                <c:formatCode>General</c:formatCode>
                <c:ptCount val="5"/>
                <c:pt idx="0">
                  <c:v>75</c:v>
                </c:pt>
                <c:pt idx="1">
                  <c:v>25</c:v>
                </c:pt>
                <c:pt idx="2">
                  <c:v>38</c:v>
                </c:pt>
                <c:pt idx="3">
                  <c:v>84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A-2348-A47A-7F6EB515B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5136687"/>
        <c:axId val="59441423"/>
      </c:barChart>
      <c:catAx>
        <c:axId val="211513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441423"/>
        <c:crosses val="autoZero"/>
        <c:auto val="1"/>
        <c:lblAlgn val="ctr"/>
        <c:lblOffset val="100"/>
        <c:noMultiLvlLbl val="0"/>
      </c:catAx>
      <c:valAx>
        <c:axId val="59441423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1513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FE-484D-B036-0285984B5D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FE-484D-B036-0285984B5D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5FE-484D-B036-0285984B5D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5FE-484D-B036-0285984B5D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FE-484D-B036-0285984B5D66}"/>
              </c:ext>
            </c:extLst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Range'!$E$4:$E$8</c:f>
              <c:numCache>
                <c:formatCode>General</c:formatCode>
                <c:ptCount val="5"/>
                <c:pt idx="0">
                  <c:v>116</c:v>
                </c:pt>
                <c:pt idx="1">
                  <c:v>68</c:v>
                </c:pt>
                <c:pt idx="2">
                  <c:v>3</c:v>
                </c:pt>
                <c:pt idx="3">
                  <c:v>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FE-484D-B036-0285984B5D66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5FE-484D-B036-0285984B5D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5FE-484D-B036-0285984B5D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5FE-484D-B036-0285984B5D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5FE-484D-B036-0285984B5D66}"/>
              </c:ext>
            </c:extLst>
          </c:dPt>
          <c:dPt>
            <c:idx val="4"/>
            <c:bubble3D val="0"/>
            <c:spPr>
              <a:solidFill>
                <a:srgbClr val="FF009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5FE-484D-B036-0285984B5D66}"/>
              </c:ext>
            </c:extLst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Range'!$F$4:$F$8</c:f>
              <c:numCache>
                <c:formatCode>General</c:formatCode>
                <c:ptCount val="5"/>
                <c:pt idx="0">
                  <c:v>29</c:v>
                </c:pt>
                <c:pt idx="1">
                  <c:v>77</c:v>
                </c:pt>
                <c:pt idx="2">
                  <c:v>142</c:v>
                </c:pt>
                <c:pt idx="3">
                  <c:v>141</c:v>
                </c:pt>
                <c:pt idx="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5FE-484D-B036-0285984B5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PROJECTS.xlsx]Age Range!PivotTable1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Range'!$B$3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Range'!$A$4:$A$9</c:f>
              <c:strCache>
                <c:ptCount val="5"/>
                <c:pt idx="0">
                  <c:v>26-30years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Range'!$B$4:$B$9</c:f>
              <c:numCache>
                <c:formatCode>General</c:formatCode>
                <c:ptCount val="5"/>
                <c:pt idx="0">
                  <c:v>65</c:v>
                </c:pt>
                <c:pt idx="1">
                  <c:v>91</c:v>
                </c:pt>
                <c:pt idx="2">
                  <c:v>57</c:v>
                </c:pt>
                <c:pt idx="3">
                  <c:v>20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C-8E44-8FCB-F6B6EDE6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052063"/>
        <c:axId val="2111234367"/>
      </c:barChart>
      <c:catAx>
        <c:axId val="211105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1234367"/>
        <c:crosses val="autoZero"/>
        <c:auto val="1"/>
        <c:lblAlgn val="ctr"/>
        <c:lblOffset val="100"/>
        <c:noMultiLvlLbl val="0"/>
      </c:catAx>
      <c:valAx>
        <c:axId val="2111234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105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PROJECTS.xlsx]Gender!PivotTable7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Gender!$B$3:$B$4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F00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Gender!$B$5</c:f>
              <c:numCache>
                <c:formatCode>General</c:formatCode>
                <c:ptCount val="1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5-ED44-8B19-AB015D682FE9}"/>
            </c:ext>
          </c:extLst>
        </c:ser>
        <c:ser>
          <c:idx val="1"/>
          <c:order val="1"/>
          <c:tx>
            <c:strRef>
              <c:f>Gender!$C$3:$C$4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Gender!$C$5</c:f>
              <c:numCache>
                <c:formatCode>General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A5-ED44-8B19-AB015D68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736079"/>
        <c:axId val="1926086751"/>
      </c:barChart>
      <c:catAx>
        <c:axId val="19257360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6086751"/>
        <c:crosses val="autoZero"/>
        <c:auto val="1"/>
        <c:lblAlgn val="ctr"/>
        <c:lblOffset val="100"/>
        <c:noMultiLvlLbl val="0"/>
      </c:catAx>
      <c:valAx>
        <c:axId val="19260867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573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Range!PivotTable11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5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'YOS Range'!$B$47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FF5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'YOS Range'!$A$48:$A$51</c:f>
              <c:strCache>
                <c:ptCount val="3"/>
                <c:pt idx="0">
                  <c:v>Entry Level</c:v>
                </c:pt>
                <c:pt idx="1">
                  <c:v>Mid Level</c:v>
                </c:pt>
                <c:pt idx="2">
                  <c:v>Senior Level</c:v>
                </c:pt>
              </c:strCache>
            </c:strRef>
          </c:cat>
          <c:val>
            <c:numRef>
              <c:f>'YOS Range'!$B$48:$B$51</c:f>
              <c:numCache>
                <c:formatCode>General</c:formatCode>
                <c:ptCount val="3"/>
                <c:pt idx="0">
                  <c:v>99</c:v>
                </c:pt>
                <c:pt idx="1">
                  <c:v>110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E-914A-87F0-433447A4F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828607"/>
        <c:axId val="1531863119"/>
      </c:barChart>
      <c:catAx>
        <c:axId val="105682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1863119"/>
        <c:crosses val="autoZero"/>
        <c:auto val="1"/>
        <c:lblAlgn val="ctr"/>
        <c:lblOffset val="100"/>
        <c:noMultiLvlLbl val="0"/>
      </c:catAx>
      <c:valAx>
        <c:axId val="1531863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682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PROJECTS.xlsx]Age Range!PivotTable1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Range'!$B$3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Range'!$A$4:$A$9</c:f>
              <c:strCache>
                <c:ptCount val="5"/>
                <c:pt idx="0">
                  <c:v>26-30years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Range'!$B$4:$B$9</c:f>
              <c:numCache>
                <c:formatCode>General</c:formatCode>
                <c:ptCount val="5"/>
                <c:pt idx="0">
                  <c:v>65</c:v>
                </c:pt>
                <c:pt idx="1">
                  <c:v>91</c:v>
                </c:pt>
                <c:pt idx="2">
                  <c:v>57</c:v>
                </c:pt>
                <c:pt idx="3">
                  <c:v>20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5B-624C-AF0F-B93E1E7D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052063"/>
        <c:axId val="2111234367"/>
      </c:barChart>
      <c:catAx>
        <c:axId val="211105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1234367"/>
        <c:crosses val="autoZero"/>
        <c:auto val="1"/>
        <c:lblAlgn val="ctr"/>
        <c:lblOffset val="100"/>
        <c:noMultiLvlLbl val="0"/>
      </c:catAx>
      <c:valAx>
        <c:axId val="211123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105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PROJECTS.xlsx]Age Range!PivotTable2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Range'!$B$34</c:f>
              <c:strCache>
                <c:ptCount val="1"/>
                <c:pt idx="0">
                  <c:v>Count of EmployeeID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Range'!$A$35:$A$40</c:f>
              <c:strCache>
                <c:ptCount val="5"/>
                <c:pt idx="0">
                  <c:v>26-30year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Range'!$B$35:$B$40</c:f>
              <c:numCache>
                <c:formatCode>General</c:formatCode>
                <c:ptCount val="5"/>
                <c:pt idx="0">
                  <c:v>65</c:v>
                </c:pt>
                <c:pt idx="1">
                  <c:v>91</c:v>
                </c:pt>
                <c:pt idx="2">
                  <c:v>57</c:v>
                </c:pt>
                <c:pt idx="3">
                  <c:v>20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3-354C-9A92-4B87413BC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156160"/>
        <c:axId val="1346688"/>
      </c:barChart>
      <c:lineChart>
        <c:grouping val="standard"/>
        <c:varyColors val="0"/>
        <c:ser>
          <c:idx val="1"/>
          <c:order val="1"/>
          <c:tx>
            <c:strRef>
              <c:f>'Age Range'!$C$34</c:f>
              <c:strCache>
                <c:ptCount val="1"/>
                <c:pt idx="0">
                  <c:v>Average of  Salary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 Range'!$A$35:$A$40</c:f>
              <c:strCache>
                <c:ptCount val="5"/>
                <c:pt idx="0">
                  <c:v>26-30year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Range'!$C$35:$C$40</c:f>
              <c:numCache>
                <c:formatCode>General</c:formatCode>
                <c:ptCount val="5"/>
                <c:pt idx="0">
                  <c:v>61676.923076923078</c:v>
                </c:pt>
                <c:pt idx="1">
                  <c:v>60890.109890109889</c:v>
                </c:pt>
                <c:pt idx="2">
                  <c:v>63894.73684210526</c:v>
                </c:pt>
                <c:pt idx="3">
                  <c:v>63900</c:v>
                </c:pt>
                <c:pt idx="4">
                  <c:v>72000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3-354C-9A92-4B87413BC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691024"/>
        <c:axId val="891205727"/>
      </c:lineChart>
      <c:catAx>
        <c:axId val="18261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6688"/>
        <c:crosses val="autoZero"/>
        <c:auto val="1"/>
        <c:lblAlgn val="ctr"/>
        <c:lblOffset val="100"/>
        <c:noMultiLvlLbl val="0"/>
      </c:catAx>
      <c:valAx>
        <c:axId val="13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26156160"/>
        <c:crosses val="autoZero"/>
        <c:crossBetween val="between"/>
      </c:valAx>
      <c:valAx>
        <c:axId val="89120572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41691024"/>
        <c:crosses val="max"/>
        <c:crossBetween val="between"/>
      </c:valAx>
      <c:catAx>
        <c:axId val="1841691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1205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PROJECTS.xlsx]Gender!PivotTable7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Gender!$B$3:$B$4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Gender!$B$5</c:f>
              <c:numCache>
                <c:formatCode>General</c:formatCode>
                <c:ptCount val="1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2-E140-A213-C70CDC0BFD53}"/>
            </c:ext>
          </c:extLst>
        </c:ser>
        <c:ser>
          <c:idx val="1"/>
          <c:order val="1"/>
          <c:tx>
            <c:strRef>
              <c:f>Gender!$C$3:$C$4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Gender!$C$5</c:f>
              <c:numCache>
                <c:formatCode>General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37-B443-823F-BD0B9718E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736079"/>
        <c:axId val="1926086751"/>
      </c:barChart>
      <c:catAx>
        <c:axId val="1925736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26086751"/>
        <c:crosses val="autoZero"/>
        <c:auto val="1"/>
        <c:lblAlgn val="ctr"/>
        <c:lblOffset val="100"/>
        <c:noMultiLvlLbl val="0"/>
      </c:catAx>
      <c:valAx>
        <c:axId val="192608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2573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PROJECTS.xlsx]Gender!PivotTable1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Gender!$B$28</c:f>
              <c:strCache>
                <c:ptCount val="1"/>
                <c:pt idx="0">
                  <c:v>Count of EmployeeID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F4-5E47-B4F3-34B4618171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F4-5E47-B4F3-34B4618171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Gender!$A$29:$A$31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Gender!$B$29:$B$31</c:f>
              <c:numCache>
                <c:formatCode>General</c:formatCode>
                <c:ptCount val="2"/>
                <c:pt idx="0">
                  <c:v>123</c:v>
                </c:pt>
                <c:pt idx="1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D-E943-AF9A-2CD46F60C012}"/>
            </c:ext>
          </c:extLst>
        </c:ser>
        <c:ser>
          <c:idx val="1"/>
          <c:order val="1"/>
          <c:tx>
            <c:strRef>
              <c:f>Gender!$C$28</c:f>
              <c:strCache>
                <c:ptCount val="1"/>
                <c:pt idx="0">
                  <c:v>Average of  Salary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F4-5E47-B4F3-34B4618171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F4-5E47-B4F3-34B461817103}"/>
              </c:ext>
            </c:extLst>
          </c:dPt>
          <c:cat>
            <c:strRef>
              <c:f>Gender!$A$29:$A$31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Gender!$C$29:$C$31</c:f>
              <c:numCache>
                <c:formatCode>0</c:formatCode>
                <c:ptCount val="2"/>
                <c:pt idx="0">
                  <c:v>64065.040650406503</c:v>
                </c:pt>
                <c:pt idx="1">
                  <c:v>60018.018018018018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D-E943-AF9A-2CD46F60C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PROJECTS.xlsx]Department!PivotTable8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Department!$A$4:$A$10</c:f>
              <c:strCache>
                <c:ptCount val="6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HR</c:v>
                </c:pt>
                <c:pt idx="4">
                  <c:v>Engineering</c:v>
                </c:pt>
                <c:pt idx="5">
                  <c:v>Finance</c:v>
                </c:pt>
              </c:strCache>
            </c:strRef>
          </c:cat>
          <c:val>
            <c:numRef>
              <c:f>Department!$B$4:$B$10</c:f>
              <c:numCache>
                <c:formatCode>General</c:formatCode>
                <c:ptCount val="6"/>
                <c:pt idx="0">
                  <c:v>157</c:v>
                </c:pt>
                <c:pt idx="1">
                  <c:v>125</c:v>
                </c:pt>
                <c:pt idx="2">
                  <c:v>142</c:v>
                </c:pt>
                <c:pt idx="3">
                  <c:v>132</c:v>
                </c:pt>
                <c:pt idx="4">
                  <c:v>105</c:v>
                </c:pt>
                <c:pt idx="5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A-F544-AA02-568B4D9F9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189791"/>
        <c:axId val="1610140255"/>
      </c:barChart>
      <c:catAx>
        <c:axId val="161018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0140255"/>
        <c:crosses val="autoZero"/>
        <c:auto val="1"/>
        <c:lblAlgn val="ctr"/>
        <c:lblOffset val="100"/>
        <c:noMultiLvlLbl val="0"/>
      </c:catAx>
      <c:valAx>
        <c:axId val="161014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018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PROJECTS.xlsx]Department!PivotTable5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</a:t>
            </a:r>
            <a:r>
              <a:rPr lang="en-US" baseline="0"/>
              <a:t>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Department!$A$29:$A$35</c:f>
              <c:strCache>
                <c:ptCount val="6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HR</c:v>
                </c:pt>
                <c:pt idx="4">
                  <c:v>Engineering</c:v>
                </c:pt>
                <c:pt idx="5">
                  <c:v>Finance</c:v>
                </c:pt>
              </c:strCache>
            </c:strRef>
          </c:cat>
          <c:val>
            <c:numRef>
              <c:f>Department!$B$29:$B$35</c:f>
              <c:numCache>
                <c:formatCode>General</c:formatCode>
                <c:ptCount val="6"/>
                <c:pt idx="0">
                  <c:v>44</c:v>
                </c:pt>
                <c:pt idx="1">
                  <c:v>41</c:v>
                </c:pt>
                <c:pt idx="2">
                  <c:v>36</c:v>
                </c:pt>
                <c:pt idx="3">
                  <c:v>49</c:v>
                </c:pt>
                <c:pt idx="4">
                  <c:v>18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6-A448-A999-7917F54D0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569519"/>
        <c:axId val="211243663"/>
      </c:barChart>
      <c:catAx>
        <c:axId val="45256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243663"/>
        <c:crosses val="autoZero"/>
        <c:auto val="1"/>
        <c:lblAlgn val="ctr"/>
        <c:lblOffset val="100"/>
        <c:noMultiLvlLbl val="0"/>
      </c:catAx>
      <c:valAx>
        <c:axId val="211243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5256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PROJECTS.xlsx]Job Role!PivotTable7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ROLE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Role'!$B$21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Role'!$A$22:$A$28</c:f>
              <c:strCache>
                <c:ptCount val="6"/>
                <c:pt idx="0">
                  <c:v> Accountant </c:v>
                </c:pt>
                <c:pt idx="1">
                  <c:v> Analyst    </c:v>
                </c:pt>
                <c:pt idx="2">
                  <c:v> Engineer   </c:v>
                </c:pt>
                <c:pt idx="3">
                  <c:v> Manager    </c:v>
                </c:pt>
                <c:pt idx="4">
                  <c:v> Sales Rep  </c:v>
                </c:pt>
                <c:pt idx="5">
                  <c:v> Specialist </c:v>
                </c:pt>
              </c:strCache>
            </c:strRef>
          </c:cat>
          <c:val>
            <c:numRef>
              <c:f>'Job Role'!$B$22:$B$28</c:f>
              <c:numCache>
                <c:formatCode>General</c:formatCode>
                <c:ptCount val="6"/>
                <c:pt idx="0">
                  <c:v>5</c:v>
                </c:pt>
                <c:pt idx="1">
                  <c:v>44</c:v>
                </c:pt>
                <c:pt idx="2">
                  <c:v>51</c:v>
                </c:pt>
                <c:pt idx="3">
                  <c:v>25</c:v>
                </c:pt>
                <c:pt idx="4">
                  <c:v>23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1-F342-AD2C-0609F5C2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2416671"/>
        <c:axId val="435598079"/>
      </c:barChart>
      <c:catAx>
        <c:axId val="452416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35598079"/>
        <c:crosses val="autoZero"/>
        <c:auto val="1"/>
        <c:lblAlgn val="ctr"/>
        <c:lblOffset val="100"/>
        <c:noMultiLvlLbl val="0"/>
      </c:catAx>
      <c:valAx>
        <c:axId val="4355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5241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YEAE</a:t>
            </a:r>
            <a:r>
              <a:rPr lang="en-US" baseline="0"/>
              <a:t> OF SERVICE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'YOS Range'!$B$16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'YOS Range'!$A$17:$A$31</c:f>
              <c:strCach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</c:strCache>
            </c:strRef>
          </c:cat>
          <c:val>
            <c:numRef>
              <c:f>'YOS Range'!$B$17:$B$31</c:f>
              <c:numCache>
                <c:formatCode>General</c:formatCode>
                <c:ptCount val="14"/>
                <c:pt idx="0">
                  <c:v>18</c:v>
                </c:pt>
                <c:pt idx="1">
                  <c:v>22</c:v>
                </c:pt>
                <c:pt idx="2">
                  <c:v>40</c:v>
                </c:pt>
                <c:pt idx="3">
                  <c:v>19</c:v>
                </c:pt>
                <c:pt idx="4">
                  <c:v>41</c:v>
                </c:pt>
                <c:pt idx="5">
                  <c:v>24</c:v>
                </c:pt>
                <c:pt idx="6">
                  <c:v>30</c:v>
                </c:pt>
                <c:pt idx="7">
                  <c:v>9</c:v>
                </c:pt>
                <c:pt idx="8">
                  <c:v>6</c:v>
                </c:pt>
                <c:pt idx="9">
                  <c:v>17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3-0743-B00E-CD8B5D191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875247"/>
        <c:axId val="1455632735"/>
      </c:lineChart>
      <c:catAx>
        <c:axId val="1444875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5632735"/>
        <c:crosses val="autoZero"/>
        <c:auto val="1"/>
        <c:lblAlgn val="ctr"/>
        <c:lblOffset val="100"/>
        <c:noMultiLvlLbl val="0"/>
      </c:catAx>
      <c:valAx>
        <c:axId val="14556327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487524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Range!PivotTable11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'YOS Range'!$B$47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'YOS Range'!$A$48:$A$51</c:f>
              <c:strCache>
                <c:ptCount val="3"/>
                <c:pt idx="0">
                  <c:v>Entry Level</c:v>
                </c:pt>
                <c:pt idx="1">
                  <c:v>Mid Level</c:v>
                </c:pt>
                <c:pt idx="2">
                  <c:v>Senior Level</c:v>
                </c:pt>
              </c:strCache>
            </c:strRef>
          </c:cat>
          <c:val>
            <c:numRef>
              <c:f>'YOS Range'!$B$48:$B$51</c:f>
              <c:numCache>
                <c:formatCode>General</c:formatCode>
                <c:ptCount val="3"/>
                <c:pt idx="0">
                  <c:v>99</c:v>
                </c:pt>
                <c:pt idx="1">
                  <c:v>110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D-8244-8F65-F468E1A6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828607"/>
        <c:axId val="1531863119"/>
      </c:barChart>
      <c:catAx>
        <c:axId val="105682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1863119"/>
        <c:crosses val="autoZero"/>
        <c:auto val="1"/>
        <c:lblAlgn val="ctr"/>
        <c:lblOffset val="100"/>
        <c:noMultiLvlLbl val="0"/>
      </c:catAx>
      <c:valAx>
        <c:axId val="1531863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682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Range!PivotTable9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gradFill>
              <a:gsLst>
                <a:gs pos="0">
                  <a:srgbClr val="0C2F3F"/>
                </a:gs>
                <a:gs pos="74000">
                  <a:srgbClr val="00FD2A"/>
                </a:gs>
                <a:gs pos="22000">
                  <a:srgbClr val="00FD2A"/>
                </a:gs>
                <a:gs pos="100000">
                  <a:schemeClr val="tx2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gradFill>
              <a:gsLst>
                <a:gs pos="0">
                  <a:srgbClr val="0C2F3F"/>
                </a:gs>
                <a:gs pos="74000">
                  <a:srgbClr val="00FD2A"/>
                </a:gs>
                <a:gs pos="22000">
                  <a:srgbClr val="00FD2A"/>
                </a:gs>
                <a:gs pos="100000">
                  <a:schemeClr val="tx2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gradFill>
              <a:gsLst>
                <a:gs pos="0">
                  <a:srgbClr val="0C2F3F"/>
                </a:gs>
                <a:gs pos="74000">
                  <a:srgbClr val="00FD2A"/>
                </a:gs>
                <a:gs pos="22000">
                  <a:srgbClr val="00FD2A"/>
                </a:gs>
                <a:gs pos="100000">
                  <a:schemeClr val="tx2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'YOS Range'!$B$16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>
                <a:gsLst>
                  <a:gs pos="0">
                    <a:srgbClr val="0C2F3F"/>
                  </a:gs>
                  <a:gs pos="74000">
                    <a:srgbClr val="00FD2A"/>
                  </a:gs>
                  <a:gs pos="22000">
                    <a:srgbClr val="00FD2A"/>
                  </a:gs>
                  <a:gs pos="100000">
                    <a:schemeClr val="tx2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cat>
            <c:strRef>
              <c:f>'YOS Range'!$A$17:$A$31</c:f>
              <c:strCach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</c:strCache>
            </c:strRef>
          </c:cat>
          <c:val>
            <c:numRef>
              <c:f>'YOS Range'!$B$17:$B$31</c:f>
              <c:numCache>
                <c:formatCode>General</c:formatCode>
                <c:ptCount val="14"/>
                <c:pt idx="0">
                  <c:v>18</c:v>
                </c:pt>
                <c:pt idx="1">
                  <c:v>22</c:v>
                </c:pt>
                <c:pt idx="2">
                  <c:v>40</c:v>
                </c:pt>
                <c:pt idx="3">
                  <c:v>19</c:v>
                </c:pt>
                <c:pt idx="4">
                  <c:v>41</c:v>
                </c:pt>
                <c:pt idx="5">
                  <c:v>24</c:v>
                </c:pt>
                <c:pt idx="6">
                  <c:v>30</c:v>
                </c:pt>
                <c:pt idx="7">
                  <c:v>9</c:v>
                </c:pt>
                <c:pt idx="8">
                  <c:v>6</c:v>
                </c:pt>
                <c:pt idx="9">
                  <c:v>17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0FC-CE44-9F7F-B5C47693D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875247"/>
        <c:axId val="1455632735"/>
      </c:lineChart>
      <c:catAx>
        <c:axId val="1444875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5632735"/>
        <c:crosses val="autoZero"/>
        <c:auto val="1"/>
        <c:lblAlgn val="ctr"/>
        <c:lblOffset val="100"/>
        <c:noMultiLvlLbl val="0"/>
      </c:catAx>
      <c:valAx>
        <c:axId val="14556327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487524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rating'!$E$5:$E$9</c:f>
              <c:numCache>
                <c:formatCode>General</c:formatCode>
                <c:ptCount val="5"/>
                <c:pt idx="0">
                  <c:v>20</c:v>
                </c:pt>
                <c:pt idx="1">
                  <c:v>70</c:v>
                </c:pt>
                <c:pt idx="2">
                  <c:v>57</c:v>
                </c:pt>
                <c:pt idx="3">
                  <c:v>11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F-024E-A371-85391711C78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rating'!$F$5:$F$9</c:f>
              <c:numCache>
                <c:formatCode>General</c:formatCode>
                <c:ptCount val="5"/>
                <c:pt idx="0">
                  <c:v>75</c:v>
                </c:pt>
                <c:pt idx="1">
                  <c:v>25</c:v>
                </c:pt>
                <c:pt idx="2">
                  <c:v>38</c:v>
                </c:pt>
                <c:pt idx="3">
                  <c:v>84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F-024E-A371-85391711C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5136687"/>
        <c:axId val="59441423"/>
      </c:barChart>
      <c:catAx>
        <c:axId val="211513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441423"/>
        <c:crosses val="autoZero"/>
        <c:auto val="1"/>
        <c:lblAlgn val="ctr"/>
        <c:lblOffset val="100"/>
        <c:noMultiLvlLbl val="0"/>
      </c:catAx>
      <c:valAx>
        <c:axId val="59441423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1513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Satisfaction</a:t>
            </a:r>
            <a:r>
              <a:rPr lang="en-GB" baseline="0"/>
              <a:t> Score Range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Range'!$E$4:$E$8</c:f>
              <c:numCache>
                <c:formatCode>General</c:formatCode>
                <c:ptCount val="5"/>
                <c:pt idx="0">
                  <c:v>116</c:v>
                </c:pt>
                <c:pt idx="1">
                  <c:v>68</c:v>
                </c:pt>
                <c:pt idx="2">
                  <c:v>3</c:v>
                </c:pt>
                <c:pt idx="3">
                  <c:v>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D-4E4A-AABB-6096AEFD545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78D-4E4A-AABB-6096AEFD5452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8D-4E4A-AABB-6096AEFD5452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8D-4E4A-AABB-6096AEFD5452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8D-4E4A-AABB-6096AEFD54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Range'!$F$4:$F$8</c:f>
              <c:numCache>
                <c:formatCode>General</c:formatCode>
                <c:ptCount val="5"/>
                <c:pt idx="0">
                  <c:v>29</c:v>
                </c:pt>
                <c:pt idx="1">
                  <c:v>77</c:v>
                </c:pt>
                <c:pt idx="2">
                  <c:v>142</c:v>
                </c:pt>
                <c:pt idx="3">
                  <c:v>141</c:v>
                </c:pt>
                <c:pt idx="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D-4E4A-AABB-6096AEFD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91311"/>
        <c:axId val="72763407"/>
      </c:barChart>
      <c:catAx>
        <c:axId val="167491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763407"/>
        <c:crosses val="autoZero"/>
        <c:auto val="1"/>
        <c:lblAlgn val="ctr"/>
        <c:lblOffset val="100"/>
        <c:noMultiLvlLbl val="0"/>
      </c:catAx>
      <c:valAx>
        <c:axId val="7276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749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Satisfaction Score Range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8A-D745-B47B-866EC9915C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8A-D745-B47B-866EC9915C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8A-D745-B47B-866EC9915C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8A-D745-B47B-866EC9915C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8A-D745-B47B-866EC9915C14}"/>
              </c:ext>
            </c:extLst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Range'!$E$4:$E$8</c:f>
              <c:numCache>
                <c:formatCode>General</c:formatCode>
                <c:ptCount val="5"/>
                <c:pt idx="0">
                  <c:v>116</c:v>
                </c:pt>
                <c:pt idx="1">
                  <c:v>68</c:v>
                </c:pt>
                <c:pt idx="2">
                  <c:v>3</c:v>
                </c:pt>
                <c:pt idx="3">
                  <c:v>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6-C641-8352-86C99EFFB3B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8A-D745-B47B-866EC9915C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8A-D745-B47B-866EC9915C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48A-D745-B47B-866EC9915C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48A-D745-B47B-866EC9915C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48A-D745-B47B-866EC9915C14}"/>
              </c:ext>
            </c:extLst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Range'!$F$4:$F$8</c:f>
              <c:numCache>
                <c:formatCode>General</c:formatCode>
                <c:ptCount val="5"/>
                <c:pt idx="0">
                  <c:v>29</c:v>
                </c:pt>
                <c:pt idx="1">
                  <c:v>77</c:v>
                </c:pt>
                <c:pt idx="2">
                  <c:v>142</c:v>
                </c:pt>
                <c:pt idx="3">
                  <c:v>141</c:v>
                </c:pt>
                <c:pt idx="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36-C641-8352-86C99EFFB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Salary</a:t>
            </a:r>
            <a:r>
              <a:rPr lang="en-GB" baseline="0"/>
              <a:t> Range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Range'!$D$4:$D$7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Very High</c:v>
                </c:pt>
                <c:pt idx="3">
                  <c:v>Very Low</c:v>
                </c:pt>
              </c:strCache>
            </c:strRef>
          </c:cat>
          <c:val>
            <c:numRef>
              <c:f>'Salary Range'!$E$4:$E$7</c:f>
              <c:numCache>
                <c:formatCode>General</c:formatCode>
                <c:ptCount val="4"/>
                <c:pt idx="0">
                  <c:v>86</c:v>
                </c:pt>
                <c:pt idx="1">
                  <c:v>87</c:v>
                </c:pt>
                <c:pt idx="2">
                  <c:v>37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1-A249-AC6E-408ABB76AED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Range'!$D$4:$D$7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Very High</c:v>
                </c:pt>
                <c:pt idx="3">
                  <c:v>Very Low</c:v>
                </c:pt>
              </c:strCache>
            </c:strRef>
          </c:cat>
          <c:val>
            <c:numRef>
              <c:f>'Salary Range'!$F$4:$F$7</c:f>
              <c:numCache>
                <c:formatCode>0</c:formatCode>
                <c:ptCount val="4"/>
                <c:pt idx="0">
                  <c:v>22.75</c:v>
                </c:pt>
                <c:pt idx="1">
                  <c:v>21.75</c:v>
                </c:pt>
                <c:pt idx="2">
                  <c:v>71.75</c:v>
                </c:pt>
                <c:pt idx="3">
                  <c:v>84.75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1-A249-AC6E-408ABB76A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332239"/>
        <c:axId val="166780447"/>
      </c:barChart>
      <c:catAx>
        <c:axId val="3833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6780447"/>
        <c:crosses val="autoZero"/>
        <c:auto val="1"/>
        <c:lblAlgn val="ctr"/>
        <c:lblOffset val="100"/>
        <c:noMultiLvlLbl val="0"/>
      </c:catAx>
      <c:valAx>
        <c:axId val="16678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83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2E-EA45-AF2C-4388639EA7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2E-EA45-AF2C-4388639EA7FA}"/>
              </c:ext>
            </c:extLst>
          </c:dPt>
          <c:val>
            <c:numRef>
              <c:f>'Salary Range'!$E$4:$F$4</c:f>
              <c:numCache>
                <c:formatCode>0</c:formatCode>
                <c:ptCount val="2"/>
                <c:pt idx="0" formatCode="General">
                  <c:v>86</c:v>
                </c:pt>
                <c:pt idx="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B-794B-8D7F-1B6673246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Range'!$D$5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28-9F4C-A4FE-CFFF9EBFA7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28-9F4C-A4FE-CFFF9EBFA779}"/>
              </c:ext>
            </c:extLst>
          </c:dPt>
          <c:val>
            <c:numRef>
              <c:f>'Salary Range'!$E$5:$F$5</c:f>
              <c:numCache>
                <c:formatCode>0</c:formatCode>
                <c:ptCount val="2"/>
                <c:pt idx="0" formatCode="General">
                  <c:v>87</c:v>
                </c:pt>
                <c:pt idx="1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5-E34E-8854-5BC09BBF0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Range'!$D$6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2D-5A4E-9298-7C65568328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2D-5A4E-9298-7C65568328DD}"/>
              </c:ext>
            </c:extLst>
          </c:dPt>
          <c:val>
            <c:numRef>
              <c:f>'Salary Range'!$E$6:$F$6</c:f>
              <c:numCache>
                <c:formatCode>0</c:formatCode>
                <c:ptCount val="2"/>
                <c:pt idx="0" formatCode="General">
                  <c:v>37</c:v>
                </c:pt>
                <c:pt idx="1">
                  <c:v>71.75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8-E447-92C5-BBC78E9D0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Range'!$D$7</c:f>
              <c:strCache>
                <c:ptCount val="1"/>
                <c:pt idx="0">
                  <c:v>Very 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E-F34B-8561-CC9D09683B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E-F34B-8561-CC9D09683B4F}"/>
              </c:ext>
            </c:extLst>
          </c:dPt>
          <c:val>
            <c:numRef>
              <c:f>'Salary Range'!$E$7:$F$7</c:f>
              <c:numCache>
                <c:formatCode>0</c:formatCode>
                <c:ptCount val="2"/>
                <c:pt idx="0" formatCode="General">
                  <c:v>24</c:v>
                </c:pt>
                <c:pt idx="1">
                  <c:v>84.75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8-644D-9BDE-3F26115C2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3.png"/><Relationship Id="rId18" Type="http://schemas.openxmlformats.org/officeDocument/2006/relationships/image" Target="../media/image8.sv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svg"/><Relationship Id="rId17" Type="http://schemas.openxmlformats.org/officeDocument/2006/relationships/image" Target="../media/image7.png"/><Relationship Id="rId2" Type="http://schemas.openxmlformats.org/officeDocument/2006/relationships/chart" Target="../charts/chart2.xml"/><Relationship Id="rId16" Type="http://schemas.openxmlformats.org/officeDocument/2006/relationships/image" Target="../media/image6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1.png"/><Relationship Id="rId5" Type="http://schemas.openxmlformats.org/officeDocument/2006/relationships/chart" Target="../charts/chart5.xml"/><Relationship Id="rId15" Type="http://schemas.openxmlformats.org/officeDocument/2006/relationships/image" Target="../media/image5.png"/><Relationship Id="rId10" Type="http://schemas.openxmlformats.org/officeDocument/2006/relationships/chart" Target="../charts/chart10.xml"/><Relationship Id="rId19" Type="http://schemas.openxmlformats.org/officeDocument/2006/relationships/chart" Target="../charts/chart1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29881</xdr:colOff>
      <xdr:row>3</xdr:row>
      <xdr:rowOff>45571</xdr:rowOff>
    </xdr:from>
    <xdr:to>
      <xdr:col>20</xdr:col>
      <xdr:colOff>812799</xdr:colOff>
      <xdr:row>15</xdr:row>
      <xdr:rowOff>127747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A8A9D7BA-3DF0-5B2F-1006-E7A34AF702EF}"/>
            </a:ext>
          </a:extLst>
        </xdr:cNvPr>
        <xdr:cNvSpPr/>
      </xdr:nvSpPr>
      <xdr:spPr>
        <a:xfrm>
          <a:off x="12356352" y="673100"/>
          <a:ext cx="4891741" cy="2592294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00FF55"/>
            </a:solidFill>
          </a:endParaRPr>
        </a:p>
      </xdr:txBody>
    </xdr:sp>
    <xdr:clientData/>
  </xdr:twoCellAnchor>
  <xdr:twoCellAnchor>
    <xdr:from>
      <xdr:col>14</xdr:col>
      <xdr:colOff>492312</xdr:colOff>
      <xdr:row>16</xdr:row>
      <xdr:rowOff>40341</xdr:rowOff>
    </xdr:from>
    <xdr:to>
      <xdr:col>21</xdr:col>
      <xdr:colOff>115047</xdr:colOff>
      <xdr:row>43</xdr:row>
      <xdr:rowOff>154641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23FFC60-4818-B31C-CE5C-06DED2FDB60E}"/>
            </a:ext>
          </a:extLst>
        </xdr:cNvPr>
        <xdr:cNvSpPr/>
      </xdr:nvSpPr>
      <xdr:spPr>
        <a:xfrm>
          <a:off x="11997018" y="3387165"/>
          <a:ext cx="5375088" cy="5762064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236817</xdr:colOff>
      <xdr:row>2</xdr:row>
      <xdr:rowOff>65742</xdr:rowOff>
    </xdr:from>
    <xdr:to>
      <xdr:col>17</xdr:col>
      <xdr:colOff>342951</xdr:colOff>
      <xdr:row>4</xdr:row>
      <xdr:rowOff>40342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AD2AD48-24DE-A220-DC49-107CB29E37F2}"/>
            </a:ext>
          </a:extLst>
        </xdr:cNvPr>
        <xdr:cNvSpPr/>
      </xdr:nvSpPr>
      <xdr:spPr>
        <a:xfrm>
          <a:off x="12563288" y="484095"/>
          <a:ext cx="1749663" cy="3929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rgbClr val="00FF55"/>
              </a:solidFill>
            </a:rPr>
            <a:t>JOB</a:t>
          </a:r>
          <a:r>
            <a:rPr lang="en-GB" sz="1800" b="1">
              <a:solidFill>
                <a:srgbClr val="00FF55"/>
              </a:solidFill>
            </a:rPr>
            <a:t> </a:t>
          </a:r>
          <a:r>
            <a:rPr lang="en-GB" sz="2000" b="1">
              <a:solidFill>
                <a:srgbClr val="00FF55"/>
              </a:solidFill>
            </a:rPr>
            <a:t>DETAILS</a:t>
          </a:r>
          <a:endParaRPr lang="en-GB" sz="1800" b="1">
            <a:solidFill>
              <a:srgbClr val="00FF55"/>
            </a:solidFill>
          </a:endParaRPr>
        </a:p>
      </xdr:txBody>
    </xdr:sp>
    <xdr:clientData/>
  </xdr:twoCellAnchor>
  <xdr:twoCellAnchor>
    <xdr:from>
      <xdr:col>15</xdr:col>
      <xdr:colOff>177053</xdr:colOff>
      <xdr:row>4</xdr:row>
      <xdr:rowOff>75453</xdr:rowOff>
    </xdr:from>
    <xdr:to>
      <xdr:col>17</xdr:col>
      <xdr:colOff>443753</xdr:colOff>
      <xdr:row>6</xdr:row>
      <xdr:rowOff>50053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A92113-6676-DD4A-92E0-28D950D38A5E}"/>
            </a:ext>
          </a:extLst>
        </xdr:cNvPr>
        <xdr:cNvSpPr/>
      </xdr:nvSpPr>
      <xdr:spPr>
        <a:xfrm>
          <a:off x="12503524" y="912159"/>
          <a:ext cx="1910229" cy="3929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Year of Service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139700</xdr:colOff>
      <xdr:row>16</xdr:row>
      <xdr:rowOff>152400</xdr:rowOff>
    </xdr:from>
    <xdr:to>
      <xdr:col>17</xdr:col>
      <xdr:colOff>406400</xdr:colOff>
      <xdr:row>18</xdr:row>
      <xdr:rowOff>127000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7BED6F-FF2A-6F47-AF55-856840D0899F}"/>
            </a:ext>
          </a:extLst>
        </xdr:cNvPr>
        <xdr:cNvSpPr/>
      </xdr:nvSpPr>
      <xdr:spPr>
        <a:xfrm>
          <a:off x="12522200" y="3403600"/>
          <a:ext cx="19177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Salary Range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12700</xdr:colOff>
      <xdr:row>19</xdr:row>
      <xdr:rowOff>69295</xdr:rowOff>
    </xdr:from>
    <xdr:to>
      <xdr:col>20</xdr:col>
      <xdr:colOff>723900</xdr:colOff>
      <xdr:row>25</xdr:row>
      <xdr:rowOff>157822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1E02AF23-9218-1791-A06F-5720536BC6CA}"/>
            </a:ext>
          </a:extLst>
        </xdr:cNvPr>
        <xdr:cNvGrpSpPr/>
      </xdr:nvGrpSpPr>
      <xdr:grpSpPr>
        <a:xfrm>
          <a:off x="12458700" y="3930095"/>
          <a:ext cx="4859867" cy="1307727"/>
          <a:chOff x="12395200" y="3594100"/>
          <a:chExt cx="4838700" cy="1301750"/>
        </a:xfrm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728AEFF-8308-5B44-B2B3-32FBD3F478CB}"/>
              </a:ext>
            </a:extLst>
          </xdr:cNvPr>
          <xdr:cNvGraphicFramePr>
            <a:graphicFrameLocks/>
          </xdr:cNvGraphicFramePr>
        </xdr:nvGraphicFramePr>
        <xdr:xfrm>
          <a:off x="14799734" y="3594100"/>
          <a:ext cx="1231900" cy="1301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C5DF278F-2E76-834B-BA32-4D198FF6E5AC}"/>
              </a:ext>
            </a:extLst>
          </xdr:cNvPr>
          <xdr:cNvGraphicFramePr>
            <a:graphicFrameLocks/>
          </xdr:cNvGraphicFramePr>
        </xdr:nvGraphicFramePr>
        <xdr:xfrm>
          <a:off x="13597467" y="3594100"/>
          <a:ext cx="1231900" cy="1289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EA3585BC-4B60-D74D-8796-0F4D6656E375}"/>
              </a:ext>
            </a:extLst>
          </xdr:cNvPr>
          <xdr:cNvGraphicFramePr>
            <a:graphicFrameLocks/>
          </xdr:cNvGraphicFramePr>
        </xdr:nvGraphicFramePr>
        <xdr:xfrm>
          <a:off x="12395200" y="3594100"/>
          <a:ext cx="1231900" cy="1289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4645961D-7C71-A34C-BCE4-61E94A15448A}"/>
              </a:ext>
            </a:extLst>
          </xdr:cNvPr>
          <xdr:cNvGraphicFramePr>
            <a:graphicFrameLocks/>
          </xdr:cNvGraphicFramePr>
        </xdr:nvGraphicFramePr>
        <xdr:xfrm>
          <a:off x="16002000" y="3594100"/>
          <a:ext cx="1231900" cy="1289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15</xdr:col>
      <xdr:colOff>86658</xdr:colOff>
      <xdr:row>33</xdr:row>
      <xdr:rowOff>91141</xdr:rowOff>
    </xdr:from>
    <xdr:to>
      <xdr:col>17</xdr:col>
      <xdr:colOff>717923</xdr:colOff>
      <xdr:row>41</xdr:row>
      <xdr:rowOff>202901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FAC4957-DF61-D247-92E9-6326DF107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35111</xdr:colOff>
      <xdr:row>33</xdr:row>
      <xdr:rowOff>91141</xdr:rowOff>
    </xdr:from>
    <xdr:to>
      <xdr:col>20</xdr:col>
      <xdr:colOff>666376</xdr:colOff>
      <xdr:row>41</xdr:row>
      <xdr:rowOff>202901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6E0873-6D88-BF49-95F1-A81AB99C5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718670</xdr:colOff>
      <xdr:row>27</xdr:row>
      <xdr:rowOff>0</xdr:rowOff>
    </xdr:from>
    <xdr:to>
      <xdr:col>14</xdr:col>
      <xdr:colOff>337670</xdr:colOff>
      <xdr:row>43</xdr:row>
      <xdr:rowOff>101600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A6658A09-BF19-8C4D-9A33-CAE97803C0D3}"/>
            </a:ext>
          </a:extLst>
        </xdr:cNvPr>
        <xdr:cNvSpPr/>
      </xdr:nvSpPr>
      <xdr:spPr>
        <a:xfrm>
          <a:off x="6471023" y="5647765"/>
          <a:ext cx="5371353" cy="3448423"/>
        </a:xfrm>
        <a:prstGeom prst="roundRect">
          <a:avLst/>
        </a:prstGeom>
        <a:solidFill>
          <a:srgbClr val="0C2F3F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80433</xdr:colOff>
      <xdr:row>30</xdr:row>
      <xdr:rowOff>0</xdr:rowOff>
    </xdr:from>
    <xdr:to>
      <xdr:col>7</xdr:col>
      <xdr:colOff>526410</xdr:colOff>
      <xdr:row>43</xdr:row>
      <xdr:rowOff>67340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BC75E890-4648-604F-BEE0-74DB31F181C0}"/>
            </a:ext>
          </a:extLst>
        </xdr:cNvPr>
        <xdr:cNvSpPr/>
      </xdr:nvSpPr>
      <xdr:spPr>
        <a:xfrm>
          <a:off x="910166" y="6096000"/>
          <a:ext cx="5424377" cy="2708940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697233</xdr:colOff>
      <xdr:row>11</xdr:row>
      <xdr:rowOff>163207</xdr:rowOff>
    </xdr:from>
    <xdr:to>
      <xdr:col>14</xdr:col>
      <xdr:colOff>392433</xdr:colOff>
      <xdr:row>26</xdr:row>
      <xdr:rowOff>137806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24557AD6-77F1-124F-8394-CB10B9F40E58}"/>
            </a:ext>
          </a:extLst>
        </xdr:cNvPr>
        <xdr:cNvSpPr/>
      </xdr:nvSpPr>
      <xdr:spPr>
        <a:xfrm>
          <a:off x="6449586" y="2464148"/>
          <a:ext cx="5447553" cy="3112246"/>
        </a:xfrm>
        <a:prstGeom prst="roundRect">
          <a:avLst/>
        </a:prstGeom>
        <a:solidFill>
          <a:srgbClr val="0C2F3F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00FF55"/>
            </a:solidFill>
          </a:endParaRPr>
        </a:p>
      </xdr:txBody>
    </xdr:sp>
    <xdr:clientData/>
  </xdr:twoCellAnchor>
  <xdr:twoCellAnchor>
    <xdr:from>
      <xdr:col>8</xdr:col>
      <xdr:colOff>104588</xdr:colOff>
      <xdr:row>15</xdr:row>
      <xdr:rowOff>74707</xdr:rowOff>
    </xdr:from>
    <xdr:to>
      <xdr:col>14</xdr:col>
      <xdr:colOff>254000</xdr:colOff>
      <xdr:row>25</xdr:row>
      <xdr:rowOff>100732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70030-118D-E14D-8B97-529511331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162111</xdr:colOff>
      <xdr:row>13</xdr:row>
      <xdr:rowOff>82229</xdr:rowOff>
    </xdr:from>
    <xdr:to>
      <xdr:col>10</xdr:col>
      <xdr:colOff>653676</xdr:colOff>
      <xdr:row>15</xdr:row>
      <xdr:rowOff>56828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4B332F7-22A0-E94E-8856-2F596ED4D1C0}"/>
            </a:ext>
          </a:extLst>
        </xdr:cNvPr>
        <xdr:cNvSpPr/>
      </xdr:nvSpPr>
      <xdr:spPr>
        <a:xfrm>
          <a:off x="6736229" y="2801523"/>
          <a:ext cx="2135094" cy="392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Performance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370367</xdr:colOff>
      <xdr:row>10</xdr:row>
      <xdr:rowOff>205267</xdr:rowOff>
    </xdr:from>
    <xdr:to>
      <xdr:col>9</xdr:col>
      <xdr:colOff>649767</xdr:colOff>
      <xdr:row>12</xdr:row>
      <xdr:rowOff>179868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C28BA43-1127-DE40-B251-E7B53F94A65D}"/>
            </a:ext>
          </a:extLst>
        </xdr:cNvPr>
        <xdr:cNvSpPr/>
      </xdr:nvSpPr>
      <xdr:spPr>
        <a:xfrm>
          <a:off x="6986181" y="2272709"/>
          <a:ext cx="1106377" cy="3880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chemeClr val="accent2"/>
              </a:solidFill>
            </a:rPr>
            <a:t>RATING</a:t>
          </a:r>
          <a:endParaRPr lang="en-GB" sz="18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565523</xdr:colOff>
      <xdr:row>29</xdr:row>
      <xdr:rowOff>22411</xdr:rowOff>
    </xdr:from>
    <xdr:to>
      <xdr:col>13</xdr:col>
      <xdr:colOff>781423</xdr:colOff>
      <xdr:row>38</xdr:row>
      <xdr:rowOff>168088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2AE86B1-C10A-E348-B23D-01FCA0124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176530</xdr:colOff>
      <xdr:row>28</xdr:row>
      <xdr:rowOff>21595</xdr:rowOff>
    </xdr:from>
    <xdr:to>
      <xdr:col>10</xdr:col>
      <xdr:colOff>673307</xdr:colOff>
      <xdr:row>29</xdr:row>
      <xdr:rowOff>205371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1F8D2E4-36CD-A24B-A84D-831038D04E2C}"/>
            </a:ext>
          </a:extLst>
        </xdr:cNvPr>
        <xdr:cNvSpPr/>
      </xdr:nvSpPr>
      <xdr:spPr>
        <a:xfrm>
          <a:off x="6750648" y="5878536"/>
          <a:ext cx="2140306" cy="3929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Satisfaction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42334</xdr:colOff>
      <xdr:row>11</xdr:row>
      <xdr:rowOff>194234</xdr:rowOff>
    </xdr:from>
    <xdr:to>
      <xdr:col>7</xdr:col>
      <xdr:colOff>488311</xdr:colOff>
      <xdr:row>29</xdr:row>
      <xdr:rowOff>109674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10BBC51D-6F78-0047-BE3C-AA1051922E31}"/>
            </a:ext>
          </a:extLst>
        </xdr:cNvPr>
        <xdr:cNvSpPr/>
      </xdr:nvSpPr>
      <xdr:spPr>
        <a:xfrm>
          <a:off x="864099" y="2495175"/>
          <a:ext cx="5376565" cy="3680617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762000</xdr:colOff>
      <xdr:row>14</xdr:row>
      <xdr:rowOff>111839</xdr:rowOff>
    </xdr:from>
    <xdr:to>
      <xdr:col>6</xdr:col>
      <xdr:colOff>717176</xdr:colOff>
      <xdr:row>27</xdr:row>
      <xdr:rowOff>201476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1648793E-6B62-BC4E-8700-4F2FC2A87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335517</xdr:colOff>
      <xdr:row>10</xdr:row>
      <xdr:rowOff>199842</xdr:rowOff>
    </xdr:from>
    <xdr:to>
      <xdr:col>3</xdr:col>
      <xdr:colOff>438888</xdr:colOff>
      <xdr:row>12</xdr:row>
      <xdr:rowOff>174443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EC97691-DE65-B54D-BEA3-D6E1600B4FE1}"/>
            </a:ext>
          </a:extLst>
        </xdr:cNvPr>
        <xdr:cNvSpPr/>
      </xdr:nvSpPr>
      <xdr:spPr>
        <a:xfrm>
          <a:off x="1157282" y="2291607"/>
          <a:ext cx="1746900" cy="3929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rgbClr val="FF0094"/>
              </a:solidFill>
            </a:rPr>
            <a:t>DEMOGRAPHY</a:t>
          </a:r>
          <a:endParaRPr lang="en-GB" sz="1800" b="1">
            <a:solidFill>
              <a:srgbClr val="FF0094"/>
            </a:solidFill>
          </a:endParaRPr>
        </a:p>
      </xdr:txBody>
    </xdr:sp>
    <xdr:clientData/>
  </xdr:twoCellAnchor>
  <xdr:twoCellAnchor>
    <xdr:from>
      <xdr:col>1</xdr:col>
      <xdr:colOff>276645</xdr:colOff>
      <xdr:row>13</xdr:row>
      <xdr:rowOff>100813</xdr:rowOff>
    </xdr:from>
    <xdr:to>
      <xdr:col>3</xdr:col>
      <xdr:colOff>245534</xdr:colOff>
      <xdr:row>15</xdr:row>
      <xdr:rowOff>75412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3BEFB9A-9725-354A-B10E-7339716C6A9C}"/>
            </a:ext>
          </a:extLst>
        </xdr:cNvPr>
        <xdr:cNvSpPr/>
      </xdr:nvSpPr>
      <xdr:spPr>
        <a:xfrm>
          <a:off x="1106378" y="2742413"/>
          <a:ext cx="1628356" cy="380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Age Range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474134</xdr:colOff>
      <xdr:row>38</xdr:row>
      <xdr:rowOff>135467</xdr:rowOff>
    </xdr:from>
    <xdr:to>
      <xdr:col>6</xdr:col>
      <xdr:colOff>457201</xdr:colOff>
      <xdr:row>44</xdr:row>
      <xdr:rowOff>6104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7EA04B7-9A96-494A-A53F-BBD8CADED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182901</xdr:colOff>
      <xdr:row>38</xdr:row>
      <xdr:rowOff>71642</xdr:rowOff>
    </xdr:from>
    <xdr:to>
      <xdr:col>2</xdr:col>
      <xdr:colOff>814102</xdr:colOff>
      <xdr:row>39</xdr:row>
      <xdr:rowOff>195386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D1BD9CA-3E81-EC4D-9278-C8C64F7AF3CA}"/>
            </a:ext>
          </a:extLst>
        </xdr:cNvPr>
        <xdr:cNvSpPr/>
      </xdr:nvSpPr>
      <xdr:spPr>
        <a:xfrm>
          <a:off x="1007858" y="7908736"/>
          <a:ext cx="1456159" cy="329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Gender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477520</xdr:colOff>
      <xdr:row>5</xdr:row>
      <xdr:rowOff>179369</xdr:rowOff>
    </xdr:from>
    <xdr:to>
      <xdr:col>14</xdr:col>
      <xdr:colOff>817030</xdr:colOff>
      <xdr:row>10</xdr:row>
      <xdr:rowOff>81280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E5418510-5917-E24C-A9FA-B4FD1976EA14}"/>
            </a:ext>
          </a:extLst>
        </xdr:cNvPr>
        <xdr:cNvSpPr/>
      </xdr:nvSpPr>
      <xdr:spPr>
        <a:xfrm>
          <a:off x="9558020" y="1211244"/>
          <a:ext cx="2816010" cy="933786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365759</xdr:colOff>
      <xdr:row>5</xdr:row>
      <xdr:rowOff>186310</xdr:rowOff>
    </xdr:from>
    <xdr:to>
      <xdr:col>15</xdr:col>
      <xdr:colOff>100216</xdr:colOff>
      <xdr:row>7</xdr:row>
      <xdr:rowOff>160910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EB39CBD-1AF6-DF40-BF1D-B9262511FA9C}"/>
            </a:ext>
          </a:extLst>
        </xdr:cNvPr>
        <xdr:cNvSpPr/>
      </xdr:nvSpPr>
      <xdr:spPr>
        <a:xfrm>
          <a:off x="11064239" y="1202310"/>
          <a:ext cx="1380377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Attrition Rate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355600</xdr:colOff>
      <xdr:row>6</xdr:row>
      <xdr:rowOff>196192</xdr:rowOff>
    </xdr:from>
    <xdr:to>
      <xdr:col>15</xdr:col>
      <xdr:colOff>59905</xdr:colOff>
      <xdr:row>9</xdr:row>
      <xdr:rowOff>132079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FFF2A6A-3FD1-874C-96BF-B06EE9E642E9}"/>
            </a:ext>
          </a:extLst>
        </xdr:cNvPr>
        <xdr:cNvSpPr/>
      </xdr:nvSpPr>
      <xdr:spPr>
        <a:xfrm>
          <a:off x="11054080" y="1415392"/>
          <a:ext cx="1350225" cy="545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30.0% </a:t>
          </a:r>
          <a:endParaRPr lang="en-GB" sz="32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121920</xdr:colOff>
      <xdr:row>5</xdr:row>
      <xdr:rowOff>172720</xdr:rowOff>
    </xdr:from>
    <xdr:to>
      <xdr:col>11</xdr:col>
      <xdr:colOff>461430</xdr:colOff>
      <xdr:row>10</xdr:row>
      <xdr:rowOff>74631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9FC74762-5FF3-4740-8ED7-059877316165}"/>
            </a:ext>
          </a:extLst>
        </xdr:cNvPr>
        <xdr:cNvSpPr/>
      </xdr:nvSpPr>
      <xdr:spPr>
        <a:xfrm>
          <a:off x="6705600" y="1188720"/>
          <a:ext cx="2808390" cy="917911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579120</xdr:colOff>
      <xdr:row>5</xdr:row>
      <xdr:rowOff>172720</xdr:rowOff>
    </xdr:from>
    <xdr:to>
      <xdr:col>8</xdr:col>
      <xdr:colOff>95670</xdr:colOff>
      <xdr:row>10</xdr:row>
      <xdr:rowOff>74631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E895B6CF-51C9-4540-88C6-62C9C423B364}"/>
            </a:ext>
          </a:extLst>
        </xdr:cNvPr>
        <xdr:cNvSpPr/>
      </xdr:nvSpPr>
      <xdr:spPr>
        <a:xfrm>
          <a:off x="3870960" y="1188720"/>
          <a:ext cx="2808390" cy="917911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203200</xdr:colOff>
      <xdr:row>5</xdr:row>
      <xdr:rowOff>182880</xdr:rowOff>
    </xdr:from>
    <xdr:to>
      <xdr:col>4</xdr:col>
      <xdr:colOff>542710</xdr:colOff>
      <xdr:row>10</xdr:row>
      <xdr:rowOff>84791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825AFA74-2DAA-E74D-AC2C-6F1D2CC8ABF2}"/>
            </a:ext>
          </a:extLst>
        </xdr:cNvPr>
        <xdr:cNvSpPr/>
      </xdr:nvSpPr>
      <xdr:spPr>
        <a:xfrm>
          <a:off x="1026160" y="1198880"/>
          <a:ext cx="2808390" cy="917911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203200</xdr:colOff>
      <xdr:row>5</xdr:row>
      <xdr:rowOff>182880</xdr:rowOff>
    </xdr:from>
    <xdr:to>
      <xdr:col>1</xdr:col>
      <xdr:colOff>558800</xdr:colOff>
      <xdr:row>10</xdr:row>
      <xdr:rowOff>60360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E3425296-E41B-8F44-AE90-09807F169507}"/>
            </a:ext>
          </a:extLst>
        </xdr:cNvPr>
        <xdr:cNvSpPr/>
      </xdr:nvSpPr>
      <xdr:spPr>
        <a:xfrm>
          <a:off x="1026160" y="1198880"/>
          <a:ext cx="355600" cy="89348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304800</xdr:colOff>
      <xdr:row>6</xdr:row>
      <xdr:rowOff>30480</xdr:rowOff>
    </xdr:from>
    <xdr:to>
      <xdr:col>4</xdr:col>
      <xdr:colOff>541543</xdr:colOff>
      <xdr:row>8</xdr:row>
      <xdr:rowOff>5079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4C2825CA-E793-4C47-BA1B-AB657120AAAC}"/>
            </a:ext>
          </a:extLst>
        </xdr:cNvPr>
        <xdr:cNvSpPr/>
      </xdr:nvSpPr>
      <xdr:spPr>
        <a:xfrm>
          <a:off x="2773680" y="1249680"/>
          <a:ext cx="1059703" cy="380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Total Staff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365760</xdr:colOff>
      <xdr:row>7</xdr:row>
      <xdr:rowOff>40640</xdr:rowOff>
    </xdr:from>
    <xdr:to>
      <xdr:col>4</xdr:col>
      <xdr:colOff>726964</xdr:colOff>
      <xdr:row>10</xdr:row>
      <xdr:rowOff>20320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32C8A0C-773E-A545-A693-E335DFF446D7}"/>
            </a:ext>
          </a:extLst>
        </xdr:cNvPr>
        <xdr:cNvSpPr/>
      </xdr:nvSpPr>
      <xdr:spPr>
        <a:xfrm>
          <a:off x="2834640" y="1463040"/>
          <a:ext cx="1184164" cy="5892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780 </a:t>
          </a:r>
          <a:endParaRPr lang="en-GB" sz="32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416560</xdr:colOff>
      <xdr:row>5</xdr:row>
      <xdr:rowOff>172720</xdr:rowOff>
    </xdr:from>
    <xdr:to>
      <xdr:col>8</xdr:col>
      <xdr:colOff>121366</xdr:colOff>
      <xdr:row>7</xdr:row>
      <xdr:rowOff>147319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D256CE3-F4C5-8C45-81D7-8E512CA82D22}"/>
            </a:ext>
          </a:extLst>
        </xdr:cNvPr>
        <xdr:cNvSpPr/>
      </xdr:nvSpPr>
      <xdr:spPr>
        <a:xfrm>
          <a:off x="5354320" y="1188720"/>
          <a:ext cx="1350726" cy="380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Total Attrition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701040</xdr:colOff>
      <xdr:row>7</xdr:row>
      <xdr:rowOff>10160</xdr:rowOff>
    </xdr:from>
    <xdr:to>
      <xdr:col>8</xdr:col>
      <xdr:colOff>127524</xdr:colOff>
      <xdr:row>9</xdr:row>
      <xdr:rowOff>152400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12AEE022-C2C3-E449-9054-AD60556FE952}"/>
            </a:ext>
          </a:extLst>
        </xdr:cNvPr>
        <xdr:cNvSpPr/>
      </xdr:nvSpPr>
      <xdr:spPr>
        <a:xfrm>
          <a:off x="5638800" y="1432560"/>
          <a:ext cx="1072404" cy="548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234</a:t>
          </a:r>
          <a:r>
            <a:rPr lang="en-GB" sz="2400" b="1" baseline="0">
              <a:solidFill>
                <a:schemeClr val="bg1"/>
              </a:solidFill>
            </a:rPr>
            <a:t> </a:t>
          </a:r>
          <a:endParaRPr lang="en-GB" sz="20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162560</xdr:colOff>
      <xdr:row>5</xdr:row>
      <xdr:rowOff>193040</xdr:rowOff>
    </xdr:from>
    <xdr:to>
      <xdr:col>11</xdr:col>
      <xdr:colOff>548639</xdr:colOff>
      <xdr:row>7</xdr:row>
      <xdr:rowOff>167640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F01EEB6-59A5-0D44-BABC-D8575BBC242D}"/>
            </a:ext>
          </a:extLst>
        </xdr:cNvPr>
        <xdr:cNvSpPr/>
      </xdr:nvSpPr>
      <xdr:spPr>
        <a:xfrm>
          <a:off x="8392160" y="1209040"/>
          <a:ext cx="1209039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Active Staff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284481</xdr:colOff>
      <xdr:row>7</xdr:row>
      <xdr:rowOff>10160</xdr:rowOff>
    </xdr:from>
    <xdr:to>
      <xdr:col>11</xdr:col>
      <xdr:colOff>538481</xdr:colOff>
      <xdr:row>9</xdr:row>
      <xdr:rowOff>149247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B4FE7F2-4BE9-0B4E-8905-6197A977B286}"/>
            </a:ext>
          </a:extLst>
        </xdr:cNvPr>
        <xdr:cNvSpPr/>
      </xdr:nvSpPr>
      <xdr:spPr>
        <a:xfrm>
          <a:off x="8514081" y="1432560"/>
          <a:ext cx="1076960" cy="545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546 </a:t>
          </a:r>
          <a:endParaRPr lang="en-GB" sz="32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579120</xdr:colOff>
      <xdr:row>5</xdr:row>
      <xdr:rowOff>172720</xdr:rowOff>
    </xdr:from>
    <xdr:to>
      <xdr:col>5</xdr:col>
      <xdr:colOff>111760</xdr:colOff>
      <xdr:row>10</xdr:row>
      <xdr:rowOff>50200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C574A8C0-EB2B-E749-84F5-469360513FE4}"/>
            </a:ext>
          </a:extLst>
        </xdr:cNvPr>
        <xdr:cNvSpPr/>
      </xdr:nvSpPr>
      <xdr:spPr>
        <a:xfrm>
          <a:off x="3870960" y="1188720"/>
          <a:ext cx="355600" cy="89348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121920</xdr:colOff>
      <xdr:row>5</xdr:row>
      <xdr:rowOff>172720</xdr:rowOff>
    </xdr:from>
    <xdr:to>
      <xdr:col>8</xdr:col>
      <xdr:colOff>477520</xdr:colOff>
      <xdr:row>10</xdr:row>
      <xdr:rowOff>50200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FCD0DA82-41B1-0C4A-A57B-207F078D17F9}"/>
            </a:ext>
          </a:extLst>
        </xdr:cNvPr>
        <xdr:cNvSpPr/>
      </xdr:nvSpPr>
      <xdr:spPr>
        <a:xfrm>
          <a:off x="6705600" y="1188720"/>
          <a:ext cx="355600" cy="89348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477520</xdr:colOff>
      <xdr:row>5</xdr:row>
      <xdr:rowOff>179369</xdr:rowOff>
    </xdr:from>
    <xdr:to>
      <xdr:col>12</xdr:col>
      <xdr:colOff>10160</xdr:colOff>
      <xdr:row>10</xdr:row>
      <xdr:rowOff>56849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228BD9B2-591C-524F-8090-DE5737451892}"/>
            </a:ext>
          </a:extLst>
        </xdr:cNvPr>
        <xdr:cNvSpPr/>
      </xdr:nvSpPr>
      <xdr:spPr>
        <a:xfrm>
          <a:off x="9530080" y="1195369"/>
          <a:ext cx="355600" cy="893480"/>
        </a:xfrm>
        <a:prstGeom prst="roundRect">
          <a:avLst/>
        </a:prstGeom>
        <a:solidFill>
          <a:srgbClr val="FF009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591711</xdr:colOff>
      <xdr:row>12</xdr:row>
      <xdr:rowOff>82898</xdr:rowOff>
    </xdr:from>
    <xdr:to>
      <xdr:col>14</xdr:col>
      <xdr:colOff>127000</xdr:colOff>
      <xdr:row>14</xdr:row>
      <xdr:rowOff>57497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E6FFC03-0614-FF4C-A86A-0ED743B1E2B5}"/>
            </a:ext>
          </a:extLst>
        </xdr:cNvPr>
        <xdr:cNvSpPr/>
      </xdr:nvSpPr>
      <xdr:spPr>
        <a:xfrm>
          <a:off x="9672211" y="2559398"/>
          <a:ext cx="2011789" cy="387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Performance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83711</xdr:colOff>
      <xdr:row>12</xdr:row>
      <xdr:rowOff>162273</xdr:rowOff>
    </xdr:from>
    <xdr:to>
      <xdr:col>13</xdr:col>
      <xdr:colOff>575276</xdr:colOff>
      <xdr:row>14</xdr:row>
      <xdr:rowOff>136872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A8077035-F9BF-AD47-9235-58676DB536A4}"/>
            </a:ext>
          </a:extLst>
        </xdr:cNvPr>
        <xdr:cNvSpPr/>
      </xdr:nvSpPr>
      <xdr:spPr>
        <a:xfrm>
          <a:off x="9164211" y="2638773"/>
          <a:ext cx="2142565" cy="387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793749</xdr:colOff>
      <xdr:row>6</xdr:row>
      <xdr:rowOff>31749</xdr:rowOff>
    </xdr:from>
    <xdr:to>
      <xdr:col>3</xdr:col>
      <xdr:colOff>79374</xdr:colOff>
      <xdr:row>10</xdr:row>
      <xdr:rowOff>142874</xdr:rowOff>
    </xdr:to>
    <xdr:pic>
      <xdr:nvPicPr>
        <xdr:cNvPr id="78" name="Graphic 77" descr="Users with solid fill">
          <a:extLst>
            <a:ext uri="{FF2B5EF4-FFF2-40B4-BE49-F238E27FC236}">
              <a16:creationId xmlns:a16="http://schemas.microsoft.com/office/drawing/2014/main" id="{687A5320-C2AD-A3B7-CF47-13270B556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619249" y="1269999"/>
          <a:ext cx="936625" cy="936625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6</xdr:row>
      <xdr:rowOff>41274</xdr:rowOff>
    </xdr:from>
    <xdr:to>
      <xdr:col>13</xdr:col>
      <xdr:colOff>79375</xdr:colOff>
      <xdr:row>9</xdr:row>
      <xdr:rowOff>200024</xdr:rowOff>
    </xdr:to>
    <xdr:pic>
      <xdr:nvPicPr>
        <xdr:cNvPr id="81" name="Graphic 80" descr="Hourglass 90% outline">
          <a:extLst>
            <a:ext uri="{FF2B5EF4-FFF2-40B4-BE49-F238E27FC236}">
              <a16:creationId xmlns:a16="http://schemas.microsoft.com/office/drawing/2014/main" id="{77968F7E-7754-C082-B8A2-5B2D7C207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033000" y="1279524"/>
          <a:ext cx="777875" cy="77787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762000</xdr:colOff>
      <xdr:row>5</xdr:row>
      <xdr:rowOff>190500</xdr:rowOff>
    </xdr:from>
    <xdr:to>
      <xdr:col>10</xdr:col>
      <xdr:colOff>25400</xdr:colOff>
      <xdr:row>10</xdr:row>
      <xdr:rowOff>73025</xdr:rowOff>
    </xdr:to>
    <xdr:pic>
      <xdr:nvPicPr>
        <xdr:cNvPr id="83" name="Graphic 82" descr="Classroom with solid fill">
          <a:extLst>
            <a:ext uri="{FF2B5EF4-FFF2-40B4-BE49-F238E27FC236}">
              <a16:creationId xmlns:a16="http://schemas.microsoft.com/office/drawing/2014/main" id="{D5CBE811-5D26-D077-0A39-4B470D10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366000" y="12223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5</xdr:row>
      <xdr:rowOff>174625</xdr:rowOff>
    </xdr:from>
    <xdr:to>
      <xdr:col>6</xdr:col>
      <xdr:colOff>327025</xdr:colOff>
      <xdr:row>10</xdr:row>
      <xdr:rowOff>57150</xdr:rowOff>
    </xdr:to>
    <xdr:pic>
      <xdr:nvPicPr>
        <xdr:cNvPr id="85" name="Graphic 84" descr="Gauge with solid fill">
          <a:extLst>
            <a:ext uri="{FF2B5EF4-FFF2-40B4-BE49-F238E27FC236}">
              <a16:creationId xmlns:a16="http://schemas.microsoft.com/office/drawing/2014/main" id="{D36C9A87-1F46-6442-557A-7794D872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365625" y="1206500"/>
          <a:ext cx="914400" cy="914400"/>
        </a:xfrm>
        <a:prstGeom prst="rect">
          <a:avLst/>
        </a:prstGeom>
      </xdr:spPr>
    </xdr:pic>
    <xdr:clientData/>
  </xdr:twoCellAnchor>
  <xdr:twoCellAnchor>
    <xdr:from>
      <xdr:col>18</xdr:col>
      <xdr:colOff>760083</xdr:colOff>
      <xdr:row>3</xdr:row>
      <xdr:rowOff>102436</xdr:rowOff>
    </xdr:from>
    <xdr:to>
      <xdr:col>21</xdr:col>
      <xdr:colOff>36764</xdr:colOff>
      <xdr:row>5</xdr:row>
      <xdr:rowOff>82883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678EA2E1-0153-AD44-9832-0EC80847DDEB}"/>
            </a:ext>
          </a:extLst>
        </xdr:cNvPr>
        <xdr:cNvSpPr/>
      </xdr:nvSpPr>
      <xdr:spPr>
        <a:xfrm>
          <a:off x="15679241" y="704015"/>
          <a:ext cx="1763207" cy="38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Year of Service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761728</xdr:colOff>
      <xdr:row>4</xdr:row>
      <xdr:rowOff>122337</xdr:rowOff>
    </xdr:from>
    <xdr:to>
      <xdr:col>19</xdr:col>
      <xdr:colOff>481465</xdr:colOff>
      <xdr:row>6</xdr:row>
      <xdr:rowOff>98455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900296C0-3821-5341-90C1-0BCC25F465DA}"/>
            </a:ext>
          </a:extLst>
        </xdr:cNvPr>
        <xdr:cNvSpPr/>
      </xdr:nvSpPr>
      <xdr:spPr>
        <a:xfrm>
          <a:off x="15680886" y="924442"/>
          <a:ext cx="548579" cy="37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</a:rPr>
            <a:t>6.2</a:t>
          </a:r>
        </a:p>
      </xdr:txBody>
    </xdr:sp>
    <xdr:clientData/>
  </xdr:twoCellAnchor>
  <xdr:twoCellAnchor>
    <xdr:from>
      <xdr:col>11</xdr:col>
      <xdr:colOff>609509</xdr:colOff>
      <xdr:row>13</xdr:row>
      <xdr:rowOff>78086</xdr:rowOff>
    </xdr:from>
    <xdr:to>
      <xdr:col>12</xdr:col>
      <xdr:colOff>327120</xdr:colOff>
      <xdr:row>15</xdr:row>
      <xdr:rowOff>52685</xdr:rowOff>
    </xdr:to>
    <xdr:sp macro="" textlink="KPI!D11">
      <xdr:nvSpPr>
        <xdr:cNvPr id="88" name="Rectangle 87">
          <a:extLst>
            <a:ext uri="{FF2B5EF4-FFF2-40B4-BE49-F238E27FC236}">
              <a16:creationId xmlns:a16="http://schemas.microsoft.com/office/drawing/2014/main" id="{02A87A74-0B55-3F45-93B3-2D3FCD506149}"/>
            </a:ext>
          </a:extLst>
        </xdr:cNvPr>
        <xdr:cNvSpPr/>
      </xdr:nvSpPr>
      <xdr:spPr>
        <a:xfrm>
          <a:off x="9711176" y="2704677"/>
          <a:ext cx="545035" cy="3786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4B7CF97-B0AF-5B49-A2D9-A3E7B6FAD96A}" type="TxLink">
            <a:rPr lang="en-US" sz="1800" b="1" i="0" u="none" strike="noStrike">
              <a:solidFill>
                <a:schemeClr val="bg1"/>
              </a:solidFill>
              <a:latin typeface="Aptos Narrow"/>
            </a:rPr>
            <a:pPr algn="l"/>
            <a:t>6.3</a:t>
          </a:fld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186223</xdr:colOff>
      <xdr:row>16</xdr:row>
      <xdr:rowOff>110587</xdr:rowOff>
    </xdr:from>
    <xdr:to>
      <xdr:col>20</xdr:col>
      <xdr:colOff>588211</xdr:colOff>
      <xdr:row>18</xdr:row>
      <xdr:rowOff>89516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E2D9164-3A1C-014A-9246-4EA5603ABC35}"/>
            </a:ext>
          </a:extLst>
        </xdr:cNvPr>
        <xdr:cNvSpPr/>
      </xdr:nvSpPr>
      <xdr:spPr>
        <a:xfrm>
          <a:off x="15934223" y="3319008"/>
          <a:ext cx="1230830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Salary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192425</xdr:colOff>
      <xdr:row>17</xdr:row>
      <xdr:rowOff>155886</xdr:rowOff>
    </xdr:from>
    <xdr:to>
      <xdr:col>20</xdr:col>
      <xdr:colOff>500304</xdr:colOff>
      <xdr:row>19</xdr:row>
      <xdr:rowOff>134815</xdr:rowOff>
    </xdr:to>
    <xdr:sp macro="" textlink="KPI!F11">
      <xdr:nvSpPr>
        <xdr:cNvPr id="90" name="Rectangle 89">
          <a:extLst>
            <a:ext uri="{FF2B5EF4-FFF2-40B4-BE49-F238E27FC236}">
              <a16:creationId xmlns:a16="http://schemas.microsoft.com/office/drawing/2014/main" id="{2D23D563-C9AB-C74C-A3B3-D8553D4A1341}"/>
            </a:ext>
          </a:extLst>
        </xdr:cNvPr>
        <xdr:cNvSpPr/>
      </xdr:nvSpPr>
      <xdr:spPr>
        <a:xfrm>
          <a:off x="15913486" y="3590659"/>
          <a:ext cx="1135303" cy="383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0FC9DED-6311-8C4E-9349-9D2D0DE9642E}" type="TxLink">
            <a:rPr lang="en-US" sz="1800" b="1" i="0" u="none" strike="noStrike">
              <a:solidFill>
                <a:schemeClr val="bg1"/>
              </a:solidFill>
              <a:latin typeface="Aptos Narrow"/>
            </a:rPr>
            <a:pPr algn="l"/>
            <a:t>$62,145.3</a:t>
          </a:fld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147052</xdr:colOff>
      <xdr:row>5</xdr:row>
      <xdr:rowOff>106946</xdr:rowOff>
    </xdr:from>
    <xdr:to>
      <xdr:col>19</xdr:col>
      <xdr:colOff>481263</xdr:colOff>
      <xdr:row>14</xdr:row>
      <xdr:rowOff>181141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64A6C515-A88A-D941-BCC6-AC2EFE241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201234</xdr:colOff>
      <xdr:row>29</xdr:row>
      <xdr:rowOff>113239</xdr:rowOff>
    </xdr:from>
    <xdr:to>
      <xdr:col>10</xdr:col>
      <xdr:colOff>441158</xdr:colOff>
      <xdr:row>31</xdr:row>
      <xdr:rowOff>92168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11220DA2-C079-3649-8C45-BDE7D32FEEC9}"/>
            </a:ext>
          </a:extLst>
        </xdr:cNvPr>
        <xdr:cNvSpPr/>
      </xdr:nvSpPr>
      <xdr:spPr>
        <a:xfrm>
          <a:off x="6831971" y="5928502"/>
          <a:ext cx="1897608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Satisfaction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214603</xdr:colOff>
      <xdr:row>30</xdr:row>
      <xdr:rowOff>180082</xdr:rowOff>
    </xdr:from>
    <xdr:to>
      <xdr:col>8</xdr:col>
      <xdr:colOff>775369</xdr:colOff>
      <xdr:row>32</xdr:row>
      <xdr:rowOff>159011</xdr:rowOff>
    </xdr:to>
    <xdr:sp macro="" textlink="KPI!E11">
      <xdr:nvSpPr>
        <xdr:cNvPr id="94" name="Rectangle 93">
          <a:extLst>
            <a:ext uri="{FF2B5EF4-FFF2-40B4-BE49-F238E27FC236}">
              <a16:creationId xmlns:a16="http://schemas.microsoft.com/office/drawing/2014/main" id="{2266758F-77F5-0B41-B114-ECEE685CFFE2}"/>
            </a:ext>
          </a:extLst>
        </xdr:cNvPr>
        <xdr:cNvSpPr/>
      </xdr:nvSpPr>
      <xdr:spPr>
        <a:xfrm>
          <a:off x="6845340" y="6195871"/>
          <a:ext cx="560766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B3700FD-0E92-6845-B4FF-300F86A14DFE}" type="TxLink">
            <a:rPr lang="en-US" sz="2000" b="1" i="0" u="none" strike="noStrike">
              <a:solidFill>
                <a:schemeClr val="bg1"/>
              </a:solidFill>
              <a:latin typeface="Aptos Narrow"/>
            </a:rPr>
            <a:pPr algn="l"/>
            <a:t>3.8</a:t>
          </a:fld>
          <a:endParaRPr lang="en-GB" sz="4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503151</xdr:colOff>
      <xdr:row>12</xdr:row>
      <xdr:rowOff>195806</xdr:rowOff>
    </xdr:from>
    <xdr:to>
      <xdr:col>7</xdr:col>
      <xdr:colOff>227263</xdr:colOff>
      <xdr:row>14</xdr:row>
      <xdr:rowOff>174736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B7FB3902-2162-154E-AF62-7DA97BC9D4A1}"/>
            </a:ext>
          </a:extLst>
        </xdr:cNvPr>
        <xdr:cNvSpPr/>
      </xdr:nvSpPr>
      <xdr:spPr>
        <a:xfrm>
          <a:off x="4647362" y="2602122"/>
          <a:ext cx="1381796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Age Range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529888</xdr:colOff>
      <xdr:row>14</xdr:row>
      <xdr:rowOff>22017</xdr:rowOff>
    </xdr:from>
    <xdr:to>
      <xdr:col>6</xdr:col>
      <xdr:colOff>454526</xdr:colOff>
      <xdr:row>16</xdr:row>
      <xdr:rowOff>946</xdr:rowOff>
    </xdr:to>
    <xdr:sp macro="" textlink="KPI!B11">
      <xdr:nvSpPr>
        <xdr:cNvPr id="96" name="Rectangle 95">
          <a:extLst>
            <a:ext uri="{FF2B5EF4-FFF2-40B4-BE49-F238E27FC236}">
              <a16:creationId xmlns:a16="http://schemas.microsoft.com/office/drawing/2014/main" id="{78FA65B8-205F-1B4A-891E-2C820AC6D84A}"/>
            </a:ext>
          </a:extLst>
        </xdr:cNvPr>
        <xdr:cNvSpPr/>
      </xdr:nvSpPr>
      <xdr:spPr>
        <a:xfrm>
          <a:off x="4674099" y="2829385"/>
          <a:ext cx="753480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2850F6A-9964-1140-BFF8-DEBB8D9F679C}" type="TxLink">
            <a:rPr lang="en-US" sz="2000" b="1" i="0" u="none" strike="noStrike">
              <a:solidFill>
                <a:schemeClr val="bg1"/>
              </a:solidFill>
              <a:latin typeface="Aptos Narrow"/>
            </a:rPr>
            <a:pPr algn="l"/>
            <a:t>33.9</a:t>
          </a:fld>
          <a:endParaRPr lang="en-GB" sz="66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5</xdr:row>
      <xdr:rowOff>190500</xdr:rowOff>
    </xdr:from>
    <xdr:to>
      <xdr:col>7</xdr:col>
      <xdr:colOff>444500</xdr:colOff>
      <xdr:row>26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BD0BC-74E6-FDAB-0155-F8941B6ED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1257300</xdr:colOff>
      <xdr:row>41</xdr:row>
      <xdr:rowOff>88900</xdr:rowOff>
    </xdr:from>
    <xdr:to>
      <xdr:col>7</xdr:col>
      <xdr:colOff>393700</xdr:colOff>
      <xdr:row>62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A9E5BA-C919-17C5-92B4-1917A9CA7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7</xdr:row>
      <xdr:rowOff>184150</xdr:rowOff>
    </xdr:from>
    <xdr:to>
      <xdr:col>10</xdr:col>
      <xdr:colOff>88900</xdr:colOff>
      <xdr:row>21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B99AC-D3C2-B889-13CB-1E6032557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393700</xdr:colOff>
      <xdr:row>32</xdr:row>
      <xdr:rowOff>133350</xdr:rowOff>
    </xdr:from>
    <xdr:to>
      <xdr:col>7</xdr:col>
      <xdr:colOff>774700</xdr:colOff>
      <xdr:row>48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4A122E-5C9F-56F3-F22A-780622E3F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</xdr:row>
      <xdr:rowOff>127000</xdr:rowOff>
    </xdr:from>
    <xdr:to>
      <xdr:col>9</xdr:col>
      <xdr:colOff>647700</xdr:colOff>
      <xdr:row>21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DF755-CE9B-AD84-F736-74E3DD3C5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584200</xdr:colOff>
      <xdr:row>25</xdr:row>
      <xdr:rowOff>133350</xdr:rowOff>
    </xdr:from>
    <xdr:to>
      <xdr:col>9</xdr:col>
      <xdr:colOff>152400</xdr:colOff>
      <xdr:row>44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A65C99-C9D5-B99C-A2D5-FF8FC0C2B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10</xdr:row>
      <xdr:rowOff>114300</xdr:rowOff>
    </xdr:from>
    <xdr:to>
      <xdr:col>10</xdr:col>
      <xdr:colOff>711200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B528E4-1413-B9B8-5105-B4F181187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4</xdr:row>
      <xdr:rowOff>82550</xdr:rowOff>
    </xdr:from>
    <xdr:to>
      <xdr:col>9</xdr:col>
      <xdr:colOff>190500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DA310-F264-DF62-9F5D-E05AF5C88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165100</xdr:colOff>
      <xdr:row>39</xdr:row>
      <xdr:rowOff>38100</xdr:rowOff>
    </xdr:from>
    <xdr:to>
      <xdr:col>9</xdr:col>
      <xdr:colOff>609600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15224A-29F8-7862-E212-0B9D41072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241300</xdr:colOff>
      <xdr:row>28</xdr:row>
      <xdr:rowOff>177800</xdr:rowOff>
    </xdr:from>
    <xdr:to>
      <xdr:col>13</xdr:col>
      <xdr:colOff>753310</xdr:colOff>
      <xdr:row>38</xdr:row>
      <xdr:rowOff>106613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615F90-D2BE-9D46-AA38-3ECC88A34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9</xdr:row>
      <xdr:rowOff>190500</xdr:rowOff>
    </xdr:from>
    <xdr:to>
      <xdr:col>11</xdr:col>
      <xdr:colOff>685800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F171F8-3E77-76B2-2527-384F6389D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12</xdr:row>
      <xdr:rowOff>25400</xdr:rowOff>
    </xdr:from>
    <xdr:to>
      <xdr:col>14</xdr:col>
      <xdr:colOff>596900</xdr:colOff>
      <xdr:row>33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1D1570-BECD-62E7-4A6C-268819AB5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11</xdr:row>
      <xdr:rowOff>190500</xdr:rowOff>
    </xdr:from>
    <xdr:to>
      <xdr:col>6</xdr:col>
      <xdr:colOff>50800</xdr:colOff>
      <xdr:row>32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2D6AFB-1C53-F5C5-86C2-549F3378B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29</xdr:row>
      <xdr:rowOff>190500</xdr:rowOff>
    </xdr:from>
    <xdr:to>
      <xdr:col>13</xdr:col>
      <xdr:colOff>355600</xdr:colOff>
      <xdr:row>48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2DF08-6800-ADD5-1C13-9AA87F4E1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546100</xdr:colOff>
      <xdr:row>2</xdr:row>
      <xdr:rowOff>12700</xdr:rowOff>
    </xdr:from>
    <xdr:to>
      <xdr:col>15</xdr:col>
      <xdr:colOff>406400</xdr:colOff>
      <xdr:row>13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444D8C-8F05-08AD-0EE8-5C32E183C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762000</xdr:colOff>
      <xdr:row>11</xdr:row>
      <xdr:rowOff>177800</xdr:rowOff>
    </xdr:from>
    <xdr:to>
      <xdr:col>4</xdr:col>
      <xdr:colOff>342900</xdr:colOff>
      <xdr:row>24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D8667E-4CB6-F9A2-06D4-CC456FD2A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330200</xdr:colOff>
      <xdr:row>10</xdr:row>
      <xdr:rowOff>190500</xdr:rowOff>
    </xdr:from>
    <xdr:to>
      <xdr:col>10</xdr:col>
      <xdr:colOff>152400</xdr:colOff>
      <xdr:row>22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A97DD2-575B-088F-FAD2-C176277AE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114300</xdr:colOff>
      <xdr:row>15</xdr:row>
      <xdr:rowOff>127000</xdr:rowOff>
    </xdr:from>
    <xdr:to>
      <xdr:col>15</xdr:col>
      <xdr:colOff>139700</xdr:colOff>
      <xdr:row>27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2C26A1-FFFE-6C21-5C13-97ADC1AA0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 Idjedje" refreshedDate="45700.494060185185" createdVersion="8" refreshedVersion="8" minRefreshableVersion="3" recordCount="780" xr:uid="{604F98DC-6E28-8C44-A36F-8A01B16DA649}">
  <cacheSource type="worksheet">
    <worksheetSource name="Data__2"/>
  </cacheSource>
  <cacheFields count="15">
    <cacheField name="EmployeeID" numFmtId="0">
      <sharedItems count="780">
        <s v="1"/>
        <s v="2"/>
        <s v="3"/>
        <s v="4"/>
        <s v="5"/>
        <s v="6"/>
        <s v="7"/>
        <s v="8"/>
        <s v="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  <s v="33"/>
        <s v="34"/>
        <s v="3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  <s v="50"/>
        <s v="51"/>
        <s v="52"/>
        <s v="53"/>
        <s v="54"/>
        <s v="55"/>
        <s v="56"/>
        <s v="57"/>
        <s v="58"/>
        <s v="59"/>
        <s v="60"/>
        <s v="61"/>
        <s v="62"/>
        <s v="63"/>
        <s v="64"/>
        <s v="65"/>
        <s v="66"/>
        <s v="67"/>
        <s v="68"/>
        <s v="69"/>
        <s v="70"/>
        <s v="71"/>
        <s v="72"/>
        <s v="73"/>
        <s v="74"/>
        <s v="75"/>
        <s v="76"/>
        <s v="77"/>
        <s v="78"/>
        <s v="79"/>
        <s v="80"/>
        <s v="81"/>
        <s v="82"/>
        <s v="83"/>
        <s v="84"/>
        <s v="85"/>
        <s v="86"/>
        <s v="87"/>
        <s v="88"/>
        <s v="89"/>
        <s v="90"/>
        <s v="91"/>
        <s v="92"/>
        <s v="93"/>
        <s v="94"/>
        <s v="95"/>
        <s v="96"/>
        <s v="97"/>
        <s v="98"/>
        <s v="99"/>
        <s v="100"/>
        <s v="101"/>
        <s v="102"/>
        <s v="103"/>
        <s v="104"/>
        <s v="105"/>
        <s v="106"/>
        <s v="107"/>
        <s v="108"/>
        <s v="109"/>
        <s v="110"/>
        <s v="111"/>
        <s v="112"/>
        <s v="113"/>
        <s v="114"/>
        <s v="115"/>
        <s v="116"/>
        <s v="117"/>
        <s v="118"/>
        <s v="119"/>
        <s v="120"/>
        <s v="121"/>
        <s v="122"/>
        <s v="123"/>
        <s v="124"/>
        <s v="125"/>
        <s v="126"/>
        <s v="127"/>
        <s v="128"/>
        <s v="129"/>
        <s v="130"/>
        <s v="131"/>
        <s v="132"/>
        <s v="133"/>
        <s v="134"/>
        <s v="135"/>
        <s v="136"/>
        <s v="137"/>
        <s v="138"/>
        <s v="139"/>
        <s v="140"/>
        <s v="141"/>
        <s v="142"/>
        <s v="143"/>
        <s v="144"/>
        <s v="145"/>
        <s v="146"/>
        <s v="147"/>
        <s v="148"/>
        <s v="149"/>
        <s v="150"/>
        <s v="151"/>
        <s v="152"/>
        <s v="153"/>
        <s v="154"/>
        <s v="155"/>
        <s v="156"/>
        <s v="157"/>
        <s v="158"/>
        <s v="159"/>
        <s v="160"/>
        <s v="161"/>
        <s v="162"/>
        <s v="163"/>
        <s v="164"/>
        <s v="165"/>
        <s v="166"/>
        <s v="167"/>
        <s v="168"/>
        <s v="169"/>
        <s v="170"/>
        <s v="171"/>
        <s v="172"/>
        <s v="173"/>
        <s v="174"/>
        <s v="175"/>
        <s v="176"/>
        <s v="177"/>
        <s v="178"/>
        <s v="179"/>
        <s v="180"/>
        <s v="181"/>
        <s v="182"/>
        <s v="183"/>
        <s v="184"/>
        <s v="185"/>
        <s v="186"/>
        <s v="187"/>
        <s v="188"/>
        <s v="189"/>
        <s v="190"/>
        <s v="191"/>
        <s v="192"/>
        <s v="193"/>
        <s v="194"/>
        <s v="195"/>
        <s v="196"/>
        <s v="197"/>
        <s v="198"/>
        <s v="199"/>
        <s v="200"/>
        <s v="201"/>
        <s v="202"/>
        <s v="203"/>
        <s v="204"/>
        <s v="205"/>
        <s v="206"/>
        <s v="207"/>
        <s v="208"/>
        <s v="209"/>
        <s v="210"/>
        <s v="211"/>
        <s v="212"/>
        <s v="213"/>
        <s v="214"/>
        <s v="215"/>
        <s v="216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1"/>
        <s v="232"/>
        <s v="233"/>
        <s v="234"/>
        <s v="235"/>
        <s v="236"/>
        <s v="237"/>
        <s v="238"/>
        <s v="239"/>
        <s v="240"/>
        <s v="241"/>
        <s v="242"/>
        <s v="243"/>
        <s v="244"/>
        <s v="245"/>
        <s v="246"/>
        <s v="247"/>
        <s v="248"/>
        <s v="249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7"/>
        <s v="268"/>
        <s v="269"/>
        <s v="270"/>
        <s v="271"/>
        <s v="272"/>
        <s v="273"/>
        <s v="274"/>
        <s v="275"/>
        <s v="276"/>
        <s v="277"/>
        <s v="278"/>
        <s v="279"/>
        <s v="280"/>
        <s v="281"/>
        <s v="282"/>
        <s v="283"/>
        <s v="284"/>
        <s v="285"/>
        <s v="286"/>
        <s v="287"/>
        <s v="288"/>
        <s v="289"/>
        <s v="290"/>
        <s v="291"/>
        <s v="292"/>
        <s v="293"/>
        <s v="294"/>
        <s v="295"/>
        <s v="296"/>
        <s v="297"/>
        <s v="298"/>
        <s v="299"/>
        <s v="300"/>
        <s v="301"/>
        <s v="302"/>
        <s v="303"/>
        <s v="304"/>
        <s v="305"/>
        <s v="306"/>
        <s v="307"/>
        <s v="308"/>
        <s v="309"/>
        <s v="310"/>
        <s v="311"/>
        <s v="312"/>
        <s v="313"/>
        <s v="314"/>
        <s v="315"/>
        <s v="316"/>
        <s v="317"/>
        <s v="318"/>
        <s v="319"/>
        <s v="320"/>
        <s v="321"/>
        <s v="322"/>
        <s v="323"/>
        <s v="324"/>
        <s v="325"/>
        <s v="326"/>
        <s v="327"/>
        <s v="328"/>
        <s v="329"/>
        <s v="330"/>
        <s v="331"/>
        <s v="332"/>
        <s v="333"/>
        <s v="334"/>
        <s v="335"/>
        <s v="336"/>
        <s v="337"/>
        <s v="338"/>
        <s v="339"/>
        <s v="340"/>
        <s v="341"/>
        <s v="342"/>
        <s v="343"/>
        <s v="344"/>
        <s v="345"/>
        <s v="346"/>
        <s v="347"/>
        <s v="348"/>
        <s v="349"/>
        <s v="350"/>
        <s v="351"/>
        <s v="352"/>
        <s v="353"/>
        <s v="354"/>
        <s v="355"/>
        <s v="356"/>
        <s v="357"/>
        <s v="358"/>
        <s v="359"/>
        <s v="360"/>
        <s v="361"/>
        <s v="362"/>
        <s v="363"/>
        <s v="364"/>
        <s v="365"/>
        <s v="366"/>
        <s v="367"/>
        <s v="368"/>
        <s v="369"/>
        <s v="370"/>
        <s v="371"/>
        <s v="372"/>
        <s v="373"/>
        <s v="374"/>
        <s v="375"/>
        <s v="376"/>
        <s v="377"/>
        <s v="378"/>
        <s v="379"/>
        <s v="380"/>
        <s v="381"/>
        <s v="382"/>
        <s v="383"/>
        <s v="384"/>
        <s v="385"/>
        <s v="386"/>
        <s v="387"/>
        <s v="388"/>
        <s v="389"/>
        <s v="390"/>
        <s v="391"/>
        <s v="392"/>
        <s v="393"/>
        <s v="394"/>
        <s v="395"/>
        <s v="396"/>
        <s v="397"/>
        <s v="398"/>
        <s v="399"/>
        <s v="400"/>
        <s v="401"/>
        <s v="402"/>
        <s v="403"/>
        <s v="404"/>
        <s v="405"/>
        <s v="406"/>
        <s v="407"/>
        <s v="408"/>
        <s v="409"/>
        <s v="410"/>
        <s v="411"/>
        <s v="412"/>
        <s v="413"/>
        <s v="414"/>
        <s v="415"/>
        <s v="416"/>
        <s v="417"/>
        <s v="418"/>
        <s v="419"/>
        <s v="420"/>
        <s v="421"/>
        <s v="422"/>
        <s v="423"/>
        <s v="424"/>
        <s v="425"/>
        <s v="426"/>
        <s v="427"/>
        <s v="428"/>
        <s v="429"/>
        <s v="430"/>
        <s v="431"/>
        <s v="432"/>
        <s v="433"/>
        <s v="434"/>
        <s v="435"/>
        <s v="436"/>
        <s v="437"/>
        <s v="438"/>
        <s v="439"/>
        <s v="440"/>
        <s v="441"/>
        <s v="442"/>
        <s v="443"/>
        <s v="444"/>
        <s v="445"/>
        <s v="446"/>
        <s v="447"/>
        <s v="448"/>
        <s v="449"/>
        <s v="450"/>
        <s v="451"/>
        <s v="452"/>
        <s v="453"/>
        <s v="454"/>
        <s v="455"/>
        <s v="456"/>
        <s v="457"/>
        <s v="458"/>
        <s v="459"/>
        <s v="460"/>
        <s v="461"/>
        <s v="462"/>
        <s v="463"/>
        <s v="464"/>
        <s v="465"/>
        <s v="466"/>
        <s v="467"/>
        <s v="468"/>
        <s v="469"/>
        <s v="470"/>
        <s v="471"/>
        <s v="472"/>
        <s v="473"/>
        <s v="474"/>
        <s v="475"/>
        <s v="476"/>
        <s v="477"/>
        <s v="478"/>
        <s v="479"/>
        <s v="480"/>
        <s v="481"/>
        <s v="482"/>
        <s v="483"/>
        <s v="484"/>
        <s v="485"/>
        <s v="486"/>
        <s v="487"/>
        <s v="488"/>
        <s v="489"/>
        <s v="490"/>
        <s v="491"/>
        <s v="492"/>
        <s v="493"/>
        <s v="494"/>
        <s v="495"/>
        <s v="496"/>
        <s v="497"/>
        <s v="498"/>
        <s v="499"/>
        <s v="500"/>
        <s v="501"/>
        <s v="502"/>
        <s v="503"/>
        <s v="504"/>
        <s v="505"/>
        <s v="506"/>
        <s v="507"/>
        <s v="508"/>
        <s v="509"/>
        <s v="510"/>
        <s v="511"/>
        <s v="512"/>
        <s v="513"/>
        <s v="514"/>
        <s v="515"/>
        <s v="516"/>
        <s v="517"/>
        <s v="518"/>
        <s v="519"/>
        <s v="520"/>
        <s v="521"/>
        <s v="522"/>
        <s v="523"/>
        <s v="524"/>
        <s v="525"/>
        <s v="526"/>
        <s v="527"/>
        <s v="528"/>
        <s v="529"/>
        <s v="530"/>
        <s v="531"/>
        <s v="532"/>
        <s v="533"/>
        <s v="534"/>
        <s v="535"/>
        <s v="536"/>
        <s v="537"/>
        <s v="538"/>
        <s v="539"/>
        <s v="540"/>
        <s v="541"/>
        <s v="542"/>
        <s v="543"/>
        <s v="544"/>
        <s v="545"/>
        <s v="546"/>
        <s v="547"/>
        <s v="548"/>
        <s v="549"/>
        <s v="550"/>
        <s v="551"/>
        <s v="552"/>
        <s v="553"/>
        <s v="554"/>
        <s v="555"/>
        <s v="556"/>
        <s v="557"/>
        <s v="558"/>
        <s v="559"/>
        <s v="560"/>
        <s v="561"/>
        <s v="562"/>
        <s v="563"/>
        <s v="564"/>
        <s v="565"/>
        <s v="566"/>
        <s v="567"/>
        <s v="568"/>
        <s v="569"/>
        <s v="570"/>
        <s v="571"/>
        <s v="572"/>
        <s v="573"/>
        <s v="574"/>
        <s v="575"/>
        <s v="576"/>
        <s v="577"/>
        <s v="578"/>
        <s v="579"/>
        <s v="580"/>
        <s v="581"/>
        <s v="582"/>
        <s v="583"/>
        <s v="584"/>
        <s v="585"/>
        <s v="586"/>
        <s v="587"/>
        <s v="588"/>
        <s v="589"/>
        <s v="590"/>
        <s v="591"/>
        <s v="592"/>
        <s v="593"/>
        <s v="594"/>
        <s v="595"/>
        <s v="596"/>
        <s v="597"/>
        <s v="598"/>
        <s v="599"/>
        <s v="600"/>
        <s v="601"/>
        <s v="602"/>
        <s v="603"/>
        <s v="604"/>
        <s v="605"/>
        <s v="606"/>
        <s v="607"/>
        <s v="608"/>
        <s v="609"/>
        <s v="610"/>
        <s v="611"/>
        <s v="612"/>
        <s v="613"/>
        <s v="614"/>
        <s v="615"/>
        <s v="616"/>
        <s v="617"/>
        <s v="618"/>
        <s v="619"/>
        <s v="620"/>
        <s v="621"/>
        <s v="622"/>
        <s v="623"/>
        <s v="624"/>
        <s v="625"/>
        <s v="626"/>
        <s v="627"/>
        <s v="628"/>
        <s v="629"/>
        <s v="630"/>
        <s v="631"/>
        <s v="632"/>
        <s v="633"/>
        <s v="634"/>
        <s v="635"/>
        <s v="636"/>
        <s v="637"/>
        <s v="638"/>
        <s v="639"/>
        <s v="640"/>
        <s v="641"/>
        <s v="642"/>
        <s v="643"/>
        <s v="644"/>
        <s v="645"/>
        <s v="646"/>
        <s v="647"/>
        <s v="648"/>
        <s v="649"/>
        <s v="650"/>
        <s v="651"/>
        <s v="652"/>
        <s v="653"/>
        <s v="654"/>
        <s v="655"/>
        <s v="656"/>
        <s v="657"/>
        <s v="658"/>
        <s v="659"/>
        <s v="660"/>
        <s v="661"/>
        <s v="662"/>
        <s v="663"/>
        <s v="664"/>
        <s v="665"/>
        <s v="666"/>
        <s v="667"/>
        <s v="668"/>
        <s v="669"/>
        <s v="670"/>
        <s v="671"/>
        <s v="672"/>
        <s v="673"/>
        <s v="674"/>
        <s v="675"/>
        <s v="676"/>
        <s v="677"/>
        <s v="678"/>
        <s v="679"/>
        <s v="680"/>
        <s v="681"/>
        <s v="682"/>
        <s v="683"/>
        <s v="684"/>
        <s v="685"/>
        <s v="686"/>
        <s v="687"/>
        <s v="688"/>
        <s v="689"/>
        <s v="690"/>
        <s v="691"/>
        <s v="692"/>
        <s v="693"/>
        <s v="694"/>
        <s v="695"/>
        <s v="696"/>
        <s v="697"/>
        <s v="698"/>
        <s v="699"/>
        <s v="700"/>
        <s v="701"/>
        <s v="702"/>
        <s v="703"/>
        <s v="704"/>
        <s v="705"/>
        <s v="706"/>
        <s v="707"/>
        <s v="708"/>
        <s v="709"/>
        <s v="710"/>
        <s v="711"/>
        <s v="712"/>
        <s v="713"/>
        <s v="714"/>
        <s v="715"/>
        <s v="716"/>
        <s v="717"/>
        <s v="718"/>
        <s v="719"/>
        <s v="720"/>
        <s v="721"/>
        <s v="722"/>
        <s v="723"/>
        <s v="724"/>
        <s v="725"/>
        <s v="726"/>
        <s v="727"/>
        <s v="728"/>
        <s v="729"/>
        <s v="730"/>
        <s v="731"/>
        <s v="732"/>
        <s v="733"/>
        <s v="734"/>
        <s v="735"/>
        <s v="736"/>
        <s v="737"/>
        <s v="738"/>
        <s v="739"/>
        <s v="740"/>
        <s v="741"/>
        <s v="742"/>
        <s v="743"/>
        <s v="744"/>
        <s v="745"/>
        <s v="746"/>
        <s v="747"/>
        <s v="748"/>
        <s v="749"/>
        <s v="750"/>
        <s v="751"/>
        <s v="752"/>
        <s v="753"/>
        <s v="754"/>
        <s v="755"/>
        <s v="756"/>
        <s v="757"/>
        <s v="758"/>
        <s v="759"/>
        <s v="760"/>
        <s v="761"/>
        <s v="762"/>
        <s v="763"/>
        <s v="764"/>
        <s v="765"/>
        <s v="766"/>
        <s v="767"/>
        <s v="768"/>
        <s v="769"/>
        <s v="770"/>
        <s v="771"/>
        <s v="772"/>
        <s v="773"/>
        <s v="774"/>
        <s v="775"/>
        <s v="776"/>
        <s v="777"/>
        <s v="778"/>
        <s v="779"/>
        <s v="780"/>
      </sharedItems>
    </cacheField>
    <cacheField name=" Age " numFmtId="0">
      <sharedItems containsSemiMixedTypes="0" containsString="0" containsNumber="1" containsInteger="1" minValue="26" maxValue="46"/>
    </cacheField>
    <cacheField name=" Gender  " numFmtId="0">
      <sharedItems count="6">
        <s v="Male"/>
        <s v="Female"/>
        <s v=" Male    " u="1"/>
        <s v=" Female  " u="1"/>
        <s v=" Male   " u="1"/>
        <s v=" Female " u="1"/>
      </sharedItems>
    </cacheField>
    <cacheField name=" Department " numFmtId="0">
      <sharedItems count="36">
        <s v="Sales"/>
        <s v="Marketing"/>
        <s v="IT"/>
        <s v="HR"/>
        <s v="Engineering"/>
        <s v="Finance"/>
        <s v=" SL      " u="1"/>
        <s v=" MK  " u="1"/>
        <s v=" IT         " u="1"/>
        <s v=" HR         " u="1"/>
        <s v=" ENG" u="1"/>
        <s v=" FI    " u="1"/>
        <s v=" MK   " u="1"/>
        <s v=" SL       " u="1"/>
        <s v=" IT          " u="1"/>
        <s v=" HR          " u="1"/>
        <s v=" FI     " u="1"/>
        <s v=" ENG " u="1"/>
        <s v=" SL        " u="1"/>
        <s v=" IT           " u="1"/>
        <s v=" MK    " u="1"/>
        <s v=" HR           " u="1"/>
        <s v=" ENG  " u="1"/>
        <s v=" FI      " u="1"/>
        <s v=" Sales      " u="1"/>
        <s v=" Marketing  " u="1"/>
        <s v=" Engineering" u="1"/>
        <s v=" Finance    " u="1"/>
        <s v=" Marketing   " u="1"/>
        <s v=" Sales       " u="1"/>
        <s v=" Finance     " u="1"/>
        <s v=" Engineering " u="1"/>
        <s v=" Sales        " u="1"/>
        <s v=" Marketing    " u="1"/>
        <s v=" Engineering  " u="1"/>
        <s v=" Finance      " u="1"/>
      </sharedItems>
    </cacheField>
    <cacheField name=" Job Role   " numFmtId="0">
      <sharedItems count="6">
        <s v=" Sales Rep  "/>
        <s v=" Manager    "/>
        <s v=" Analyst    "/>
        <s v=" Specialist "/>
        <s v=" Engineer   "/>
        <s v=" Accountant "/>
      </sharedItems>
    </cacheField>
    <cacheField name=" Years of Service " numFmtId="0">
      <sharedItems containsSemiMixedTypes="0" containsString="0" containsNumber="1" containsInteger="1" minValue="2" maxValue="16" count="15">
        <n v="5"/>
        <n v="8"/>
        <n v="3"/>
        <n v="12"/>
        <n v="6"/>
        <n v="10"/>
        <n v="4"/>
        <n v="15"/>
        <n v="7"/>
        <n v="9"/>
        <n v="11"/>
        <n v="2"/>
        <n v="13"/>
        <n v="16"/>
        <n v="14"/>
      </sharedItems>
    </cacheField>
    <cacheField name=" Performance Rating " numFmtId="0">
      <sharedItems containsSemiMixedTypes="0" containsString="0" containsNumber="1" containsInteger="1" minValue="5" maxValue="9"/>
    </cacheField>
    <cacheField name=" Satisfaction Score " numFmtId="0">
      <sharedItems containsSemiMixedTypes="0" containsString="0" containsNumber="1" minValue="3" maxValue="4.8"/>
    </cacheField>
    <cacheField name=" Salary " numFmtId="0">
      <sharedItems containsSemiMixedTypes="0" containsString="0" containsNumber="1" containsInteger="1" minValue="41000" maxValue="78000"/>
    </cacheField>
    <cacheField name=" Attrition " numFmtId="0">
      <sharedItems count="2">
        <s v=" No        "/>
        <s v=" Yes       "/>
      </sharedItems>
    </cacheField>
    <cacheField name="Age Range" numFmtId="0">
      <sharedItems count="5">
        <s v="26-30years"/>
        <s v="31-35years"/>
        <s v="41-45years"/>
        <s v="36-40years"/>
        <s v="46-50years"/>
      </sharedItems>
    </cacheField>
    <cacheField name="Performance Range" numFmtId="0">
      <sharedItems count="5">
        <s v="Average"/>
        <s v="Above Average"/>
        <s v="Below Average"/>
        <s v="Good"/>
        <s v="Poor"/>
      </sharedItems>
    </cacheField>
    <cacheField name="Satisfaction Score Range" numFmtId="0">
      <sharedItems count="5">
        <s v="Average"/>
        <s v="Satisfied"/>
        <s v="Dissatisfied"/>
        <s v="Highly Satisfied"/>
        <s v="Highly Dissatisfied"/>
      </sharedItems>
    </cacheField>
    <cacheField name="Salary Range" numFmtId="0">
      <sharedItems count="4">
        <s v="Very Low"/>
        <s v="Low"/>
        <s v="High"/>
        <s v="Very High"/>
      </sharedItems>
    </cacheField>
    <cacheField name="Year of Service Rnge" numFmtId="0">
      <sharedItems count="3">
        <s v="Entry Level"/>
        <s v="Mid Level"/>
        <s v="Senior Level"/>
      </sharedItems>
    </cacheField>
  </cacheFields>
  <extLst>
    <ext xmlns:x14="http://schemas.microsoft.com/office/spreadsheetml/2009/9/main" uri="{725AE2AE-9491-48be-B2B4-4EB974FC3084}">
      <x14:pivotCacheDefinition pivotCacheId="15346535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">
  <r>
    <x v="0"/>
    <n v="30"/>
    <x v="0"/>
    <x v="0"/>
    <x v="0"/>
    <x v="0"/>
    <n v="7"/>
    <n v="4"/>
    <n v="45000"/>
    <x v="0"/>
    <x v="0"/>
    <x v="0"/>
    <x v="0"/>
    <x v="0"/>
    <x v="0"/>
  </r>
  <r>
    <x v="1"/>
    <n v="35"/>
    <x v="1"/>
    <x v="1"/>
    <x v="1"/>
    <x v="1"/>
    <n v="8"/>
    <n v="4.5"/>
    <n v="60000"/>
    <x v="0"/>
    <x v="1"/>
    <x v="1"/>
    <x v="1"/>
    <x v="1"/>
    <x v="1"/>
  </r>
  <r>
    <x v="2"/>
    <n v="28"/>
    <x v="0"/>
    <x v="2"/>
    <x v="2"/>
    <x v="2"/>
    <n v="6"/>
    <n v="3.8"/>
    <n v="52000"/>
    <x v="0"/>
    <x v="0"/>
    <x v="2"/>
    <x v="0"/>
    <x v="1"/>
    <x v="0"/>
  </r>
  <r>
    <x v="3"/>
    <n v="42"/>
    <x v="0"/>
    <x v="3"/>
    <x v="3"/>
    <x v="3"/>
    <n v="9"/>
    <n v="4.2"/>
    <n v="70000"/>
    <x v="1"/>
    <x v="2"/>
    <x v="3"/>
    <x v="1"/>
    <x v="2"/>
    <x v="2"/>
  </r>
  <r>
    <x v="4"/>
    <n v="29"/>
    <x v="0"/>
    <x v="4"/>
    <x v="4"/>
    <x v="4"/>
    <n v="7"/>
    <n v="4.0999999999999996"/>
    <n v="55000"/>
    <x v="0"/>
    <x v="0"/>
    <x v="0"/>
    <x v="1"/>
    <x v="1"/>
    <x v="1"/>
  </r>
  <r>
    <x v="5"/>
    <n v="40"/>
    <x v="1"/>
    <x v="5"/>
    <x v="5"/>
    <x v="5"/>
    <n v="8"/>
    <n v="4.3"/>
    <n v="65000"/>
    <x v="0"/>
    <x v="3"/>
    <x v="1"/>
    <x v="1"/>
    <x v="2"/>
    <x v="1"/>
  </r>
  <r>
    <x v="6"/>
    <n v="33"/>
    <x v="1"/>
    <x v="1"/>
    <x v="2"/>
    <x v="6"/>
    <n v="6"/>
    <n v="3.5"/>
    <n v="50000"/>
    <x v="1"/>
    <x v="1"/>
    <x v="2"/>
    <x v="2"/>
    <x v="0"/>
    <x v="0"/>
  </r>
  <r>
    <x v="7"/>
    <n v="45"/>
    <x v="1"/>
    <x v="2"/>
    <x v="1"/>
    <x v="7"/>
    <n v="9"/>
    <n v="4.8"/>
    <n v="75000"/>
    <x v="0"/>
    <x v="2"/>
    <x v="3"/>
    <x v="3"/>
    <x v="3"/>
    <x v="2"/>
  </r>
  <r>
    <x v="8"/>
    <n v="31"/>
    <x v="0"/>
    <x v="0"/>
    <x v="0"/>
    <x v="8"/>
    <n v="7"/>
    <n v="4.2"/>
    <n v="48000"/>
    <x v="0"/>
    <x v="1"/>
    <x v="0"/>
    <x v="1"/>
    <x v="0"/>
    <x v="1"/>
  </r>
  <r>
    <x v="9"/>
    <n v="37"/>
    <x v="0"/>
    <x v="4"/>
    <x v="4"/>
    <x v="9"/>
    <n v="8"/>
    <n v="4"/>
    <n v="58000"/>
    <x v="0"/>
    <x v="3"/>
    <x v="1"/>
    <x v="0"/>
    <x v="1"/>
    <x v="1"/>
  </r>
  <r>
    <x v="10"/>
    <n v="32"/>
    <x v="1"/>
    <x v="5"/>
    <x v="5"/>
    <x v="4"/>
    <n v="8"/>
    <n v="4.4000000000000004"/>
    <n v="62000"/>
    <x v="1"/>
    <x v="1"/>
    <x v="1"/>
    <x v="1"/>
    <x v="2"/>
    <x v="1"/>
  </r>
  <r>
    <x v="11"/>
    <n v="34"/>
    <x v="0"/>
    <x v="2"/>
    <x v="2"/>
    <x v="0"/>
    <n v="7"/>
    <n v="3.7"/>
    <n v="53000"/>
    <x v="0"/>
    <x v="1"/>
    <x v="0"/>
    <x v="0"/>
    <x v="1"/>
    <x v="0"/>
  </r>
  <r>
    <x v="12"/>
    <n v="39"/>
    <x v="0"/>
    <x v="3"/>
    <x v="3"/>
    <x v="10"/>
    <n v="9"/>
    <n v="4"/>
    <n v="68000"/>
    <x v="0"/>
    <x v="3"/>
    <x v="3"/>
    <x v="0"/>
    <x v="2"/>
    <x v="2"/>
  </r>
  <r>
    <x v="13"/>
    <n v="27"/>
    <x v="0"/>
    <x v="0"/>
    <x v="0"/>
    <x v="11"/>
    <n v="6"/>
    <n v="3.9"/>
    <n v="46000"/>
    <x v="0"/>
    <x v="0"/>
    <x v="2"/>
    <x v="0"/>
    <x v="0"/>
    <x v="0"/>
  </r>
  <r>
    <x v="14"/>
    <n v="43"/>
    <x v="1"/>
    <x v="4"/>
    <x v="4"/>
    <x v="12"/>
    <n v="8"/>
    <n v="4.2"/>
    <n v="70000"/>
    <x v="1"/>
    <x v="2"/>
    <x v="1"/>
    <x v="1"/>
    <x v="2"/>
    <x v="2"/>
  </r>
  <r>
    <x v="15"/>
    <n v="36"/>
    <x v="0"/>
    <x v="1"/>
    <x v="1"/>
    <x v="8"/>
    <n v="7"/>
    <n v="4.5999999999999996"/>
    <n v="64000"/>
    <x v="0"/>
    <x v="3"/>
    <x v="0"/>
    <x v="3"/>
    <x v="2"/>
    <x v="1"/>
  </r>
  <r>
    <x v="16"/>
    <n v="29"/>
    <x v="1"/>
    <x v="2"/>
    <x v="2"/>
    <x v="6"/>
    <n v="6"/>
    <n v="3.4"/>
    <n v="51000"/>
    <x v="0"/>
    <x v="0"/>
    <x v="2"/>
    <x v="2"/>
    <x v="1"/>
    <x v="0"/>
  </r>
  <r>
    <x v="17"/>
    <n v="38"/>
    <x v="1"/>
    <x v="3"/>
    <x v="3"/>
    <x v="9"/>
    <n v="8"/>
    <n v="4.0999999999999996"/>
    <n v="67000"/>
    <x v="1"/>
    <x v="3"/>
    <x v="1"/>
    <x v="1"/>
    <x v="2"/>
    <x v="1"/>
  </r>
  <r>
    <x v="18"/>
    <n v="30"/>
    <x v="0"/>
    <x v="0"/>
    <x v="0"/>
    <x v="4"/>
    <n v="7"/>
    <n v="3.8"/>
    <n v="49000"/>
    <x v="0"/>
    <x v="0"/>
    <x v="0"/>
    <x v="0"/>
    <x v="0"/>
    <x v="1"/>
  </r>
  <r>
    <x v="19"/>
    <n v="41"/>
    <x v="0"/>
    <x v="4"/>
    <x v="4"/>
    <x v="5"/>
    <n v="8"/>
    <n v="4.3"/>
    <n v="66000"/>
    <x v="0"/>
    <x v="2"/>
    <x v="1"/>
    <x v="1"/>
    <x v="2"/>
    <x v="1"/>
  </r>
  <r>
    <x v="20"/>
    <n v="44"/>
    <x v="0"/>
    <x v="2"/>
    <x v="1"/>
    <x v="10"/>
    <n v="9"/>
    <n v="4.5"/>
    <n v="72000"/>
    <x v="0"/>
    <x v="2"/>
    <x v="3"/>
    <x v="1"/>
    <x v="3"/>
    <x v="2"/>
  </r>
  <r>
    <x v="21"/>
    <n v="26"/>
    <x v="1"/>
    <x v="5"/>
    <x v="5"/>
    <x v="2"/>
    <n v="7"/>
    <n v="3"/>
    <n v="46000"/>
    <x v="1"/>
    <x v="0"/>
    <x v="0"/>
    <x v="4"/>
    <x v="0"/>
    <x v="0"/>
  </r>
  <r>
    <x v="22"/>
    <n v="32"/>
    <x v="0"/>
    <x v="4"/>
    <x v="4"/>
    <x v="8"/>
    <n v="8"/>
    <n v="3.5"/>
    <n v="57000"/>
    <x v="0"/>
    <x v="1"/>
    <x v="1"/>
    <x v="2"/>
    <x v="1"/>
    <x v="1"/>
  </r>
  <r>
    <x v="23"/>
    <n v="36"/>
    <x v="0"/>
    <x v="0"/>
    <x v="0"/>
    <x v="4"/>
    <n v="7"/>
    <n v="3.7"/>
    <n v="48000"/>
    <x v="0"/>
    <x v="3"/>
    <x v="0"/>
    <x v="0"/>
    <x v="0"/>
    <x v="1"/>
  </r>
  <r>
    <x v="24"/>
    <n v="30"/>
    <x v="0"/>
    <x v="1"/>
    <x v="1"/>
    <x v="1"/>
    <n v="8"/>
    <n v="4"/>
    <n v="55000"/>
    <x v="0"/>
    <x v="0"/>
    <x v="1"/>
    <x v="0"/>
    <x v="1"/>
    <x v="1"/>
  </r>
  <r>
    <x v="25"/>
    <n v="35"/>
    <x v="0"/>
    <x v="2"/>
    <x v="2"/>
    <x v="8"/>
    <n v="7"/>
    <n v="3.9"/>
    <n v="58000"/>
    <x v="0"/>
    <x v="1"/>
    <x v="0"/>
    <x v="0"/>
    <x v="1"/>
    <x v="1"/>
  </r>
  <r>
    <x v="26"/>
    <n v="31"/>
    <x v="1"/>
    <x v="3"/>
    <x v="3"/>
    <x v="0"/>
    <n v="6"/>
    <n v="3.2"/>
    <n v="51000"/>
    <x v="0"/>
    <x v="1"/>
    <x v="2"/>
    <x v="2"/>
    <x v="1"/>
    <x v="0"/>
  </r>
  <r>
    <x v="27"/>
    <n v="38"/>
    <x v="0"/>
    <x v="0"/>
    <x v="0"/>
    <x v="9"/>
    <n v="8"/>
    <n v="4.2"/>
    <n v="54000"/>
    <x v="0"/>
    <x v="3"/>
    <x v="1"/>
    <x v="1"/>
    <x v="1"/>
    <x v="1"/>
  </r>
  <r>
    <x v="28"/>
    <n v="33"/>
    <x v="0"/>
    <x v="4"/>
    <x v="4"/>
    <x v="1"/>
    <n v="7"/>
    <n v="4.0999999999999996"/>
    <n v="57000"/>
    <x v="0"/>
    <x v="1"/>
    <x v="0"/>
    <x v="1"/>
    <x v="1"/>
    <x v="1"/>
  </r>
  <r>
    <x v="29"/>
    <n v="46"/>
    <x v="0"/>
    <x v="5"/>
    <x v="5"/>
    <x v="3"/>
    <n v="8"/>
    <n v="4.5"/>
    <n v="72000"/>
    <x v="1"/>
    <x v="4"/>
    <x v="1"/>
    <x v="1"/>
    <x v="3"/>
    <x v="2"/>
  </r>
  <r>
    <x v="30"/>
    <n v="29"/>
    <x v="1"/>
    <x v="1"/>
    <x v="2"/>
    <x v="6"/>
    <n v="6"/>
    <n v="3.3"/>
    <n v="49000"/>
    <x v="0"/>
    <x v="0"/>
    <x v="2"/>
    <x v="2"/>
    <x v="0"/>
    <x v="0"/>
  </r>
  <r>
    <x v="31"/>
    <n v="40"/>
    <x v="0"/>
    <x v="2"/>
    <x v="1"/>
    <x v="5"/>
    <n v="8"/>
    <n v="4.3"/>
    <n v="66000"/>
    <x v="0"/>
    <x v="3"/>
    <x v="1"/>
    <x v="1"/>
    <x v="2"/>
    <x v="1"/>
  </r>
  <r>
    <x v="32"/>
    <n v="37"/>
    <x v="1"/>
    <x v="0"/>
    <x v="0"/>
    <x v="4"/>
    <n v="7"/>
    <n v="4"/>
    <n v="52000"/>
    <x v="0"/>
    <x v="3"/>
    <x v="0"/>
    <x v="0"/>
    <x v="1"/>
    <x v="1"/>
  </r>
  <r>
    <x v="33"/>
    <n v="32"/>
    <x v="0"/>
    <x v="3"/>
    <x v="3"/>
    <x v="0"/>
    <n v="6"/>
    <n v="3.6"/>
    <n v="55000"/>
    <x v="0"/>
    <x v="1"/>
    <x v="2"/>
    <x v="0"/>
    <x v="1"/>
    <x v="0"/>
  </r>
  <r>
    <x v="34"/>
    <n v="41"/>
    <x v="0"/>
    <x v="4"/>
    <x v="4"/>
    <x v="9"/>
    <n v="8"/>
    <n v="4.4000000000000004"/>
    <n v="59000"/>
    <x v="0"/>
    <x v="2"/>
    <x v="1"/>
    <x v="1"/>
    <x v="1"/>
    <x v="1"/>
  </r>
  <r>
    <x v="35"/>
    <n v="31"/>
    <x v="0"/>
    <x v="1"/>
    <x v="1"/>
    <x v="8"/>
    <n v="7"/>
    <n v="4.2"/>
    <n v="56000"/>
    <x v="0"/>
    <x v="1"/>
    <x v="0"/>
    <x v="1"/>
    <x v="1"/>
    <x v="1"/>
  </r>
  <r>
    <x v="36"/>
    <n v="43"/>
    <x v="1"/>
    <x v="2"/>
    <x v="2"/>
    <x v="10"/>
    <n v="9"/>
    <n v="4.5999999999999996"/>
    <n v="71000"/>
    <x v="1"/>
    <x v="2"/>
    <x v="3"/>
    <x v="3"/>
    <x v="3"/>
    <x v="2"/>
  </r>
  <r>
    <x v="37"/>
    <n v="28"/>
    <x v="0"/>
    <x v="5"/>
    <x v="5"/>
    <x v="6"/>
    <n v="6"/>
    <n v="3.7"/>
    <n v="50000"/>
    <x v="0"/>
    <x v="0"/>
    <x v="2"/>
    <x v="0"/>
    <x v="0"/>
    <x v="0"/>
  </r>
  <r>
    <x v="38"/>
    <n v="34"/>
    <x v="0"/>
    <x v="0"/>
    <x v="0"/>
    <x v="4"/>
    <n v="7"/>
    <n v="3.9"/>
    <n v="53000"/>
    <x v="0"/>
    <x v="1"/>
    <x v="0"/>
    <x v="0"/>
    <x v="1"/>
    <x v="1"/>
  </r>
  <r>
    <x v="39"/>
    <n v="27"/>
    <x v="0"/>
    <x v="4"/>
    <x v="4"/>
    <x v="2"/>
    <n v="6"/>
    <n v="3.3"/>
    <n v="47000"/>
    <x v="0"/>
    <x v="0"/>
    <x v="2"/>
    <x v="2"/>
    <x v="0"/>
    <x v="0"/>
  </r>
  <r>
    <x v="40"/>
    <n v="38"/>
    <x v="1"/>
    <x v="3"/>
    <x v="3"/>
    <x v="1"/>
    <n v="8"/>
    <n v="4.0999999999999996"/>
    <n v="58000"/>
    <x v="0"/>
    <x v="3"/>
    <x v="1"/>
    <x v="1"/>
    <x v="1"/>
    <x v="1"/>
  </r>
  <r>
    <x v="41"/>
    <n v="35"/>
    <x v="0"/>
    <x v="2"/>
    <x v="1"/>
    <x v="9"/>
    <n v="8"/>
    <n v="4.4000000000000004"/>
    <n v="64000"/>
    <x v="0"/>
    <x v="1"/>
    <x v="1"/>
    <x v="1"/>
    <x v="2"/>
    <x v="1"/>
  </r>
  <r>
    <x v="42"/>
    <n v="36"/>
    <x v="0"/>
    <x v="0"/>
    <x v="0"/>
    <x v="8"/>
    <n v="7"/>
    <n v="4"/>
    <n v="52000"/>
    <x v="0"/>
    <x v="3"/>
    <x v="0"/>
    <x v="0"/>
    <x v="1"/>
    <x v="1"/>
  </r>
  <r>
    <x v="43"/>
    <n v="39"/>
    <x v="0"/>
    <x v="4"/>
    <x v="4"/>
    <x v="5"/>
    <n v="8"/>
    <n v="4.3"/>
    <n v="59000"/>
    <x v="0"/>
    <x v="3"/>
    <x v="1"/>
    <x v="1"/>
    <x v="1"/>
    <x v="1"/>
  </r>
  <r>
    <x v="44"/>
    <n v="32"/>
    <x v="1"/>
    <x v="1"/>
    <x v="1"/>
    <x v="4"/>
    <n v="7"/>
    <n v="3.5"/>
    <n v="51000"/>
    <x v="0"/>
    <x v="1"/>
    <x v="0"/>
    <x v="2"/>
    <x v="1"/>
    <x v="1"/>
  </r>
  <r>
    <x v="45"/>
    <n v="30"/>
    <x v="0"/>
    <x v="5"/>
    <x v="5"/>
    <x v="0"/>
    <n v="6"/>
    <n v="3.8"/>
    <n v="54000"/>
    <x v="0"/>
    <x v="0"/>
    <x v="2"/>
    <x v="0"/>
    <x v="1"/>
    <x v="0"/>
  </r>
  <r>
    <x v="46"/>
    <n v="44"/>
    <x v="0"/>
    <x v="2"/>
    <x v="2"/>
    <x v="10"/>
    <n v="9"/>
    <n v="4.7"/>
    <n v="68000"/>
    <x v="0"/>
    <x v="2"/>
    <x v="3"/>
    <x v="3"/>
    <x v="2"/>
    <x v="2"/>
  </r>
  <r>
    <x v="47"/>
    <n v="26"/>
    <x v="1"/>
    <x v="0"/>
    <x v="0"/>
    <x v="2"/>
    <n v="6"/>
    <n v="3.4"/>
    <n v="47000"/>
    <x v="0"/>
    <x v="0"/>
    <x v="2"/>
    <x v="2"/>
    <x v="0"/>
    <x v="0"/>
  </r>
  <r>
    <x v="48"/>
    <n v="29"/>
    <x v="0"/>
    <x v="4"/>
    <x v="4"/>
    <x v="6"/>
    <n v="7"/>
    <n v="3.6"/>
    <n v="51000"/>
    <x v="0"/>
    <x v="0"/>
    <x v="0"/>
    <x v="0"/>
    <x v="1"/>
    <x v="0"/>
  </r>
  <r>
    <x v="49"/>
    <n v="34"/>
    <x v="0"/>
    <x v="1"/>
    <x v="2"/>
    <x v="4"/>
    <n v="7"/>
    <n v="3.9"/>
    <n v="56000"/>
    <x v="0"/>
    <x v="1"/>
    <x v="0"/>
    <x v="0"/>
    <x v="1"/>
    <x v="1"/>
  </r>
  <r>
    <x v="50"/>
    <n v="31"/>
    <x v="0"/>
    <x v="0"/>
    <x v="0"/>
    <x v="1"/>
    <n v="7"/>
    <n v="4.0999999999999996"/>
    <n v="46000"/>
    <x v="0"/>
    <x v="1"/>
    <x v="0"/>
    <x v="1"/>
    <x v="0"/>
    <x v="1"/>
  </r>
  <r>
    <x v="51"/>
    <n v="27"/>
    <x v="0"/>
    <x v="2"/>
    <x v="2"/>
    <x v="2"/>
    <n v="6"/>
    <n v="3.6"/>
    <n v="49000"/>
    <x v="0"/>
    <x v="0"/>
    <x v="2"/>
    <x v="0"/>
    <x v="0"/>
    <x v="0"/>
  </r>
  <r>
    <x v="52"/>
    <n v="36"/>
    <x v="1"/>
    <x v="4"/>
    <x v="4"/>
    <x v="3"/>
    <n v="9"/>
    <n v="4.4000000000000004"/>
    <n v="64000"/>
    <x v="1"/>
    <x v="3"/>
    <x v="3"/>
    <x v="1"/>
    <x v="2"/>
    <x v="2"/>
  </r>
  <r>
    <x v="53"/>
    <n v="29"/>
    <x v="1"/>
    <x v="3"/>
    <x v="3"/>
    <x v="6"/>
    <n v="7"/>
    <n v="3.2"/>
    <n v="52000"/>
    <x v="0"/>
    <x v="0"/>
    <x v="0"/>
    <x v="2"/>
    <x v="1"/>
    <x v="0"/>
  </r>
  <r>
    <x v="54"/>
    <n v="45"/>
    <x v="0"/>
    <x v="1"/>
    <x v="1"/>
    <x v="7"/>
    <n v="8"/>
    <n v="4.5"/>
    <n v="69000"/>
    <x v="0"/>
    <x v="2"/>
    <x v="1"/>
    <x v="1"/>
    <x v="2"/>
    <x v="2"/>
  </r>
  <r>
    <x v="55"/>
    <n v="37"/>
    <x v="0"/>
    <x v="5"/>
    <x v="5"/>
    <x v="1"/>
    <n v="7"/>
    <n v="3.9"/>
    <n v="58000"/>
    <x v="0"/>
    <x v="3"/>
    <x v="0"/>
    <x v="0"/>
    <x v="1"/>
    <x v="1"/>
  </r>
  <r>
    <x v="56"/>
    <n v="33"/>
    <x v="0"/>
    <x v="0"/>
    <x v="0"/>
    <x v="8"/>
    <n v="7"/>
    <n v="4"/>
    <n v="55000"/>
    <x v="0"/>
    <x v="1"/>
    <x v="0"/>
    <x v="0"/>
    <x v="1"/>
    <x v="1"/>
  </r>
  <r>
    <x v="57"/>
    <n v="40"/>
    <x v="1"/>
    <x v="2"/>
    <x v="1"/>
    <x v="10"/>
    <n v="9"/>
    <n v="4.3"/>
    <n v="66000"/>
    <x v="1"/>
    <x v="3"/>
    <x v="3"/>
    <x v="1"/>
    <x v="2"/>
    <x v="2"/>
  </r>
  <r>
    <x v="58"/>
    <n v="34"/>
    <x v="0"/>
    <x v="4"/>
    <x v="4"/>
    <x v="4"/>
    <n v="8"/>
    <n v="4.2"/>
    <n v="57000"/>
    <x v="0"/>
    <x v="1"/>
    <x v="1"/>
    <x v="1"/>
    <x v="1"/>
    <x v="1"/>
  </r>
  <r>
    <x v="59"/>
    <n v="28"/>
    <x v="0"/>
    <x v="1"/>
    <x v="2"/>
    <x v="6"/>
    <n v="6"/>
    <n v="3.7"/>
    <n v="51000"/>
    <x v="0"/>
    <x v="0"/>
    <x v="2"/>
    <x v="0"/>
    <x v="1"/>
    <x v="0"/>
  </r>
  <r>
    <x v="60"/>
    <n v="39"/>
    <x v="0"/>
    <x v="5"/>
    <x v="5"/>
    <x v="9"/>
    <n v="8"/>
    <n v="4.0999999999999996"/>
    <n v="59000"/>
    <x v="0"/>
    <x v="3"/>
    <x v="1"/>
    <x v="1"/>
    <x v="1"/>
    <x v="1"/>
  </r>
  <r>
    <x v="61"/>
    <n v="31"/>
    <x v="1"/>
    <x v="3"/>
    <x v="3"/>
    <x v="8"/>
    <n v="7"/>
    <n v="3.8"/>
    <n v="55000"/>
    <x v="0"/>
    <x v="1"/>
    <x v="0"/>
    <x v="0"/>
    <x v="1"/>
    <x v="1"/>
  </r>
  <r>
    <x v="62"/>
    <n v="42"/>
    <x v="0"/>
    <x v="0"/>
    <x v="0"/>
    <x v="5"/>
    <n v="8"/>
    <n v="4.4000000000000004"/>
    <n v="60000"/>
    <x v="0"/>
    <x v="2"/>
    <x v="1"/>
    <x v="1"/>
    <x v="1"/>
    <x v="1"/>
  </r>
  <r>
    <x v="63"/>
    <n v="35"/>
    <x v="1"/>
    <x v="4"/>
    <x v="4"/>
    <x v="4"/>
    <n v="7"/>
    <n v="3.5"/>
    <n v="53000"/>
    <x v="0"/>
    <x v="1"/>
    <x v="0"/>
    <x v="2"/>
    <x v="1"/>
    <x v="1"/>
  </r>
  <r>
    <x v="64"/>
    <n v="44"/>
    <x v="0"/>
    <x v="2"/>
    <x v="1"/>
    <x v="12"/>
    <n v="9"/>
    <n v="4.5999999999999996"/>
    <n v="68000"/>
    <x v="0"/>
    <x v="2"/>
    <x v="3"/>
    <x v="3"/>
    <x v="2"/>
    <x v="2"/>
  </r>
  <r>
    <x v="65"/>
    <n v="30"/>
    <x v="0"/>
    <x v="1"/>
    <x v="2"/>
    <x v="0"/>
    <n v="6"/>
    <n v="3.7"/>
    <n v="52000"/>
    <x v="0"/>
    <x v="0"/>
    <x v="2"/>
    <x v="0"/>
    <x v="1"/>
    <x v="0"/>
  </r>
  <r>
    <x v="66"/>
    <n v="29"/>
    <x v="0"/>
    <x v="0"/>
    <x v="0"/>
    <x v="4"/>
    <n v="7"/>
    <n v="3.8"/>
    <n v="53000"/>
    <x v="0"/>
    <x v="0"/>
    <x v="0"/>
    <x v="0"/>
    <x v="1"/>
    <x v="1"/>
  </r>
  <r>
    <x v="67"/>
    <n v="36"/>
    <x v="1"/>
    <x v="4"/>
    <x v="4"/>
    <x v="1"/>
    <n v="8"/>
    <n v="4"/>
    <n v="56000"/>
    <x v="0"/>
    <x v="3"/>
    <x v="1"/>
    <x v="0"/>
    <x v="1"/>
    <x v="1"/>
  </r>
  <r>
    <x v="68"/>
    <n v="41"/>
    <x v="0"/>
    <x v="5"/>
    <x v="5"/>
    <x v="10"/>
    <n v="9"/>
    <n v="4.2"/>
    <n v="58000"/>
    <x v="0"/>
    <x v="2"/>
    <x v="3"/>
    <x v="1"/>
    <x v="1"/>
    <x v="2"/>
  </r>
  <r>
    <x v="69"/>
    <n v="33"/>
    <x v="1"/>
    <x v="2"/>
    <x v="2"/>
    <x v="8"/>
    <n v="7"/>
    <n v="3.9"/>
    <n v="54000"/>
    <x v="0"/>
    <x v="1"/>
    <x v="0"/>
    <x v="0"/>
    <x v="1"/>
    <x v="1"/>
  </r>
  <r>
    <x v="70"/>
    <n v="46"/>
    <x v="0"/>
    <x v="3"/>
    <x v="3"/>
    <x v="7"/>
    <n v="8"/>
    <n v="4.5"/>
    <n v="67000"/>
    <x v="0"/>
    <x v="4"/>
    <x v="1"/>
    <x v="1"/>
    <x v="2"/>
    <x v="2"/>
  </r>
  <r>
    <x v="71"/>
    <n v="31"/>
    <x v="0"/>
    <x v="0"/>
    <x v="0"/>
    <x v="8"/>
    <n v="7"/>
    <n v="3.6"/>
    <n v="54000"/>
    <x v="0"/>
    <x v="1"/>
    <x v="0"/>
    <x v="0"/>
    <x v="1"/>
    <x v="1"/>
  </r>
  <r>
    <x v="72"/>
    <n v="30"/>
    <x v="1"/>
    <x v="4"/>
    <x v="4"/>
    <x v="4"/>
    <n v="7"/>
    <n v="3.7"/>
    <n v="55000"/>
    <x v="0"/>
    <x v="0"/>
    <x v="0"/>
    <x v="0"/>
    <x v="1"/>
    <x v="1"/>
  </r>
  <r>
    <x v="73"/>
    <n v="38"/>
    <x v="0"/>
    <x v="1"/>
    <x v="1"/>
    <x v="1"/>
    <n v="8"/>
    <n v="4"/>
    <n v="58000"/>
    <x v="0"/>
    <x v="3"/>
    <x v="1"/>
    <x v="0"/>
    <x v="1"/>
    <x v="1"/>
  </r>
  <r>
    <x v="74"/>
    <n v="37"/>
    <x v="0"/>
    <x v="5"/>
    <x v="5"/>
    <x v="9"/>
    <n v="8"/>
    <n v="4.0999999999999996"/>
    <n v="59000"/>
    <x v="0"/>
    <x v="3"/>
    <x v="1"/>
    <x v="1"/>
    <x v="1"/>
    <x v="1"/>
  </r>
  <r>
    <x v="75"/>
    <n v="35"/>
    <x v="0"/>
    <x v="0"/>
    <x v="0"/>
    <x v="1"/>
    <n v="7"/>
    <n v="4.2"/>
    <n v="60000"/>
    <x v="0"/>
    <x v="1"/>
    <x v="0"/>
    <x v="1"/>
    <x v="1"/>
    <x v="1"/>
  </r>
  <r>
    <x v="76"/>
    <n v="43"/>
    <x v="1"/>
    <x v="2"/>
    <x v="1"/>
    <x v="3"/>
    <n v="9"/>
    <n v="4.3"/>
    <n v="61000"/>
    <x v="0"/>
    <x v="2"/>
    <x v="3"/>
    <x v="1"/>
    <x v="2"/>
    <x v="2"/>
  </r>
  <r>
    <x v="77"/>
    <n v="29"/>
    <x v="0"/>
    <x v="4"/>
    <x v="4"/>
    <x v="0"/>
    <n v="6"/>
    <n v="3.5"/>
    <n v="52000"/>
    <x v="0"/>
    <x v="0"/>
    <x v="2"/>
    <x v="2"/>
    <x v="1"/>
    <x v="0"/>
  </r>
  <r>
    <x v="78"/>
    <n v="32"/>
    <x v="1"/>
    <x v="3"/>
    <x v="3"/>
    <x v="4"/>
    <n v="7"/>
    <n v="3.6"/>
    <n v="53000"/>
    <x v="0"/>
    <x v="1"/>
    <x v="0"/>
    <x v="0"/>
    <x v="1"/>
    <x v="1"/>
  </r>
  <r>
    <x v="79"/>
    <n v="34"/>
    <x v="0"/>
    <x v="1"/>
    <x v="2"/>
    <x v="8"/>
    <n v="7"/>
    <n v="3.8"/>
    <n v="54000"/>
    <x v="0"/>
    <x v="1"/>
    <x v="0"/>
    <x v="0"/>
    <x v="1"/>
    <x v="1"/>
  </r>
  <r>
    <x v="80"/>
    <n v="30"/>
    <x v="0"/>
    <x v="5"/>
    <x v="5"/>
    <x v="4"/>
    <n v="7"/>
    <n v="3.9"/>
    <n v="55000"/>
    <x v="0"/>
    <x v="0"/>
    <x v="0"/>
    <x v="0"/>
    <x v="1"/>
    <x v="1"/>
  </r>
  <r>
    <x v="81"/>
    <n v="38"/>
    <x v="1"/>
    <x v="0"/>
    <x v="0"/>
    <x v="1"/>
    <n v="8"/>
    <n v="4"/>
    <n v="56000"/>
    <x v="0"/>
    <x v="3"/>
    <x v="1"/>
    <x v="0"/>
    <x v="1"/>
    <x v="1"/>
  </r>
  <r>
    <x v="82"/>
    <n v="35"/>
    <x v="0"/>
    <x v="4"/>
    <x v="4"/>
    <x v="8"/>
    <n v="7"/>
    <n v="4.0999999999999996"/>
    <n v="57000"/>
    <x v="0"/>
    <x v="1"/>
    <x v="0"/>
    <x v="1"/>
    <x v="1"/>
    <x v="1"/>
  </r>
  <r>
    <x v="83"/>
    <n v="36"/>
    <x v="0"/>
    <x v="2"/>
    <x v="1"/>
    <x v="1"/>
    <n v="8"/>
    <n v="4.2"/>
    <n v="58000"/>
    <x v="0"/>
    <x v="3"/>
    <x v="1"/>
    <x v="1"/>
    <x v="1"/>
    <x v="1"/>
  </r>
  <r>
    <x v="84"/>
    <n v="27"/>
    <x v="1"/>
    <x v="1"/>
    <x v="1"/>
    <x v="6"/>
    <n v="6"/>
    <n v="3.2"/>
    <n v="51000"/>
    <x v="0"/>
    <x v="0"/>
    <x v="2"/>
    <x v="2"/>
    <x v="1"/>
    <x v="0"/>
  </r>
  <r>
    <x v="85"/>
    <n v="32"/>
    <x v="0"/>
    <x v="0"/>
    <x v="0"/>
    <x v="4"/>
    <n v="7"/>
    <n v="3.3"/>
    <n v="52000"/>
    <x v="0"/>
    <x v="1"/>
    <x v="0"/>
    <x v="2"/>
    <x v="1"/>
    <x v="1"/>
  </r>
  <r>
    <x v="86"/>
    <n v="41"/>
    <x v="0"/>
    <x v="4"/>
    <x v="4"/>
    <x v="9"/>
    <n v="8"/>
    <n v="3.4"/>
    <n v="53000"/>
    <x v="0"/>
    <x v="2"/>
    <x v="1"/>
    <x v="2"/>
    <x v="1"/>
    <x v="1"/>
  </r>
  <r>
    <x v="87"/>
    <n v="29"/>
    <x v="0"/>
    <x v="3"/>
    <x v="3"/>
    <x v="8"/>
    <n v="7"/>
    <n v="3.5"/>
    <n v="54000"/>
    <x v="0"/>
    <x v="0"/>
    <x v="0"/>
    <x v="2"/>
    <x v="1"/>
    <x v="1"/>
  </r>
  <r>
    <x v="88"/>
    <n v="43"/>
    <x v="0"/>
    <x v="5"/>
    <x v="5"/>
    <x v="3"/>
    <n v="9"/>
    <n v="4.4000000000000004"/>
    <n v="59000"/>
    <x v="0"/>
    <x v="2"/>
    <x v="3"/>
    <x v="1"/>
    <x v="1"/>
    <x v="2"/>
  </r>
  <r>
    <x v="89"/>
    <n v="26"/>
    <x v="1"/>
    <x v="2"/>
    <x v="2"/>
    <x v="2"/>
    <n v="6"/>
    <n v="3"/>
    <n v="48000"/>
    <x v="0"/>
    <x v="0"/>
    <x v="2"/>
    <x v="4"/>
    <x v="0"/>
    <x v="0"/>
  </r>
  <r>
    <x v="90"/>
    <n v="45"/>
    <x v="0"/>
    <x v="0"/>
    <x v="0"/>
    <x v="5"/>
    <n v="8"/>
    <n v="4.5"/>
    <n v="60000"/>
    <x v="0"/>
    <x v="2"/>
    <x v="1"/>
    <x v="1"/>
    <x v="1"/>
    <x v="1"/>
  </r>
  <r>
    <x v="91"/>
    <n v="31"/>
    <x v="0"/>
    <x v="4"/>
    <x v="4"/>
    <x v="4"/>
    <n v="7"/>
    <n v="3.6"/>
    <n v="55000"/>
    <x v="0"/>
    <x v="1"/>
    <x v="0"/>
    <x v="0"/>
    <x v="1"/>
    <x v="1"/>
  </r>
  <r>
    <x v="92"/>
    <n v="34"/>
    <x v="1"/>
    <x v="1"/>
    <x v="1"/>
    <x v="1"/>
    <n v="8"/>
    <n v="3.7"/>
    <n v="56000"/>
    <x v="0"/>
    <x v="1"/>
    <x v="1"/>
    <x v="0"/>
    <x v="1"/>
    <x v="1"/>
  </r>
  <r>
    <x v="93"/>
    <n v="37"/>
    <x v="0"/>
    <x v="2"/>
    <x v="1"/>
    <x v="9"/>
    <n v="8"/>
    <n v="3.8"/>
    <n v="57000"/>
    <x v="0"/>
    <x v="3"/>
    <x v="1"/>
    <x v="0"/>
    <x v="1"/>
    <x v="1"/>
  </r>
  <r>
    <x v="94"/>
    <n v="40"/>
    <x v="0"/>
    <x v="0"/>
    <x v="0"/>
    <x v="5"/>
    <n v="8"/>
    <n v="3.9"/>
    <n v="58000"/>
    <x v="0"/>
    <x v="3"/>
    <x v="1"/>
    <x v="0"/>
    <x v="1"/>
    <x v="1"/>
  </r>
  <r>
    <x v="95"/>
    <n v="33"/>
    <x v="0"/>
    <x v="3"/>
    <x v="3"/>
    <x v="8"/>
    <n v="7"/>
    <n v="4"/>
    <n v="59000"/>
    <x v="0"/>
    <x v="1"/>
    <x v="0"/>
    <x v="0"/>
    <x v="1"/>
    <x v="1"/>
  </r>
  <r>
    <x v="96"/>
    <n v="39"/>
    <x v="1"/>
    <x v="4"/>
    <x v="4"/>
    <x v="9"/>
    <n v="8"/>
    <n v="4.0999999999999996"/>
    <n v="60000"/>
    <x v="0"/>
    <x v="3"/>
    <x v="1"/>
    <x v="1"/>
    <x v="1"/>
    <x v="1"/>
  </r>
  <r>
    <x v="97"/>
    <n v="28"/>
    <x v="0"/>
    <x v="5"/>
    <x v="5"/>
    <x v="0"/>
    <n v="6"/>
    <n v="3.2"/>
    <n v="53000"/>
    <x v="0"/>
    <x v="0"/>
    <x v="2"/>
    <x v="2"/>
    <x v="1"/>
    <x v="0"/>
  </r>
  <r>
    <x v="98"/>
    <n v="32"/>
    <x v="0"/>
    <x v="2"/>
    <x v="2"/>
    <x v="4"/>
    <n v="7"/>
    <n v="3.3"/>
    <n v="54000"/>
    <x v="0"/>
    <x v="1"/>
    <x v="0"/>
    <x v="2"/>
    <x v="1"/>
    <x v="1"/>
  </r>
  <r>
    <x v="99"/>
    <n v="37"/>
    <x v="1"/>
    <x v="0"/>
    <x v="0"/>
    <x v="1"/>
    <n v="8"/>
    <n v="3.4"/>
    <n v="55000"/>
    <x v="0"/>
    <x v="3"/>
    <x v="1"/>
    <x v="2"/>
    <x v="1"/>
    <x v="1"/>
  </r>
  <r>
    <x v="100"/>
    <n v="30"/>
    <x v="0"/>
    <x v="4"/>
    <x v="4"/>
    <x v="4"/>
    <n v="7"/>
    <n v="3.5"/>
    <n v="55000"/>
    <x v="0"/>
    <x v="0"/>
    <x v="0"/>
    <x v="2"/>
    <x v="1"/>
    <x v="1"/>
  </r>
  <r>
    <x v="101"/>
    <n v="42"/>
    <x v="0"/>
    <x v="2"/>
    <x v="1"/>
    <x v="5"/>
    <n v="8"/>
    <n v="4.4000000000000004"/>
    <n v="60000"/>
    <x v="0"/>
    <x v="2"/>
    <x v="1"/>
    <x v="1"/>
    <x v="1"/>
    <x v="1"/>
  </r>
  <r>
    <x v="102"/>
    <n v="31"/>
    <x v="1"/>
    <x v="3"/>
    <x v="3"/>
    <x v="8"/>
    <n v="7"/>
    <n v="3.6"/>
    <n v="57000"/>
    <x v="0"/>
    <x v="1"/>
    <x v="0"/>
    <x v="0"/>
    <x v="1"/>
    <x v="1"/>
  </r>
  <r>
    <x v="103"/>
    <n v="35"/>
    <x v="0"/>
    <x v="0"/>
    <x v="0"/>
    <x v="1"/>
    <n v="7"/>
    <n v="3.7"/>
    <n v="58000"/>
    <x v="0"/>
    <x v="1"/>
    <x v="0"/>
    <x v="0"/>
    <x v="1"/>
    <x v="1"/>
  </r>
  <r>
    <x v="104"/>
    <n v="33"/>
    <x v="0"/>
    <x v="4"/>
    <x v="4"/>
    <x v="8"/>
    <n v="7"/>
    <n v="3.8"/>
    <n v="59000"/>
    <x v="0"/>
    <x v="1"/>
    <x v="0"/>
    <x v="0"/>
    <x v="1"/>
    <x v="1"/>
  </r>
  <r>
    <x v="105"/>
    <n v="34"/>
    <x v="0"/>
    <x v="1"/>
    <x v="1"/>
    <x v="1"/>
    <n v="8"/>
    <n v="4"/>
    <n v="60000"/>
    <x v="0"/>
    <x v="1"/>
    <x v="1"/>
    <x v="0"/>
    <x v="1"/>
    <x v="1"/>
  </r>
  <r>
    <x v="106"/>
    <n v="27"/>
    <x v="1"/>
    <x v="2"/>
    <x v="2"/>
    <x v="2"/>
    <n v="6"/>
    <n v="3.2"/>
    <n v="52000"/>
    <x v="0"/>
    <x v="0"/>
    <x v="2"/>
    <x v="2"/>
    <x v="1"/>
    <x v="0"/>
  </r>
  <r>
    <x v="107"/>
    <n v="38"/>
    <x v="0"/>
    <x v="0"/>
    <x v="0"/>
    <x v="9"/>
    <n v="8"/>
    <n v="4.2"/>
    <n v="62000"/>
    <x v="0"/>
    <x v="3"/>
    <x v="1"/>
    <x v="1"/>
    <x v="2"/>
    <x v="1"/>
  </r>
  <r>
    <x v="108"/>
    <n v="45"/>
    <x v="0"/>
    <x v="5"/>
    <x v="5"/>
    <x v="7"/>
    <n v="8"/>
    <n v="4.5999999999999996"/>
    <n v="67000"/>
    <x v="0"/>
    <x v="2"/>
    <x v="1"/>
    <x v="3"/>
    <x v="2"/>
    <x v="2"/>
  </r>
  <r>
    <x v="109"/>
    <n v="29"/>
    <x v="1"/>
    <x v="4"/>
    <x v="4"/>
    <x v="6"/>
    <n v="7"/>
    <n v="3.3"/>
    <n v="53000"/>
    <x v="0"/>
    <x v="0"/>
    <x v="0"/>
    <x v="2"/>
    <x v="1"/>
    <x v="0"/>
  </r>
  <r>
    <x v="110"/>
    <n v="31"/>
    <x v="0"/>
    <x v="2"/>
    <x v="2"/>
    <x v="0"/>
    <n v="6"/>
    <n v="3.4"/>
    <n v="54000"/>
    <x v="0"/>
    <x v="1"/>
    <x v="2"/>
    <x v="2"/>
    <x v="1"/>
    <x v="0"/>
  </r>
  <r>
    <x v="111"/>
    <n v="44"/>
    <x v="1"/>
    <x v="3"/>
    <x v="3"/>
    <x v="10"/>
    <n v="9"/>
    <n v="4.0999999999999996"/>
    <n v="64000"/>
    <x v="0"/>
    <x v="2"/>
    <x v="3"/>
    <x v="1"/>
    <x v="2"/>
    <x v="2"/>
  </r>
  <r>
    <x v="112"/>
    <n v="37"/>
    <x v="0"/>
    <x v="0"/>
    <x v="0"/>
    <x v="8"/>
    <n v="7"/>
    <n v="3.5"/>
    <n v="56000"/>
    <x v="0"/>
    <x v="3"/>
    <x v="0"/>
    <x v="2"/>
    <x v="1"/>
    <x v="1"/>
  </r>
  <r>
    <x v="113"/>
    <n v="39"/>
    <x v="0"/>
    <x v="4"/>
    <x v="4"/>
    <x v="1"/>
    <n v="8"/>
    <n v="3.6"/>
    <n v="57000"/>
    <x v="0"/>
    <x v="3"/>
    <x v="1"/>
    <x v="0"/>
    <x v="1"/>
    <x v="1"/>
  </r>
  <r>
    <x v="114"/>
    <n v="35"/>
    <x v="1"/>
    <x v="1"/>
    <x v="1"/>
    <x v="4"/>
    <n v="7"/>
    <n v="3.7"/>
    <n v="58000"/>
    <x v="0"/>
    <x v="1"/>
    <x v="0"/>
    <x v="0"/>
    <x v="1"/>
    <x v="1"/>
  </r>
  <r>
    <x v="115"/>
    <n v="36"/>
    <x v="0"/>
    <x v="2"/>
    <x v="1"/>
    <x v="8"/>
    <n v="7"/>
    <n v="3.8"/>
    <n v="59000"/>
    <x v="0"/>
    <x v="3"/>
    <x v="0"/>
    <x v="0"/>
    <x v="1"/>
    <x v="1"/>
  </r>
  <r>
    <x v="116"/>
    <n v="30"/>
    <x v="0"/>
    <x v="0"/>
    <x v="0"/>
    <x v="0"/>
    <n v="6"/>
    <n v="3.9"/>
    <n v="60000"/>
    <x v="0"/>
    <x v="0"/>
    <x v="2"/>
    <x v="0"/>
    <x v="1"/>
    <x v="0"/>
  </r>
  <r>
    <x v="117"/>
    <n v="31"/>
    <x v="1"/>
    <x v="5"/>
    <x v="5"/>
    <x v="4"/>
    <n v="7"/>
    <n v="4"/>
    <n v="61000"/>
    <x v="0"/>
    <x v="1"/>
    <x v="0"/>
    <x v="0"/>
    <x v="2"/>
    <x v="1"/>
  </r>
  <r>
    <x v="118"/>
    <n v="38"/>
    <x v="0"/>
    <x v="4"/>
    <x v="4"/>
    <x v="9"/>
    <n v="8"/>
    <n v="4.2"/>
    <n v="62000"/>
    <x v="0"/>
    <x v="3"/>
    <x v="1"/>
    <x v="1"/>
    <x v="2"/>
    <x v="1"/>
  </r>
  <r>
    <x v="119"/>
    <n v="34"/>
    <x v="0"/>
    <x v="2"/>
    <x v="2"/>
    <x v="1"/>
    <n v="8"/>
    <n v="4.3"/>
    <n v="63000"/>
    <x v="0"/>
    <x v="1"/>
    <x v="1"/>
    <x v="1"/>
    <x v="2"/>
    <x v="1"/>
  </r>
  <r>
    <x v="120"/>
    <n v="37"/>
    <x v="1"/>
    <x v="0"/>
    <x v="0"/>
    <x v="9"/>
    <n v="8"/>
    <n v="4.4000000000000004"/>
    <n v="64000"/>
    <x v="0"/>
    <x v="3"/>
    <x v="1"/>
    <x v="1"/>
    <x v="2"/>
    <x v="1"/>
  </r>
  <r>
    <x v="121"/>
    <n v="40"/>
    <x v="0"/>
    <x v="1"/>
    <x v="1"/>
    <x v="5"/>
    <n v="8"/>
    <n v="4.5"/>
    <n v="65000"/>
    <x v="0"/>
    <x v="3"/>
    <x v="1"/>
    <x v="1"/>
    <x v="2"/>
    <x v="1"/>
  </r>
  <r>
    <x v="122"/>
    <n v="36"/>
    <x v="0"/>
    <x v="3"/>
    <x v="3"/>
    <x v="8"/>
    <n v="7"/>
    <n v="4.5999999999999996"/>
    <n v="66000"/>
    <x v="0"/>
    <x v="3"/>
    <x v="0"/>
    <x v="3"/>
    <x v="2"/>
    <x v="1"/>
  </r>
  <r>
    <x v="123"/>
    <n v="29"/>
    <x v="0"/>
    <x v="2"/>
    <x v="2"/>
    <x v="6"/>
    <n v="6"/>
    <n v="3"/>
    <n v="49000"/>
    <x v="0"/>
    <x v="0"/>
    <x v="2"/>
    <x v="4"/>
    <x v="0"/>
    <x v="0"/>
  </r>
  <r>
    <x v="124"/>
    <n v="30"/>
    <x v="0"/>
    <x v="0"/>
    <x v="0"/>
    <x v="0"/>
    <n v="7"/>
    <n v="3.1"/>
    <n v="50000"/>
    <x v="0"/>
    <x v="0"/>
    <x v="0"/>
    <x v="2"/>
    <x v="0"/>
    <x v="0"/>
  </r>
  <r>
    <x v="125"/>
    <n v="41"/>
    <x v="1"/>
    <x v="4"/>
    <x v="4"/>
    <x v="10"/>
    <n v="9"/>
    <n v="4.7"/>
    <n v="67000"/>
    <x v="0"/>
    <x v="2"/>
    <x v="3"/>
    <x v="3"/>
    <x v="2"/>
    <x v="2"/>
  </r>
  <r>
    <x v="126"/>
    <n v="31"/>
    <x v="0"/>
    <x v="1"/>
    <x v="1"/>
    <x v="4"/>
    <n v="7"/>
    <n v="3.2"/>
    <n v="51000"/>
    <x v="0"/>
    <x v="1"/>
    <x v="0"/>
    <x v="2"/>
    <x v="1"/>
    <x v="1"/>
  </r>
  <r>
    <x v="127"/>
    <n v="28"/>
    <x v="0"/>
    <x v="5"/>
    <x v="5"/>
    <x v="2"/>
    <n v="6"/>
    <n v="3.3"/>
    <n v="52000"/>
    <x v="0"/>
    <x v="0"/>
    <x v="2"/>
    <x v="2"/>
    <x v="1"/>
    <x v="0"/>
  </r>
  <r>
    <x v="128"/>
    <n v="36"/>
    <x v="0"/>
    <x v="0"/>
    <x v="0"/>
    <x v="8"/>
    <n v="7"/>
    <n v="3.4"/>
    <n v="53000"/>
    <x v="0"/>
    <x v="3"/>
    <x v="0"/>
    <x v="2"/>
    <x v="1"/>
    <x v="1"/>
  </r>
  <r>
    <x v="129"/>
    <n v="30"/>
    <x v="1"/>
    <x v="2"/>
    <x v="2"/>
    <x v="4"/>
    <n v="7"/>
    <n v="3.5"/>
    <n v="54000"/>
    <x v="0"/>
    <x v="0"/>
    <x v="0"/>
    <x v="2"/>
    <x v="1"/>
    <x v="1"/>
  </r>
  <r>
    <x v="130"/>
    <n v="40"/>
    <x v="0"/>
    <x v="3"/>
    <x v="3"/>
    <x v="1"/>
    <n v="8"/>
    <n v="3.6"/>
    <n v="55000"/>
    <x v="0"/>
    <x v="3"/>
    <x v="1"/>
    <x v="0"/>
    <x v="1"/>
    <x v="1"/>
  </r>
  <r>
    <x v="131"/>
    <n v="35"/>
    <x v="0"/>
    <x v="4"/>
    <x v="4"/>
    <x v="8"/>
    <n v="7"/>
    <n v="3.7"/>
    <n v="56000"/>
    <x v="0"/>
    <x v="1"/>
    <x v="0"/>
    <x v="0"/>
    <x v="1"/>
    <x v="1"/>
  </r>
  <r>
    <x v="132"/>
    <n v="34"/>
    <x v="0"/>
    <x v="1"/>
    <x v="1"/>
    <x v="4"/>
    <n v="7"/>
    <n v="3.8"/>
    <n v="57000"/>
    <x v="0"/>
    <x v="1"/>
    <x v="0"/>
    <x v="0"/>
    <x v="1"/>
    <x v="1"/>
  </r>
  <r>
    <x v="133"/>
    <n v="26"/>
    <x v="1"/>
    <x v="0"/>
    <x v="0"/>
    <x v="6"/>
    <n v="6"/>
    <n v="3.9"/>
    <n v="58000"/>
    <x v="0"/>
    <x v="0"/>
    <x v="2"/>
    <x v="0"/>
    <x v="1"/>
    <x v="0"/>
  </r>
  <r>
    <x v="134"/>
    <n v="32"/>
    <x v="0"/>
    <x v="2"/>
    <x v="1"/>
    <x v="4"/>
    <n v="7"/>
    <n v="4"/>
    <n v="59000"/>
    <x v="0"/>
    <x v="1"/>
    <x v="0"/>
    <x v="0"/>
    <x v="1"/>
    <x v="1"/>
  </r>
  <r>
    <x v="135"/>
    <n v="44"/>
    <x v="0"/>
    <x v="4"/>
    <x v="4"/>
    <x v="5"/>
    <n v="8"/>
    <n v="4.0999999999999996"/>
    <n v="60000"/>
    <x v="0"/>
    <x v="2"/>
    <x v="1"/>
    <x v="1"/>
    <x v="1"/>
    <x v="1"/>
  </r>
  <r>
    <x v="136"/>
    <n v="28"/>
    <x v="0"/>
    <x v="3"/>
    <x v="3"/>
    <x v="6"/>
    <n v="6"/>
    <n v="3.2"/>
    <n v="51000"/>
    <x v="0"/>
    <x v="0"/>
    <x v="2"/>
    <x v="2"/>
    <x v="1"/>
    <x v="0"/>
  </r>
  <r>
    <x v="137"/>
    <n v="38"/>
    <x v="0"/>
    <x v="0"/>
    <x v="0"/>
    <x v="1"/>
    <n v="8"/>
    <n v="3.3"/>
    <n v="52000"/>
    <x v="0"/>
    <x v="3"/>
    <x v="1"/>
    <x v="2"/>
    <x v="1"/>
    <x v="1"/>
  </r>
  <r>
    <x v="138"/>
    <n v="45"/>
    <x v="0"/>
    <x v="5"/>
    <x v="5"/>
    <x v="9"/>
    <n v="8"/>
    <n v="3.4"/>
    <n v="53000"/>
    <x v="0"/>
    <x v="2"/>
    <x v="1"/>
    <x v="2"/>
    <x v="1"/>
    <x v="1"/>
  </r>
  <r>
    <x v="139"/>
    <n v="29"/>
    <x v="1"/>
    <x v="2"/>
    <x v="2"/>
    <x v="0"/>
    <n v="6"/>
    <n v="3.5"/>
    <n v="54000"/>
    <x v="0"/>
    <x v="0"/>
    <x v="2"/>
    <x v="2"/>
    <x v="1"/>
    <x v="0"/>
  </r>
  <r>
    <x v="140"/>
    <n v="31"/>
    <x v="0"/>
    <x v="4"/>
    <x v="4"/>
    <x v="4"/>
    <n v="7"/>
    <n v="3.6"/>
    <n v="55000"/>
    <x v="0"/>
    <x v="1"/>
    <x v="0"/>
    <x v="0"/>
    <x v="1"/>
    <x v="1"/>
  </r>
  <r>
    <x v="141"/>
    <n v="36"/>
    <x v="1"/>
    <x v="1"/>
    <x v="1"/>
    <x v="8"/>
    <n v="7"/>
    <n v="3.7"/>
    <n v="56000"/>
    <x v="0"/>
    <x v="3"/>
    <x v="0"/>
    <x v="0"/>
    <x v="1"/>
    <x v="1"/>
  </r>
  <r>
    <x v="142"/>
    <n v="39"/>
    <x v="0"/>
    <x v="0"/>
    <x v="0"/>
    <x v="1"/>
    <n v="8"/>
    <n v="3.8"/>
    <n v="57000"/>
    <x v="0"/>
    <x v="3"/>
    <x v="1"/>
    <x v="0"/>
    <x v="1"/>
    <x v="1"/>
  </r>
  <r>
    <x v="143"/>
    <n v="33"/>
    <x v="0"/>
    <x v="3"/>
    <x v="3"/>
    <x v="8"/>
    <n v="7"/>
    <n v="3.9"/>
    <n v="58000"/>
    <x v="0"/>
    <x v="1"/>
    <x v="0"/>
    <x v="0"/>
    <x v="1"/>
    <x v="1"/>
  </r>
  <r>
    <x v="144"/>
    <n v="34"/>
    <x v="0"/>
    <x v="4"/>
    <x v="4"/>
    <x v="1"/>
    <n v="8"/>
    <n v="4"/>
    <n v="59000"/>
    <x v="0"/>
    <x v="1"/>
    <x v="1"/>
    <x v="0"/>
    <x v="1"/>
    <x v="1"/>
  </r>
  <r>
    <x v="145"/>
    <n v="27"/>
    <x v="1"/>
    <x v="2"/>
    <x v="1"/>
    <x v="2"/>
    <n v="6"/>
    <n v="3.1"/>
    <n v="50000"/>
    <x v="0"/>
    <x v="0"/>
    <x v="2"/>
    <x v="2"/>
    <x v="0"/>
    <x v="0"/>
  </r>
  <r>
    <x v="146"/>
    <n v="38"/>
    <x v="0"/>
    <x v="0"/>
    <x v="0"/>
    <x v="9"/>
    <n v="8"/>
    <n v="4.2"/>
    <n v="62000"/>
    <x v="0"/>
    <x v="3"/>
    <x v="1"/>
    <x v="1"/>
    <x v="2"/>
    <x v="1"/>
  </r>
  <r>
    <x v="147"/>
    <n v="45"/>
    <x v="0"/>
    <x v="5"/>
    <x v="5"/>
    <x v="5"/>
    <n v="8"/>
    <n v="4.3"/>
    <n v="63000"/>
    <x v="0"/>
    <x v="2"/>
    <x v="1"/>
    <x v="1"/>
    <x v="2"/>
    <x v="1"/>
  </r>
  <r>
    <x v="148"/>
    <n v="29"/>
    <x v="0"/>
    <x v="4"/>
    <x v="4"/>
    <x v="6"/>
    <n v="7"/>
    <n v="3.4"/>
    <n v="53000"/>
    <x v="0"/>
    <x v="0"/>
    <x v="0"/>
    <x v="2"/>
    <x v="1"/>
    <x v="0"/>
  </r>
  <r>
    <x v="149"/>
    <n v="31"/>
    <x v="1"/>
    <x v="1"/>
    <x v="1"/>
    <x v="4"/>
    <n v="7"/>
    <n v="3.5"/>
    <n v="54000"/>
    <x v="0"/>
    <x v="1"/>
    <x v="0"/>
    <x v="2"/>
    <x v="1"/>
    <x v="1"/>
  </r>
  <r>
    <x v="150"/>
    <n v="33"/>
    <x v="0"/>
    <x v="3"/>
    <x v="3"/>
    <x v="8"/>
    <n v="7"/>
    <n v="3.6"/>
    <n v="55000"/>
    <x v="0"/>
    <x v="1"/>
    <x v="0"/>
    <x v="0"/>
    <x v="1"/>
    <x v="1"/>
  </r>
  <r>
    <x v="151"/>
    <n v="34"/>
    <x v="0"/>
    <x v="2"/>
    <x v="2"/>
    <x v="1"/>
    <n v="8"/>
    <n v="3.7"/>
    <n v="56000"/>
    <x v="0"/>
    <x v="1"/>
    <x v="1"/>
    <x v="0"/>
    <x v="1"/>
    <x v="1"/>
  </r>
  <r>
    <x v="152"/>
    <n v="26"/>
    <x v="1"/>
    <x v="0"/>
    <x v="0"/>
    <x v="6"/>
    <n v="6"/>
    <n v="3.8"/>
    <n v="57000"/>
    <x v="0"/>
    <x v="0"/>
    <x v="2"/>
    <x v="0"/>
    <x v="1"/>
    <x v="0"/>
  </r>
  <r>
    <x v="153"/>
    <n v="32"/>
    <x v="0"/>
    <x v="4"/>
    <x v="4"/>
    <x v="4"/>
    <n v="7"/>
    <n v="3.9"/>
    <n v="58000"/>
    <x v="0"/>
    <x v="1"/>
    <x v="0"/>
    <x v="0"/>
    <x v="1"/>
    <x v="1"/>
  </r>
  <r>
    <x v="154"/>
    <n v="44"/>
    <x v="0"/>
    <x v="1"/>
    <x v="1"/>
    <x v="5"/>
    <n v="8"/>
    <n v="4"/>
    <n v="59000"/>
    <x v="0"/>
    <x v="2"/>
    <x v="1"/>
    <x v="0"/>
    <x v="1"/>
    <x v="1"/>
  </r>
  <r>
    <x v="155"/>
    <n v="28"/>
    <x v="0"/>
    <x v="5"/>
    <x v="5"/>
    <x v="6"/>
    <n v="6"/>
    <n v="4.0999999999999996"/>
    <n v="60000"/>
    <x v="0"/>
    <x v="0"/>
    <x v="2"/>
    <x v="1"/>
    <x v="1"/>
    <x v="0"/>
  </r>
  <r>
    <x v="156"/>
    <n v="38"/>
    <x v="0"/>
    <x v="0"/>
    <x v="0"/>
    <x v="1"/>
    <n v="8"/>
    <n v="4.2"/>
    <n v="61000"/>
    <x v="0"/>
    <x v="3"/>
    <x v="1"/>
    <x v="1"/>
    <x v="2"/>
    <x v="1"/>
  </r>
  <r>
    <x v="157"/>
    <n v="45"/>
    <x v="0"/>
    <x v="2"/>
    <x v="1"/>
    <x v="9"/>
    <n v="8"/>
    <n v="4.3"/>
    <n v="62000"/>
    <x v="0"/>
    <x v="2"/>
    <x v="1"/>
    <x v="1"/>
    <x v="2"/>
    <x v="1"/>
  </r>
  <r>
    <x v="158"/>
    <n v="29"/>
    <x v="1"/>
    <x v="4"/>
    <x v="4"/>
    <x v="0"/>
    <n v="6"/>
    <n v="3"/>
    <n v="49000"/>
    <x v="0"/>
    <x v="0"/>
    <x v="2"/>
    <x v="4"/>
    <x v="0"/>
    <x v="0"/>
  </r>
  <r>
    <x v="159"/>
    <n v="30"/>
    <x v="0"/>
    <x v="1"/>
    <x v="1"/>
    <x v="4"/>
    <n v="7"/>
    <n v="3.1"/>
    <n v="50000"/>
    <x v="0"/>
    <x v="0"/>
    <x v="0"/>
    <x v="2"/>
    <x v="0"/>
    <x v="1"/>
  </r>
  <r>
    <x v="160"/>
    <n v="31"/>
    <x v="1"/>
    <x v="5"/>
    <x v="5"/>
    <x v="8"/>
    <n v="7"/>
    <n v="3.2"/>
    <n v="51000"/>
    <x v="0"/>
    <x v="1"/>
    <x v="0"/>
    <x v="2"/>
    <x v="1"/>
    <x v="1"/>
  </r>
  <r>
    <x v="161"/>
    <n v="36"/>
    <x v="0"/>
    <x v="0"/>
    <x v="0"/>
    <x v="1"/>
    <n v="8"/>
    <n v="3.3"/>
    <n v="52000"/>
    <x v="0"/>
    <x v="3"/>
    <x v="1"/>
    <x v="2"/>
    <x v="1"/>
    <x v="1"/>
  </r>
  <r>
    <x v="162"/>
    <n v="29"/>
    <x v="0"/>
    <x v="2"/>
    <x v="2"/>
    <x v="0"/>
    <n v="6"/>
    <n v="3.4"/>
    <n v="53000"/>
    <x v="0"/>
    <x v="0"/>
    <x v="2"/>
    <x v="2"/>
    <x v="1"/>
    <x v="0"/>
  </r>
  <r>
    <x v="163"/>
    <n v="41"/>
    <x v="1"/>
    <x v="3"/>
    <x v="3"/>
    <x v="10"/>
    <n v="9"/>
    <n v="3.5"/>
    <n v="54000"/>
    <x v="0"/>
    <x v="2"/>
    <x v="3"/>
    <x v="2"/>
    <x v="1"/>
    <x v="2"/>
  </r>
  <r>
    <x v="164"/>
    <n v="31"/>
    <x v="0"/>
    <x v="4"/>
    <x v="4"/>
    <x v="4"/>
    <n v="7"/>
    <n v="3.6"/>
    <n v="55000"/>
    <x v="0"/>
    <x v="1"/>
    <x v="0"/>
    <x v="0"/>
    <x v="1"/>
    <x v="1"/>
  </r>
  <r>
    <x v="165"/>
    <n v="30"/>
    <x v="0"/>
    <x v="1"/>
    <x v="1"/>
    <x v="0"/>
    <n v="6"/>
    <n v="3.7"/>
    <n v="56000"/>
    <x v="0"/>
    <x v="0"/>
    <x v="2"/>
    <x v="0"/>
    <x v="1"/>
    <x v="0"/>
  </r>
  <r>
    <x v="166"/>
    <n v="35"/>
    <x v="1"/>
    <x v="5"/>
    <x v="5"/>
    <x v="4"/>
    <n v="7"/>
    <n v="3.8"/>
    <n v="57000"/>
    <x v="0"/>
    <x v="1"/>
    <x v="0"/>
    <x v="0"/>
    <x v="1"/>
    <x v="1"/>
  </r>
  <r>
    <x v="167"/>
    <n v="32"/>
    <x v="0"/>
    <x v="0"/>
    <x v="0"/>
    <x v="8"/>
    <n v="7"/>
    <n v="3.9"/>
    <n v="58000"/>
    <x v="0"/>
    <x v="1"/>
    <x v="0"/>
    <x v="0"/>
    <x v="1"/>
    <x v="1"/>
  </r>
  <r>
    <x v="168"/>
    <n v="37"/>
    <x v="0"/>
    <x v="2"/>
    <x v="2"/>
    <x v="1"/>
    <n v="8"/>
    <n v="4"/>
    <n v="59000"/>
    <x v="0"/>
    <x v="3"/>
    <x v="1"/>
    <x v="0"/>
    <x v="1"/>
    <x v="1"/>
  </r>
  <r>
    <x v="169"/>
    <n v="38"/>
    <x v="1"/>
    <x v="4"/>
    <x v="4"/>
    <x v="9"/>
    <n v="8"/>
    <n v="4.0999999999999996"/>
    <n v="60000"/>
    <x v="0"/>
    <x v="3"/>
    <x v="1"/>
    <x v="1"/>
    <x v="1"/>
    <x v="1"/>
  </r>
  <r>
    <x v="170"/>
    <n v="34"/>
    <x v="0"/>
    <x v="1"/>
    <x v="1"/>
    <x v="8"/>
    <n v="7"/>
    <n v="4.2"/>
    <n v="61000"/>
    <x v="0"/>
    <x v="1"/>
    <x v="0"/>
    <x v="1"/>
    <x v="2"/>
    <x v="1"/>
  </r>
  <r>
    <x v="171"/>
    <n v="40"/>
    <x v="0"/>
    <x v="3"/>
    <x v="3"/>
    <x v="5"/>
    <n v="8"/>
    <n v="4.3"/>
    <n v="62000"/>
    <x v="0"/>
    <x v="3"/>
    <x v="1"/>
    <x v="1"/>
    <x v="2"/>
    <x v="1"/>
  </r>
  <r>
    <x v="172"/>
    <n v="37"/>
    <x v="0"/>
    <x v="0"/>
    <x v="0"/>
    <x v="9"/>
    <n v="8"/>
    <n v="4.4000000000000004"/>
    <n v="63000"/>
    <x v="0"/>
    <x v="3"/>
    <x v="1"/>
    <x v="1"/>
    <x v="2"/>
    <x v="1"/>
  </r>
  <r>
    <x v="173"/>
    <n v="33"/>
    <x v="0"/>
    <x v="2"/>
    <x v="1"/>
    <x v="1"/>
    <n v="8"/>
    <n v="4.5"/>
    <n v="64000"/>
    <x v="0"/>
    <x v="1"/>
    <x v="1"/>
    <x v="1"/>
    <x v="2"/>
    <x v="1"/>
  </r>
  <r>
    <x v="174"/>
    <n v="30"/>
    <x v="0"/>
    <x v="4"/>
    <x v="4"/>
    <x v="0"/>
    <n v="6"/>
    <n v="4.5999999999999996"/>
    <n v="65000"/>
    <x v="0"/>
    <x v="0"/>
    <x v="2"/>
    <x v="3"/>
    <x v="2"/>
    <x v="0"/>
  </r>
  <r>
    <x v="175"/>
    <n v="31"/>
    <x v="1"/>
    <x v="2"/>
    <x v="2"/>
    <x v="4"/>
    <n v="7"/>
    <n v="4.7"/>
    <n v="66000"/>
    <x v="0"/>
    <x v="1"/>
    <x v="0"/>
    <x v="3"/>
    <x v="2"/>
    <x v="1"/>
  </r>
  <r>
    <x v="176"/>
    <n v="29"/>
    <x v="0"/>
    <x v="0"/>
    <x v="0"/>
    <x v="6"/>
    <n v="6"/>
    <n v="4"/>
    <n v="59000"/>
    <x v="0"/>
    <x v="0"/>
    <x v="2"/>
    <x v="0"/>
    <x v="1"/>
    <x v="0"/>
  </r>
  <r>
    <x v="177"/>
    <n v="35"/>
    <x v="0"/>
    <x v="4"/>
    <x v="4"/>
    <x v="8"/>
    <n v="7"/>
    <n v="3.9"/>
    <n v="58000"/>
    <x v="0"/>
    <x v="1"/>
    <x v="0"/>
    <x v="0"/>
    <x v="1"/>
    <x v="1"/>
  </r>
  <r>
    <x v="178"/>
    <n v="36"/>
    <x v="0"/>
    <x v="1"/>
    <x v="1"/>
    <x v="1"/>
    <n v="8"/>
    <n v="3.8"/>
    <n v="57000"/>
    <x v="0"/>
    <x v="3"/>
    <x v="1"/>
    <x v="0"/>
    <x v="1"/>
    <x v="1"/>
  </r>
  <r>
    <x v="179"/>
    <n v="28"/>
    <x v="1"/>
    <x v="5"/>
    <x v="5"/>
    <x v="2"/>
    <n v="6"/>
    <n v="3.7"/>
    <n v="56000"/>
    <x v="0"/>
    <x v="0"/>
    <x v="2"/>
    <x v="0"/>
    <x v="1"/>
    <x v="0"/>
  </r>
  <r>
    <x v="180"/>
    <n v="44"/>
    <x v="0"/>
    <x v="0"/>
    <x v="0"/>
    <x v="5"/>
    <n v="8"/>
    <n v="3.6"/>
    <n v="55000"/>
    <x v="0"/>
    <x v="2"/>
    <x v="1"/>
    <x v="0"/>
    <x v="1"/>
    <x v="1"/>
  </r>
  <r>
    <x v="181"/>
    <n v="27"/>
    <x v="1"/>
    <x v="2"/>
    <x v="1"/>
    <x v="2"/>
    <n v="6"/>
    <n v="3.5"/>
    <n v="54000"/>
    <x v="0"/>
    <x v="0"/>
    <x v="2"/>
    <x v="2"/>
    <x v="1"/>
    <x v="0"/>
  </r>
  <r>
    <x v="182"/>
    <n v="37"/>
    <x v="0"/>
    <x v="3"/>
    <x v="3"/>
    <x v="1"/>
    <n v="8"/>
    <n v="3.4"/>
    <n v="53000"/>
    <x v="0"/>
    <x v="3"/>
    <x v="1"/>
    <x v="2"/>
    <x v="1"/>
    <x v="1"/>
  </r>
  <r>
    <x v="183"/>
    <n v="35"/>
    <x v="0"/>
    <x v="2"/>
    <x v="2"/>
    <x v="8"/>
    <n v="7"/>
    <n v="3.3"/>
    <n v="52000"/>
    <x v="0"/>
    <x v="1"/>
    <x v="0"/>
    <x v="2"/>
    <x v="1"/>
    <x v="1"/>
  </r>
  <r>
    <x v="184"/>
    <n v="33"/>
    <x v="1"/>
    <x v="0"/>
    <x v="0"/>
    <x v="4"/>
    <n v="7"/>
    <n v="3.2"/>
    <n v="51000"/>
    <x v="0"/>
    <x v="1"/>
    <x v="0"/>
    <x v="2"/>
    <x v="1"/>
    <x v="1"/>
  </r>
  <r>
    <x v="185"/>
    <n v="38"/>
    <x v="0"/>
    <x v="4"/>
    <x v="4"/>
    <x v="9"/>
    <n v="8"/>
    <n v="3.1"/>
    <n v="50000"/>
    <x v="0"/>
    <x v="3"/>
    <x v="1"/>
    <x v="2"/>
    <x v="0"/>
    <x v="1"/>
  </r>
  <r>
    <x v="186"/>
    <n v="42"/>
    <x v="0"/>
    <x v="1"/>
    <x v="1"/>
    <x v="10"/>
    <n v="9"/>
    <n v="4.4000000000000004"/>
    <n v="63000"/>
    <x v="1"/>
    <x v="2"/>
    <x v="3"/>
    <x v="1"/>
    <x v="2"/>
    <x v="2"/>
  </r>
  <r>
    <x v="187"/>
    <n v="34"/>
    <x v="1"/>
    <x v="5"/>
    <x v="5"/>
    <x v="8"/>
    <n v="7"/>
    <n v="3.8"/>
    <n v="57000"/>
    <x v="0"/>
    <x v="1"/>
    <x v="0"/>
    <x v="0"/>
    <x v="1"/>
    <x v="1"/>
  </r>
  <r>
    <x v="188"/>
    <n v="29"/>
    <x v="0"/>
    <x v="0"/>
    <x v="0"/>
    <x v="0"/>
    <n v="6"/>
    <n v="3.9"/>
    <n v="58000"/>
    <x v="0"/>
    <x v="0"/>
    <x v="2"/>
    <x v="0"/>
    <x v="1"/>
    <x v="0"/>
  </r>
  <r>
    <x v="189"/>
    <n v="31"/>
    <x v="0"/>
    <x v="4"/>
    <x v="4"/>
    <x v="4"/>
    <n v="7"/>
    <n v="3.5"/>
    <n v="55000"/>
    <x v="0"/>
    <x v="1"/>
    <x v="0"/>
    <x v="2"/>
    <x v="1"/>
    <x v="1"/>
  </r>
  <r>
    <x v="190"/>
    <n v="36"/>
    <x v="0"/>
    <x v="2"/>
    <x v="1"/>
    <x v="1"/>
    <n v="8"/>
    <n v="3.4"/>
    <n v="54000"/>
    <x v="0"/>
    <x v="3"/>
    <x v="1"/>
    <x v="2"/>
    <x v="1"/>
    <x v="1"/>
  </r>
  <r>
    <x v="191"/>
    <n v="32"/>
    <x v="1"/>
    <x v="1"/>
    <x v="1"/>
    <x v="4"/>
    <n v="7"/>
    <n v="3.6"/>
    <n v="56000"/>
    <x v="0"/>
    <x v="1"/>
    <x v="0"/>
    <x v="0"/>
    <x v="1"/>
    <x v="1"/>
  </r>
  <r>
    <x v="192"/>
    <n v="40"/>
    <x v="0"/>
    <x v="0"/>
    <x v="0"/>
    <x v="1"/>
    <n v="8"/>
    <n v="3.7"/>
    <n v="57000"/>
    <x v="0"/>
    <x v="3"/>
    <x v="1"/>
    <x v="0"/>
    <x v="1"/>
    <x v="1"/>
  </r>
  <r>
    <x v="193"/>
    <n v="27"/>
    <x v="0"/>
    <x v="3"/>
    <x v="3"/>
    <x v="6"/>
    <n v="6"/>
    <n v="3.9"/>
    <n v="58000"/>
    <x v="0"/>
    <x v="0"/>
    <x v="2"/>
    <x v="0"/>
    <x v="1"/>
    <x v="0"/>
  </r>
  <r>
    <x v="194"/>
    <n v="38"/>
    <x v="1"/>
    <x v="2"/>
    <x v="2"/>
    <x v="9"/>
    <n v="8"/>
    <n v="4"/>
    <n v="59000"/>
    <x v="0"/>
    <x v="3"/>
    <x v="1"/>
    <x v="0"/>
    <x v="1"/>
    <x v="1"/>
  </r>
  <r>
    <x v="195"/>
    <n v="45"/>
    <x v="0"/>
    <x v="4"/>
    <x v="4"/>
    <x v="5"/>
    <n v="8"/>
    <n v="4.0999999999999996"/>
    <n v="60000"/>
    <x v="0"/>
    <x v="2"/>
    <x v="1"/>
    <x v="1"/>
    <x v="1"/>
    <x v="1"/>
  </r>
  <r>
    <x v="196"/>
    <n v="30"/>
    <x v="0"/>
    <x v="1"/>
    <x v="1"/>
    <x v="0"/>
    <n v="6"/>
    <n v="4.2"/>
    <n v="61000"/>
    <x v="0"/>
    <x v="0"/>
    <x v="2"/>
    <x v="1"/>
    <x v="2"/>
    <x v="0"/>
  </r>
  <r>
    <x v="197"/>
    <n v="31"/>
    <x v="1"/>
    <x v="5"/>
    <x v="5"/>
    <x v="4"/>
    <n v="7"/>
    <n v="4.3"/>
    <n v="62000"/>
    <x v="0"/>
    <x v="1"/>
    <x v="0"/>
    <x v="1"/>
    <x v="2"/>
    <x v="1"/>
  </r>
  <r>
    <x v="198"/>
    <n v="36"/>
    <x v="0"/>
    <x v="0"/>
    <x v="0"/>
    <x v="8"/>
    <n v="7"/>
    <n v="4.5"/>
    <n v="64000"/>
    <x v="0"/>
    <x v="3"/>
    <x v="0"/>
    <x v="1"/>
    <x v="2"/>
    <x v="1"/>
  </r>
  <r>
    <x v="199"/>
    <n v="34"/>
    <x v="0"/>
    <x v="2"/>
    <x v="1"/>
    <x v="1"/>
    <n v="8"/>
    <n v="4.7"/>
    <n v="66000"/>
    <x v="0"/>
    <x v="1"/>
    <x v="1"/>
    <x v="3"/>
    <x v="2"/>
    <x v="1"/>
  </r>
  <r>
    <x v="200"/>
    <n v="30"/>
    <x v="0"/>
    <x v="2"/>
    <x v="2"/>
    <x v="4"/>
    <n v="7"/>
    <n v="3.5"/>
    <n v="55000"/>
    <x v="0"/>
    <x v="0"/>
    <x v="0"/>
    <x v="2"/>
    <x v="1"/>
    <x v="1"/>
  </r>
  <r>
    <x v="201"/>
    <n v="42"/>
    <x v="0"/>
    <x v="5"/>
    <x v="5"/>
    <x v="3"/>
    <n v="9"/>
    <n v="4.4000000000000004"/>
    <n v="59000"/>
    <x v="0"/>
    <x v="2"/>
    <x v="3"/>
    <x v="1"/>
    <x v="1"/>
    <x v="2"/>
  </r>
  <r>
    <x v="202"/>
    <n v="31"/>
    <x v="1"/>
    <x v="3"/>
    <x v="3"/>
    <x v="8"/>
    <n v="7"/>
    <n v="3.6"/>
    <n v="57000"/>
    <x v="1"/>
    <x v="1"/>
    <x v="0"/>
    <x v="0"/>
    <x v="1"/>
    <x v="1"/>
  </r>
  <r>
    <x v="203"/>
    <n v="35"/>
    <x v="0"/>
    <x v="0"/>
    <x v="0"/>
    <x v="1"/>
    <n v="7"/>
    <n v="3.7"/>
    <n v="58000"/>
    <x v="1"/>
    <x v="1"/>
    <x v="0"/>
    <x v="0"/>
    <x v="1"/>
    <x v="1"/>
  </r>
  <r>
    <x v="204"/>
    <n v="33"/>
    <x v="0"/>
    <x v="4"/>
    <x v="4"/>
    <x v="8"/>
    <n v="7"/>
    <n v="3.8"/>
    <n v="59000"/>
    <x v="0"/>
    <x v="1"/>
    <x v="0"/>
    <x v="0"/>
    <x v="1"/>
    <x v="1"/>
  </r>
  <r>
    <x v="205"/>
    <n v="34"/>
    <x v="0"/>
    <x v="1"/>
    <x v="1"/>
    <x v="1"/>
    <n v="8"/>
    <n v="4"/>
    <n v="60000"/>
    <x v="1"/>
    <x v="1"/>
    <x v="1"/>
    <x v="0"/>
    <x v="1"/>
    <x v="1"/>
  </r>
  <r>
    <x v="206"/>
    <n v="27"/>
    <x v="1"/>
    <x v="2"/>
    <x v="2"/>
    <x v="2"/>
    <n v="6"/>
    <n v="3.2"/>
    <n v="52000"/>
    <x v="0"/>
    <x v="0"/>
    <x v="2"/>
    <x v="2"/>
    <x v="1"/>
    <x v="0"/>
  </r>
  <r>
    <x v="207"/>
    <n v="38"/>
    <x v="0"/>
    <x v="0"/>
    <x v="0"/>
    <x v="9"/>
    <n v="8"/>
    <n v="4.2"/>
    <n v="62000"/>
    <x v="0"/>
    <x v="3"/>
    <x v="1"/>
    <x v="1"/>
    <x v="2"/>
    <x v="1"/>
  </r>
  <r>
    <x v="208"/>
    <n v="45"/>
    <x v="0"/>
    <x v="5"/>
    <x v="5"/>
    <x v="7"/>
    <n v="8"/>
    <n v="4.5999999999999996"/>
    <n v="67000"/>
    <x v="0"/>
    <x v="2"/>
    <x v="1"/>
    <x v="3"/>
    <x v="2"/>
    <x v="2"/>
  </r>
  <r>
    <x v="209"/>
    <n v="29"/>
    <x v="1"/>
    <x v="4"/>
    <x v="4"/>
    <x v="6"/>
    <n v="7"/>
    <n v="3.3"/>
    <n v="53000"/>
    <x v="0"/>
    <x v="0"/>
    <x v="0"/>
    <x v="2"/>
    <x v="1"/>
    <x v="0"/>
  </r>
  <r>
    <x v="210"/>
    <n v="31"/>
    <x v="0"/>
    <x v="2"/>
    <x v="2"/>
    <x v="0"/>
    <n v="6"/>
    <n v="3.4"/>
    <n v="54000"/>
    <x v="0"/>
    <x v="1"/>
    <x v="2"/>
    <x v="2"/>
    <x v="1"/>
    <x v="0"/>
  </r>
  <r>
    <x v="211"/>
    <n v="44"/>
    <x v="1"/>
    <x v="3"/>
    <x v="3"/>
    <x v="5"/>
    <n v="8"/>
    <n v="4.0999999999999996"/>
    <n v="64000"/>
    <x v="1"/>
    <x v="2"/>
    <x v="1"/>
    <x v="1"/>
    <x v="2"/>
    <x v="1"/>
  </r>
  <r>
    <x v="212"/>
    <n v="37"/>
    <x v="0"/>
    <x v="0"/>
    <x v="0"/>
    <x v="8"/>
    <n v="7"/>
    <n v="3.5"/>
    <n v="56000"/>
    <x v="0"/>
    <x v="3"/>
    <x v="0"/>
    <x v="2"/>
    <x v="1"/>
    <x v="1"/>
  </r>
  <r>
    <x v="213"/>
    <n v="39"/>
    <x v="0"/>
    <x v="4"/>
    <x v="4"/>
    <x v="1"/>
    <n v="8"/>
    <n v="3.6"/>
    <n v="57000"/>
    <x v="0"/>
    <x v="3"/>
    <x v="1"/>
    <x v="0"/>
    <x v="1"/>
    <x v="1"/>
  </r>
  <r>
    <x v="214"/>
    <n v="35"/>
    <x v="1"/>
    <x v="1"/>
    <x v="1"/>
    <x v="4"/>
    <n v="7"/>
    <n v="3.7"/>
    <n v="58000"/>
    <x v="0"/>
    <x v="1"/>
    <x v="0"/>
    <x v="0"/>
    <x v="1"/>
    <x v="1"/>
  </r>
  <r>
    <x v="215"/>
    <n v="36"/>
    <x v="0"/>
    <x v="2"/>
    <x v="1"/>
    <x v="8"/>
    <n v="7"/>
    <n v="3.8"/>
    <n v="59000"/>
    <x v="0"/>
    <x v="3"/>
    <x v="0"/>
    <x v="0"/>
    <x v="1"/>
    <x v="1"/>
  </r>
  <r>
    <x v="216"/>
    <n v="30"/>
    <x v="0"/>
    <x v="0"/>
    <x v="0"/>
    <x v="0"/>
    <n v="6"/>
    <n v="3.9"/>
    <n v="60000"/>
    <x v="0"/>
    <x v="0"/>
    <x v="2"/>
    <x v="0"/>
    <x v="1"/>
    <x v="0"/>
  </r>
  <r>
    <x v="217"/>
    <n v="31"/>
    <x v="1"/>
    <x v="5"/>
    <x v="5"/>
    <x v="4"/>
    <n v="7"/>
    <n v="4"/>
    <n v="61000"/>
    <x v="0"/>
    <x v="1"/>
    <x v="0"/>
    <x v="0"/>
    <x v="2"/>
    <x v="1"/>
  </r>
  <r>
    <x v="218"/>
    <n v="38"/>
    <x v="0"/>
    <x v="4"/>
    <x v="4"/>
    <x v="9"/>
    <n v="8"/>
    <n v="4.2"/>
    <n v="62000"/>
    <x v="0"/>
    <x v="3"/>
    <x v="1"/>
    <x v="1"/>
    <x v="2"/>
    <x v="1"/>
  </r>
  <r>
    <x v="219"/>
    <n v="34"/>
    <x v="0"/>
    <x v="2"/>
    <x v="2"/>
    <x v="1"/>
    <n v="8"/>
    <n v="4.3"/>
    <n v="63000"/>
    <x v="0"/>
    <x v="1"/>
    <x v="1"/>
    <x v="1"/>
    <x v="2"/>
    <x v="1"/>
  </r>
  <r>
    <x v="220"/>
    <n v="37"/>
    <x v="1"/>
    <x v="0"/>
    <x v="0"/>
    <x v="9"/>
    <n v="8"/>
    <n v="4.4000000000000004"/>
    <n v="64000"/>
    <x v="0"/>
    <x v="3"/>
    <x v="1"/>
    <x v="1"/>
    <x v="2"/>
    <x v="1"/>
  </r>
  <r>
    <x v="221"/>
    <n v="40"/>
    <x v="0"/>
    <x v="1"/>
    <x v="1"/>
    <x v="5"/>
    <n v="8"/>
    <n v="4.5"/>
    <n v="65000"/>
    <x v="0"/>
    <x v="3"/>
    <x v="1"/>
    <x v="1"/>
    <x v="2"/>
    <x v="1"/>
  </r>
  <r>
    <x v="222"/>
    <n v="36"/>
    <x v="0"/>
    <x v="3"/>
    <x v="3"/>
    <x v="8"/>
    <n v="7"/>
    <n v="4.5999999999999996"/>
    <n v="66000"/>
    <x v="0"/>
    <x v="3"/>
    <x v="0"/>
    <x v="3"/>
    <x v="2"/>
    <x v="1"/>
  </r>
  <r>
    <x v="223"/>
    <n v="29"/>
    <x v="0"/>
    <x v="2"/>
    <x v="2"/>
    <x v="6"/>
    <n v="6"/>
    <n v="3"/>
    <n v="49000"/>
    <x v="0"/>
    <x v="0"/>
    <x v="2"/>
    <x v="4"/>
    <x v="0"/>
    <x v="0"/>
  </r>
  <r>
    <x v="224"/>
    <n v="30"/>
    <x v="0"/>
    <x v="0"/>
    <x v="0"/>
    <x v="0"/>
    <n v="7"/>
    <n v="3.1"/>
    <n v="50000"/>
    <x v="0"/>
    <x v="0"/>
    <x v="0"/>
    <x v="2"/>
    <x v="0"/>
    <x v="0"/>
  </r>
  <r>
    <x v="225"/>
    <n v="41"/>
    <x v="1"/>
    <x v="4"/>
    <x v="4"/>
    <x v="10"/>
    <n v="9"/>
    <n v="4.7"/>
    <n v="67000"/>
    <x v="0"/>
    <x v="2"/>
    <x v="3"/>
    <x v="3"/>
    <x v="2"/>
    <x v="2"/>
  </r>
  <r>
    <x v="226"/>
    <n v="31"/>
    <x v="0"/>
    <x v="1"/>
    <x v="1"/>
    <x v="4"/>
    <n v="7"/>
    <n v="3.2"/>
    <n v="51000"/>
    <x v="0"/>
    <x v="1"/>
    <x v="0"/>
    <x v="2"/>
    <x v="1"/>
    <x v="1"/>
  </r>
  <r>
    <x v="227"/>
    <n v="28"/>
    <x v="0"/>
    <x v="5"/>
    <x v="5"/>
    <x v="2"/>
    <n v="6"/>
    <n v="3.3"/>
    <n v="52000"/>
    <x v="0"/>
    <x v="0"/>
    <x v="2"/>
    <x v="2"/>
    <x v="1"/>
    <x v="0"/>
  </r>
  <r>
    <x v="228"/>
    <n v="36"/>
    <x v="0"/>
    <x v="0"/>
    <x v="0"/>
    <x v="8"/>
    <n v="7"/>
    <n v="3.4"/>
    <n v="53000"/>
    <x v="0"/>
    <x v="3"/>
    <x v="0"/>
    <x v="2"/>
    <x v="1"/>
    <x v="1"/>
  </r>
  <r>
    <x v="229"/>
    <n v="30"/>
    <x v="1"/>
    <x v="2"/>
    <x v="2"/>
    <x v="4"/>
    <n v="7"/>
    <n v="3.5"/>
    <n v="54000"/>
    <x v="0"/>
    <x v="0"/>
    <x v="0"/>
    <x v="2"/>
    <x v="1"/>
    <x v="1"/>
  </r>
  <r>
    <x v="230"/>
    <n v="40"/>
    <x v="0"/>
    <x v="3"/>
    <x v="3"/>
    <x v="1"/>
    <n v="8"/>
    <n v="3.6"/>
    <n v="55000"/>
    <x v="0"/>
    <x v="3"/>
    <x v="1"/>
    <x v="0"/>
    <x v="1"/>
    <x v="1"/>
  </r>
  <r>
    <x v="231"/>
    <n v="35"/>
    <x v="0"/>
    <x v="4"/>
    <x v="4"/>
    <x v="8"/>
    <n v="7"/>
    <n v="3.7"/>
    <n v="56000"/>
    <x v="0"/>
    <x v="1"/>
    <x v="0"/>
    <x v="0"/>
    <x v="1"/>
    <x v="1"/>
  </r>
  <r>
    <x v="232"/>
    <n v="34"/>
    <x v="0"/>
    <x v="1"/>
    <x v="1"/>
    <x v="4"/>
    <n v="7"/>
    <n v="3.8"/>
    <n v="57000"/>
    <x v="0"/>
    <x v="1"/>
    <x v="0"/>
    <x v="0"/>
    <x v="1"/>
    <x v="1"/>
  </r>
  <r>
    <x v="233"/>
    <n v="26"/>
    <x v="1"/>
    <x v="0"/>
    <x v="0"/>
    <x v="6"/>
    <n v="6"/>
    <n v="3.9"/>
    <n v="58000"/>
    <x v="0"/>
    <x v="0"/>
    <x v="2"/>
    <x v="0"/>
    <x v="1"/>
    <x v="0"/>
  </r>
  <r>
    <x v="234"/>
    <n v="32"/>
    <x v="0"/>
    <x v="2"/>
    <x v="1"/>
    <x v="4"/>
    <n v="7"/>
    <n v="4"/>
    <n v="59000"/>
    <x v="0"/>
    <x v="1"/>
    <x v="0"/>
    <x v="0"/>
    <x v="1"/>
    <x v="1"/>
  </r>
  <r>
    <x v="235"/>
    <n v="44"/>
    <x v="0"/>
    <x v="4"/>
    <x v="4"/>
    <x v="1"/>
    <n v="8"/>
    <n v="3.9"/>
    <n v="58000"/>
    <x v="0"/>
    <x v="2"/>
    <x v="1"/>
    <x v="0"/>
    <x v="1"/>
    <x v="1"/>
  </r>
  <r>
    <x v="236"/>
    <n v="38"/>
    <x v="1"/>
    <x v="2"/>
    <x v="1"/>
    <x v="9"/>
    <n v="8"/>
    <n v="4.0999999999999996"/>
    <n v="60000"/>
    <x v="0"/>
    <x v="3"/>
    <x v="1"/>
    <x v="1"/>
    <x v="1"/>
    <x v="1"/>
  </r>
  <r>
    <x v="237"/>
    <n v="45"/>
    <x v="0"/>
    <x v="0"/>
    <x v="0"/>
    <x v="5"/>
    <n v="8"/>
    <n v="4.2"/>
    <n v="61000"/>
    <x v="0"/>
    <x v="2"/>
    <x v="1"/>
    <x v="1"/>
    <x v="2"/>
    <x v="1"/>
  </r>
  <r>
    <x v="238"/>
    <n v="29"/>
    <x v="1"/>
    <x v="5"/>
    <x v="5"/>
    <x v="6"/>
    <n v="7"/>
    <n v="3.8"/>
    <n v="57000"/>
    <x v="0"/>
    <x v="0"/>
    <x v="0"/>
    <x v="0"/>
    <x v="1"/>
    <x v="0"/>
  </r>
  <r>
    <x v="239"/>
    <n v="31"/>
    <x v="0"/>
    <x v="3"/>
    <x v="3"/>
    <x v="0"/>
    <n v="6"/>
    <n v="3.7"/>
    <n v="56000"/>
    <x v="0"/>
    <x v="1"/>
    <x v="2"/>
    <x v="0"/>
    <x v="1"/>
    <x v="0"/>
  </r>
  <r>
    <x v="240"/>
    <n v="39"/>
    <x v="0"/>
    <x v="2"/>
    <x v="2"/>
    <x v="8"/>
    <n v="7"/>
    <n v="3.8"/>
    <n v="57000"/>
    <x v="0"/>
    <x v="3"/>
    <x v="0"/>
    <x v="0"/>
    <x v="1"/>
    <x v="1"/>
  </r>
  <r>
    <x v="241"/>
    <n v="35"/>
    <x v="1"/>
    <x v="4"/>
    <x v="4"/>
    <x v="4"/>
    <n v="7"/>
    <n v="3.9"/>
    <n v="58000"/>
    <x v="0"/>
    <x v="1"/>
    <x v="0"/>
    <x v="0"/>
    <x v="1"/>
    <x v="1"/>
  </r>
  <r>
    <x v="242"/>
    <n v="33"/>
    <x v="0"/>
    <x v="1"/>
    <x v="1"/>
    <x v="0"/>
    <n v="6"/>
    <n v="4"/>
    <n v="59000"/>
    <x v="0"/>
    <x v="1"/>
    <x v="2"/>
    <x v="0"/>
    <x v="1"/>
    <x v="0"/>
  </r>
  <r>
    <x v="243"/>
    <n v="34"/>
    <x v="0"/>
    <x v="0"/>
    <x v="0"/>
    <x v="4"/>
    <n v="7"/>
    <n v="4.0999999999999996"/>
    <n v="60000"/>
    <x v="0"/>
    <x v="1"/>
    <x v="0"/>
    <x v="1"/>
    <x v="1"/>
    <x v="1"/>
  </r>
  <r>
    <x v="244"/>
    <n v="27"/>
    <x v="0"/>
    <x v="2"/>
    <x v="1"/>
    <x v="2"/>
    <n v="6"/>
    <n v="4.2"/>
    <n v="61000"/>
    <x v="0"/>
    <x v="0"/>
    <x v="2"/>
    <x v="1"/>
    <x v="2"/>
    <x v="0"/>
  </r>
  <r>
    <x v="245"/>
    <n v="38"/>
    <x v="0"/>
    <x v="5"/>
    <x v="5"/>
    <x v="1"/>
    <n v="8"/>
    <n v="4.3"/>
    <n v="62000"/>
    <x v="0"/>
    <x v="3"/>
    <x v="1"/>
    <x v="1"/>
    <x v="2"/>
    <x v="1"/>
  </r>
  <r>
    <x v="246"/>
    <n v="32"/>
    <x v="1"/>
    <x v="0"/>
    <x v="0"/>
    <x v="8"/>
    <n v="7"/>
    <n v="4.4000000000000004"/>
    <n v="63000"/>
    <x v="0"/>
    <x v="1"/>
    <x v="0"/>
    <x v="1"/>
    <x v="2"/>
    <x v="1"/>
  </r>
  <r>
    <x v="247"/>
    <n v="37"/>
    <x v="0"/>
    <x v="4"/>
    <x v="4"/>
    <x v="1"/>
    <n v="8"/>
    <n v="4.5"/>
    <n v="64000"/>
    <x v="0"/>
    <x v="3"/>
    <x v="1"/>
    <x v="1"/>
    <x v="2"/>
    <x v="1"/>
  </r>
  <r>
    <x v="248"/>
    <n v="40"/>
    <x v="0"/>
    <x v="1"/>
    <x v="1"/>
    <x v="9"/>
    <n v="8"/>
    <n v="4.5999999999999996"/>
    <n v="65000"/>
    <x v="0"/>
    <x v="3"/>
    <x v="1"/>
    <x v="3"/>
    <x v="2"/>
    <x v="1"/>
  </r>
  <r>
    <x v="249"/>
    <n v="29"/>
    <x v="1"/>
    <x v="3"/>
    <x v="3"/>
    <x v="6"/>
    <n v="6"/>
    <n v="3"/>
    <n v="49000"/>
    <x v="0"/>
    <x v="0"/>
    <x v="2"/>
    <x v="4"/>
    <x v="0"/>
    <x v="0"/>
  </r>
  <r>
    <x v="250"/>
    <n v="31"/>
    <x v="0"/>
    <x v="0"/>
    <x v="0"/>
    <x v="0"/>
    <n v="6"/>
    <n v="3.1"/>
    <n v="50000"/>
    <x v="0"/>
    <x v="1"/>
    <x v="2"/>
    <x v="2"/>
    <x v="0"/>
    <x v="0"/>
  </r>
  <r>
    <x v="251"/>
    <n v="32"/>
    <x v="0"/>
    <x v="4"/>
    <x v="4"/>
    <x v="4"/>
    <n v="7"/>
    <n v="3.2"/>
    <n v="51000"/>
    <x v="0"/>
    <x v="1"/>
    <x v="0"/>
    <x v="2"/>
    <x v="1"/>
    <x v="1"/>
  </r>
  <r>
    <x v="252"/>
    <n v="38"/>
    <x v="1"/>
    <x v="2"/>
    <x v="2"/>
    <x v="9"/>
    <n v="8"/>
    <n v="3.3"/>
    <n v="52000"/>
    <x v="0"/>
    <x v="3"/>
    <x v="1"/>
    <x v="2"/>
    <x v="1"/>
    <x v="1"/>
  </r>
  <r>
    <x v="253"/>
    <n v="29"/>
    <x v="0"/>
    <x v="3"/>
    <x v="3"/>
    <x v="6"/>
    <n v="6"/>
    <n v="3.4"/>
    <n v="53000"/>
    <x v="0"/>
    <x v="0"/>
    <x v="2"/>
    <x v="2"/>
    <x v="1"/>
    <x v="0"/>
  </r>
  <r>
    <x v="254"/>
    <n v="36"/>
    <x v="0"/>
    <x v="5"/>
    <x v="5"/>
    <x v="8"/>
    <n v="7"/>
    <n v="3.5"/>
    <n v="54000"/>
    <x v="0"/>
    <x v="3"/>
    <x v="0"/>
    <x v="2"/>
    <x v="1"/>
    <x v="1"/>
  </r>
  <r>
    <x v="255"/>
    <n v="41"/>
    <x v="0"/>
    <x v="0"/>
    <x v="0"/>
    <x v="5"/>
    <n v="8"/>
    <n v="3.6"/>
    <n v="55000"/>
    <x v="0"/>
    <x v="2"/>
    <x v="1"/>
    <x v="0"/>
    <x v="1"/>
    <x v="1"/>
  </r>
  <r>
    <x v="256"/>
    <n v="34"/>
    <x v="0"/>
    <x v="4"/>
    <x v="4"/>
    <x v="1"/>
    <n v="8"/>
    <n v="3.7"/>
    <n v="56000"/>
    <x v="0"/>
    <x v="1"/>
    <x v="1"/>
    <x v="0"/>
    <x v="1"/>
    <x v="1"/>
  </r>
  <r>
    <x v="257"/>
    <n v="37"/>
    <x v="0"/>
    <x v="1"/>
    <x v="1"/>
    <x v="9"/>
    <n v="8"/>
    <n v="3.8"/>
    <n v="57000"/>
    <x v="0"/>
    <x v="3"/>
    <x v="1"/>
    <x v="0"/>
    <x v="1"/>
    <x v="1"/>
  </r>
  <r>
    <x v="258"/>
    <n v="29"/>
    <x v="1"/>
    <x v="2"/>
    <x v="2"/>
    <x v="6"/>
    <n v="7"/>
    <n v="3.9"/>
    <n v="58000"/>
    <x v="0"/>
    <x v="0"/>
    <x v="0"/>
    <x v="0"/>
    <x v="1"/>
    <x v="0"/>
  </r>
  <r>
    <x v="259"/>
    <n v="30"/>
    <x v="0"/>
    <x v="0"/>
    <x v="0"/>
    <x v="0"/>
    <n v="6"/>
    <n v="4"/>
    <n v="59000"/>
    <x v="0"/>
    <x v="0"/>
    <x v="2"/>
    <x v="0"/>
    <x v="1"/>
    <x v="0"/>
  </r>
  <r>
    <x v="260"/>
    <n v="42"/>
    <x v="0"/>
    <x v="2"/>
    <x v="1"/>
    <x v="3"/>
    <n v="9"/>
    <n v="4.0999999999999996"/>
    <n v="60000"/>
    <x v="0"/>
    <x v="2"/>
    <x v="3"/>
    <x v="1"/>
    <x v="1"/>
    <x v="2"/>
  </r>
  <r>
    <x v="261"/>
    <n v="35"/>
    <x v="1"/>
    <x v="5"/>
    <x v="5"/>
    <x v="1"/>
    <n v="8"/>
    <n v="4.2"/>
    <n v="61000"/>
    <x v="0"/>
    <x v="1"/>
    <x v="1"/>
    <x v="1"/>
    <x v="2"/>
    <x v="1"/>
  </r>
  <r>
    <x v="262"/>
    <n v="37"/>
    <x v="0"/>
    <x v="3"/>
    <x v="3"/>
    <x v="1"/>
    <n v="8"/>
    <n v="4.3"/>
    <n v="62000"/>
    <x v="0"/>
    <x v="3"/>
    <x v="1"/>
    <x v="1"/>
    <x v="2"/>
    <x v="1"/>
  </r>
  <r>
    <x v="263"/>
    <n v="32"/>
    <x v="1"/>
    <x v="0"/>
    <x v="0"/>
    <x v="4"/>
    <n v="7"/>
    <n v="4.4000000000000004"/>
    <n v="63000"/>
    <x v="0"/>
    <x v="1"/>
    <x v="0"/>
    <x v="1"/>
    <x v="2"/>
    <x v="1"/>
  </r>
  <r>
    <x v="264"/>
    <n v="33"/>
    <x v="0"/>
    <x v="4"/>
    <x v="4"/>
    <x v="4"/>
    <n v="7"/>
    <n v="4.5"/>
    <n v="64000"/>
    <x v="0"/>
    <x v="1"/>
    <x v="0"/>
    <x v="1"/>
    <x v="2"/>
    <x v="1"/>
  </r>
  <r>
    <x v="265"/>
    <n v="44"/>
    <x v="0"/>
    <x v="1"/>
    <x v="1"/>
    <x v="5"/>
    <n v="8"/>
    <n v="4.5999999999999996"/>
    <n v="65000"/>
    <x v="0"/>
    <x v="2"/>
    <x v="1"/>
    <x v="3"/>
    <x v="2"/>
    <x v="1"/>
  </r>
  <r>
    <x v="266"/>
    <n v="28"/>
    <x v="1"/>
    <x v="2"/>
    <x v="2"/>
    <x v="2"/>
    <n v="6"/>
    <n v="4.7"/>
    <n v="66000"/>
    <x v="0"/>
    <x v="0"/>
    <x v="2"/>
    <x v="3"/>
    <x v="2"/>
    <x v="0"/>
  </r>
  <r>
    <x v="267"/>
    <n v="38"/>
    <x v="0"/>
    <x v="0"/>
    <x v="0"/>
    <x v="1"/>
    <n v="8"/>
    <n v="3"/>
    <n v="49000"/>
    <x v="0"/>
    <x v="3"/>
    <x v="1"/>
    <x v="4"/>
    <x v="0"/>
    <x v="1"/>
  </r>
  <r>
    <x v="268"/>
    <n v="31"/>
    <x v="0"/>
    <x v="4"/>
    <x v="4"/>
    <x v="8"/>
    <n v="7"/>
    <n v="3.1"/>
    <n v="50000"/>
    <x v="0"/>
    <x v="1"/>
    <x v="0"/>
    <x v="2"/>
    <x v="0"/>
    <x v="1"/>
  </r>
  <r>
    <x v="269"/>
    <n v="35"/>
    <x v="1"/>
    <x v="1"/>
    <x v="1"/>
    <x v="4"/>
    <n v="7"/>
    <n v="3.2"/>
    <n v="51000"/>
    <x v="0"/>
    <x v="1"/>
    <x v="0"/>
    <x v="2"/>
    <x v="1"/>
    <x v="1"/>
  </r>
  <r>
    <x v="270"/>
    <n v="29"/>
    <x v="0"/>
    <x v="5"/>
    <x v="5"/>
    <x v="6"/>
    <n v="6"/>
    <n v="3.3"/>
    <n v="52000"/>
    <x v="0"/>
    <x v="0"/>
    <x v="2"/>
    <x v="2"/>
    <x v="1"/>
    <x v="0"/>
  </r>
  <r>
    <x v="271"/>
    <n v="30"/>
    <x v="1"/>
    <x v="0"/>
    <x v="0"/>
    <x v="0"/>
    <n v="6"/>
    <n v="3.4"/>
    <n v="53000"/>
    <x v="0"/>
    <x v="0"/>
    <x v="2"/>
    <x v="2"/>
    <x v="1"/>
    <x v="0"/>
  </r>
  <r>
    <x v="272"/>
    <n v="36"/>
    <x v="0"/>
    <x v="2"/>
    <x v="2"/>
    <x v="4"/>
    <n v="7"/>
    <n v="3.5"/>
    <n v="54000"/>
    <x v="0"/>
    <x v="3"/>
    <x v="0"/>
    <x v="2"/>
    <x v="1"/>
    <x v="1"/>
  </r>
  <r>
    <x v="273"/>
    <n v="31"/>
    <x v="0"/>
    <x v="3"/>
    <x v="3"/>
    <x v="8"/>
    <n v="7"/>
    <n v="3.6"/>
    <n v="55000"/>
    <x v="0"/>
    <x v="1"/>
    <x v="0"/>
    <x v="0"/>
    <x v="1"/>
    <x v="1"/>
  </r>
  <r>
    <x v="274"/>
    <n v="34"/>
    <x v="0"/>
    <x v="0"/>
    <x v="0"/>
    <x v="1"/>
    <n v="8"/>
    <n v="3.7"/>
    <n v="56000"/>
    <x v="0"/>
    <x v="1"/>
    <x v="1"/>
    <x v="0"/>
    <x v="1"/>
    <x v="1"/>
  </r>
  <r>
    <x v="275"/>
    <n v="45"/>
    <x v="0"/>
    <x v="4"/>
    <x v="4"/>
    <x v="7"/>
    <n v="9"/>
    <n v="3.8"/>
    <n v="57000"/>
    <x v="0"/>
    <x v="2"/>
    <x v="3"/>
    <x v="0"/>
    <x v="1"/>
    <x v="2"/>
  </r>
  <r>
    <x v="276"/>
    <n v="37"/>
    <x v="1"/>
    <x v="2"/>
    <x v="1"/>
    <x v="9"/>
    <n v="8"/>
    <n v="3.9"/>
    <n v="58000"/>
    <x v="0"/>
    <x v="3"/>
    <x v="1"/>
    <x v="0"/>
    <x v="1"/>
    <x v="1"/>
  </r>
  <r>
    <x v="277"/>
    <n v="30"/>
    <x v="0"/>
    <x v="0"/>
    <x v="0"/>
    <x v="0"/>
    <n v="6"/>
    <n v="4"/>
    <n v="59000"/>
    <x v="0"/>
    <x v="0"/>
    <x v="2"/>
    <x v="0"/>
    <x v="1"/>
    <x v="0"/>
  </r>
  <r>
    <x v="278"/>
    <n v="31"/>
    <x v="1"/>
    <x v="5"/>
    <x v="5"/>
    <x v="4"/>
    <n v="7"/>
    <n v="4.0999999999999996"/>
    <n v="60000"/>
    <x v="0"/>
    <x v="1"/>
    <x v="0"/>
    <x v="1"/>
    <x v="1"/>
    <x v="1"/>
  </r>
  <r>
    <x v="279"/>
    <n v="38"/>
    <x v="0"/>
    <x v="4"/>
    <x v="4"/>
    <x v="9"/>
    <n v="8"/>
    <n v="4.2"/>
    <n v="61000"/>
    <x v="0"/>
    <x v="3"/>
    <x v="1"/>
    <x v="1"/>
    <x v="2"/>
    <x v="1"/>
  </r>
  <r>
    <x v="280"/>
    <n v="34"/>
    <x v="0"/>
    <x v="2"/>
    <x v="1"/>
    <x v="1"/>
    <n v="8"/>
    <n v="4.3"/>
    <n v="62000"/>
    <x v="0"/>
    <x v="1"/>
    <x v="1"/>
    <x v="1"/>
    <x v="2"/>
    <x v="1"/>
  </r>
  <r>
    <x v="281"/>
    <n v="37"/>
    <x v="1"/>
    <x v="0"/>
    <x v="0"/>
    <x v="9"/>
    <n v="8"/>
    <n v="4.4000000000000004"/>
    <n v="63000"/>
    <x v="0"/>
    <x v="3"/>
    <x v="1"/>
    <x v="1"/>
    <x v="2"/>
    <x v="1"/>
  </r>
  <r>
    <x v="282"/>
    <n v="33"/>
    <x v="0"/>
    <x v="1"/>
    <x v="1"/>
    <x v="8"/>
    <n v="7"/>
    <n v="4.5"/>
    <n v="64000"/>
    <x v="0"/>
    <x v="1"/>
    <x v="0"/>
    <x v="1"/>
    <x v="2"/>
    <x v="1"/>
  </r>
  <r>
    <x v="283"/>
    <n v="34"/>
    <x v="0"/>
    <x v="3"/>
    <x v="3"/>
    <x v="4"/>
    <n v="7"/>
    <n v="4.5999999999999996"/>
    <n v="65000"/>
    <x v="0"/>
    <x v="1"/>
    <x v="0"/>
    <x v="3"/>
    <x v="2"/>
    <x v="1"/>
  </r>
  <r>
    <x v="284"/>
    <n v="27"/>
    <x v="1"/>
    <x v="2"/>
    <x v="2"/>
    <x v="2"/>
    <n v="6"/>
    <n v="3"/>
    <n v="49000"/>
    <x v="0"/>
    <x v="0"/>
    <x v="2"/>
    <x v="4"/>
    <x v="0"/>
    <x v="0"/>
  </r>
  <r>
    <x v="285"/>
    <n v="29"/>
    <x v="0"/>
    <x v="0"/>
    <x v="0"/>
    <x v="6"/>
    <n v="6"/>
    <n v="3.1"/>
    <n v="50000"/>
    <x v="0"/>
    <x v="0"/>
    <x v="2"/>
    <x v="2"/>
    <x v="0"/>
    <x v="0"/>
  </r>
  <r>
    <x v="286"/>
    <n v="36"/>
    <x v="0"/>
    <x v="4"/>
    <x v="4"/>
    <x v="8"/>
    <n v="7"/>
    <n v="3.2"/>
    <n v="51000"/>
    <x v="0"/>
    <x v="3"/>
    <x v="0"/>
    <x v="2"/>
    <x v="1"/>
    <x v="1"/>
  </r>
  <r>
    <x v="287"/>
    <n v="31"/>
    <x v="1"/>
    <x v="1"/>
    <x v="1"/>
    <x v="4"/>
    <n v="7"/>
    <n v="3.3"/>
    <n v="52000"/>
    <x v="0"/>
    <x v="1"/>
    <x v="0"/>
    <x v="2"/>
    <x v="1"/>
    <x v="1"/>
  </r>
  <r>
    <x v="288"/>
    <n v="32"/>
    <x v="0"/>
    <x v="5"/>
    <x v="5"/>
    <x v="8"/>
    <n v="7"/>
    <n v="3.4"/>
    <n v="53000"/>
    <x v="0"/>
    <x v="1"/>
    <x v="0"/>
    <x v="2"/>
    <x v="1"/>
    <x v="1"/>
  </r>
  <r>
    <x v="289"/>
    <n v="33"/>
    <x v="0"/>
    <x v="2"/>
    <x v="2"/>
    <x v="1"/>
    <n v="8"/>
    <n v="3.5"/>
    <n v="54000"/>
    <x v="0"/>
    <x v="1"/>
    <x v="1"/>
    <x v="2"/>
    <x v="1"/>
    <x v="1"/>
  </r>
  <r>
    <x v="290"/>
    <n v="38"/>
    <x v="1"/>
    <x v="0"/>
    <x v="0"/>
    <x v="9"/>
    <n v="8"/>
    <n v="3.6"/>
    <n v="55000"/>
    <x v="0"/>
    <x v="3"/>
    <x v="1"/>
    <x v="0"/>
    <x v="1"/>
    <x v="1"/>
  </r>
  <r>
    <x v="291"/>
    <n v="42"/>
    <x v="0"/>
    <x v="4"/>
    <x v="4"/>
    <x v="12"/>
    <n v="9"/>
    <n v="4"/>
    <n v="59000"/>
    <x v="0"/>
    <x v="2"/>
    <x v="3"/>
    <x v="0"/>
    <x v="1"/>
    <x v="2"/>
  </r>
  <r>
    <x v="292"/>
    <n v="31"/>
    <x v="0"/>
    <x v="3"/>
    <x v="3"/>
    <x v="8"/>
    <n v="7"/>
    <n v="3.7"/>
    <n v="57000"/>
    <x v="0"/>
    <x v="1"/>
    <x v="0"/>
    <x v="0"/>
    <x v="1"/>
    <x v="1"/>
  </r>
  <r>
    <x v="293"/>
    <n v="35"/>
    <x v="1"/>
    <x v="0"/>
    <x v="0"/>
    <x v="1"/>
    <n v="7"/>
    <n v="3.8"/>
    <n v="58000"/>
    <x v="0"/>
    <x v="1"/>
    <x v="0"/>
    <x v="0"/>
    <x v="1"/>
    <x v="1"/>
  </r>
  <r>
    <x v="294"/>
    <n v="33"/>
    <x v="0"/>
    <x v="1"/>
    <x v="1"/>
    <x v="4"/>
    <n v="7"/>
    <n v="3.9"/>
    <n v="59000"/>
    <x v="0"/>
    <x v="1"/>
    <x v="0"/>
    <x v="0"/>
    <x v="1"/>
    <x v="1"/>
  </r>
  <r>
    <x v="295"/>
    <n v="34"/>
    <x v="0"/>
    <x v="5"/>
    <x v="5"/>
    <x v="8"/>
    <n v="7"/>
    <n v="4"/>
    <n v="60000"/>
    <x v="0"/>
    <x v="1"/>
    <x v="0"/>
    <x v="0"/>
    <x v="1"/>
    <x v="1"/>
  </r>
  <r>
    <x v="296"/>
    <n v="30"/>
    <x v="1"/>
    <x v="2"/>
    <x v="2"/>
    <x v="0"/>
    <n v="6"/>
    <n v="4.0999999999999996"/>
    <n v="61000"/>
    <x v="0"/>
    <x v="0"/>
    <x v="2"/>
    <x v="1"/>
    <x v="2"/>
    <x v="0"/>
  </r>
  <r>
    <x v="297"/>
    <n v="45"/>
    <x v="0"/>
    <x v="0"/>
    <x v="0"/>
    <x v="10"/>
    <n v="9"/>
    <n v="4.2"/>
    <n v="62000"/>
    <x v="0"/>
    <x v="2"/>
    <x v="3"/>
    <x v="1"/>
    <x v="2"/>
    <x v="2"/>
  </r>
  <r>
    <x v="298"/>
    <n v="36"/>
    <x v="0"/>
    <x v="4"/>
    <x v="4"/>
    <x v="5"/>
    <n v="8"/>
    <n v="4.3"/>
    <n v="63000"/>
    <x v="0"/>
    <x v="3"/>
    <x v="1"/>
    <x v="1"/>
    <x v="2"/>
    <x v="1"/>
  </r>
  <r>
    <x v="299"/>
    <n v="37"/>
    <x v="1"/>
    <x v="1"/>
    <x v="1"/>
    <x v="9"/>
    <n v="8"/>
    <n v="4.4000000000000004"/>
    <n v="64000"/>
    <x v="0"/>
    <x v="3"/>
    <x v="1"/>
    <x v="1"/>
    <x v="2"/>
    <x v="1"/>
  </r>
  <r>
    <x v="300"/>
    <n v="35"/>
    <x v="1"/>
    <x v="3"/>
    <x v="3"/>
    <x v="4"/>
    <n v="7"/>
    <n v="3"/>
    <n v="49000"/>
    <x v="1"/>
    <x v="1"/>
    <x v="0"/>
    <x v="4"/>
    <x v="0"/>
    <x v="1"/>
  </r>
  <r>
    <x v="301"/>
    <n v="33"/>
    <x v="0"/>
    <x v="0"/>
    <x v="0"/>
    <x v="0"/>
    <n v="6"/>
    <n v="3.1"/>
    <n v="50000"/>
    <x v="0"/>
    <x v="1"/>
    <x v="2"/>
    <x v="2"/>
    <x v="0"/>
    <x v="0"/>
  </r>
  <r>
    <x v="302"/>
    <n v="32"/>
    <x v="0"/>
    <x v="4"/>
    <x v="4"/>
    <x v="8"/>
    <n v="7"/>
    <n v="3.2"/>
    <n v="51000"/>
    <x v="1"/>
    <x v="1"/>
    <x v="0"/>
    <x v="2"/>
    <x v="1"/>
    <x v="1"/>
  </r>
  <r>
    <x v="303"/>
    <n v="31"/>
    <x v="1"/>
    <x v="1"/>
    <x v="1"/>
    <x v="4"/>
    <n v="7"/>
    <n v="3.3"/>
    <n v="52000"/>
    <x v="1"/>
    <x v="1"/>
    <x v="0"/>
    <x v="2"/>
    <x v="1"/>
    <x v="1"/>
  </r>
  <r>
    <x v="304"/>
    <n v="29"/>
    <x v="0"/>
    <x v="5"/>
    <x v="5"/>
    <x v="6"/>
    <n v="6"/>
    <n v="3.4"/>
    <n v="53000"/>
    <x v="1"/>
    <x v="0"/>
    <x v="2"/>
    <x v="2"/>
    <x v="1"/>
    <x v="0"/>
  </r>
  <r>
    <x v="305"/>
    <n v="30"/>
    <x v="0"/>
    <x v="2"/>
    <x v="2"/>
    <x v="0"/>
    <n v="6"/>
    <n v="3.5"/>
    <n v="54000"/>
    <x v="0"/>
    <x v="0"/>
    <x v="2"/>
    <x v="2"/>
    <x v="1"/>
    <x v="0"/>
  </r>
  <r>
    <x v="306"/>
    <n v="32"/>
    <x v="1"/>
    <x v="0"/>
    <x v="0"/>
    <x v="4"/>
    <n v="7"/>
    <n v="3.6"/>
    <n v="55000"/>
    <x v="1"/>
    <x v="1"/>
    <x v="0"/>
    <x v="0"/>
    <x v="1"/>
    <x v="1"/>
  </r>
  <r>
    <x v="307"/>
    <n v="33"/>
    <x v="0"/>
    <x v="2"/>
    <x v="2"/>
    <x v="8"/>
    <n v="7"/>
    <n v="3.7"/>
    <n v="56000"/>
    <x v="0"/>
    <x v="1"/>
    <x v="0"/>
    <x v="0"/>
    <x v="1"/>
    <x v="1"/>
  </r>
  <r>
    <x v="308"/>
    <n v="30"/>
    <x v="0"/>
    <x v="4"/>
    <x v="4"/>
    <x v="4"/>
    <n v="7"/>
    <n v="3.8"/>
    <n v="57000"/>
    <x v="1"/>
    <x v="0"/>
    <x v="0"/>
    <x v="0"/>
    <x v="1"/>
    <x v="1"/>
  </r>
  <r>
    <x v="309"/>
    <n v="35"/>
    <x v="1"/>
    <x v="1"/>
    <x v="1"/>
    <x v="8"/>
    <n v="7"/>
    <n v="3.9"/>
    <n v="58000"/>
    <x v="0"/>
    <x v="1"/>
    <x v="0"/>
    <x v="0"/>
    <x v="1"/>
    <x v="1"/>
  </r>
  <r>
    <x v="310"/>
    <n v="31"/>
    <x v="0"/>
    <x v="3"/>
    <x v="3"/>
    <x v="0"/>
    <n v="6"/>
    <n v="4"/>
    <n v="59000"/>
    <x v="0"/>
    <x v="1"/>
    <x v="2"/>
    <x v="0"/>
    <x v="1"/>
    <x v="0"/>
  </r>
  <r>
    <x v="311"/>
    <n v="29"/>
    <x v="1"/>
    <x v="5"/>
    <x v="5"/>
    <x v="6"/>
    <n v="6"/>
    <n v="4.0999999999999996"/>
    <n v="60000"/>
    <x v="0"/>
    <x v="0"/>
    <x v="2"/>
    <x v="1"/>
    <x v="1"/>
    <x v="0"/>
  </r>
  <r>
    <x v="312"/>
    <n v="27"/>
    <x v="0"/>
    <x v="0"/>
    <x v="0"/>
    <x v="2"/>
    <n v="6"/>
    <n v="4.2"/>
    <n v="61000"/>
    <x v="0"/>
    <x v="0"/>
    <x v="2"/>
    <x v="1"/>
    <x v="2"/>
    <x v="0"/>
  </r>
  <r>
    <x v="313"/>
    <n v="38"/>
    <x v="0"/>
    <x v="2"/>
    <x v="1"/>
    <x v="1"/>
    <n v="8"/>
    <n v="4.3"/>
    <n v="62000"/>
    <x v="0"/>
    <x v="3"/>
    <x v="1"/>
    <x v="1"/>
    <x v="2"/>
    <x v="1"/>
  </r>
  <r>
    <x v="314"/>
    <n v="31"/>
    <x v="1"/>
    <x v="4"/>
    <x v="4"/>
    <x v="4"/>
    <n v="7"/>
    <n v="4.4000000000000004"/>
    <n v="63000"/>
    <x v="0"/>
    <x v="1"/>
    <x v="0"/>
    <x v="1"/>
    <x v="2"/>
    <x v="1"/>
  </r>
  <r>
    <x v="315"/>
    <n v="34"/>
    <x v="0"/>
    <x v="1"/>
    <x v="1"/>
    <x v="8"/>
    <n v="7"/>
    <n v="4.5"/>
    <n v="64000"/>
    <x v="0"/>
    <x v="1"/>
    <x v="0"/>
    <x v="1"/>
    <x v="2"/>
    <x v="1"/>
  </r>
  <r>
    <x v="316"/>
    <n v="30"/>
    <x v="0"/>
    <x v="5"/>
    <x v="5"/>
    <x v="4"/>
    <n v="7"/>
    <n v="4.5999999999999996"/>
    <n v="65000"/>
    <x v="0"/>
    <x v="0"/>
    <x v="0"/>
    <x v="3"/>
    <x v="2"/>
    <x v="1"/>
  </r>
  <r>
    <x v="317"/>
    <n v="32"/>
    <x v="1"/>
    <x v="0"/>
    <x v="0"/>
    <x v="8"/>
    <n v="7"/>
    <n v="3"/>
    <n v="49000"/>
    <x v="1"/>
    <x v="1"/>
    <x v="0"/>
    <x v="4"/>
    <x v="0"/>
    <x v="1"/>
  </r>
  <r>
    <x v="318"/>
    <n v="37"/>
    <x v="0"/>
    <x v="2"/>
    <x v="2"/>
    <x v="9"/>
    <n v="8"/>
    <n v="3.1"/>
    <n v="50000"/>
    <x v="1"/>
    <x v="3"/>
    <x v="1"/>
    <x v="2"/>
    <x v="0"/>
    <x v="1"/>
  </r>
  <r>
    <x v="319"/>
    <n v="35"/>
    <x v="0"/>
    <x v="4"/>
    <x v="4"/>
    <x v="1"/>
    <n v="8"/>
    <n v="3.2"/>
    <n v="51000"/>
    <x v="0"/>
    <x v="1"/>
    <x v="1"/>
    <x v="2"/>
    <x v="1"/>
    <x v="1"/>
  </r>
  <r>
    <x v="320"/>
    <n v="29"/>
    <x v="1"/>
    <x v="1"/>
    <x v="1"/>
    <x v="6"/>
    <n v="6"/>
    <n v="3.3"/>
    <n v="52000"/>
    <x v="0"/>
    <x v="0"/>
    <x v="2"/>
    <x v="2"/>
    <x v="1"/>
    <x v="0"/>
  </r>
  <r>
    <x v="321"/>
    <n v="34"/>
    <x v="0"/>
    <x v="5"/>
    <x v="5"/>
    <x v="4"/>
    <n v="7"/>
    <n v="3.4"/>
    <n v="53000"/>
    <x v="1"/>
    <x v="1"/>
    <x v="0"/>
    <x v="2"/>
    <x v="1"/>
    <x v="1"/>
  </r>
  <r>
    <x v="322"/>
    <n v="32"/>
    <x v="0"/>
    <x v="2"/>
    <x v="2"/>
    <x v="0"/>
    <n v="6"/>
    <n v="3.5"/>
    <n v="54000"/>
    <x v="0"/>
    <x v="1"/>
    <x v="2"/>
    <x v="2"/>
    <x v="1"/>
    <x v="0"/>
  </r>
  <r>
    <x v="323"/>
    <n v="35"/>
    <x v="0"/>
    <x v="0"/>
    <x v="0"/>
    <x v="4"/>
    <n v="7"/>
    <n v="3.6"/>
    <n v="55000"/>
    <x v="1"/>
    <x v="1"/>
    <x v="0"/>
    <x v="0"/>
    <x v="1"/>
    <x v="1"/>
  </r>
  <r>
    <x v="324"/>
    <n v="29"/>
    <x v="1"/>
    <x v="4"/>
    <x v="4"/>
    <x v="6"/>
    <n v="6"/>
    <n v="3.7"/>
    <n v="56000"/>
    <x v="0"/>
    <x v="0"/>
    <x v="2"/>
    <x v="0"/>
    <x v="1"/>
    <x v="0"/>
  </r>
  <r>
    <x v="325"/>
    <n v="31"/>
    <x v="0"/>
    <x v="3"/>
    <x v="3"/>
    <x v="0"/>
    <n v="6"/>
    <n v="3.8"/>
    <n v="57000"/>
    <x v="0"/>
    <x v="1"/>
    <x v="2"/>
    <x v="0"/>
    <x v="1"/>
    <x v="0"/>
  </r>
  <r>
    <x v="326"/>
    <n v="30"/>
    <x v="0"/>
    <x v="2"/>
    <x v="1"/>
    <x v="4"/>
    <n v="7"/>
    <n v="3.9"/>
    <n v="58000"/>
    <x v="0"/>
    <x v="0"/>
    <x v="0"/>
    <x v="0"/>
    <x v="1"/>
    <x v="1"/>
  </r>
  <r>
    <x v="327"/>
    <n v="28"/>
    <x v="1"/>
    <x v="0"/>
    <x v="0"/>
    <x v="2"/>
    <n v="6"/>
    <n v="4"/>
    <n v="59000"/>
    <x v="0"/>
    <x v="0"/>
    <x v="2"/>
    <x v="0"/>
    <x v="1"/>
    <x v="0"/>
  </r>
  <r>
    <x v="328"/>
    <n v="33"/>
    <x v="0"/>
    <x v="4"/>
    <x v="4"/>
    <x v="4"/>
    <n v="7"/>
    <n v="4.0999999999999996"/>
    <n v="60000"/>
    <x v="0"/>
    <x v="1"/>
    <x v="0"/>
    <x v="1"/>
    <x v="1"/>
    <x v="1"/>
  </r>
  <r>
    <x v="329"/>
    <n v="35"/>
    <x v="0"/>
    <x v="1"/>
    <x v="1"/>
    <x v="8"/>
    <n v="7"/>
    <n v="4.2"/>
    <n v="61000"/>
    <x v="0"/>
    <x v="1"/>
    <x v="0"/>
    <x v="1"/>
    <x v="2"/>
    <x v="1"/>
  </r>
  <r>
    <x v="330"/>
    <n v="32"/>
    <x v="1"/>
    <x v="5"/>
    <x v="5"/>
    <x v="4"/>
    <n v="7"/>
    <n v="4.3"/>
    <n v="62000"/>
    <x v="0"/>
    <x v="1"/>
    <x v="0"/>
    <x v="1"/>
    <x v="2"/>
    <x v="1"/>
  </r>
  <r>
    <x v="331"/>
    <n v="30"/>
    <x v="0"/>
    <x v="0"/>
    <x v="0"/>
    <x v="0"/>
    <n v="6"/>
    <n v="4.4000000000000004"/>
    <n v="63000"/>
    <x v="0"/>
    <x v="0"/>
    <x v="2"/>
    <x v="1"/>
    <x v="2"/>
    <x v="0"/>
  </r>
  <r>
    <x v="332"/>
    <n v="36"/>
    <x v="0"/>
    <x v="1"/>
    <x v="3"/>
    <x v="4"/>
    <n v="8"/>
    <n v="3.5"/>
    <n v="58000"/>
    <x v="1"/>
    <x v="3"/>
    <x v="1"/>
    <x v="2"/>
    <x v="1"/>
    <x v="1"/>
  </r>
  <r>
    <x v="333"/>
    <n v="33"/>
    <x v="0"/>
    <x v="0"/>
    <x v="0"/>
    <x v="1"/>
    <n v="6"/>
    <n v="3.2"/>
    <n v="58000"/>
    <x v="1"/>
    <x v="1"/>
    <x v="2"/>
    <x v="2"/>
    <x v="1"/>
    <x v="1"/>
  </r>
  <r>
    <x v="334"/>
    <n v="29"/>
    <x v="1"/>
    <x v="2"/>
    <x v="4"/>
    <x v="11"/>
    <n v="5"/>
    <n v="3.5"/>
    <n v="60000"/>
    <x v="1"/>
    <x v="0"/>
    <x v="4"/>
    <x v="2"/>
    <x v="1"/>
    <x v="0"/>
  </r>
  <r>
    <x v="335"/>
    <n v="34"/>
    <x v="0"/>
    <x v="1"/>
    <x v="3"/>
    <x v="8"/>
    <n v="7"/>
    <n v="3.8"/>
    <n v="62000"/>
    <x v="1"/>
    <x v="1"/>
    <x v="0"/>
    <x v="0"/>
    <x v="2"/>
    <x v="1"/>
  </r>
  <r>
    <x v="336"/>
    <n v="36"/>
    <x v="1"/>
    <x v="3"/>
    <x v="3"/>
    <x v="0"/>
    <n v="6"/>
    <n v="3.9"/>
    <n v="65000"/>
    <x v="1"/>
    <x v="3"/>
    <x v="2"/>
    <x v="0"/>
    <x v="2"/>
    <x v="0"/>
  </r>
  <r>
    <x v="337"/>
    <n v="30"/>
    <x v="0"/>
    <x v="5"/>
    <x v="2"/>
    <x v="2"/>
    <n v="6"/>
    <n v="3.4"/>
    <n v="63000"/>
    <x v="1"/>
    <x v="0"/>
    <x v="2"/>
    <x v="2"/>
    <x v="2"/>
    <x v="0"/>
  </r>
  <r>
    <x v="338"/>
    <n v="32"/>
    <x v="1"/>
    <x v="0"/>
    <x v="1"/>
    <x v="5"/>
    <n v="8"/>
    <n v="4.0999999999999996"/>
    <n v="75000"/>
    <x v="1"/>
    <x v="1"/>
    <x v="1"/>
    <x v="1"/>
    <x v="3"/>
    <x v="1"/>
  </r>
  <r>
    <x v="339"/>
    <n v="35"/>
    <x v="0"/>
    <x v="2"/>
    <x v="4"/>
    <x v="6"/>
    <n v="7"/>
    <n v="3.6"/>
    <n v="71000"/>
    <x v="1"/>
    <x v="1"/>
    <x v="0"/>
    <x v="0"/>
    <x v="3"/>
    <x v="0"/>
  </r>
  <r>
    <x v="340"/>
    <n v="28"/>
    <x v="1"/>
    <x v="1"/>
    <x v="3"/>
    <x v="4"/>
    <n v="5"/>
    <n v="3.3"/>
    <n v="48000"/>
    <x v="1"/>
    <x v="0"/>
    <x v="4"/>
    <x v="2"/>
    <x v="0"/>
    <x v="1"/>
  </r>
  <r>
    <x v="341"/>
    <n v="31"/>
    <x v="0"/>
    <x v="3"/>
    <x v="3"/>
    <x v="0"/>
    <n v="6"/>
    <n v="3.7"/>
    <n v="56000"/>
    <x v="1"/>
    <x v="1"/>
    <x v="2"/>
    <x v="0"/>
    <x v="1"/>
    <x v="0"/>
  </r>
  <r>
    <x v="342"/>
    <n v="27"/>
    <x v="1"/>
    <x v="5"/>
    <x v="2"/>
    <x v="11"/>
    <n v="5"/>
    <n v="3.8"/>
    <n v="52000"/>
    <x v="1"/>
    <x v="0"/>
    <x v="4"/>
    <x v="0"/>
    <x v="1"/>
    <x v="0"/>
  </r>
  <r>
    <x v="343"/>
    <n v="38"/>
    <x v="0"/>
    <x v="0"/>
    <x v="1"/>
    <x v="10"/>
    <n v="7"/>
    <n v="4"/>
    <n v="78000"/>
    <x v="1"/>
    <x v="3"/>
    <x v="0"/>
    <x v="0"/>
    <x v="3"/>
    <x v="2"/>
  </r>
  <r>
    <x v="344"/>
    <n v="33"/>
    <x v="1"/>
    <x v="2"/>
    <x v="4"/>
    <x v="6"/>
    <n v="7"/>
    <n v="3.5"/>
    <n v="73000"/>
    <x v="1"/>
    <x v="1"/>
    <x v="0"/>
    <x v="2"/>
    <x v="3"/>
    <x v="0"/>
  </r>
  <r>
    <x v="345"/>
    <n v="30"/>
    <x v="0"/>
    <x v="3"/>
    <x v="3"/>
    <x v="4"/>
    <n v="6"/>
    <n v="3.9"/>
    <n v="62000"/>
    <x v="1"/>
    <x v="0"/>
    <x v="2"/>
    <x v="0"/>
    <x v="2"/>
    <x v="1"/>
  </r>
  <r>
    <x v="346"/>
    <n v="29"/>
    <x v="0"/>
    <x v="1"/>
    <x v="3"/>
    <x v="6"/>
    <n v="7"/>
    <n v="4.2"/>
    <n v="61000"/>
    <x v="0"/>
    <x v="0"/>
    <x v="0"/>
    <x v="1"/>
    <x v="2"/>
    <x v="0"/>
  </r>
  <r>
    <x v="347"/>
    <n v="44"/>
    <x v="1"/>
    <x v="0"/>
    <x v="1"/>
    <x v="5"/>
    <n v="8"/>
    <n v="4.3"/>
    <n v="75000"/>
    <x v="0"/>
    <x v="2"/>
    <x v="1"/>
    <x v="1"/>
    <x v="3"/>
    <x v="1"/>
  </r>
  <r>
    <x v="348"/>
    <n v="30"/>
    <x v="0"/>
    <x v="3"/>
    <x v="3"/>
    <x v="4"/>
    <n v="5"/>
    <n v="4.7"/>
    <n v="64000"/>
    <x v="0"/>
    <x v="0"/>
    <x v="4"/>
    <x v="3"/>
    <x v="2"/>
    <x v="1"/>
  </r>
  <r>
    <x v="349"/>
    <n v="37"/>
    <x v="1"/>
    <x v="5"/>
    <x v="2"/>
    <x v="1"/>
    <n v="6"/>
    <n v="4.5"/>
    <n v="72000"/>
    <x v="0"/>
    <x v="3"/>
    <x v="2"/>
    <x v="1"/>
    <x v="3"/>
    <x v="1"/>
  </r>
  <r>
    <x v="350"/>
    <n v="35"/>
    <x v="0"/>
    <x v="0"/>
    <x v="0"/>
    <x v="4"/>
    <n v="6"/>
    <n v="4.0999999999999996"/>
    <n v="56000"/>
    <x v="1"/>
    <x v="1"/>
    <x v="2"/>
    <x v="1"/>
    <x v="1"/>
    <x v="1"/>
  </r>
  <r>
    <x v="351"/>
    <n v="31"/>
    <x v="1"/>
    <x v="2"/>
    <x v="4"/>
    <x v="6"/>
    <n v="7"/>
    <n v="3.8"/>
    <n v="59000"/>
    <x v="1"/>
    <x v="1"/>
    <x v="0"/>
    <x v="0"/>
    <x v="1"/>
    <x v="0"/>
  </r>
  <r>
    <x v="352"/>
    <n v="29"/>
    <x v="0"/>
    <x v="1"/>
    <x v="3"/>
    <x v="2"/>
    <n v="6"/>
    <n v="3.5"/>
    <n v="54000"/>
    <x v="1"/>
    <x v="0"/>
    <x v="2"/>
    <x v="2"/>
    <x v="1"/>
    <x v="0"/>
  </r>
  <r>
    <x v="353"/>
    <n v="38"/>
    <x v="1"/>
    <x v="3"/>
    <x v="3"/>
    <x v="1"/>
    <n v="5"/>
    <n v="3.7"/>
    <n v="63000"/>
    <x v="1"/>
    <x v="3"/>
    <x v="4"/>
    <x v="0"/>
    <x v="2"/>
    <x v="1"/>
  </r>
  <r>
    <x v="354"/>
    <n v="40"/>
    <x v="0"/>
    <x v="4"/>
    <x v="4"/>
    <x v="5"/>
    <n v="6"/>
    <n v="4"/>
    <n v="67000"/>
    <x v="1"/>
    <x v="3"/>
    <x v="2"/>
    <x v="0"/>
    <x v="2"/>
    <x v="1"/>
  </r>
  <r>
    <x v="355"/>
    <n v="27"/>
    <x v="1"/>
    <x v="5"/>
    <x v="2"/>
    <x v="11"/>
    <n v="7"/>
    <n v="4.2"/>
    <n v="60000"/>
    <x v="1"/>
    <x v="0"/>
    <x v="0"/>
    <x v="1"/>
    <x v="1"/>
    <x v="0"/>
  </r>
  <r>
    <x v="356"/>
    <n v="45"/>
    <x v="0"/>
    <x v="0"/>
    <x v="1"/>
    <x v="10"/>
    <n v="8"/>
    <n v="4.5999999999999996"/>
    <n v="73000"/>
    <x v="1"/>
    <x v="2"/>
    <x v="1"/>
    <x v="3"/>
    <x v="3"/>
    <x v="2"/>
  </r>
  <r>
    <x v="357"/>
    <n v="32"/>
    <x v="1"/>
    <x v="2"/>
    <x v="4"/>
    <x v="0"/>
    <n v="5"/>
    <n v="3.4"/>
    <n v="57000"/>
    <x v="1"/>
    <x v="1"/>
    <x v="4"/>
    <x v="2"/>
    <x v="1"/>
    <x v="0"/>
  </r>
  <r>
    <x v="358"/>
    <n v="29"/>
    <x v="0"/>
    <x v="3"/>
    <x v="3"/>
    <x v="6"/>
    <n v="6"/>
    <n v="3.9"/>
    <n v="61000"/>
    <x v="1"/>
    <x v="0"/>
    <x v="2"/>
    <x v="0"/>
    <x v="2"/>
    <x v="0"/>
  </r>
  <r>
    <x v="359"/>
    <n v="33"/>
    <x v="1"/>
    <x v="5"/>
    <x v="2"/>
    <x v="4"/>
    <n v="7"/>
    <n v="4.0999999999999996"/>
    <n v="64000"/>
    <x v="1"/>
    <x v="1"/>
    <x v="0"/>
    <x v="1"/>
    <x v="2"/>
    <x v="1"/>
  </r>
  <r>
    <x v="360"/>
    <n v="37"/>
    <x v="0"/>
    <x v="1"/>
    <x v="3"/>
    <x v="8"/>
    <n v="6"/>
    <n v="4.3"/>
    <n v="69000"/>
    <x v="1"/>
    <x v="3"/>
    <x v="2"/>
    <x v="1"/>
    <x v="2"/>
    <x v="1"/>
  </r>
  <r>
    <x v="361"/>
    <n v="28"/>
    <x v="1"/>
    <x v="0"/>
    <x v="0"/>
    <x v="11"/>
    <n v="5"/>
    <n v="3.2"/>
    <n v="58000"/>
    <x v="1"/>
    <x v="0"/>
    <x v="4"/>
    <x v="2"/>
    <x v="1"/>
    <x v="0"/>
  </r>
  <r>
    <x v="362"/>
    <n v="34"/>
    <x v="0"/>
    <x v="3"/>
    <x v="3"/>
    <x v="4"/>
    <n v="7"/>
    <n v="3.8"/>
    <n v="62000"/>
    <x v="1"/>
    <x v="1"/>
    <x v="0"/>
    <x v="0"/>
    <x v="2"/>
    <x v="1"/>
  </r>
  <r>
    <x v="363"/>
    <n v="36"/>
    <x v="1"/>
    <x v="5"/>
    <x v="2"/>
    <x v="1"/>
    <n v="6"/>
    <n v="3.7"/>
    <n v="60000"/>
    <x v="1"/>
    <x v="3"/>
    <x v="2"/>
    <x v="0"/>
    <x v="1"/>
    <x v="1"/>
  </r>
  <r>
    <x v="364"/>
    <n v="30"/>
    <x v="0"/>
    <x v="0"/>
    <x v="1"/>
    <x v="0"/>
    <n v="7"/>
    <n v="4.5"/>
    <n v="68000"/>
    <x v="1"/>
    <x v="0"/>
    <x v="0"/>
    <x v="1"/>
    <x v="2"/>
    <x v="0"/>
  </r>
  <r>
    <x v="365"/>
    <n v="31"/>
    <x v="1"/>
    <x v="1"/>
    <x v="3"/>
    <x v="6"/>
    <n v="6"/>
    <n v="3.5"/>
    <n v="56000"/>
    <x v="1"/>
    <x v="1"/>
    <x v="2"/>
    <x v="2"/>
    <x v="1"/>
    <x v="0"/>
  </r>
  <r>
    <x v="366"/>
    <n v="29"/>
    <x v="0"/>
    <x v="2"/>
    <x v="4"/>
    <x v="2"/>
    <n v="5"/>
    <n v="3.9"/>
    <n v="61000"/>
    <x v="1"/>
    <x v="0"/>
    <x v="4"/>
    <x v="0"/>
    <x v="2"/>
    <x v="0"/>
  </r>
  <r>
    <x v="367"/>
    <n v="40"/>
    <x v="1"/>
    <x v="3"/>
    <x v="3"/>
    <x v="1"/>
    <n v="7"/>
    <n v="3.8"/>
    <n v="62000"/>
    <x v="1"/>
    <x v="3"/>
    <x v="0"/>
    <x v="0"/>
    <x v="2"/>
    <x v="1"/>
  </r>
  <r>
    <x v="368"/>
    <n v="38"/>
    <x v="0"/>
    <x v="5"/>
    <x v="2"/>
    <x v="8"/>
    <n v="6"/>
    <n v="3.7"/>
    <n v="60000"/>
    <x v="1"/>
    <x v="3"/>
    <x v="2"/>
    <x v="0"/>
    <x v="1"/>
    <x v="1"/>
  </r>
  <r>
    <x v="369"/>
    <n v="35"/>
    <x v="1"/>
    <x v="0"/>
    <x v="1"/>
    <x v="4"/>
    <n v="7"/>
    <n v="4.0999999999999996"/>
    <n v="59000"/>
    <x v="1"/>
    <x v="1"/>
    <x v="0"/>
    <x v="1"/>
    <x v="1"/>
    <x v="1"/>
  </r>
  <r>
    <x v="370"/>
    <n v="37"/>
    <x v="0"/>
    <x v="1"/>
    <x v="3"/>
    <x v="9"/>
    <n v="6"/>
    <n v="3.6"/>
    <n v="57000"/>
    <x v="1"/>
    <x v="3"/>
    <x v="2"/>
    <x v="0"/>
    <x v="1"/>
    <x v="1"/>
  </r>
  <r>
    <x v="371"/>
    <n v="29"/>
    <x v="1"/>
    <x v="2"/>
    <x v="4"/>
    <x v="2"/>
    <n v="7"/>
    <n v="4.2"/>
    <n v="61000"/>
    <x v="1"/>
    <x v="0"/>
    <x v="0"/>
    <x v="1"/>
    <x v="2"/>
    <x v="0"/>
  </r>
  <r>
    <x v="372"/>
    <n v="31"/>
    <x v="0"/>
    <x v="3"/>
    <x v="3"/>
    <x v="0"/>
    <n v="6"/>
    <n v="3.8"/>
    <n v="62000"/>
    <x v="1"/>
    <x v="1"/>
    <x v="2"/>
    <x v="0"/>
    <x v="2"/>
    <x v="0"/>
  </r>
  <r>
    <x v="373"/>
    <n v="40"/>
    <x v="1"/>
    <x v="5"/>
    <x v="2"/>
    <x v="8"/>
    <n v="7"/>
    <n v="4"/>
    <n v="64000"/>
    <x v="1"/>
    <x v="3"/>
    <x v="0"/>
    <x v="0"/>
    <x v="2"/>
    <x v="1"/>
  </r>
  <r>
    <x v="374"/>
    <n v="45"/>
    <x v="0"/>
    <x v="0"/>
    <x v="1"/>
    <x v="10"/>
    <n v="8"/>
    <n v="4.3"/>
    <n v="66000"/>
    <x v="1"/>
    <x v="2"/>
    <x v="1"/>
    <x v="1"/>
    <x v="2"/>
    <x v="2"/>
  </r>
  <r>
    <x v="375"/>
    <n v="32"/>
    <x v="1"/>
    <x v="2"/>
    <x v="4"/>
    <x v="0"/>
    <n v="7"/>
    <n v="3.4"/>
    <n v="57000"/>
    <x v="1"/>
    <x v="1"/>
    <x v="0"/>
    <x v="2"/>
    <x v="1"/>
    <x v="0"/>
  </r>
  <r>
    <x v="376"/>
    <n v="29"/>
    <x v="0"/>
    <x v="3"/>
    <x v="3"/>
    <x v="6"/>
    <n v="6"/>
    <n v="3.9"/>
    <n v="61000"/>
    <x v="1"/>
    <x v="0"/>
    <x v="2"/>
    <x v="0"/>
    <x v="2"/>
    <x v="0"/>
  </r>
  <r>
    <x v="377"/>
    <n v="36"/>
    <x v="1"/>
    <x v="5"/>
    <x v="2"/>
    <x v="1"/>
    <n v="7"/>
    <n v="3.7"/>
    <n v="60000"/>
    <x v="1"/>
    <x v="3"/>
    <x v="0"/>
    <x v="0"/>
    <x v="1"/>
    <x v="1"/>
  </r>
  <r>
    <x v="378"/>
    <n v="40"/>
    <x v="0"/>
    <x v="0"/>
    <x v="1"/>
    <x v="10"/>
    <n v="8"/>
    <n v="4.5999999999999996"/>
    <n v="67000"/>
    <x v="1"/>
    <x v="3"/>
    <x v="1"/>
    <x v="3"/>
    <x v="2"/>
    <x v="2"/>
  </r>
  <r>
    <x v="379"/>
    <n v="27"/>
    <x v="1"/>
    <x v="1"/>
    <x v="3"/>
    <x v="11"/>
    <n v="5"/>
    <n v="3.3"/>
    <n v="58000"/>
    <x v="1"/>
    <x v="0"/>
    <x v="4"/>
    <x v="2"/>
    <x v="1"/>
    <x v="0"/>
  </r>
  <r>
    <x v="380"/>
    <n v="34"/>
    <x v="0"/>
    <x v="2"/>
    <x v="4"/>
    <x v="4"/>
    <n v="7"/>
    <n v="3.8"/>
    <n v="61000"/>
    <x v="1"/>
    <x v="1"/>
    <x v="0"/>
    <x v="0"/>
    <x v="2"/>
    <x v="1"/>
  </r>
  <r>
    <x v="381"/>
    <n v="31"/>
    <x v="1"/>
    <x v="3"/>
    <x v="3"/>
    <x v="0"/>
    <n v="6"/>
    <n v="3.5"/>
    <n v="59000"/>
    <x v="1"/>
    <x v="1"/>
    <x v="2"/>
    <x v="2"/>
    <x v="1"/>
    <x v="0"/>
  </r>
  <r>
    <x v="382"/>
    <n v="38"/>
    <x v="0"/>
    <x v="5"/>
    <x v="2"/>
    <x v="8"/>
    <n v="6"/>
    <n v="3.7"/>
    <n v="60000"/>
    <x v="1"/>
    <x v="3"/>
    <x v="2"/>
    <x v="0"/>
    <x v="1"/>
    <x v="1"/>
  </r>
  <r>
    <x v="383"/>
    <n v="33"/>
    <x v="1"/>
    <x v="0"/>
    <x v="1"/>
    <x v="4"/>
    <n v="7"/>
    <n v="4.0999999999999996"/>
    <n v="61000"/>
    <x v="1"/>
    <x v="1"/>
    <x v="0"/>
    <x v="1"/>
    <x v="2"/>
    <x v="1"/>
  </r>
  <r>
    <x v="384"/>
    <n v="29"/>
    <x v="0"/>
    <x v="1"/>
    <x v="3"/>
    <x v="2"/>
    <n v="5"/>
    <n v="3.9"/>
    <n v="63000"/>
    <x v="1"/>
    <x v="0"/>
    <x v="4"/>
    <x v="0"/>
    <x v="2"/>
    <x v="0"/>
  </r>
  <r>
    <x v="385"/>
    <n v="35"/>
    <x v="1"/>
    <x v="2"/>
    <x v="4"/>
    <x v="4"/>
    <n v="7"/>
    <n v="3.4"/>
    <n v="57000"/>
    <x v="1"/>
    <x v="1"/>
    <x v="0"/>
    <x v="2"/>
    <x v="1"/>
    <x v="1"/>
  </r>
  <r>
    <x v="386"/>
    <n v="37"/>
    <x v="0"/>
    <x v="3"/>
    <x v="3"/>
    <x v="9"/>
    <n v="6"/>
    <n v="3.6"/>
    <n v="56000"/>
    <x v="1"/>
    <x v="3"/>
    <x v="2"/>
    <x v="0"/>
    <x v="1"/>
    <x v="1"/>
  </r>
  <r>
    <x v="387"/>
    <n v="29"/>
    <x v="1"/>
    <x v="5"/>
    <x v="2"/>
    <x v="2"/>
    <n v="7"/>
    <n v="4.2"/>
    <n v="61000"/>
    <x v="1"/>
    <x v="0"/>
    <x v="0"/>
    <x v="1"/>
    <x v="2"/>
    <x v="0"/>
  </r>
  <r>
    <x v="388"/>
    <n v="31"/>
    <x v="0"/>
    <x v="0"/>
    <x v="1"/>
    <x v="0"/>
    <n v="6"/>
    <n v="3.8"/>
    <n v="62000"/>
    <x v="1"/>
    <x v="1"/>
    <x v="2"/>
    <x v="0"/>
    <x v="2"/>
    <x v="0"/>
  </r>
  <r>
    <x v="389"/>
    <n v="32"/>
    <x v="1"/>
    <x v="1"/>
    <x v="3"/>
    <x v="6"/>
    <n v="5"/>
    <n v="3.5"/>
    <n v="56000"/>
    <x v="1"/>
    <x v="1"/>
    <x v="4"/>
    <x v="2"/>
    <x v="1"/>
    <x v="0"/>
  </r>
  <r>
    <x v="390"/>
    <n v="34"/>
    <x v="0"/>
    <x v="2"/>
    <x v="4"/>
    <x v="4"/>
    <n v="7"/>
    <n v="4.2"/>
    <n v="61000"/>
    <x v="1"/>
    <x v="1"/>
    <x v="0"/>
    <x v="1"/>
    <x v="2"/>
    <x v="1"/>
  </r>
  <r>
    <x v="391"/>
    <n v="29"/>
    <x v="1"/>
    <x v="3"/>
    <x v="3"/>
    <x v="2"/>
    <n v="6"/>
    <n v="3.9"/>
    <n v="61000"/>
    <x v="1"/>
    <x v="0"/>
    <x v="2"/>
    <x v="0"/>
    <x v="2"/>
    <x v="0"/>
  </r>
  <r>
    <x v="392"/>
    <n v="36"/>
    <x v="0"/>
    <x v="5"/>
    <x v="2"/>
    <x v="1"/>
    <n v="7"/>
    <n v="3.7"/>
    <n v="60000"/>
    <x v="1"/>
    <x v="3"/>
    <x v="0"/>
    <x v="0"/>
    <x v="1"/>
    <x v="1"/>
  </r>
  <r>
    <x v="393"/>
    <n v="40"/>
    <x v="1"/>
    <x v="0"/>
    <x v="1"/>
    <x v="10"/>
    <n v="8"/>
    <n v="4.5999999999999996"/>
    <n v="67000"/>
    <x v="1"/>
    <x v="3"/>
    <x v="1"/>
    <x v="3"/>
    <x v="2"/>
    <x v="2"/>
  </r>
  <r>
    <x v="394"/>
    <n v="27"/>
    <x v="0"/>
    <x v="1"/>
    <x v="3"/>
    <x v="11"/>
    <n v="5"/>
    <n v="3.3"/>
    <n v="58000"/>
    <x v="1"/>
    <x v="0"/>
    <x v="4"/>
    <x v="2"/>
    <x v="1"/>
    <x v="0"/>
  </r>
  <r>
    <x v="395"/>
    <n v="34"/>
    <x v="1"/>
    <x v="2"/>
    <x v="4"/>
    <x v="4"/>
    <n v="7"/>
    <n v="3.8"/>
    <n v="61000"/>
    <x v="1"/>
    <x v="1"/>
    <x v="0"/>
    <x v="0"/>
    <x v="2"/>
    <x v="1"/>
  </r>
  <r>
    <x v="396"/>
    <n v="31"/>
    <x v="0"/>
    <x v="3"/>
    <x v="3"/>
    <x v="0"/>
    <n v="6"/>
    <n v="3.5"/>
    <n v="59000"/>
    <x v="1"/>
    <x v="1"/>
    <x v="2"/>
    <x v="2"/>
    <x v="1"/>
    <x v="0"/>
  </r>
  <r>
    <x v="397"/>
    <n v="38"/>
    <x v="1"/>
    <x v="5"/>
    <x v="2"/>
    <x v="8"/>
    <n v="6"/>
    <n v="3.7"/>
    <n v="60000"/>
    <x v="1"/>
    <x v="3"/>
    <x v="2"/>
    <x v="0"/>
    <x v="1"/>
    <x v="1"/>
  </r>
  <r>
    <x v="398"/>
    <n v="33"/>
    <x v="0"/>
    <x v="0"/>
    <x v="1"/>
    <x v="4"/>
    <n v="7"/>
    <n v="4.0999999999999996"/>
    <n v="61000"/>
    <x v="1"/>
    <x v="1"/>
    <x v="0"/>
    <x v="1"/>
    <x v="2"/>
    <x v="1"/>
  </r>
  <r>
    <x v="399"/>
    <n v="29"/>
    <x v="1"/>
    <x v="1"/>
    <x v="3"/>
    <x v="2"/>
    <n v="5"/>
    <n v="3.9"/>
    <n v="63000"/>
    <x v="1"/>
    <x v="0"/>
    <x v="4"/>
    <x v="0"/>
    <x v="2"/>
    <x v="0"/>
  </r>
  <r>
    <x v="400"/>
    <n v="31"/>
    <x v="0"/>
    <x v="0"/>
    <x v="0"/>
    <x v="6"/>
    <n v="6"/>
    <n v="3.6"/>
    <n v="60000"/>
    <x v="1"/>
    <x v="1"/>
    <x v="2"/>
    <x v="0"/>
    <x v="1"/>
    <x v="0"/>
  </r>
  <r>
    <x v="401"/>
    <n v="35"/>
    <x v="1"/>
    <x v="2"/>
    <x v="4"/>
    <x v="8"/>
    <n v="7"/>
    <n v="3.5"/>
    <n v="58000"/>
    <x v="1"/>
    <x v="1"/>
    <x v="0"/>
    <x v="2"/>
    <x v="1"/>
    <x v="1"/>
  </r>
  <r>
    <x v="402"/>
    <n v="28"/>
    <x v="0"/>
    <x v="1"/>
    <x v="3"/>
    <x v="2"/>
    <n v="5"/>
    <n v="3.8"/>
    <n v="70000"/>
    <x v="1"/>
    <x v="0"/>
    <x v="4"/>
    <x v="0"/>
    <x v="2"/>
    <x v="0"/>
  </r>
  <r>
    <x v="403"/>
    <n v="39"/>
    <x v="1"/>
    <x v="3"/>
    <x v="3"/>
    <x v="9"/>
    <n v="6"/>
    <n v="3.4"/>
    <n v="75000"/>
    <x v="1"/>
    <x v="3"/>
    <x v="2"/>
    <x v="2"/>
    <x v="3"/>
    <x v="1"/>
  </r>
  <r>
    <x v="404"/>
    <n v="40"/>
    <x v="0"/>
    <x v="4"/>
    <x v="4"/>
    <x v="5"/>
    <n v="7"/>
    <n v="4.0999999999999996"/>
    <n v="65000"/>
    <x v="1"/>
    <x v="3"/>
    <x v="0"/>
    <x v="1"/>
    <x v="2"/>
    <x v="1"/>
  </r>
  <r>
    <x v="405"/>
    <n v="27"/>
    <x v="1"/>
    <x v="5"/>
    <x v="2"/>
    <x v="11"/>
    <n v="5"/>
    <n v="3.7"/>
    <n v="55000"/>
    <x v="1"/>
    <x v="0"/>
    <x v="4"/>
    <x v="0"/>
    <x v="1"/>
    <x v="0"/>
  </r>
  <r>
    <x v="406"/>
    <n v="42"/>
    <x v="0"/>
    <x v="0"/>
    <x v="1"/>
    <x v="10"/>
    <n v="8"/>
    <n v="4"/>
    <n v="72000"/>
    <x v="1"/>
    <x v="2"/>
    <x v="1"/>
    <x v="0"/>
    <x v="3"/>
    <x v="2"/>
  </r>
  <r>
    <x v="407"/>
    <n v="29"/>
    <x v="1"/>
    <x v="2"/>
    <x v="4"/>
    <x v="2"/>
    <n v="7"/>
    <n v="3.9"/>
    <n v="68000"/>
    <x v="1"/>
    <x v="0"/>
    <x v="0"/>
    <x v="0"/>
    <x v="2"/>
    <x v="0"/>
  </r>
  <r>
    <x v="408"/>
    <n v="31"/>
    <x v="0"/>
    <x v="3"/>
    <x v="3"/>
    <x v="0"/>
    <n v="6"/>
    <n v="3.5"/>
    <n v="67000"/>
    <x v="1"/>
    <x v="1"/>
    <x v="2"/>
    <x v="2"/>
    <x v="2"/>
    <x v="0"/>
  </r>
  <r>
    <x v="409"/>
    <n v="33"/>
    <x v="1"/>
    <x v="5"/>
    <x v="2"/>
    <x v="4"/>
    <n v="6"/>
    <n v="3.8"/>
    <n v="42000"/>
    <x v="1"/>
    <x v="1"/>
    <x v="2"/>
    <x v="0"/>
    <x v="0"/>
    <x v="1"/>
  </r>
  <r>
    <x v="410"/>
    <n v="37"/>
    <x v="0"/>
    <x v="1"/>
    <x v="3"/>
    <x v="8"/>
    <n v="7"/>
    <n v="4.3"/>
    <n v="76000"/>
    <x v="1"/>
    <x v="3"/>
    <x v="0"/>
    <x v="1"/>
    <x v="3"/>
    <x v="1"/>
  </r>
  <r>
    <x v="411"/>
    <n v="28"/>
    <x v="1"/>
    <x v="0"/>
    <x v="0"/>
    <x v="11"/>
    <n v="5"/>
    <n v="3.2"/>
    <n v="48000"/>
    <x v="1"/>
    <x v="0"/>
    <x v="4"/>
    <x v="2"/>
    <x v="0"/>
    <x v="0"/>
  </r>
  <r>
    <x v="412"/>
    <n v="34"/>
    <x v="0"/>
    <x v="3"/>
    <x v="3"/>
    <x v="4"/>
    <n v="6"/>
    <n v="3.7"/>
    <n v="43000"/>
    <x v="1"/>
    <x v="1"/>
    <x v="2"/>
    <x v="0"/>
    <x v="0"/>
    <x v="1"/>
  </r>
  <r>
    <x v="413"/>
    <n v="36"/>
    <x v="1"/>
    <x v="5"/>
    <x v="2"/>
    <x v="1"/>
    <n v="7"/>
    <n v="4"/>
    <n v="64000"/>
    <x v="1"/>
    <x v="3"/>
    <x v="0"/>
    <x v="0"/>
    <x v="2"/>
    <x v="1"/>
  </r>
  <r>
    <x v="414"/>
    <n v="30"/>
    <x v="0"/>
    <x v="0"/>
    <x v="1"/>
    <x v="0"/>
    <n v="6"/>
    <n v="3.9"/>
    <n v="70000"/>
    <x v="1"/>
    <x v="0"/>
    <x v="2"/>
    <x v="0"/>
    <x v="2"/>
    <x v="0"/>
  </r>
  <r>
    <x v="415"/>
    <n v="31"/>
    <x v="1"/>
    <x v="1"/>
    <x v="3"/>
    <x v="6"/>
    <n v="5"/>
    <n v="3.5"/>
    <n v="75000"/>
    <x v="1"/>
    <x v="1"/>
    <x v="4"/>
    <x v="2"/>
    <x v="3"/>
    <x v="0"/>
  </r>
  <r>
    <x v="416"/>
    <n v="29"/>
    <x v="0"/>
    <x v="2"/>
    <x v="4"/>
    <x v="2"/>
    <n v="7"/>
    <n v="3.4"/>
    <n v="59000"/>
    <x v="1"/>
    <x v="0"/>
    <x v="0"/>
    <x v="2"/>
    <x v="1"/>
    <x v="0"/>
  </r>
  <r>
    <x v="417"/>
    <n v="40"/>
    <x v="1"/>
    <x v="3"/>
    <x v="3"/>
    <x v="1"/>
    <n v="6"/>
    <n v="3.7"/>
    <n v="55000"/>
    <x v="1"/>
    <x v="3"/>
    <x v="2"/>
    <x v="0"/>
    <x v="1"/>
    <x v="1"/>
  </r>
  <r>
    <x v="418"/>
    <n v="45"/>
    <x v="0"/>
    <x v="4"/>
    <x v="4"/>
    <x v="10"/>
    <n v="7"/>
    <n v="4.0999999999999996"/>
    <n v="60000"/>
    <x v="1"/>
    <x v="2"/>
    <x v="0"/>
    <x v="1"/>
    <x v="1"/>
    <x v="2"/>
  </r>
  <r>
    <x v="419"/>
    <n v="32"/>
    <x v="1"/>
    <x v="2"/>
    <x v="4"/>
    <x v="6"/>
    <n v="5"/>
    <n v="3.8"/>
    <n v="73000"/>
    <x v="1"/>
    <x v="1"/>
    <x v="4"/>
    <x v="0"/>
    <x v="3"/>
    <x v="0"/>
  </r>
  <r>
    <x v="420"/>
    <n v="29"/>
    <x v="0"/>
    <x v="3"/>
    <x v="3"/>
    <x v="6"/>
    <n v="6"/>
    <n v="3.5"/>
    <n v="49000"/>
    <x v="1"/>
    <x v="0"/>
    <x v="2"/>
    <x v="2"/>
    <x v="0"/>
    <x v="0"/>
  </r>
  <r>
    <x v="421"/>
    <n v="33"/>
    <x v="1"/>
    <x v="5"/>
    <x v="2"/>
    <x v="4"/>
    <n v="6"/>
    <n v="3.8"/>
    <n v="41000"/>
    <x v="1"/>
    <x v="1"/>
    <x v="2"/>
    <x v="0"/>
    <x v="0"/>
    <x v="1"/>
  </r>
  <r>
    <x v="422"/>
    <n v="37"/>
    <x v="0"/>
    <x v="1"/>
    <x v="3"/>
    <x v="8"/>
    <n v="7"/>
    <n v="4.3"/>
    <n v="60000"/>
    <x v="1"/>
    <x v="3"/>
    <x v="0"/>
    <x v="1"/>
    <x v="1"/>
    <x v="1"/>
  </r>
  <r>
    <x v="423"/>
    <n v="28"/>
    <x v="1"/>
    <x v="0"/>
    <x v="0"/>
    <x v="11"/>
    <n v="5"/>
    <n v="3.2"/>
    <n v="78000"/>
    <x v="1"/>
    <x v="0"/>
    <x v="4"/>
    <x v="2"/>
    <x v="3"/>
    <x v="0"/>
  </r>
  <r>
    <x v="424"/>
    <n v="34"/>
    <x v="0"/>
    <x v="3"/>
    <x v="3"/>
    <x v="4"/>
    <n v="6"/>
    <n v="3.7"/>
    <n v="64000"/>
    <x v="1"/>
    <x v="1"/>
    <x v="2"/>
    <x v="0"/>
    <x v="2"/>
    <x v="1"/>
  </r>
  <r>
    <x v="425"/>
    <n v="36"/>
    <x v="1"/>
    <x v="5"/>
    <x v="2"/>
    <x v="1"/>
    <n v="7"/>
    <n v="4"/>
    <n v="43000"/>
    <x v="1"/>
    <x v="3"/>
    <x v="0"/>
    <x v="0"/>
    <x v="0"/>
    <x v="1"/>
  </r>
  <r>
    <x v="426"/>
    <n v="30"/>
    <x v="0"/>
    <x v="0"/>
    <x v="1"/>
    <x v="0"/>
    <n v="6"/>
    <n v="3.9"/>
    <n v="48000"/>
    <x v="1"/>
    <x v="0"/>
    <x v="2"/>
    <x v="0"/>
    <x v="0"/>
    <x v="0"/>
  </r>
  <r>
    <x v="427"/>
    <n v="31"/>
    <x v="1"/>
    <x v="1"/>
    <x v="3"/>
    <x v="6"/>
    <n v="5"/>
    <n v="3.5"/>
    <n v="75000"/>
    <x v="1"/>
    <x v="1"/>
    <x v="4"/>
    <x v="2"/>
    <x v="3"/>
    <x v="0"/>
  </r>
  <r>
    <x v="428"/>
    <n v="29"/>
    <x v="0"/>
    <x v="2"/>
    <x v="4"/>
    <x v="2"/>
    <n v="7"/>
    <n v="3.4"/>
    <n v="60000"/>
    <x v="1"/>
    <x v="0"/>
    <x v="0"/>
    <x v="2"/>
    <x v="1"/>
    <x v="0"/>
  </r>
  <r>
    <x v="429"/>
    <n v="40"/>
    <x v="1"/>
    <x v="3"/>
    <x v="3"/>
    <x v="1"/>
    <n v="6"/>
    <n v="3.7"/>
    <n v="57000"/>
    <x v="1"/>
    <x v="3"/>
    <x v="2"/>
    <x v="0"/>
    <x v="1"/>
    <x v="1"/>
  </r>
  <r>
    <x v="430"/>
    <n v="45"/>
    <x v="0"/>
    <x v="4"/>
    <x v="4"/>
    <x v="10"/>
    <n v="7"/>
    <n v="4.0999999999999996"/>
    <n v="65000"/>
    <x v="1"/>
    <x v="2"/>
    <x v="0"/>
    <x v="1"/>
    <x v="2"/>
    <x v="2"/>
  </r>
  <r>
    <x v="431"/>
    <n v="32"/>
    <x v="1"/>
    <x v="2"/>
    <x v="4"/>
    <x v="6"/>
    <n v="5"/>
    <n v="3.8"/>
    <n v="59000"/>
    <x v="1"/>
    <x v="1"/>
    <x v="4"/>
    <x v="0"/>
    <x v="1"/>
    <x v="0"/>
  </r>
  <r>
    <x v="432"/>
    <n v="29"/>
    <x v="0"/>
    <x v="3"/>
    <x v="3"/>
    <x v="6"/>
    <n v="6"/>
    <n v="3.5"/>
    <n v="75000"/>
    <x v="1"/>
    <x v="0"/>
    <x v="2"/>
    <x v="2"/>
    <x v="3"/>
    <x v="0"/>
  </r>
  <r>
    <x v="433"/>
    <n v="33"/>
    <x v="1"/>
    <x v="5"/>
    <x v="2"/>
    <x v="4"/>
    <n v="6"/>
    <n v="3.8"/>
    <n v="42000"/>
    <x v="1"/>
    <x v="1"/>
    <x v="2"/>
    <x v="0"/>
    <x v="0"/>
    <x v="1"/>
  </r>
  <r>
    <x v="434"/>
    <n v="37"/>
    <x v="0"/>
    <x v="1"/>
    <x v="3"/>
    <x v="8"/>
    <n v="7"/>
    <n v="4.3"/>
    <n v="76000"/>
    <x v="1"/>
    <x v="3"/>
    <x v="0"/>
    <x v="1"/>
    <x v="3"/>
    <x v="1"/>
  </r>
  <r>
    <x v="435"/>
    <n v="28"/>
    <x v="1"/>
    <x v="0"/>
    <x v="0"/>
    <x v="11"/>
    <n v="5"/>
    <n v="3.2"/>
    <n v="58000"/>
    <x v="1"/>
    <x v="0"/>
    <x v="4"/>
    <x v="2"/>
    <x v="1"/>
    <x v="0"/>
  </r>
  <r>
    <x v="436"/>
    <n v="34"/>
    <x v="0"/>
    <x v="3"/>
    <x v="3"/>
    <x v="4"/>
    <n v="6"/>
    <n v="3.7"/>
    <n v="70000"/>
    <x v="1"/>
    <x v="1"/>
    <x v="2"/>
    <x v="0"/>
    <x v="2"/>
    <x v="1"/>
  </r>
  <r>
    <x v="437"/>
    <n v="36"/>
    <x v="1"/>
    <x v="5"/>
    <x v="2"/>
    <x v="1"/>
    <n v="7"/>
    <n v="4"/>
    <n v="60000"/>
    <x v="1"/>
    <x v="3"/>
    <x v="0"/>
    <x v="0"/>
    <x v="1"/>
    <x v="1"/>
  </r>
  <r>
    <x v="438"/>
    <n v="30"/>
    <x v="0"/>
    <x v="0"/>
    <x v="1"/>
    <x v="0"/>
    <n v="6"/>
    <n v="3.9"/>
    <n v="65000"/>
    <x v="1"/>
    <x v="0"/>
    <x v="2"/>
    <x v="0"/>
    <x v="2"/>
    <x v="0"/>
  </r>
  <r>
    <x v="439"/>
    <n v="31"/>
    <x v="1"/>
    <x v="1"/>
    <x v="3"/>
    <x v="6"/>
    <n v="5"/>
    <n v="3.5"/>
    <n v="59000"/>
    <x v="1"/>
    <x v="1"/>
    <x v="4"/>
    <x v="2"/>
    <x v="1"/>
    <x v="0"/>
  </r>
  <r>
    <x v="440"/>
    <n v="29"/>
    <x v="0"/>
    <x v="2"/>
    <x v="4"/>
    <x v="2"/>
    <n v="7"/>
    <n v="3.4"/>
    <n v="62000"/>
    <x v="1"/>
    <x v="0"/>
    <x v="0"/>
    <x v="2"/>
    <x v="2"/>
    <x v="0"/>
  </r>
  <r>
    <x v="441"/>
    <n v="40"/>
    <x v="1"/>
    <x v="3"/>
    <x v="3"/>
    <x v="1"/>
    <n v="6"/>
    <n v="3.7"/>
    <n v="48000"/>
    <x v="1"/>
    <x v="3"/>
    <x v="2"/>
    <x v="0"/>
    <x v="0"/>
    <x v="1"/>
  </r>
  <r>
    <x v="442"/>
    <n v="45"/>
    <x v="0"/>
    <x v="4"/>
    <x v="4"/>
    <x v="10"/>
    <n v="7"/>
    <n v="4.0999999999999996"/>
    <n v="57000"/>
    <x v="1"/>
    <x v="2"/>
    <x v="0"/>
    <x v="1"/>
    <x v="1"/>
    <x v="2"/>
  </r>
  <r>
    <x v="443"/>
    <n v="32"/>
    <x v="1"/>
    <x v="2"/>
    <x v="4"/>
    <x v="6"/>
    <n v="5"/>
    <n v="3.8"/>
    <n v="70000"/>
    <x v="1"/>
    <x v="1"/>
    <x v="4"/>
    <x v="0"/>
    <x v="2"/>
    <x v="0"/>
  </r>
  <r>
    <x v="444"/>
    <n v="29"/>
    <x v="0"/>
    <x v="3"/>
    <x v="3"/>
    <x v="6"/>
    <n v="6"/>
    <n v="3.5"/>
    <n v="75000"/>
    <x v="1"/>
    <x v="0"/>
    <x v="2"/>
    <x v="2"/>
    <x v="3"/>
    <x v="0"/>
  </r>
  <r>
    <x v="445"/>
    <n v="33"/>
    <x v="1"/>
    <x v="5"/>
    <x v="2"/>
    <x v="4"/>
    <n v="6"/>
    <n v="3.8"/>
    <n v="42000"/>
    <x v="1"/>
    <x v="1"/>
    <x v="2"/>
    <x v="0"/>
    <x v="0"/>
    <x v="1"/>
  </r>
  <r>
    <x v="446"/>
    <n v="37"/>
    <x v="0"/>
    <x v="1"/>
    <x v="3"/>
    <x v="8"/>
    <n v="7"/>
    <n v="4.3"/>
    <n v="76000"/>
    <x v="1"/>
    <x v="3"/>
    <x v="0"/>
    <x v="1"/>
    <x v="3"/>
    <x v="1"/>
  </r>
  <r>
    <x v="447"/>
    <n v="28"/>
    <x v="1"/>
    <x v="0"/>
    <x v="0"/>
    <x v="11"/>
    <n v="5"/>
    <n v="3.2"/>
    <n v="58000"/>
    <x v="1"/>
    <x v="0"/>
    <x v="4"/>
    <x v="2"/>
    <x v="1"/>
    <x v="0"/>
  </r>
  <r>
    <x v="448"/>
    <n v="34"/>
    <x v="0"/>
    <x v="3"/>
    <x v="3"/>
    <x v="4"/>
    <n v="6"/>
    <n v="3.7"/>
    <n v="70000"/>
    <x v="1"/>
    <x v="1"/>
    <x v="2"/>
    <x v="0"/>
    <x v="2"/>
    <x v="1"/>
  </r>
  <r>
    <x v="449"/>
    <n v="36"/>
    <x v="1"/>
    <x v="5"/>
    <x v="2"/>
    <x v="1"/>
    <n v="7"/>
    <n v="4"/>
    <n v="60000"/>
    <x v="1"/>
    <x v="3"/>
    <x v="0"/>
    <x v="0"/>
    <x v="1"/>
    <x v="1"/>
  </r>
  <r>
    <x v="450"/>
    <n v="31"/>
    <x v="0"/>
    <x v="0"/>
    <x v="0"/>
    <x v="6"/>
    <n v="6"/>
    <n v="3.6"/>
    <n v="75000"/>
    <x v="0"/>
    <x v="1"/>
    <x v="2"/>
    <x v="0"/>
    <x v="3"/>
    <x v="0"/>
  </r>
  <r>
    <x v="451"/>
    <n v="35"/>
    <x v="1"/>
    <x v="2"/>
    <x v="4"/>
    <x v="8"/>
    <n v="7"/>
    <n v="3.5"/>
    <n v="59000"/>
    <x v="0"/>
    <x v="1"/>
    <x v="0"/>
    <x v="2"/>
    <x v="1"/>
    <x v="1"/>
  </r>
  <r>
    <x v="452"/>
    <n v="28"/>
    <x v="0"/>
    <x v="1"/>
    <x v="3"/>
    <x v="2"/>
    <n v="5"/>
    <n v="3.8"/>
    <n v="61000"/>
    <x v="0"/>
    <x v="0"/>
    <x v="4"/>
    <x v="0"/>
    <x v="2"/>
    <x v="0"/>
  </r>
  <r>
    <x v="453"/>
    <n v="39"/>
    <x v="1"/>
    <x v="3"/>
    <x v="3"/>
    <x v="9"/>
    <n v="6"/>
    <n v="3.4"/>
    <n v="57000"/>
    <x v="0"/>
    <x v="3"/>
    <x v="2"/>
    <x v="2"/>
    <x v="1"/>
    <x v="1"/>
  </r>
  <r>
    <x v="454"/>
    <n v="40"/>
    <x v="0"/>
    <x v="4"/>
    <x v="4"/>
    <x v="5"/>
    <n v="7"/>
    <n v="4.0999999999999996"/>
    <n v="59000"/>
    <x v="0"/>
    <x v="3"/>
    <x v="0"/>
    <x v="1"/>
    <x v="1"/>
    <x v="1"/>
  </r>
  <r>
    <x v="455"/>
    <n v="27"/>
    <x v="1"/>
    <x v="5"/>
    <x v="2"/>
    <x v="11"/>
    <n v="5"/>
    <n v="3.7"/>
    <n v="60000"/>
    <x v="0"/>
    <x v="0"/>
    <x v="4"/>
    <x v="0"/>
    <x v="1"/>
    <x v="0"/>
  </r>
  <r>
    <x v="456"/>
    <n v="42"/>
    <x v="0"/>
    <x v="0"/>
    <x v="1"/>
    <x v="10"/>
    <n v="8"/>
    <n v="4"/>
    <n v="64000"/>
    <x v="0"/>
    <x v="2"/>
    <x v="1"/>
    <x v="0"/>
    <x v="2"/>
    <x v="2"/>
  </r>
  <r>
    <x v="457"/>
    <n v="29"/>
    <x v="1"/>
    <x v="2"/>
    <x v="4"/>
    <x v="2"/>
    <n v="7"/>
    <n v="3.9"/>
    <n v="61000"/>
    <x v="0"/>
    <x v="0"/>
    <x v="0"/>
    <x v="0"/>
    <x v="2"/>
    <x v="0"/>
  </r>
  <r>
    <x v="458"/>
    <n v="31"/>
    <x v="0"/>
    <x v="3"/>
    <x v="3"/>
    <x v="0"/>
    <n v="6"/>
    <n v="3.5"/>
    <n v="59000"/>
    <x v="0"/>
    <x v="1"/>
    <x v="2"/>
    <x v="2"/>
    <x v="1"/>
    <x v="0"/>
  </r>
  <r>
    <x v="459"/>
    <n v="33"/>
    <x v="1"/>
    <x v="5"/>
    <x v="2"/>
    <x v="4"/>
    <n v="6"/>
    <n v="3.8"/>
    <n v="61000"/>
    <x v="0"/>
    <x v="1"/>
    <x v="2"/>
    <x v="0"/>
    <x v="2"/>
    <x v="1"/>
  </r>
  <r>
    <x v="460"/>
    <n v="30"/>
    <x v="0"/>
    <x v="0"/>
    <x v="0"/>
    <x v="0"/>
    <n v="6"/>
    <n v="3.9"/>
    <n v="65000"/>
    <x v="1"/>
    <x v="0"/>
    <x v="2"/>
    <x v="0"/>
    <x v="2"/>
    <x v="0"/>
  </r>
  <r>
    <x v="461"/>
    <n v="31"/>
    <x v="1"/>
    <x v="1"/>
    <x v="3"/>
    <x v="6"/>
    <n v="5"/>
    <n v="3.5"/>
    <n v="59000"/>
    <x v="1"/>
    <x v="1"/>
    <x v="4"/>
    <x v="2"/>
    <x v="1"/>
    <x v="0"/>
  </r>
  <r>
    <x v="462"/>
    <n v="29"/>
    <x v="0"/>
    <x v="2"/>
    <x v="4"/>
    <x v="2"/>
    <n v="7"/>
    <n v="3.4"/>
    <n v="62000"/>
    <x v="1"/>
    <x v="0"/>
    <x v="0"/>
    <x v="2"/>
    <x v="2"/>
    <x v="0"/>
  </r>
  <r>
    <x v="463"/>
    <n v="40"/>
    <x v="1"/>
    <x v="3"/>
    <x v="3"/>
    <x v="1"/>
    <n v="6"/>
    <n v="3.7"/>
    <n v="48000"/>
    <x v="1"/>
    <x v="3"/>
    <x v="2"/>
    <x v="0"/>
    <x v="0"/>
    <x v="1"/>
  </r>
  <r>
    <x v="464"/>
    <n v="45"/>
    <x v="0"/>
    <x v="4"/>
    <x v="4"/>
    <x v="10"/>
    <n v="7"/>
    <n v="4.0999999999999996"/>
    <n v="57000"/>
    <x v="1"/>
    <x v="2"/>
    <x v="0"/>
    <x v="1"/>
    <x v="1"/>
    <x v="2"/>
  </r>
  <r>
    <x v="465"/>
    <n v="32"/>
    <x v="1"/>
    <x v="2"/>
    <x v="4"/>
    <x v="6"/>
    <n v="5"/>
    <n v="3.8"/>
    <n v="70000"/>
    <x v="1"/>
    <x v="1"/>
    <x v="4"/>
    <x v="0"/>
    <x v="2"/>
    <x v="0"/>
  </r>
  <r>
    <x v="466"/>
    <n v="29"/>
    <x v="0"/>
    <x v="3"/>
    <x v="3"/>
    <x v="6"/>
    <n v="6"/>
    <n v="3.5"/>
    <n v="75000"/>
    <x v="1"/>
    <x v="0"/>
    <x v="2"/>
    <x v="2"/>
    <x v="3"/>
    <x v="0"/>
  </r>
  <r>
    <x v="467"/>
    <n v="33"/>
    <x v="1"/>
    <x v="5"/>
    <x v="2"/>
    <x v="4"/>
    <n v="6"/>
    <n v="3.8"/>
    <n v="42000"/>
    <x v="1"/>
    <x v="1"/>
    <x v="2"/>
    <x v="0"/>
    <x v="0"/>
    <x v="1"/>
  </r>
  <r>
    <x v="468"/>
    <n v="37"/>
    <x v="0"/>
    <x v="1"/>
    <x v="3"/>
    <x v="8"/>
    <n v="7"/>
    <n v="4.3"/>
    <n v="76000"/>
    <x v="1"/>
    <x v="3"/>
    <x v="0"/>
    <x v="1"/>
    <x v="3"/>
    <x v="1"/>
  </r>
  <r>
    <x v="469"/>
    <n v="28"/>
    <x v="1"/>
    <x v="0"/>
    <x v="0"/>
    <x v="11"/>
    <n v="5"/>
    <n v="3.2"/>
    <n v="58000"/>
    <x v="1"/>
    <x v="0"/>
    <x v="4"/>
    <x v="2"/>
    <x v="1"/>
    <x v="0"/>
  </r>
  <r>
    <x v="470"/>
    <n v="34"/>
    <x v="0"/>
    <x v="3"/>
    <x v="3"/>
    <x v="4"/>
    <n v="6"/>
    <n v="3.7"/>
    <n v="70000"/>
    <x v="1"/>
    <x v="1"/>
    <x v="2"/>
    <x v="0"/>
    <x v="2"/>
    <x v="1"/>
  </r>
  <r>
    <x v="471"/>
    <n v="36"/>
    <x v="1"/>
    <x v="5"/>
    <x v="2"/>
    <x v="1"/>
    <n v="7"/>
    <n v="4"/>
    <n v="60000"/>
    <x v="1"/>
    <x v="3"/>
    <x v="0"/>
    <x v="0"/>
    <x v="1"/>
    <x v="1"/>
  </r>
  <r>
    <x v="472"/>
    <n v="30"/>
    <x v="0"/>
    <x v="0"/>
    <x v="1"/>
    <x v="0"/>
    <n v="6"/>
    <n v="3.9"/>
    <n v="65000"/>
    <x v="1"/>
    <x v="0"/>
    <x v="2"/>
    <x v="0"/>
    <x v="2"/>
    <x v="0"/>
  </r>
  <r>
    <x v="473"/>
    <n v="31"/>
    <x v="1"/>
    <x v="1"/>
    <x v="3"/>
    <x v="6"/>
    <n v="5"/>
    <n v="3.5"/>
    <n v="59000"/>
    <x v="1"/>
    <x v="1"/>
    <x v="4"/>
    <x v="2"/>
    <x v="1"/>
    <x v="0"/>
  </r>
  <r>
    <x v="474"/>
    <n v="29"/>
    <x v="0"/>
    <x v="2"/>
    <x v="4"/>
    <x v="2"/>
    <n v="7"/>
    <n v="3.4"/>
    <n v="62000"/>
    <x v="1"/>
    <x v="0"/>
    <x v="0"/>
    <x v="2"/>
    <x v="2"/>
    <x v="0"/>
  </r>
  <r>
    <x v="475"/>
    <n v="40"/>
    <x v="1"/>
    <x v="3"/>
    <x v="3"/>
    <x v="1"/>
    <n v="6"/>
    <n v="3.7"/>
    <n v="48000"/>
    <x v="1"/>
    <x v="3"/>
    <x v="2"/>
    <x v="0"/>
    <x v="0"/>
    <x v="1"/>
  </r>
  <r>
    <x v="476"/>
    <n v="45"/>
    <x v="0"/>
    <x v="4"/>
    <x v="4"/>
    <x v="10"/>
    <n v="7"/>
    <n v="4.0999999999999996"/>
    <n v="57000"/>
    <x v="1"/>
    <x v="2"/>
    <x v="0"/>
    <x v="1"/>
    <x v="1"/>
    <x v="2"/>
  </r>
  <r>
    <x v="477"/>
    <n v="32"/>
    <x v="1"/>
    <x v="2"/>
    <x v="4"/>
    <x v="6"/>
    <n v="5"/>
    <n v="3.8"/>
    <n v="70000"/>
    <x v="1"/>
    <x v="1"/>
    <x v="4"/>
    <x v="0"/>
    <x v="2"/>
    <x v="0"/>
  </r>
  <r>
    <x v="478"/>
    <n v="29"/>
    <x v="0"/>
    <x v="3"/>
    <x v="3"/>
    <x v="6"/>
    <n v="6"/>
    <n v="3.5"/>
    <n v="75000"/>
    <x v="1"/>
    <x v="0"/>
    <x v="2"/>
    <x v="2"/>
    <x v="3"/>
    <x v="0"/>
  </r>
  <r>
    <x v="479"/>
    <n v="33"/>
    <x v="1"/>
    <x v="5"/>
    <x v="2"/>
    <x v="4"/>
    <n v="6"/>
    <n v="3.8"/>
    <n v="42000"/>
    <x v="1"/>
    <x v="1"/>
    <x v="2"/>
    <x v="0"/>
    <x v="0"/>
    <x v="1"/>
  </r>
  <r>
    <x v="480"/>
    <n v="37"/>
    <x v="0"/>
    <x v="1"/>
    <x v="3"/>
    <x v="8"/>
    <n v="7"/>
    <n v="4.3"/>
    <n v="76000"/>
    <x v="1"/>
    <x v="3"/>
    <x v="0"/>
    <x v="1"/>
    <x v="3"/>
    <x v="1"/>
  </r>
  <r>
    <x v="481"/>
    <n v="28"/>
    <x v="1"/>
    <x v="0"/>
    <x v="0"/>
    <x v="11"/>
    <n v="5"/>
    <n v="3.2"/>
    <n v="58000"/>
    <x v="1"/>
    <x v="0"/>
    <x v="4"/>
    <x v="2"/>
    <x v="1"/>
    <x v="0"/>
  </r>
  <r>
    <x v="482"/>
    <n v="34"/>
    <x v="0"/>
    <x v="3"/>
    <x v="3"/>
    <x v="4"/>
    <n v="6"/>
    <n v="3.7"/>
    <n v="70000"/>
    <x v="1"/>
    <x v="1"/>
    <x v="2"/>
    <x v="0"/>
    <x v="2"/>
    <x v="1"/>
  </r>
  <r>
    <x v="483"/>
    <n v="36"/>
    <x v="1"/>
    <x v="5"/>
    <x v="2"/>
    <x v="1"/>
    <n v="7"/>
    <n v="4"/>
    <n v="60000"/>
    <x v="1"/>
    <x v="3"/>
    <x v="0"/>
    <x v="0"/>
    <x v="1"/>
    <x v="1"/>
  </r>
  <r>
    <x v="484"/>
    <n v="30"/>
    <x v="0"/>
    <x v="0"/>
    <x v="1"/>
    <x v="0"/>
    <n v="6"/>
    <n v="3.9"/>
    <n v="65000"/>
    <x v="0"/>
    <x v="0"/>
    <x v="2"/>
    <x v="0"/>
    <x v="2"/>
    <x v="0"/>
  </r>
  <r>
    <x v="485"/>
    <n v="31"/>
    <x v="1"/>
    <x v="1"/>
    <x v="3"/>
    <x v="6"/>
    <n v="5"/>
    <n v="3.5"/>
    <n v="59000"/>
    <x v="0"/>
    <x v="1"/>
    <x v="4"/>
    <x v="2"/>
    <x v="1"/>
    <x v="0"/>
  </r>
  <r>
    <x v="486"/>
    <n v="29"/>
    <x v="0"/>
    <x v="2"/>
    <x v="4"/>
    <x v="2"/>
    <n v="7"/>
    <n v="3.4"/>
    <n v="62000"/>
    <x v="0"/>
    <x v="0"/>
    <x v="0"/>
    <x v="2"/>
    <x v="2"/>
    <x v="0"/>
  </r>
  <r>
    <x v="487"/>
    <n v="40"/>
    <x v="1"/>
    <x v="3"/>
    <x v="3"/>
    <x v="1"/>
    <n v="6"/>
    <n v="3.7"/>
    <n v="48000"/>
    <x v="0"/>
    <x v="3"/>
    <x v="2"/>
    <x v="0"/>
    <x v="0"/>
    <x v="1"/>
  </r>
  <r>
    <x v="488"/>
    <n v="45"/>
    <x v="0"/>
    <x v="4"/>
    <x v="4"/>
    <x v="10"/>
    <n v="7"/>
    <n v="4.0999999999999996"/>
    <n v="57000"/>
    <x v="0"/>
    <x v="2"/>
    <x v="0"/>
    <x v="1"/>
    <x v="1"/>
    <x v="2"/>
  </r>
  <r>
    <x v="489"/>
    <n v="32"/>
    <x v="1"/>
    <x v="2"/>
    <x v="4"/>
    <x v="6"/>
    <n v="5"/>
    <n v="3.8"/>
    <n v="70000"/>
    <x v="0"/>
    <x v="1"/>
    <x v="4"/>
    <x v="0"/>
    <x v="2"/>
    <x v="0"/>
  </r>
  <r>
    <x v="490"/>
    <n v="29"/>
    <x v="0"/>
    <x v="3"/>
    <x v="3"/>
    <x v="6"/>
    <n v="6"/>
    <n v="3.5"/>
    <n v="75000"/>
    <x v="0"/>
    <x v="0"/>
    <x v="2"/>
    <x v="2"/>
    <x v="3"/>
    <x v="0"/>
  </r>
  <r>
    <x v="491"/>
    <n v="33"/>
    <x v="1"/>
    <x v="5"/>
    <x v="2"/>
    <x v="4"/>
    <n v="6"/>
    <n v="3.8"/>
    <n v="42000"/>
    <x v="0"/>
    <x v="1"/>
    <x v="2"/>
    <x v="0"/>
    <x v="0"/>
    <x v="1"/>
  </r>
  <r>
    <x v="492"/>
    <n v="37"/>
    <x v="0"/>
    <x v="1"/>
    <x v="3"/>
    <x v="8"/>
    <n v="7"/>
    <n v="4.3"/>
    <n v="76000"/>
    <x v="0"/>
    <x v="3"/>
    <x v="0"/>
    <x v="1"/>
    <x v="3"/>
    <x v="1"/>
  </r>
  <r>
    <x v="493"/>
    <n v="28"/>
    <x v="1"/>
    <x v="0"/>
    <x v="0"/>
    <x v="11"/>
    <n v="5"/>
    <n v="3.2"/>
    <n v="58000"/>
    <x v="0"/>
    <x v="0"/>
    <x v="4"/>
    <x v="2"/>
    <x v="1"/>
    <x v="0"/>
  </r>
  <r>
    <x v="494"/>
    <n v="34"/>
    <x v="0"/>
    <x v="3"/>
    <x v="3"/>
    <x v="4"/>
    <n v="6"/>
    <n v="3.7"/>
    <n v="70000"/>
    <x v="0"/>
    <x v="1"/>
    <x v="2"/>
    <x v="0"/>
    <x v="2"/>
    <x v="1"/>
  </r>
  <r>
    <x v="495"/>
    <n v="36"/>
    <x v="1"/>
    <x v="5"/>
    <x v="2"/>
    <x v="1"/>
    <n v="7"/>
    <n v="4"/>
    <n v="60000"/>
    <x v="0"/>
    <x v="3"/>
    <x v="0"/>
    <x v="0"/>
    <x v="1"/>
    <x v="1"/>
  </r>
  <r>
    <x v="496"/>
    <n v="30"/>
    <x v="0"/>
    <x v="0"/>
    <x v="1"/>
    <x v="0"/>
    <n v="6"/>
    <n v="3.9"/>
    <n v="65000"/>
    <x v="0"/>
    <x v="0"/>
    <x v="2"/>
    <x v="0"/>
    <x v="2"/>
    <x v="0"/>
  </r>
  <r>
    <x v="497"/>
    <n v="31"/>
    <x v="1"/>
    <x v="1"/>
    <x v="3"/>
    <x v="6"/>
    <n v="5"/>
    <n v="3.5"/>
    <n v="59000"/>
    <x v="0"/>
    <x v="1"/>
    <x v="4"/>
    <x v="2"/>
    <x v="1"/>
    <x v="0"/>
  </r>
  <r>
    <x v="498"/>
    <n v="29"/>
    <x v="0"/>
    <x v="2"/>
    <x v="4"/>
    <x v="2"/>
    <n v="7"/>
    <n v="3.4"/>
    <n v="62000"/>
    <x v="0"/>
    <x v="0"/>
    <x v="0"/>
    <x v="2"/>
    <x v="2"/>
    <x v="0"/>
  </r>
  <r>
    <x v="499"/>
    <n v="40"/>
    <x v="1"/>
    <x v="3"/>
    <x v="3"/>
    <x v="1"/>
    <n v="6"/>
    <n v="3.7"/>
    <n v="48000"/>
    <x v="0"/>
    <x v="3"/>
    <x v="2"/>
    <x v="0"/>
    <x v="0"/>
    <x v="1"/>
  </r>
  <r>
    <x v="500"/>
    <n v="45"/>
    <x v="0"/>
    <x v="4"/>
    <x v="4"/>
    <x v="10"/>
    <n v="7"/>
    <n v="4.0999999999999996"/>
    <n v="57000"/>
    <x v="0"/>
    <x v="2"/>
    <x v="0"/>
    <x v="1"/>
    <x v="1"/>
    <x v="2"/>
  </r>
  <r>
    <x v="501"/>
    <n v="32"/>
    <x v="1"/>
    <x v="2"/>
    <x v="4"/>
    <x v="6"/>
    <n v="5"/>
    <n v="3.8"/>
    <n v="70000"/>
    <x v="0"/>
    <x v="1"/>
    <x v="4"/>
    <x v="0"/>
    <x v="2"/>
    <x v="0"/>
  </r>
  <r>
    <x v="502"/>
    <n v="29"/>
    <x v="0"/>
    <x v="3"/>
    <x v="3"/>
    <x v="6"/>
    <n v="6"/>
    <n v="3.5"/>
    <n v="75000"/>
    <x v="0"/>
    <x v="0"/>
    <x v="2"/>
    <x v="2"/>
    <x v="3"/>
    <x v="0"/>
  </r>
  <r>
    <x v="503"/>
    <n v="33"/>
    <x v="1"/>
    <x v="5"/>
    <x v="2"/>
    <x v="4"/>
    <n v="6"/>
    <n v="3.8"/>
    <n v="42000"/>
    <x v="0"/>
    <x v="1"/>
    <x v="2"/>
    <x v="0"/>
    <x v="0"/>
    <x v="1"/>
  </r>
  <r>
    <x v="504"/>
    <n v="37"/>
    <x v="0"/>
    <x v="1"/>
    <x v="3"/>
    <x v="8"/>
    <n v="7"/>
    <n v="4.3"/>
    <n v="76000"/>
    <x v="0"/>
    <x v="3"/>
    <x v="0"/>
    <x v="1"/>
    <x v="3"/>
    <x v="1"/>
  </r>
  <r>
    <x v="505"/>
    <n v="28"/>
    <x v="1"/>
    <x v="0"/>
    <x v="0"/>
    <x v="11"/>
    <n v="5"/>
    <n v="3.2"/>
    <n v="58000"/>
    <x v="0"/>
    <x v="0"/>
    <x v="4"/>
    <x v="2"/>
    <x v="1"/>
    <x v="0"/>
  </r>
  <r>
    <x v="506"/>
    <n v="34"/>
    <x v="0"/>
    <x v="3"/>
    <x v="3"/>
    <x v="4"/>
    <n v="6"/>
    <n v="3.7"/>
    <n v="70000"/>
    <x v="0"/>
    <x v="1"/>
    <x v="2"/>
    <x v="0"/>
    <x v="2"/>
    <x v="1"/>
  </r>
  <r>
    <x v="507"/>
    <n v="36"/>
    <x v="1"/>
    <x v="5"/>
    <x v="2"/>
    <x v="1"/>
    <n v="7"/>
    <n v="4"/>
    <n v="60000"/>
    <x v="0"/>
    <x v="3"/>
    <x v="0"/>
    <x v="0"/>
    <x v="1"/>
    <x v="1"/>
  </r>
  <r>
    <x v="508"/>
    <n v="30"/>
    <x v="0"/>
    <x v="0"/>
    <x v="1"/>
    <x v="0"/>
    <n v="6"/>
    <n v="3.9"/>
    <n v="65000"/>
    <x v="0"/>
    <x v="0"/>
    <x v="2"/>
    <x v="0"/>
    <x v="2"/>
    <x v="0"/>
  </r>
  <r>
    <x v="509"/>
    <n v="31"/>
    <x v="1"/>
    <x v="1"/>
    <x v="3"/>
    <x v="6"/>
    <n v="5"/>
    <n v="3.5"/>
    <n v="59000"/>
    <x v="0"/>
    <x v="1"/>
    <x v="4"/>
    <x v="2"/>
    <x v="1"/>
    <x v="0"/>
  </r>
  <r>
    <x v="510"/>
    <n v="29"/>
    <x v="0"/>
    <x v="2"/>
    <x v="4"/>
    <x v="2"/>
    <n v="7"/>
    <n v="3.4"/>
    <n v="62000"/>
    <x v="0"/>
    <x v="0"/>
    <x v="0"/>
    <x v="2"/>
    <x v="2"/>
    <x v="0"/>
  </r>
  <r>
    <x v="511"/>
    <n v="40"/>
    <x v="1"/>
    <x v="3"/>
    <x v="3"/>
    <x v="1"/>
    <n v="6"/>
    <n v="3.7"/>
    <n v="48000"/>
    <x v="0"/>
    <x v="3"/>
    <x v="2"/>
    <x v="0"/>
    <x v="0"/>
    <x v="1"/>
  </r>
  <r>
    <x v="512"/>
    <n v="45"/>
    <x v="0"/>
    <x v="4"/>
    <x v="4"/>
    <x v="10"/>
    <n v="7"/>
    <n v="4.0999999999999996"/>
    <n v="57000"/>
    <x v="0"/>
    <x v="2"/>
    <x v="0"/>
    <x v="1"/>
    <x v="1"/>
    <x v="2"/>
  </r>
  <r>
    <x v="513"/>
    <n v="32"/>
    <x v="1"/>
    <x v="2"/>
    <x v="4"/>
    <x v="6"/>
    <n v="5"/>
    <n v="3.8"/>
    <n v="70000"/>
    <x v="0"/>
    <x v="1"/>
    <x v="4"/>
    <x v="0"/>
    <x v="2"/>
    <x v="0"/>
  </r>
  <r>
    <x v="514"/>
    <n v="29"/>
    <x v="0"/>
    <x v="3"/>
    <x v="3"/>
    <x v="6"/>
    <n v="6"/>
    <n v="3.5"/>
    <n v="75000"/>
    <x v="0"/>
    <x v="0"/>
    <x v="2"/>
    <x v="2"/>
    <x v="3"/>
    <x v="0"/>
  </r>
  <r>
    <x v="515"/>
    <n v="33"/>
    <x v="1"/>
    <x v="5"/>
    <x v="2"/>
    <x v="4"/>
    <n v="6"/>
    <n v="3.8"/>
    <n v="42000"/>
    <x v="0"/>
    <x v="1"/>
    <x v="2"/>
    <x v="0"/>
    <x v="0"/>
    <x v="1"/>
  </r>
  <r>
    <x v="516"/>
    <n v="37"/>
    <x v="0"/>
    <x v="1"/>
    <x v="3"/>
    <x v="8"/>
    <n v="7"/>
    <n v="4.3"/>
    <n v="76000"/>
    <x v="0"/>
    <x v="3"/>
    <x v="0"/>
    <x v="1"/>
    <x v="3"/>
    <x v="1"/>
  </r>
  <r>
    <x v="517"/>
    <n v="28"/>
    <x v="1"/>
    <x v="0"/>
    <x v="0"/>
    <x v="11"/>
    <n v="5"/>
    <n v="3.2"/>
    <n v="58000"/>
    <x v="0"/>
    <x v="0"/>
    <x v="4"/>
    <x v="2"/>
    <x v="1"/>
    <x v="0"/>
  </r>
  <r>
    <x v="518"/>
    <n v="34"/>
    <x v="0"/>
    <x v="3"/>
    <x v="3"/>
    <x v="4"/>
    <n v="6"/>
    <n v="3.7"/>
    <n v="70000"/>
    <x v="0"/>
    <x v="1"/>
    <x v="2"/>
    <x v="0"/>
    <x v="2"/>
    <x v="1"/>
  </r>
  <r>
    <x v="519"/>
    <n v="36"/>
    <x v="1"/>
    <x v="5"/>
    <x v="2"/>
    <x v="1"/>
    <n v="7"/>
    <n v="4"/>
    <n v="60000"/>
    <x v="0"/>
    <x v="3"/>
    <x v="0"/>
    <x v="0"/>
    <x v="1"/>
    <x v="1"/>
  </r>
  <r>
    <x v="520"/>
    <n v="30"/>
    <x v="0"/>
    <x v="0"/>
    <x v="1"/>
    <x v="0"/>
    <n v="6"/>
    <n v="3.9"/>
    <n v="65000"/>
    <x v="0"/>
    <x v="0"/>
    <x v="2"/>
    <x v="0"/>
    <x v="2"/>
    <x v="0"/>
  </r>
  <r>
    <x v="521"/>
    <n v="31"/>
    <x v="1"/>
    <x v="1"/>
    <x v="3"/>
    <x v="6"/>
    <n v="5"/>
    <n v="3.5"/>
    <n v="59000"/>
    <x v="0"/>
    <x v="1"/>
    <x v="4"/>
    <x v="2"/>
    <x v="1"/>
    <x v="0"/>
  </r>
  <r>
    <x v="522"/>
    <n v="29"/>
    <x v="0"/>
    <x v="2"/>
    <x v="4"/>
    <x v="2"/>
    <n v="7"/>
    <n v="3.4"/>
    <n v="62000"/>
    <x v="0"/>
    <x v="0"/>
    <x v="0"/>
    <x v="2"/>
    <x v="2"/>
    <x v="0"/>
  </r>
  <r>
    <x v="523"/>
    <n v="40"/>
    <x v="1"/>
    <x v="3"/>
    <x v="3"/>
    <x v="1"/>
    <n v="6"/>
    <n v="3.7"/>
    <n v="48000"/>
    <x v="0"/>
    <x v="3"/>
    <x v="2"/>
    <x v="0"/>
    <x v="0"/>
    <x v="1"/>
  </r>
  <r>
    <x v="524"/>
    <n v="45"/>
    <x v="0"/>
    <x v="4"/>
    <x v="4"/>
    <x v="10"/>
    <n v="7"/>
    <n v="4.0999999999999996"/>
    <n v="57000"/>
    <x v="0"/>
    <x v="2"/>
    <x v="0"/>
    <x v="1"/>
    <x v="1"/>
    <x v="2"/>
  </r>
  <r>
    <x v="525"/>
    <n v="32"/>
    <x v="1"/>
    <x v="2"/>
    <x v="4"/>
    <x v="6"/>
    <n v="5"/>
    <n v="3.8"/>
    <n v="70000"/>
    <x v="0"/>
    <x v="1"/>
    <x v="4"/>
    <x v="0"/>
    <x v="2"/>
    <x v="0"/>
  </r>
  <r>
    <x v="526"/>
    <n v="29"/>
    <x v="0"/>
    <x v="3"/>
    <x v="3"/>
    <x v="6"/>
    <n v="6"/>
    <n v="3.5"/>
    <n v="75000"/>
    <x v="0"/>
    <x v="0"/>
    <x v="2"/>
    <x v="2"/>
    <x v="3"/>
    <x v="0"/>
  </r>
  <r>
    <x v="527"/>
    <n v="33"/>
    <x v="1"/>
    <x v="5"/>
    <x v="2"/>
    <x v="4"/>
    <n v="6"/>
    <n v="3.8"/>
    <n v="42000"/>
    <x v="0"/>
    <x v="1"/>
    <x v="2"/>
    <x v="0"/>
    <x v="0"/>
    <x v="1"/>
  </r>
  <r>
    <x v="528"/>
    <n v="37"/>
    <x v="0"/>
    <x v="1"/>
    <x v="3"/>
    <x v="8"/>
    <n v="7"/>
    <n v="4.3"/>
    <n v="76000"/>
    <x v="0"/>
    <x v="3"/>
    <x v="0"/>
    <x v="1"/>
    <x v="3"/>
    <x v="1"/>
  </r>
  <r>
    <x v="529"/>
    <n v="28"/>
    <x v="1"/>
    <x v="0"/>
    <x v="0"/>
    <x v="11"/>
    <n v="5"/>
    <n v="3.2"/>
    <n v="58000"/>
    <x v="0"/>
    <x v="0"/>
    <x v="4"/>
    <x v="2"/>
    <x v="1"/>
    <x v="0"/>
  </r>
  <r>
    <x v="530"/>
    <n v="33"/>
    <x v="0"/>
    <x v="0"/>
    <x v="0"/>
    <x v="6"/>
    <n v="5"/>
    <n v="3.6"/>
    <n v="60000"/>
    <x v="1"/>
    <x v="1"/>
    <x v="4"/>
    <x v="0"/>
    <x v="1"/>
    <x v="0"/>
  </r>
  <r>
    <x v="531"/>
    <n v="35"/>
    <x v="1"/>
    <x v="2"/>
    <x v="4"/>
    <x v="8"/>
    <n v="5"/>
    <n v="3.5"/>
    <n v="58000"/>
    <x v="0"/>
    <x v="1"/>
    <x v="4"/>
    <x v="2"/>
    <x v="1"/>
    <x v="1"/>
  </r>
  <r>
    <x v="532"/>
    <n v="28"/>
    <x v="0"/>
    <x v="1"/>
    <x v="3"/>
    <x v="2"/>
    <n v="5"/>
    <n v="3.8"/>
    <n v="70000"/>
    <x v="1"/>
    <x v="0"/>
    <x v="4"/>
    <x v="0"/>
    <x v="2"/>
    <x v="0"/>
  </r>
  <r>
    <x v="533"/>
    <n v="39"/>
    <x v="1"/>
    <x v="3"/>
    <x v="3"/>
    <x v="9"/>
    <n v="5"/>
    <n v="3.4"/>
    <n v="75000"/>
    <x v="0"/>
    <x v="3"/>
    <x v="4"/>
    <x v="2"/>
    <x v="3"/>
    <x v="1"/>
  </r>
  <r>
    <x v="534"/>
    <n v="40"/>
    <x v="0"/>
    <x v="4"/>
    <x v="4"/>
    <x v="5"/>
    <n v="5"/>
    <n v="4.0999999999999996"/>
    <n v="65000"/>
    <x v="1"/>
    <x v="3"/>
    <x v="4"/>
    <x v="1"/>
    <x v="2"/>
    <x v="1"/>
  </r>
  <r>
    <x v="535"/>
    <n v="27"/>
    <x v="1"/>
    <x v="5"/>
    <x v="2"/>
    <x v="11"/>
    <n v="5"/>
    <n v="3.7"/>
    <n v="60000"/>
    <x v="0"/>
    <x v="0"/>
    <x v="4"/>
    <x v="0"/>
    <x v="1"/>
    <x v="0"/>
  </r>
  <r>
    <x v="536"/>
    <n v="42"/>
    <x v="0"/>
    <x v="0"/>
    <x v="1"/>
    <x v="10"/>
    <n v="5"/>
    <n v="4"/>
    <n v="64000"/>
    <x v="1"/>
    <x v="2"/>
    <x v="4"/>
    <x v="0"/>
    <x v="2"/>
    <x v="2"/>
  </r>
  <r>
    <x v="537"/>
    <n v="29"/>
    <x v="1"/>
    <x v="2"/>
    <x v="4"/>
    <x v="2"/>
    <n v="5"/>
    <n v="3.9"/>
    <n v="61000"/>
    <x v="0"/>
    <x v="0"/>
    <x v="4"/>
    <x v="0"/>
    <x v="2"/>
    <x v="0"/>
  </r>
  <r>
    <x v="538"/>
    <n v="31"/>
    <x v="0"/>
    <x v="3"/>
    <x v="3"/>
    <x v="0"/>
    <n v="5"/>
    <n v="3.5"/>
    <n v="59000"/>
    <x v="1"/>
    <x v="1"/>
    <x v="4"/>
    <x v="2"/>
    <x v="1"/>
    <x v="0"/>
  </r>
  <r>
    <x v="539"/>
    <n v="33"/>
    <x v="1"/>
    <x v="5"/>
    <x v="2"/>
    <x v="4"/>
    <n v="5"/>
    <n v="3.8"/>
    <n v="61000"/>
    <x v="0"/>
    <x v="1"/>
    <x v="4"/>
    <x v="0"/>
    <x v="2"/>
    <x v="1"/>
  </r>
  <r>
    <x v="540"/>
    <n v="37"/>
    <x v="0"/>
    <x v="1"/>
    <x v="3"/>
    <x v="8"/>
    <n v="5"/>
    <n v="4.3"/>
    <n v="76000"/>
    <x v="1"/>
    <x v="3"/>
    <x v="4"/>
    <x v="1"/>
    <x v="3"/>
    <x v="1"/>
  </r>
  <r>
    <x v="541"/>
    <n v="28"/>
    <x v="1"/>
    <x v="0"/>
    <x v="0"/>
    <x v="11"/>
    <n v="5"/>
    <n v="3.2"/>
    <n v="58000"/>
    <x v="0"/>
    <x v="0"/>
    <x v="4"/>
    <x v="2"/>
    <x v="1"/>
    <x v="0"/>
  </r>
  <r>
    <x v="542"/>
    <n v="34"/>
    <x v="0"/>
    <x v="3"/>
    <x v="3"/>
    <x v="4"/>
    <n v="5"/>
    <n v="3.7"/>
    <n v="70000"/>
    <x v="1"/>
    <x v="1"/>
    <x v="4"/>
    <x v="0"/>
    <x v="2"/>
    <x v="1"/>
  </r>
  <r>
    <x v="543"/>
    <n v="36"/>
    <x v="1"/>
    <x v="5"/>
    <x v="2"/>
    <x v="1"/>
    <n v="5"/>
    <n v="4"/>
    <n v="60000"/>
    <x v="0"/>
    <x v="3"/>
    <x v="4"/>
    <x v="0"/>
    <x v="1"/>
    <x v="1"/>
  </r>
  <r>
    <x v="544"/>
    <n v="30"/>
    <x v="0"/>
    <x v="0"/>
    <x v="1"/>
    <x v="0"/>
    <n v="5"/>
    <n v="3.9"/>
    <n v="70000"/>
    <x v="1"/>
    <x v="0"/>
    <x v="4"/>
    <x v="0"/>
    <x v="2"/>
    <x v="0"/>
  </r>
  <r>
    <x v="545"/>
    <n v="31"/>
    <x v="1"/>
    <x v="1"/>
    <x v="3"/>
    <x v="6"/>
    <n v="5"/>
    <n v="3.5"/>
    <n v="75000"/>
    <x v="0"/>
    <x v="1"/>
    <x v="4"/>
    <x v="2"/>
    <x v="3"/>
    <x v="0"/>
  </r>
  <r>
    <x v="546"/>
    <n v="29"/>
    <x v="0"/>
    <x v="2"/>
    <x v="4"/>
    <x v="2"/>
    <n v="5"/>
    <n v="3.4"/>
    <n v="59000"/>
    <x v="1"/>
    <x v="0"/>
    <x v="4"/>
    <x v="2"/>
    <x v="1"/>
    <x v="0"/>
  </r>
  <r>
    <x v="547"/>
    <n v="40"/>
    <x v="1"/>
    <x v="3"/>
    <x v="3"/>
    <x v="1"/>
    <n v="5"/>
    <n v="3.7"/>
    <n v="70000"/>
    <x v="0"/>
    <x v="3"/>
    <x v="4"/>
    <x v="0"/>
    <x v="2"/>
    <x v="1"/>
  </r>
  <r>
    <x v="548"/>
    <n v="45"/>
    <x v="0"/>
    <x v="4"/>
    <x v="4"/>
    <x v="10"/>
    <n v="5"/>
    <n v="4.0999999999999996"/>
    <n v="59000"/>
    <x v="1"/>
    <x v="2"/>
    <x v="4"/>
    <x v="1"/>
    <x v="1"/>
    <x v="2"/>
  </r>
  <r>
    <x v="549"/>
    <n v="32"/>
    <x v="1"/>
    <x v="2"/>
    <x v="4"/>
    <x v="6"/>
    <n v="5"/>
    <n v="3.8"/>
    <n v="73000"/>
    <x v="0"/>
    <x v="1"/>
    <x v="4"/>
    <x v="0"/>
    <x v="3"/>
    <x v="0"/>
  </r>
  <r>
    <x v="550"/>
    <n v="29"/>
    <x v="0"/>
    <x v="3"/>
    <x v="3"/>
    <x v="6"/>
    <n v="5"/>
    <n v="3.5"/>
    <n v="75000"/>
    <x v="1"/>
    <x v="0"/>
    <x v="4"/>
    <x v="2"/>
    <x v="3"/>
    <x v="0"/>
  </r>
  <r>
    <x v="551"/>
    <n v="33"/>
    <x v="1"/>
    <x v="5"/>
    <x v="2"/>
    <x v="4"/>
    <n v="5"/>
    <n v="3.8"/>
    <n v="42000"/>
    <x v="0"/>
    <x v="1"/>
    <x v="4"/>
    <x v="0"/>
    <x v="0"/>
    <x v="1"/>
  </r>
  <r>
    <x v="552"/>
    <n v="37"/>
    <x v="0"/>
    <x v="1"/>
    <x v="3"/>
    <x v="8"/>
    <n v="5"/>
    <n v="4.3"/>
    <n v="76000"/>
    <x v="1"/>
    <x v="3"/>
    <x v="4"/>
    <x v="1"/>
    <x v="3"/>
    <x v="1"/>
  </r>
  <r>
    <x v="553"/>
    <n v="28"/>
    <x v="1"/>
    <x v="0"/>
    <x v="0"/>
    <x v="11"/>
    <n v="5"/>
    <n v="3.2"/>
    <n v="58000"/>
    <x v="0"/>
    <x v="0"/>
    <x v="4"/>
    <x v="2"/>
    <x v="1"/>
    <x v="0"/>
  </r>
  <r>
    <x v="554"/>
    <n v="34"/>
    <x v="0"/>
    <x v="3"/>
    <x v="3"/>
    <x v="4"/>
    <n v="5"/>
    <n v="3.7"/>
    <n v="70000"/>
    <x v="1"/>
    <x v="1"/>
    <x v="4"/>
    <x v="0"/>
    <x v="2"/>
    <x v="1"/>
  </r>
  <r>
    <x v="555"/>
    <n v="36"/>
    <x v="1"/>
    <x v="5"/>
    <x v="2"/>
    <x v="1"/>
    <n v="5"/>
    <n v="4"/>
    <n v="60000"/>
    <x v="0"/>
    <x v="3"/>
    <x v="4"/>
    <x v="0"/>
    <x v="1"/>
    <x v="1"/>
  </r>
  <r>
    <x v="556"/>
    <n v="30"/>
    <x v="0"/>
    <x v="0"/>
    <x v="1"/>
    <x v="0"/>
    <n v="5"/>
    <n v="3.9"/>
    <n v="70000"/>
    <x v="1"/>
    <x v="0"/>
    <x v="4"/>
    <x v="0"/>
    <x v="2"/>
    <x v="0"/>
  </r>
  <r>
    <x v="557"/>
    <n v="31"/>
    <x v="1"/>
    <x v="1"/>
    <x v="3"/>
    <x v="6"/>
    <n v="5"/>
    <n v="3.5"/>
    <n v="75000"/>
    <x v="0"/>
    <x v="1"/>
    <x v="4"/>
    <x v="2"/>
    <x v="3"/>
    <x v="0"/>
  </r>
  <r>
    <x v="558"/>
    <n v="29"/>
    <x v="0"/>
    <x v="2"/>
    <x v="4"/>
    <x v="2"/>
    <n v="5"/>
    <n v="3.4"/>
    <n v="59000"/>
    <x v="1"/>
    <x v="0"/>
    <x v="4"/>
    <x v="2"/>
    <x v="1"/>
    <x v="0"/>
  </r>
  <r>
    <x v="559"/>
    <n v="40"/>
    <x v="1"/>
    <x v="3"/>
    <x v="3"/>
    <x v="1"/>
    <n v="5"/>
    <n v="3.7"/>
    <n v="70000"/>
    <x v="0"/>
    <x v="3"/>
    <x v="4"/>
    <x v="0"/>
    <x v="2"/>
    <x v="1"/>
  </r>
  <r>
    <x v="560"/>
    <n v="45"/>
    <x v="0"/>
    <x v="4"/>
    <x v="4"/>
    <x v="10"/>
    <n v="5"/>
    <n v="4.0999999999999996"/>
    <n v="59000"/>
    <x v="1"/>
    <x v="2"/>
    <x v="4"/>
    <x v="1"/>
    <x v="1"/>
    <x v="2"/>
  </r>
  <r>
    <x v="561"/>
    <n v="32"/>
    <x v="1"/>
    <x v="2"/>
    <x v="4"/>
    <x v="6"/>
    <n v="5"/>
    <n v="3.8"/>
    <n v="73000"/>
    <x v="0"/>
    <x v="1"/>
    <x v="4"/>
    <x v="0"/>
    <x v="3"/>
    <x v="0"/>
  </r>
  <r>
    <x v="562"/>
    <n v="29"/>
    <x v="0"/>
    <x v="3"/>
    <x v="3"/>
    <x v="6"/>
    <n v="5"/>
    <n v="3.5"/>
    <n v="75000"/>
    <x v="1"/>
    <x v="0"/>
    <x v="4"/>
    <x v="2"/>
    <x v="3"/>
    <x v="0"/>
  </r>
  <r>
    <x v="563"/>
    <n v="34"/>
    <x v="1"/>
    <x v="5"/>
    <x v="2"/>
    <x v="4"/>
    <n v="5"/>
    <n v="3.7"/>
    <n v="70000"/>
    <x v="1"/>
    <x v="1"/>
    <x v="4"/>
    <x v="0"/>
    <x v="2"/>
    <x v="1"/>
  </r>
  <r>
    <x v="564"/>
    <n v="36"/>
    <x v="0"/>
    <x v="0"/>
    <x v="1"/>
    <x v="1"/>
    <n v="5"/>
    <n v="4"/>
    <n v="68000"/>
    <x v="0"/>
    <x v="3"/>
    <x v="4"/>
    <x v="0"/>
    <x v="2"/>
    <x v="1"/>
  </r>
  <r>
    <x v="565"/>
    <n v="30"/>
    <x v="1"/>
    <x v="2"/>
    <x v="4"/>
    <x v="6"/>
    <n v="5"/>
    <n v="3.9"/>
    <n v="62000"/>
    <x v="1"/>
    <x v="0"/>
    <x v="4"/>
    <x v="0"/>
    <x v="2"/>
    <x v="0"/>
  </r>
  <r>
    <x v="566"/>
    <n v="31"/>
    <x v="0"/>
    <x v="3"/>
    <x v="3"/>
    <x v="0"/>
    <n v="5"/>
    <n v="3.5"/>
    <n v="59000"/>
    <x v="0"/>
    <x v="1"/>
    <x v="4"/>
    <x v="2"/>
    <x v="1"/>
    <x v="0"/>
  </r>
  <r>
    <x v="567"/>
    <n v="33"/>
    <x v="1"/>
    <x v="5"/>
    <x v="2"/>
    <x v="8"/>
    <n v="5"/>
    <n v="3.8"/>
    <n v="63000"/>
    <x v="1"/>
    <x v="1"/>
    <x v="4"/>
    <x v="0"/>
    <x v="2"/>
    <x v="1"/>
  </r>
  <r>
    <x v="568"/>
    <n v="37"/>
    <x v="0"/>
    <x v="1"/>
    <x v="3"/>
    <x v="1"/>
    <n v="5"/>
    <n v="4.3"/>
    <n v="72000"/>
    <x v="0"/>
    <x v="3"/>
    <x v="4"/>
    <x v="1"/>
    <x v="3"/>
    <x v="1"/>
  </r>
  <r>
    <x v="569"/>
    <n v="28"/>
    <x v="1"/>
    <x v="0"/>
    <x v="0"/>
    <x v="11"/>
    <n v="5"/>
    <n v="3.2"/>
    <n v="57000"/>
    <x v="1"/>
    <x v="0"/>
    <x v="4"/>
    <x v="2"/>
    <x v="1"/>
    <x v="0"/>
  </r>
  <r>
    <x v="570"/>
    <n v="34"/>
    <x v="0"/>
    <x v="3"/>
    <x v="3"/>
    <x v="4"/>
    <n v="5"/>
    <n v="3.7"/>
    <n v="70000"/>
    <x v="0"/>
    <x v="1"/>
    <x v="4"/>
    <x v="0"/>
    <x v="2"/>
    <x v="1"/>
  </r>
  <r>
    <x v="571"/>
    <n v="36"/>
    <x v="1"/>
    <x v="5"/>
    <x v="2"/>
    <x v="1"/>
    <n v="5"/>
    <n v="4"/>
    <n v="60000"/>
    <x v="1"/>
    <x v="3"/>
    <x v="4"/>
    <x v="0"/>
    <x v="1"/>
    <x v="1"/>
  </r>
  <r>
    <x v="572"/>
    <n v="30"/>
    <x v="0"/>
    <x v="0"/>
    <x v="1"/>
    <x v="0"/>
    <n v="5"/>
    <n v="3.9"/>
    <n v="70000"/>
    <x v="0"/>
    <x v="0"/>
    <x v="4"/>
    <x v="0"/>
    <x v="2"/>
    <x v="0"/>
  </r>
  <r>
    <x v="573"/>
    <n v="31"/>
    <x v="1"/>
    <x v="1"/>
    <x v="3"/>
    <x v="6"/>
    <n v="5"/>
    <n v="3.5"/>
    <n v="75000"/>
    <x v="1"/>
    <x v="1"/>
    <x v="4"/>
    <x v="2"/>
    <x v="3"/>
    <x v="0"/>
  </r>
  <r>
    <x v="574"/>
    <n v="29"/>
    <x v="0"/>
    <x v="2"/>
    <x v="4"/>
    <x v="2"/>
    <n v="5"/>
    <n v="3.4"/>
    <n v="59000"/>
    <x v="0"/>
    <x v="0"/>
    <x v="4"/>
    <x v="2"/>
    <x v="1"/>
    <x v="0"/>
  </r>
  <r>
    <x v="575"/>
    <n v="40"/>
    <x v="1"/>
    <x v="3"/>
    <x v="3"/>
    <x v="1"/>
    <n v="5"/>
    <n v="3.7"/>
    <n v="70000"/>
    <x v="1"/>
    <x v="3"/>
    <x v="4"/>
    <x v="0"/>
    <x v="2"/>
    <x v="1"/>
  </r>
  <r>
    <x v="576"/>
    <n v="45"/>
    <x v="0"/>
    <x v="4"/>
    <x v="4"/>
    <x v="10"/>
    <n v="5"/>
    <n v="4.0999999999999996"/>
    <n v="59000"/>
    <x v="0"/>
    <x v="2"/>
    <x v="4"/>
    <x v="1"/>
    <x v="1"/>
    <x v="2"/>
  </r>
  <r>
    <x v="577"/>
    <n v="32"/>
    <x v="1"/>
    <x v="2"/>
    <x v="4"/>
    <x v="6"/>
    <n v="5"/>
    <n v="3.8"/>
    <n v="73000"/>
    <x v="1"/>
    <x v="1"/>
    <x v="4"/>
    <x v="0"/>
    <x v="3"/>
    <x v="0"/>
  </r>
  <r>
    <x v="578"/>
    <n v="29"/>
    <x v="0"/>
    <x v="3"/>
    <x v="3"/>
    <x v="6"/>
    <n v="5"/>
    <n v="3.5"/>
    <n v="75000"/>
    <x v="0"/>
    <x v="0"/>
    <x v="4"/>
    <x v="2"/>
    <x v="3"/>
    <x v="0"/>
  </r>
  <r>
    <x v="579"/>
    <n v="33"/>
    <x v="1"/>
    <x v="5"/>
    <x v="2"/>
    <x v="4"/>
    <n v="5"/>
    <n v="3.8"/>
    <n v="42000"/>
    <x v="1"/>
    <x v="1"/>
    <x v="4"/>
    <x v="0"/>
    <x v="0"/>
    <x v="1"/>
  </r>
  <r>
    <x v="580"/>
    <n v="37"/>
    <x v="0"/>
    <x v="1"/>
    <x v="3"/>
    <x v="8"/>
    <n v="5"/>
    <n v="4.3"/>
    <n v="76000"/>
    <x v="0"/>
    <x v="3"/>
    <x v="4"/>
    <x v="1"/>
    <x v="3"/>
    <x v="1"/>
  </r>
  <r>
    <x v="581"/>
    <n v="28"/>
    <x v="1"/>
    <x v="0"/>
    <x v="0"/>
    <x v="11"/>
    <n v="5"/>
    <n v="3.2"/>
    <n v="58000"/>
    <x v="1"/>
    <x v="0"/>
    <x v="4"/>
    <x v="2"/>
    <x v="1"/>
    <x v="0"/>
  </r>
  <r>
    <x v="582"/>
    <n v="34"/>
    <x v="0"/>
    <x v="3"/>
    <x v="3"/>
    <x v="4"/>
    <n v="5"/>
    <n v="3.7"/>
    <n v="70000"/>
    <x v="0"/>
    <x v="1"/>
    <x v="4"/>
    <x v="0"/>
    <x v="2"/>
    <x v="1"/>
  </r>
  <r>
    <x v="583"/>
    <n v="36"/>
    <x v="1"/>
    <x v="5"/>
    <x v="2"/>
    <x v="1"/>
    <n v="5"/>
    <n v="4"/>
    <n v="60000"/>
    <x v="1"/>
    <x v="3"/>
    <x v="4"/>
    <x v="0"/>
    <x v="1"/>
    <x v="1"/>
  </r>
  <r>
    <x v="584"/>
    <n v="30"/>
    <x v="0"/>
    <x v="0"/>
    <x v="1"/>
    <x v="0"/>
    <n v="5"/>
    <n v="3.9"/>
    <n v="70000"/>
    <x v="0"/>
    <x v="0"/>
    <x v="4"/>
    <x v="0"/>
    <x v="2"/>
    <x v="0"/>
  </r>
  <r>
    <x v="585"/>
    <n v="31"/>
    <x v="1"/>
    <x v="1"/>
    <x v="3"/>
    <x v="6"/>
    <n v="5"/>
    <n v="3.5"/>
    <n v="75000"/>
    <x v="1"/>
    <x v="1"/>
    <x v="4"/>
    <x v="2"/>
    <x v="3"/>
    <x v="0"/>
  </r>
  <r>
    <x v="586"/>
    <n v="29"/>
    <x v="0"/>
    <x v="2"/>
    <x v="4"/>
    <x v="2"/>
    <n v="5"/>
    <n v="3.4"/>
    <n v="59000"/>
    <x v="0"/>
    <x v="0"/>
    <x v="4"/>
    <x v="2"/>
    <x v="1"/>
    <x v="0"/>
  </r>
  <r>
    <x v="587"/>
    <n v="40"/>
    <x v="1"/>
    <x v="3"/>
    <x v="3"/>
    <x v="1"/>
    <n v="5"/>
    <n v="3.7"/>
    <n v="70000"/>
    <x v="1"/>
    <x v="3"/>
    <x v="4"/>
    <x v="0"/>
    <x v="2"/>
    <x v="1"/>
  </r>
  <r>
    <x v="588"/>
    <n v="45"/>
    <x v="0"/>
    <x v="4"/>
    <x v="4"/>
    <x v="10"/>
    <n v="5"/>
    <n v="4.0999999999999996"/>
    <n v="59000"/>
    <x v="0"/>
    <x v="2"/>
    <x v="4"/>
    <x v="1"/>
    <x v="1"/>
    <x v="2"/>
  </r>
  <r>
    <x v="589"/>
    <n v="32"/>
    <x v="1"/>
    <x v="2"/>
    <x v="4"/>
    <x v="6"/>
    <n v="5"/>
    <n v="3.8"/>
    <n v="73000"/>
    <x v="1"/>
    <x v="1"/>
    <x v="4"/>
    <x v="0"/>
    <x v="3"/>
    <x v="0"/>
  </r>
  <r>
    <x v="590"/>
    <n v="29"/>
    <x v="0"/>
    <x v="3"/>
    <x v="3"/>
    <x v="6"/>
    <n v="5"/>
    <n v="3.5"/>
    <n v="75000"/>
    <x v="0"/>
    <x v="0"/>
    <x v="4"/>
    <x v="2"/>
    <x v="3"/>
    <x v="0"/>
  </r>
  <r>
    <x v="591"/>
    <n v="33"/>
    <x v="1"/>
    <x v="5"/>
    <x v="2"/>
    <x v="4"/>
    <n v="5"/>
    <n v="3.8"/>
    <n v="42000"/>
    <x v="1"/>
    <x v="1"/>
    <x v="4"/>
    <x v="0"/>
    <x v="0"/>
    <x v="1"/>
  </r>
  <r>
    <x v="592"/>
    <n v="37"/>
    <x v="0"/>
    <x v="1"/>
    <x v="3"/>
    <x v="8"/>
    <n v="5"/>
    <n v="4.3"/>
    <n v="76000"/>
    <x v="0"/>
    <x v="3"/>
    <x v="4"/>
    <x v="1"/>
    <x v="3"/>
    <x v="1"/>
  </r>
  <r>
    <x v="593"/>
    <n v="28"/>
    <x v="1"/>
    <x v="0"/>
    <x v="0"/>
    <x v="11"/>
    <n v="5"/>
    <n v="3.2"/>
    <n v="58000"/>
    <x v="1"/>
    <x v="0"/>
    <x v="4"/>
    <x v="2"/>
    <x v="1"/>
    <x v="0"/>
  </r>
  <r>
    <x v="594"/>
    <n v="34"/>
    <x v="0"/>
    <x v="3"/>
    <x v="3"/>
    <x v="4"/>
    <n v="5"/>
    <n v="3.7"/>
    <n v="70000"/>
    <x v="0"/>
    <x v="1"/>
    <x v="4"/>
    <x v="0"/>
    <x v="2"/>
    <x v="1"/>
  </r>
  <r>
    <x v="595"/>
    <n v="36"/>
    <x v="1"/>
    <x v="5"/>
    <x v="2"/>
    <x v="1"/>
    <n v="5"/>
    <n v="4"/>
    <n v="60000"/>
    <x v="1"/>
    <x v="3"/>
    <x v="4"/>
    <x v="0"/>
    <x v="1"/>
    <x v="1"/>
  </r>
  <r>
    <x v="596"/>
    <n v="30"/>
    <x v="0"/>
    <x v="0"/>
    <x v="1"/>
    <x v="0"/>
    <n v="5"/>
    <n v="3.9"/>
    <n v="70000"/>
    <x v="0"/>
    <x v="0"/>
    <x v="4"/>
    <x v="0"/>
    <x v="2"/>
    <x v="0"/>
  </r>
  <r>
    <x v="597"/>
    <n v="31"/>
    <x v="1"/>
    <x v="1"/>
    <x v="3"/>
    <x v="6"/>
    <n v="5"/>
    <n v="3.5"/>
    <n v="75000"/>
    <x v="1"/>
    <x v="1"/>
    <x v="4"/>
    <x v="2"/>
    <x v="3"/>
    <x v="0"/>
  </r>
  <r>
    <x v="598"/>
    <n v="29"/>
    <x v="0"/>
    <x v="2"/>
    <x v="4"/>
    <x v="2"/>
    <n v="5"/>
    <n v="3.4"/>
    <n v="59000"/>
    <x v="0"/>
    <x v="0"/>
    <x v="4"/>
    <x v="2"/>
    <x v="1"/>
    <x v="0"/>
  </r>
  <r>
    <x v="599"/>
    <n v="33"/>
    <x v="1"/>
    <x v="5"/>
    <x v="2"/>
    <x v="4"/>
    <n v="5"/>
    <n v="3.8"/>
    <n v="42000"/>
    <x v="1"/>
    <x v="1"/>
    <x v="4"/>
    <x v="0"/>
    <x v="0"/>
    <x v="1"/>
  </r>
  <r>
    <x v="600"/>
    <n v="37"/>
    <x v="0"/>
    <x v="1"/>
    <x v="3"/>
    <x v="8"/>
    <n v="5"/>
    <n v="4.3"/>
    <n v="76000"/>
    <x v="0"/>
    <x v="3"/>
    <x v="4"/>
    <x v="1"/>
    <x v="3"/>
    <x v="1"/>
  </r>
  <r>
    <x v="601"/>
    <n v="28"/>
    <x v="1"/>
    <x v="0"/>
    <x v="0"/>
    <x v="11"/>
    <n v="5"/>
    <n v="3.2"/>
    <n v="58000"/>
    <x v="1"/>
    <x v="0"/>
    <x v="4"/>
    <x v="2"/>
    <x v="1"/>
    <x v="0"/>
  </r>
  <r>
    <x v="602"/>
    <n v="34"/>
    <x v="0"/>
    <x v="3"/>
    <x v="3"/>
    <x v="4"/>
    <n v="5"/>
    <n v="3.7"/>
    <n v="70000"/>
    <x v="0"/>
    <x v="1"/>
    <x v="4"/>
    <x v="0"/>
    <x v="2"/>
    <x v="1"/>
  </r>
  <r>
    <x v="603"/>
    <n v="36"/>
    <x v="1"/>
    <x v="5"/>
    <x v="2"/>
    <x v="1"/>
    <n v="5"/>
    <n v="4"/>
    <n v="60000"/>
    <x v="1"/>
    <x v="3"/>
    <x v="4"/>
    <x v="0"/>
    <x v="1"/>
    <x v="1"/>
  </r>
  <r>
    <x v="604"/>
    <n v="30"/>
    <x v="0"/>
    <x v="0"/>
    <x v="1"/>
    <x v="0"/>
    <n v="5"/>
    <n v="3.9"/>
    <n v="70000"/>
    <x v="0"/>
    <x v="0"/>
    <x v="4"/>
    <x v="0"/>
    <x v="2"/>
    <x v="0"/>
  </r>
  <r>
    <x v="605"/>
    <n v="31"/>
    <x v="1"/>
    <x v="1"/>
    <x v="3"/>
    <x v="6"/>
    <n v="5"/>
    <n v="3.5"/>
    <n v="75000"/>
    <x v="1"/>
    <x v="1"/>
    <x v="4"/>
    <x v="2"/>
    <x v="3"/>
    <x v="0"/>
  </r>
  <r>
    <x v="606"/>
    <n v="29"/>
    <x v="0"/>
    <x v="2"/>
    <x v="4"/>
    <x v="2"/>
    <n v="5"/>
    <n v="3.4"/>
    <n v="59000"/>
    <x v="0"/>
    <x v="0"/>
    <x v="4"/>
    <x v="2"/>
    <x v="1"/>
    <x v="0"/>
  </r>
  <r>
    <x v="607"/>
    <n v="40"/>
    <x v="1"/>
    <x v="3"/>
    <x v="3"/>
    <x v="1"/>
    <n v="5"/>
    <n v="3.7"/>
    <n v="70000"/>
    <x v="1"/>
    <x v="3"/>
    <x v="4"/>
    <x v="0"/>
    <x v="2"/>
    <x v="1"/>
  </r>
  <r>
    <x v="608"/>
    <n v="45"/>
    <x v="0"/>
    <x v="4"/>
    <x v="4"/>
    <x v="10"/>
    <n v="5"/>
    <n v="4.0999999999999996"/>
    <n v="59000"/>
    <x v="0"/>
    <x v="2"/>
    <x v="4"/>
    <x v="1"/>
    <x v="1"/>
    <x v="2"/>
  </r>
  <r>
    <x v="609"/>
    <n v="32"/>
    <x v="1"/>
    <x v="2"/>
    <x v="4"/>
    <x v="6"/>
    <n v="5"/>
    <n v="3.8"/>
    <n v="73000"/>
    <x v="1"/>
    <x v="1"/>
    <x v="4"/>
    <x v="0"/>
    <x v="3"/>
    <x v="0"/>
  </r>
  <r>
    <x v="610"/>
    <n v="29"/>
    <x v="0"/>
    <x v="3"/>
    <x v="3"/>
    <x v="6"/>
    <n v="5"/>
    <n v="3.5"/>
    <n v="75000"/>
    <x v="0"/>
    <x v="0"/>
    <x v="4"/>
    <x v="2"/>
    <x v="3"/>
    <x v="0"/>
  </r>
  <r>
    <x v="611"/>
    <n v="33"/>
    <x v="1"/>
    <x v="5"/>
    <x v="2"/>
    <x v="4"/>
    <n v="5"/>
    <n v="3.8"/>
    <n v="42000"/>
    <x v="1"/>
    <x v="1"/>
    <x v="4"/>
    <x v="0"/>
    <x v="0"/>
    <x v="1"/>
  </r>
  <r>
    <x v="612"/>
    <n v="37"/>
    <x v="0"/>
    <x v="1"/>
    <x v="3"/>
    <x v="8"/>
    <n v="5"/>
    <n v="4.3"/>
    <n v="76000"/>
    <x v="0"/>
    <x v="3"/>
    <x v="4"/>
    <x v="1"/>
    <x v="3"/>
    <x v="1"/>
  </r>
  <r>
    <x v="613"/>
    <n v="28"/>
    <x v="1"/>
    <x v="0"/>
    <x v="0"/>
    <x v="11"/>
    <n v="5"/>
    <n v="3.2"/>
    <n v="58000"/>
    <x v="1"/>
    <x v="0"/>
    <x v="4"/>
    <x v="2"/>
    <x v="1"/>
    <x v="0"/>
  </r>
  <r>
    <x v="614"/>
    <n v="34"/>
    <x v="0"/>
    <x v="3"/>
    <x v="3"/>
    <x v="4"/>
    <n v="5"/>
    <n v="3.7"/>
    <n v="70000"/>
    <x v="0"/>
    <x v="1"/>
    <x v="4"/>
    <x v="0"/>
    <x v="2"/>
    <x v="1"/>
  </r>
  <r>
    <x v="615"/>
    <n v="36"/>
    <x v="1"/>
    <x v="5"/>
    <x v="2"/>
    <x v="1"/>
    <n v="5"/>
    <n v="4"/>
    <n v="60000"/>
    <x v="1"/>
    <x v="3"/>
    <x v="4"/>
    <x v="0"/>
    <x v="1"/>
    <x v="1"/>
  </r>
  <r>
    <x v="616"/>
    <n v="30"/>
    <x v="0"/>
    <x v="0"/>
    <x v="1"/>
    <x v="0"/>
    <n v="5"/>
    <n v="3.9"/>
    <n v="70000"/>
    <x v="0"/>
    <x v="0"/>
    <x v="4"/>
    <x v="0"/>
    <x v="2"/>
    <x v="0"/>
  </r>
  <r>
    <x v="617"/>
    <n v="31"/>
    <x v="1"/>
    <x v="1"/>
    <x v="3"/>
    <x v="6"/>
    <n v="5"/>
    <n v="3.5"/>
    <n v="75000"/>
    <x v="1"/>
    <x v="1"/>
    <x v="4"/>
    <x v="2"/>
    <x v="3"/>
    <x v="0"/>
  </r>
  <r>
    <x v="618"/>
    <n v="29"/>
    <x v="0"/>
    <x v="2"/>
    <x v="4"/>
    <x v="2"/>
    <n v="5"/>
    <n v="3.4"/>
    <n v="59000"/>
    <x v="0"/>
    <x v="0"/>
    <x v="4"/>
    <x v="2"/>
    <x v="1"/>
    <x v="0"/>
  </r>
  <r>
    <x v="619"/>
    <n v="40"/>
    <x v="1"/>
    <x v="3"/>
    <x v="3"/>
    <x v="1"/>
    <n v="5"/>
    <n v="3.7"/>
    <n v="70000"/>
    <x v="1"/>
    <x v="3"/>
    <x v="4"/>
    <x v="0"/>
    <x v="2"/>
    <x v="1"/>
  </r>
  <r>
    <x v="620"/>
    <n v="35"/>
    <x v="0"/>
    <x v="0"/>
    <x v="0"/>
    <x v="9"/>
    <n v="9"/>
    <n v="3.6"/>
    <n v="60000"/>
    <x v="1"/>
    <x v="1"/>
    <x v="3"/>
    <x v="0"/>
    <x v="1"/>
    <x v="1"/>
  </r>
  <r>
    <x v="621"/>
    <n v="27"/>
    <x v="1"/>
    <x v="2"/>
    <x v="4"/>
    <x v="2"/>
    <n v="6"/>
    <n v="3.5"/>
    <n v="58000"/>
    <x v="0"/>
    <x v="0"/>
    <x v="2"/>
    <x v="2"/>
    <x v="1"/>
    <x v="0"/>
  </r>
  <r>
    <x v="622"/>
    <n v="32"/>
    <x v="0"/>
    <x v="1"/>
    <x v="3"/>
    <x v="8"/>
    <n v="8"/>
    <n v="3.8"/>
    <n v="70000"/>
    <x v="1"/>
    <x v="1"/>
    <x v="1"/>
    <x v="0"/>
    <x v="2"/>
    <x v="1"/>
  </r>
  <r>
    <x v="623"/>
    <n v="40"/>
    <x v="1"/>
    <x v="3"/>
    <x v="3"/>
    <x v="3"/>
    <n v="7"/>
    <n v="3.4"/>
    <n v="75000"/>
    <x v="0"/>
    <x v="3"/>
    <x v="0"/>
    <x v="2"/>
    <x v="3"/>
    <x v="2"/>
  </r>
  <r>
    <x v="624"/>
    <n v="43"/>
    <x v="0"/>
    <x v="4"/>
    <x v="4"/>
    <x v="13"/>
    <n v="9"/>
    <n v="4.0999999999999996"/>
    <n v="65000"/>
    <x v="1"/>
    <x v="2"/>
    <x v="3"/>
    <x v="1"/>
    <x v="2"/>
    <x v="2"/>
  </r>
  <r>
    <x v="625"/>
    <n v="29"/>
    <x v="1"/>
    <x v="5"/>
    <x v="2"/>
    <x v="11"/>
    <n v="6"/>
    <n v="3.7"/>
    <n v="60000"/>
    <x v="0"/>
    <x v="0"/>
    <x v="2"/>
    <x v="0"/>
    <x v="1"/>
    <x v="0"/>
  </r>
  <r>
    <x v="626"/>
    <n v="45"/>
    <x v="0"/>
    <x v="0"/>
    <x v="1"/>
    <x v="12"/>
    <n v="8"/>
    <n v="4"/>
    <n v="64000"/>
    <x v="1"/>
    <x v="2"/>
    <x v="1"/>
    <x v="0"/>
    <x v="2"/>
    <x v="2"/>
  </r>
  <r>
    <x v="627"/>
    <n v="32"/>
    <x v="1"/>
    <x v="2"/>
    <x v="4"/>
    <x v="0"/>
    <n v="9"/>
    <n v="3.9"/>
    <n v="61000"/>
    <x v="0"/>
    <x v="1"/>
    <x v="3"/>
    <x v="0"/>
    <x v="2"/>
    <x v="0"/>
  </r>
  <r>
    <x v="628"/>
    <n v="34"/>
    <x v="0"/>
    <x v="3"/>
    <x v="3"/>
    <x v="1"/>
    <n v="7"/>
    <n v="3.5"/>
    <n v="59000"/>
    <x v="1"/>
    <x v="1"/>
    <x v="0"/>
    <x v="2"/>
    <x v="1"/>
    <x v="1"/>
  </r>
  <r>
    <x v="629"/>
    <n v="31"/>
    <x v="1"/>
    <x v="5"/>
    <x v="2"/>
    <x v="6"/>
    <n v="6"/>
    <n v="3.8"/>
    <n v="61000"/>
    <x v="0"/>
    <x v="1"/>
    <x v="2"/>
    <x v="0"/>
    <x v="2"/>
    <x v="0"/>
  </r>
  <r>
    <x v="630"/>
    <n v="37"/>
    <x v="0"/>
    <x v="1"/>
    <x v="3"/>
    <x v="9"/>
    <n v="8"/>
    <n v="4.3"/>
    <n v="76000"/>
    <x v="1"/>
    <x v="3"/>
    <x v="1"/>
    <x v="1"/>
    <x v="3"/>
    <x v="1"/>
  </r>
  <r>
    <x v="631"/>
    <n v="28"/>
    <x v="1"/>
    <x v="0"/>
    <x v="0"/>
    <x v="2"/>
    <n v="6"/>
    <n v="3.2"/>
    <n v="58000"/>
    <x v="0"/>
    <x v="0"/>
    <x v="2"/>
    <x v="2"/>
    <x v="1"/>
    <x v="0"/>
  </r>
  <r>
    <x v="632"/>
    <n v="39"/>
    <x v="0"/>
    <x v="3"/>
    <x v="3"/>
    <x v="5"/>
    <n v="7"/>
    <n v="3.7"/>
    <n v="70000"/>
    <x v="1"/>
    <x v="3"/>
    <x v="0"/>
    <x v="0"/>
    <x v="2"/>
    <x v="1"/>
  </r>
  <r>
    <x v="633"/>
    <n v="36"/>
    <x v="1"/>
    <x v="5"/>
    <x v="2"/>
    <x v="8"/>
    <n v="8"/>
    <n v="4"/>
    <n v="60000"/>
    <x v="0"/>
    <x v="3"/>
    <x v="1"/>
    <x v="0"/>
    <x v="1"/>
    <x v="1"/>
  </r>
  <r>
    <x v="634"/>
    <n v="33"/>
    <x v="0"/>
    <x v="0"/>
    <x v="1"/>
    <x v="4"/>
    <n v="7"/>
    <n v="3.9"/>
    <n v="70000"/>
    <x v="1"/>
    <x v="1"/>
    <x v="0"/>
    <x v="0"/>
    <x v="2"/>
    <x v="1"/>
  </r>
  <r>
    <x v="635"/>
    <n v="31"/>
    <x v="1"/>
    <x v="1"/>
    <x v="3"/>
    <x v="0"/>
    <n v="8"/>
    <n v="3.5"/>
    <n v="75000"/>
    <x v="0"/>
    <x v="1"/>
    <x v="1"/>
    <x v="2"/>
    <x v="3"/>
    <x v="0"/>
  </r>
  <r>
    <x v="636"/>
    <n v="29"/>
    <x v="0"/>
    <x v="2"/>
    <x v="4"/>
    <x v="2"/>
    <n v="7"/>
    <n v="3.4"/>
    <n v="59000"/>
    <x v="1"/>
    <x v="0"/>
    <x v="0"/>
    <x v="2"/>
    <x v="1"/>
    <x v="0"/>
  </r>
  <r>
    <x v="637"/>
    <n v="42"/>
    <x v="1"/>
    <x v="3"/>
    <x v="3"/>
    <x v="10"/>
    <n v="8"/>
    <n v="3.7"/>
    <n v="70000"/>
    <x v="0"/>
    <x v="2"/>
    <x v="1"/>
    <x v="0"/>
    <x v="2"/>
    <x v="2"/>
  </r>
  <r>
    <x v="638"/>
    <n v="38"/>
    <x v="0"/>
    <x v="5"/>
    <x v="2"/>
    <x v="9"/>
    <n v="6"/>
    <n v="4"/>
    <n v="60000"/>
    <x v="1"/>
    <x v="3"/>
    <x v="2"/>
    <x v="0"/>
    <x v="1"/>
    <x v="1"/>
  </r>
  <r>
    <x v="639"/>
    <n v="35"/>
    <x v="1"/>
    <x v="0"/>
    <x v="0"/>
    <x v="1"/>
    <n v="9"/>
    <n v="3.2"/>
    <n v="58000"/>
    <x v="0"/>
    <x v="1"/>
    <x v="3"/>
    <x v="2"/>
    <x v="1"/>
    <x v="1"/>
  </r>
  <r>
    <x v="640"/>
    <n v="32"/>
    <x v="0"/>
    <x v="3"/>
    <x v="3"/>
    <x v="8"/>
    <n v="7"/>
    <n v="3.7"/>
    <n v="70000"/>
    <x v="1"/>
    <x v="1"/>
    <x v="0"/>
    <x v="0"/>
    <x v="2"/>
    <x v="1"/>
  </r>
  <r>
    <x v="641"/>
    <n v="30"/>
    <x v="1"/>
    <x v="1"/>
    <x v="3"/>
    <x v="4"/>
    <n v="8"/>
    <n v="4"/>
    <n v="60000"/>
    <x v="0"/>
    <x v="0"/>
    <x v="1"/>
    <x v="0"/>
    <x v="1"/>
    <x v="1"/>
  </r>
  <r>
    <x v="642"/>
    <n v="33"/>
    <x v="0"/>
    <x v="2"/>
    <x v="4"/>
    <x v="0"/>
    <n v="7"/>
    <n v="3.9"/>
    <n v="70000"/>
    <x v="1"/>
    <x v="1"/>
    <x v="0"/>
    <x v="0"/>
    <x v="2"/>
    <x v="0"/>
  </r>
  <r>
    <x v="643"/>
    <n v="31"/>
    <x v="1"/>
    <x v="3"/>
    <x v="3"/>
    <x v="6"/>
    <n v="8"/>
    <n v="3.5"/>
    <n v="75000"/>
    <x v="0"/>
    <x v="1"/>
    <x v="1"/>
    <x v="2"/>
    <x v="3"/>
    <x v="0"/>
  </r>
  <r>
    <x v="644"/>
    <n v="29"/>
    <x v="0"/>
    <x v="5"/>
    <x v="2"/>
    <x v="2"/>
    <n v="7"/>
    <n v="3.4"/>
    <n v="59000"/>
    <x v="1"/>
    <x v="0"/>
    <x v="0"/>
    <x v="2"/>
    <x v="1"/>
    <x v="0"/>
  </r>
  <r>
    <x v="645"/>
    <n v="41"/>
    <x v="1"/>
    <x v="0"/>
    <x v="0"/>
    <x v="3"/>
    <n v="8"/>
    <n v="3.7"/>
    <n v="70000"/>
    <x v="0"/>
    <x v="2"/>
    <x v="1"/>
    <x v="0"/>
    <x v="2"/>
    <x v="2"/>
  </r>
  <r>
    <x v="646"/>
    <n v="34"/>
    <x v="0"/>
    <x v="4"/>
    <x v="4"/>
    <x v="8"/>
    <n v="9"/>
    <n v="4.0999999999999996"/>
    <n v="59000"/>
    <x v="1"/>
    <x v="1"/>
    <x v="3"/>
    <x v="1"/>
    <x v="1"/>
    <x v="1"/>
  </r>
  <r>
    <x v="647"/>
    <n v="27"/>
    <x v="1"/>
    <x v="2"/>
    <x v="4"/>
    <x v="11"/>
    <n v="6"/>
    <n v="3.8"/>
    <n v="73000"/>
    <x v="0"/>
    <x v="0"/>
    <x v="2"/>
    <x v="0"/>
    <x v="3"/>
    <x v="0"/>
  </r>
  <r>
    <x v="648"/>
    <n v="35"/>
    <x v="0"/>
    <x v="1"/>
    <x v="3"/>
    <x v="1"/>
    <n v="7"/>
    <n v="3.5"/>
    <n v="75000"/>
    <x v="1"/>
    <x v="1"/>
    <x v="0"/>
    <x v="2"/>
    <x v="3"/>
    <x v="1"/>
  </r>
  <r>
    <x v="649"/>
    <n v="33"/>
    <x v="1"/>
    <x v="3"/>
    <x v="3"/>
    <x v="4"/>
    <n v="9"/>
    <n v="3.4"/>
    <n v="59000"/>
    <x v="0"/>
    <x v="1"/>
    <x v="3"/>
    <x v="2"/>
    <x v="1"/>
    <x v="1"/>
  </r>
  <r>
    <x v="650"/>
    <n v="30"/>
    <x v="0"/>
    <x v="5"/>
    <x v="2"/>
    <x v="6"/>
    <n v="8"/>
    <n v="3.7"/>
    <n v="70000"/>
    <x v="1"/>
    <x v="0"/>
    <x v="1"/>
    <x v="0"/>
    <x v="2"/>
    <x v="0"/>
  </r>
  <r>
    <x v="651"/>
    <n v="29"/>
    <x v="1"/>
    <x v="0"/>
    <x v="0"/>
    <x v="2"/>
    <n v="6"/>
    <n v="3.2"/>
    <n v="58000"/>
    <x v="0"/>
    <x v="0"/>
    <x v="2"/>
    <x v="2"/>
    <x v="1"/>
    <x v="0"/>
  </r>
  <r>
    <x v="652"/>
    <n v="43"/>
    <x v="0"/>
    <x v="4"/>
    <x v="4"/>
    <x v="12"/>
    <n v="7"/>
    <n v="4"/>
    <n v="60000"/>
    <x v="1"/>
    <x v="2"/>
    <x v="0"/>
    <x v="0"/>
    <x v="1"/>
    <x v="2"/>
  </r>
  <r>
    <x v="653"/>
    <n v="32"/>
    <x v="1"/>
    <x v="2"/>
    <x v="4"/>
    <x v="4"/>
    <n v="8"/>
    <n v="3.9"/>
    <n v="70000"/>
    <x v="0"/>
    <x v="1"/>
    <x v="1"/>
    <x v="0"/>
    <x v="2"/>
    <x v="1"/>
  </r>
  <r>
    <x v="654"/>
    <n v="38"/>
    <x v="0"/>
    <x v="1"/>
    <x v="3"/>
    <x v="9"/>
    <n v="9"/>
    <n v="4.3"/>
    <n v="76000"/>
    <x v="1"/>
    <x v="3"/>
    <x v="3"/>
    <x v="1"/>
    <x v="3"/>
    <x v="1"/>
  </r>
  <r>
    <x v="655"/>
    <n v="28"/>
    <x v="1"/>
    <x v="3"/>
    <x v="3"/>
    <x v="11"/>
    <n v="7"/>
    <n v="3.5"/>
    <n v="58000"/>
    <x v="0"/>
    <x v="0"/>
    <x v="0"/>
    <x v="2"/>
    <x v="1"/>
    <x v="0"/>
  </r>
  <r>
    <x v="656"/>
    <n v="35"/>
    <x v="0"/>
    <x v="5"/>
    <x v="2"/>
    <x v="8"/>
    <n v="8"/>
    <n v="3.8"/>
    <n v="63000"/>
    <x v="1"/>
    <x v="1"/>
    <x v="1"/>
    <x v="0"/>
    <x v="2"/>
    <x v="1"/>
  </r>
  <r>
    <x v="657"/>
    <n v="37"/>
    <x v="1"/>
    <x v="0"/>
    <x v="0"/>
    <x v="1"/>
    <n v="9"/>
    <n v="4.0999999999999996"/>
    <n v="65000"/>
    <x v="0"/>
    <x v="3"/>
    <x v="3"/>
    <x v="1"/>
    <x v="2"/>
    <x v="1"/>
  </r>
  <r>
    <x v="658"/>
    <n v="29"/>
    <x v="0"/>
    <x v="2"/>
    <x v="4"/>
    <x v="6"/>
    <n v="6"/>
    <n v="3.7"/>
    <n v="62000"/>
    <x v="1"/>
    <x v="0"/>
    <x v="2"/>
    <x v="0"/>
    <x v="2"/>
    <x v="0"/>
  </r>
  <r>
    <x v="659"/>
    <n v="40"/>
    <x v="1"/>
    <x v="3"/>
    <x v="3"/>
    <x v="10"/>
    <n v="8"/>
    <n v="3.5"/>
    <n v="59000"/>
    <x v="0"/>
    <x v="3"/>
    <x v="1"/>
    <x v="2"/>
    <x v="1"/>
    <x v="2"/>
  </r>
  <r>
    <x v="660"/>
    <n v="45"/>
    <x v="0"/>
    <x v="4"/>
    <x v="4"/>
    <x v="14"/>
    <n v="7"/>
    <n v="3.8"/>
    <n v="62000"/>
    <x v="1"/>
    <x v="2"/>
    <x v="0"/>
    <x v="0"/>
    <x v="2"/>
    <x v="2"/>
  </r>
  <r>
    <x v="661"/>
    <n v="32"/>
    <x v="1"/>
    <x v="1"/>
    <x v="3"/>
    <x v="0"/>
    <n v="9"/>
    <n v="3.9"/>
    <n v="67000"/>
    <x v="0"/>
    <x v="1"/>
    <x v="3"/>
    <x v="0"/>
    <x v="2"/>
    <x v="0"/>
  </r>
  <r>
    <x v="662"/>
    <n v="34"/>
    <x v="0"/>
    <x v="0"/>
    <x v="0"/>
    <x v="4"/>
    <n v="7"/>
    <n v="3.5"/>
    <n v="60000"/>
    <x v="1"/>
    <x v="1"/>
    <x v="0"/>
    <x v="2"/>
    <x v="1"/>
    <x v="1"/>
  </r>
  <r>
    <x v="663"/>
    <n v="36"/>
    <x v="1"/>
    <x v="5"/>
    <x v="2"/>
    <x v="8"/>
    <n v="8"/>
    <n v="3.6"/>
    <n v="61000"/>
    <x v="0"/>
    <x v="3"/>
    <x v="1"/>
    <x v="0"/>
    <x v="2"/>
    <x v="1"/>
  </r>
  <r>
    <x v="664"/>
    <n v="30"/>
    <x v="0"/>
    <x v="3"/>
    <x v="3"/>
    <x v="6"/>
    <n v="9"/>
    <n v="3.8"/>
    <n v="63000"/>
    <x v="1"/>
    <x v="0"/>
    <x v="3"/>
    <x v="0"/>
    <x v="2"/>
    <x v="0"/>
  </r>
  <r>
    <x v="665"/>
    <n v="31"/>
    <x v="1"/>
    <x v="2"/>
    <x v="4"/>
    <x v="0"/>
    <n v="7"/>
    <n v="3.9"/>
    <n v="67000"/>
    <x v="0"/>
    <x v="1"/>
    <x v="0"/>
    <x v="0"/>
    <x v="2"/>
    <x v="0"/>
  </r>
  <r>
    <x v="666"/>
    <n v="29"/>
    <x v="0"/>
    <x v="1"/>
    <x v="3"/>
    <x v="2"/>
    <n v="9"/>
    <n v="3.5"/>
    <n v="60000"/>
    <x v="1"/>
    <x v="0"/>
    <x v="3"/>
    <x v="2"/>
    <x v="1"/>
    <x v="0"/>
  </r>
  <r>
    <x v="667"/>
    <n v="33"/>
    <x v="1"/>
    <x v="4"/>
    <x v="4"/>
    <x v="4"/>
    <n v="7"/>
    <n v="3.6"/>
    <n v="61000"/>
    <x v="0"/>
    <x v="1"/>
    <x v="0"/>
    <x v="0"/>
    <x v="2"/>
    <x v="1"/>
  </r>
  <r>
    <x v="668"/>
    <n v="35"/>
    <x v="0"/>
    <x v="5"/>
    <x v="2"/>
    <x v="8"/>
    <n v="8"/>
    <n v="3.8"/>
    <n v="63000"/>
    <x v="1"/>
    <x v="1"/>
    <x v="1"/>
    <x v="0"/>
    <x v="2"/>
    <x v="1"/>
  </r>
  <r>
    <x v="669"/>
    <n v="27"/>
    <x v="1"/>
    <x v="0"/>
    <x v="0"/>
    <x v="11"/>
    <n v="6"/>
    <n v="3.7"/>
    <n v="66000"/>
    <x v="0"/>
    <x v="0"/>
    <x v="2"/>
    <x v="0"/>
    <x v="2"/>
    <x v="0"/>
  </r>
  <r>
    <x v="670"/>
    <n v="32"/>
    <x v="0"/>
    <x v="1"/>
    <x v="3"/>
    <x v="0"/>
    <n v="9"/>
    <n v="3.6"/>
    <n v="62000"/>
    <x v="0"/>
    <x v="1"/>
    <x v="3"/>
    <x v="0"/>
    <x v="2"/>
    <x v="0"/>
  </r>
  <r>
    <x v="671"/>
    <n v="36"/>
    <x v="1"/>
    <x v="3"/>
    <x v="3"/>
    <x v="8"/>
    <n v="8"/>
    <n v="3.8"/>
    <n v="63000"/>
    <x v="0"/>
    <x v="3"/>
    <x v="1"/>
    <x v="0"/>
    <x v="2"/>
    <x v="1"/>
  </r>
  <r>
    <x v="672"/>
    <n v="33"/>
    <x v="0"/>
    <x v="0"/>
    <x v="0"/>
    <x v="4"/>
    <n v="7"/>
    <n v="3.5"/>
    <n v="64000"/>
    <x v="0"/>
    <x v="1"/>
    <x v="0"/>
    <x v="2"/>
    <x v="2"/>
    <x v="1"/>
  </r>
  <r>
    <x v="673"/>
    <n v="29"/>
    <x v="1"/>
    <x v="2"/>
    <x v="4"/>
    <x v="6"/>
    <n v="9"/>
    <n v="3.9"/>
    <n v="68000"/>
    <x v="0"/>
    <x v="0"/>
    <x v="3"/>
    <x v="0"/>
    <x v="2"/>
    <x v="0"/>
  </r>
  <r>
    <x v="674"/>
    <n v="40"/>
    <x v="0"/>
    <x v="4"/>
    <x v="4"/>
    <x v="10"/>
    <n v="7"/>
    <n v="3.7"/>
    <n v="59000"/>
    <x v="0"/>
    <x v="3"/>
    <x v="0"/>
    <x v="0"/>
    <x v="1"/>
    <x v="2"/>
  </r>
  <r>
    <x v="675"/>
    <n v="45"/>
    <x v="1"/>
    <x v="5"/>
    <x v="2"/>
    <x v="14"/>
    <n v="6"/>
    <n v="4"/>
    <n v="70000"/>
    <x v="0"/>
    <x v="2"/>
    <x v="2"/>
    <x v="0"/>
    <x v="2"/>
    <x v="2"/>
  </r>
  <r>
    <x v="676"/>
    <n v="32"/>
    <x v="0"/>
    <x v="1"/>
    <x v="3"/>
    <x v="4"/>
    <n v="8"/>
    <n v="3.9"/>
    <n v="67000"/>
    <x v="0"/>
    <x v="1"/>
    <x v="1"/>
    <x v="0"/>
    <x v="2"/>
    <x v="1"/>
  </r>
  <r>
    <x v="677"/>
    <n v="34"/>
    <x v="1"/>
    <x v="3"/>
    <x v="3"/>
    <x v="8"/>
    <n v="9"/>
    <n v="3.5"/>
    <n v="65000"/>
    <x v="0"/>
    <x v="1"/>
    <x v="3"/>
    <x v="2"/>
    <x v="2"/>
    <x v="1"/>
  </r>
  <r>
    <x v="678"/>
    <n v="31"/>
    <x v="0"/>
    <x v="0"/>
    <x v="0"/>
    <x v="0"/>
    <n v="7"/>
    <n v="3.2"/>
    <n v="63000"/>
    <x v="0"/>
    <x v="1"/>
    <x v="0"/>
    <x v="2"/>
    <x v="2"/>
    <x v="0"/>
  </r>
  <r>
    <x v="679"/>
    <n v="37"/>
    <x v="1"/>
    <x v="2"/>
    <x v="4"/>
    <x v="4"/>
    <n v="8"/>
    <n v="3.7"/>
    <n v="67000"/>
    <x v="0"/>
    <x v="3"/>
    <x v="1"/>
    <x v="0"/>
    <x v="2"/>
    <x v="1"/>
  </r>
  <r>
    <x v="680"/>
    <n v="28"/>
    <x v="0"/>
    <x v="4"/>
    <x v="4"/>
    <x v="11"/>
    <n v="9"/>
    <n v="3.4"/>
    <n v="59000"/>
    <x v="0"/>
    <x v="0"/>
    <x v="3"/>
    <x v="2"/>
    <x v="1"/>
    <x v="0"/>
  </r>
  <r>
    <x v="681"/>
    <n v="35"/>
    <x v="1"/>
    <x v="5"/>
    <x v="2"/>
    <x v="1"/>
    <n v="7"/>
    <n v="3.5"/>
    <n v="60000"/>
    <x v="0"/>
    <x v="1"/>
    <x v="0"/>
    <x v="2"/>
    <x v="1"/>
    <x v="1"/>
  </r>
  <r>
    <x v="682"/>
    <n v="33"/>
    <x v="0"/>
    <x v="1"/>
    <x v="3"/>
    <x v="4"/>
    <n v="8"/>
    <n v="4.2"/>
    <n v="75000"/>
    <x v="0"/>
    <x v="1"/>
    <x v="1"/>
    <x v="1"/>
    <x v="3"/>
    <x v="1"/>
  </r>
  <r>
    <x v="683"/>
    <n v="30"/>
    <x v="1"/>
    <x v="3"/>
    <x v="3"/>
    <x v="0"/>
    <n v="9"/>
    <n v="3.8"/>
    <n v="68000"/>
    <x v="0"/>
    <x v="0"/>
    <x v="3"/>
    <x v="0"/>
    <x v="2"/>
    <x v="0"/>
  </r>
  <r>
    <x v="684"/>
    <n v="29"/>
    <x v="0"/>
    <x v="0"/>
    <x v="0"/>
    <x v="2"/>
    <n v="7"/>
    <n v="3.4"/>
    <n v="61000"/>
    <x v="0"/>
    <x v="0"/>
    <x v="0"/>
    <x v="2"/>
    <x v="2"/>
    <x v="0"/>
  </r>
  <r>
    <x v="685"/>
    <n v="41"/>
    <x v="1"/>
    <x v="2"/>
    <x v="4"/>
    <x v="5"/>
    <n v="6"/>
    <n v="3.7"/>
    <n v="63000"/>
    <x v="0"/>
    <x v="2"/>
    <x v="2"/>
    <x v="0"/>
    <x v="2"/>
    <x v="1"/>
  </r>
  <r>
    <x v="686"/>
    <n v="34"/>
    <x v="0"/>
    <x v="4"/>
    <x v="4"/>
    <x v="8"/>
    <n v="9"/>
    <n v="4.0999999999999996"/>
    <n v="67000"/>
    <x v="0"/>
    <x v="1"/>
    <x v="3"/>
    <x v="1"/>
    <x v="2"/>
    <x v="1"/>
  </r>
  <r>
    <x v="687"/>
    <n v="27"/>
    <x v="1"/>
    <x v="5"/>
    <x v="2"/>
    <x v="11"/>
    <n v="8"/>
    <n v="3.6"/>
    <n v="64000"/>
    <x v="0"/>
    <x v="0"/>
    <x v="1"/>
    <x v="0"/>
    <x v="2"/>
    <x v="0"/>
  </r>
  <r>
    <x v="688"/>
    <n v="35"/>
    <x v="0"/>
    <x v="1"/>
    <x v="3"/>
    <x v="4"/>
    <n v="9"/>
    <n v="3.9"/>
    <n v="69000"/>
    <x v="0"/>
    <x v="1"/>
    <x v="3"/>
    <x v="0"/>
    <x v="2"/>
    <x v="1"/>
  </r>
  <r>
    <x v="689"/>
    <n v="33"/>
    <x v="1"/>
    <x v="3"/>
    <x v="3"/>
    <x v="0"/>
    <n v="7"/>
    <n v="3.5"/>
    <n v="62000"/>
    <x v="0"/>
    <x v="1"/>
    <x v="0"/>
    <x v="2"/>
    <x v="2"/>
    <x v="0"/>
  </r>
  <r>
    <x v="690"/>
    <n v="30"/>
    <x v="0"/>
    <x v="0"/>
    <x v="0"/>
    <x v="6"/>
    <n v="8"/>
    <n v="3.8"/>
    <n v="67000"/>
    <x v="0"/>
    <x v="0"/>
    <x v="1"/>
    <x v="0"/>
    <x v="2"/>
    <x v="0"/>
  </r>
  <r>
    <x v="691"/>
    <n v="45"/>
    <x v="1"/>
    <x v="2"/>
    <x v="4"/>
    <x v="7"/>
    <n v="9"/>
    <n v="3.4"/>
    <n v="60000"/>
    <x v="0"/>
    <x v="2"/>
    <x v="3"/>
    <x v="2"/>
    <x v="1"/>
    <x v="2"/>
  </r>
  <r>
    <x v="692"/>
    <n v="32"/>
    <x v="0"/>
    <x v="4"/>
    <x v="4"/>
    <x v="4"/>
    <n v="7"/>
    <n v="3.7"/>
    <n v="65000"/>
    <x v="0"/>
    <x v="1"/>
    <x v="0"/>
    <x v="0"/>
    <x v="2"/>
    <x v="1"/>
  </r>
  <r>
    <x v="693"/>
    <n v="29"/>
    <x v="1"/>
    <x v="5"/>
    <x v="2"/>
    <x v="6"/>
    <n v="9"/>
    <n v="4"/>
    <n v="70000"/>
    <x v="0"/>
    <x v="0"/>
    <x v="3"/>
    <x v="0"/>
    <x v="2"/>
    <x v="0"/>
  </r>
  <r>
    <x v="694"/>
    <n v="39"/>
    <x v="0"/>
    <x v="1"/>
    <x v="3"/>
    <x v="1"/>
    <n v="6"/>
    <n v="3.9"/>
    <n v="69000"/>
    <x v="0"/>
    <x v="3"/>
    <x v="2"/>
    <x v="0"/>
    <x v="2"/>
    <x v="1"/>
  </r>
  <r>
    <x v="695"/>
    <n v="36"/>
    <x v="1"/>
    <x v="3"/>
    <x v="3"/>
    <x v="8"/>
    <n v="8"/>
    <n v="3.5"/>
    <n v="63000"/>
    <x v="0"/>
    <x v="3"/>
    <x v="1"/>
    <x v="2"/>
    <x v="2"/>
    <x v="1"/>
  </r>
  <r>
    <x v="696"/>
    <n v="33"/>
    <x v="0"/>
    <x v="0"/>
    <x v="0"/>
    <x v="4"/>
    <n v="9"/>
    <n v="3.6"/>
    <n v="66000"/>
    <x v="0"/>
    <x v="1"/>
    <x v="3"/>
    <x v="0"/>
    <x v="2"/>
    <x v="1"/>
  </r>
  <r>
    <x v="697"/>
    <n v="30"/>
    <x v="1"/>
    <x v="2"/>
    <x v="4"/>
    <x v="0"/>
    <n v="7"/>
    <n v="3.2"/>
    <n v="61000"/>
    <x v="0"/>
    <x v="0"/>
    <x v="0"/>
    <x v="2"/>
    <x v="2"/>
    <x v="0"/>
  </r>
  <r>
    <x v="698"/>
    <n v="42"/>
    <x v="0"/>
    <x v="4"/>
    <x v="4"/>
    <x v="3"/>
    <n v="8"/>
    <n v="3.7"/>
    <n v="65000"/>
    <x v="0"/>
    <x v="2"/>
    <x v="1"/>
    <x v="0"/>
    <x v="2"/>
    <x v="2"/>
  </r>
  <r>
    <x v="699"/>
    <n v="35"/>
    <x v="1"/>
    <x v="5"/>
    <x v="2"/>
    <x v="8"/>
    <n v="6"/>
    <n v="3.9"/>
    <n v="69000"/>
    <x v="0"/>
    <x v="1"/>
    <x v="2"/>
    <x v="0"/>
    <x v="2"/>
    <x v="1"/>
  </r>
  <r>
    <x v="700"/>
    <n v="29"/>
    <x v="0"/>
    <x v="1"/>
    <x v="3"/>
    <x v="2"/>
    <n v="6"/>
    <n v="3.4"/>
    <n v="62000"/>
    <x v="0"/>
    <x v="0"/>
    <x v="2"/>
    <x v="2"/>
    <x v="2"/>
    <x v="0"/>
  </r>
  <r>
    <x v="701"/>
    <n v="33"/>
    <x v="1"/>
    <x v="3"/>
    <x v="3"/>
    <x v="4"/>
    <n v="7"/>
    <n v="3.5"/>
    <n v="63000"/>
    <x v="0"/>
    <x v="1"/>
    <x v="0"/>
    <x v="2"/>
    <x v="2"/>
    <x v="1"/>
  </r>
  <r>
    <x v="702"/>
    <n v="31"/>
    <x v="0"/>
    <x v="0"/>
    <x v="0"/>
    <x v="0"/>
    <n v="8"/>
    <n v="3.6"/>
    <n v="64000"/>
    <x v="0"/>
    <x v="1"/>
    <x v="1"/>
    <x v="0"/>
    <x v="2"/>
    <x v="0"/>
  </r>
  <r>
    <x v="703"/>
    <n v="37"/>
    <x v="1"/>
    <x v="2"/>
    <x v="4"/>
    <x v="4"/>
    <n v="9"/>
    <n v="3.7"/>
    <n v="67000"/>
    <x v="0"/>
    <x v="3"/>
    <x v="3"/>
    <x v="0"/>
    <x v="2"/>
    <x v="1"/>
  </r>
  <r>
    <x v="704"/>
    <n v="28"/>
    <x v="0"/>
    <x v="4"/>
    <x v="4"/>
    <x v="11"/>
    <n v="6"/>
    <n v="3.8"/>
    <n v="68000"/>
    <x v="0"/>
    <x v="0"/>
    <x v="2"/>
    <x v="0"/>
    <x v="2"/>
    <x v="0"/>
  </r>
  <r>
    <x v="705"/>
    <n v="35"/>
    <x v="1"/>
    <x v="5"/>
    <x v="2"/>
    <x v="8"/>
    <n v="8"/>
    <n v="3.5"/>
    <n v="69000"/>
    <x v="0"/>
    <x v="1"/>
    <x v="1"/>
    <x v="2"/>
    <x v="2"/>
    <x v="1"/>
  </r>
  <r>
    <x v="706"/>
    <n v="33"/>
    <x v="0"/>
    <x v="1"/>
    <x v="3"/>
    <x v="4"/>
    <n v="9"/>
    <n v="3.4"/>
    <n v="62000"/>
    <x v="0"/>
    <x v="1"/>
    <x v="3"/>
    <x v="2"/>
    <x v="2"/>
    <x v="1"/>
  </r>
  <r>
    <x v="707"/>
    <n v="30"/>
    <x v="1"/>
    <x v="3"/>
    <x v="3"/>
    <x v="0"/>
    <n v="7"/>
    <n v="3.5"/>
    <n v="63000"/>
    <x v="0"/>
    <x v="0"/>
    <x v="0"/>
    <x v="2"/>
    <x v="2"/>
    <x v="0"/>
  </r>
  <r>
    <x v="708"/>
    <n v="27"/>
    <x v="0"/>
    <x v="0"/>
    <x v="0"/>
    <x v="2"/>
    <n v="6"/>
    <n v="3.6"/>
    <n v="64000"/>
    <x v="0"/>
    <x v="0"/>
    <x v="2"/>
    <x v="0"/>
    <x v="2"/>
    <x v="0"/>
  </r>
  <r>
    <x v="709"/>
    <n v="35"/>
    <x v="1"/>
    <x v="2"/>
    <x v="4"/>
    <x v="1"/>
    <n v="7"/>
    <n v="3.7"/>
    <n v="67000"/>
    <x v="0"/>
    <x v="1"/>
    <x v="0"/>
    <x v="0"/>
    <x v="2"/>
    <x v="1"/>
  </r>
  <r>
    <x v="710"/>
    <n v="32"/>
    <x v="0"/>
    <x v="4"/>
    <x v="4"/>
    <x v="4"/>
    <n v="8"/>
    <n v="3.8"/>
    <n v="68000"/>
    <x v="0"/>
    <x v="1"/>
    <x v="1"/>
    <x v="0"/>
    <x v="2"/>
    <x v="1"/>
  </r>
  <r>
    <x v="711"/>
    <n v="30"/>
    <x v="1"/>
    <x v="5"/>
    <x v="2"/>
    <x v="6"/>
    <n v="9"/>
    <n v="3.9"/>
    <n v="69000"/>
    <x v="0"/>
    <x v="0"/>
    <x v="3"/>
    <x v="0"/>
    <x v="2"/>
    <x v="0"/>
  </r>
  <r>
    <x v="712"/>
    <n v="29"/>
    <x v="0"/>
    <x v="1"/>
    <x v="3"/>
    <x v="2"/>
    <n v="7"/>
    <n v="3.5"/>
    <n v="62000"/>
    <x v="0"/>
    <x v="0"/>
    <x v="0"/>
    <x v="2"/>
    <x v="2"/>
    <x v="0"/>
  </r>
  <r>
    <x v="713"/>
    <n v="41"/>
    <x v="1"/>
    <x v="3"/>
    <x v="3"/>
    <x v="5"/>
    <n v="9"/>
    <n v="3.4"/>
    <n v="63000"/>
    <x v="0"/>
    <x v="2"/>
    <x v="3"/>
    <x v="2"/>
    <x v="2"/>
    <x v="1"/>
  </r>
  <r>
    <x v="714"/>
    <n v="34"/>
    <x v="0"/>
    <x v="0"/>
    <x v="0"/>
    <x v="8"/>
    <n v="8"/>
    <n v="3.5"/>
    <n v="64000"/>
    <x v="0"/>
    <x v="1"/>
    <x v="1"/>
    <x v="2"/>
    <x v="2"/>
    <x v="1"/>
  </r>
  <r>
    <x v="715"/>
    <n v="32"/>
    <x v="1"/>
    <x v="2"/>
    <x v="4"/>
    <x v="0"/>
    <n v="6"/>
    <n v="3.6"/>
    <n v="67000"/>
    <x v="0"/>
    <x v="1"/>
    <x v="2"/>
    <x v="0"/>
    <x v="2"/>
    <x v="0"/>
  </r>
  <r>
    <x v="716"/>
    <n v="38"/>
    <x v="0"/>
    <x v="4"/>
    <x v="4"/>
    <x v="9"/>
    <n v="7"/>
    <n v="3.7"/>
    <n v="68000"/>
    <x v="0"/>
    <x v="3"/>
    <x v="0"/>
    <x v="0"/>
    <x v="2"/>
    <x v="1"/>
  </r>
  <r>
    <x v="717"/>
    <n v="27"/>
    <x v="1"/>
    <x v="5"/>
    <x v="2"/>
    <x v="11"/>
    <n v="8"/>
    <n v="3.8"/>
    <n v="69000"/>
    <x v="0"/>
    <x v="0"/>
    <x v="1"/>
    <x v="0"/>
    <x v="2"/>
    <x v="0"/>
  </r>
  <r>
    <x v="718"/>
    <n v="35"/>
    <x v="0"/>
    <x v="1"/>
    <x v="3"/>
    <x v="4"/>
    <n v="9"/>
    <n v="3.9"/>
    <n v="62000"/>
    <x v="0"/>
    <x v="1"/>
    <x v="3"/>
    <x v="0"/>
    <x v="2"/>
    <x v="1"/>
  </r>
  <r>
    <x v="719"/>
    <n v="33"/>
    <x v="1"/>
    <x v="3"/>
    <x v="3"/>
    <x v="0"/>
    <n v="7"/>
    <n v="3.5"/>
    <n v="63000"/>
    <x v="0"/>
    <x v="1"/>
    <x v="0"/>
    <x v="2"/>
    <x v="2"/>
    <x v="0"/>
  </r>
  <r>
    <x v="720"/>
    <n v="30"/>
    <x v="0"/>
    <x v="0"/>
    <x v="0"/>
    <x v="6"/>
    <n v="8"/>
    <n v="3.6"/>
    <n v="64000"/>
    <x v="0"/>
    <x v="0"/>
    <x v="1"/>
    <x v="0"/>
    <x v="2"/>
    <x v="0"/>
  </r>
  <r>
    <x v="721"/>
    <n v="45"/>
    <x v="1"/>
    <x v="2"/>
    <x v="4"/>
    <x v="7"/>
    <n v="9"/>
    <n v="3.7"/>
    <n v="67000"/>
    <x v="0"/>
    <x v="2"/>
    <x v="3"/>
    <x v="0"/>
    <x v="2"/>
    <x v="2"/>
  </r>
  <r>
    <x v="722"/>
    <n v="32"/>
    <x v="0"/>
    <x v="4"/>
    <x v="4"/>
    <x v="4"/>
    <n v="7"/>
    <n v="3.8"/>
    <n v="68000"/>
    <x v="0"/>
    <x v="1"/>
    <x v="0"/>
    <x v="0"/>
    <x v="2"/>
    <x v="1"/>
  </r>
  <r>
    <x v="723"/>
    <n v="29"/>
    <x v="1"/>
    <x v="5"/>
    <x v="2"/>
    <x v="6"/>
    <n v="9"/>
    <n v="3.9"/>
    <n v="69000"/>
    <x v="0"/>
    <x v="0"/>
    <x v="3"/>
    <x v="0"/>
    <x v="2"/>
    <x v="0"/>
  </r>
  <r>
    <x v="724"/>
    <n v="39"/>
    <x v="0"/>
    <x v="1"/>
    <x v="3"/>
    <x v="1"/>
    <n v="6"/>
    <n v="3.4"/>
    <n v="62000"/>
    <x v="0"/>
    <x v="3"/>
    <x v="2"/>
    <x v="2"/>
    <x v="2"/>
    <x v="1"/>
  </r>
  <r>
    <x v="725"/>
    <n v="36"/>
    <x v="1"/>
    <x v="3"/>
    <x v="3"/>
    <x v="8"/>
    <n v="8"/>
    <n v="3.5"/>
    <n v="63000"/>
    <x v="0"/>
    <x v="3"/>
    <x v="1"/>
    <x v="2"/>
    <x v="2"/>
    <x v="1"/>
  </r>
  <r>
    <x v="726"/>
    <n v="33"/>
    <x v="0"/>
    <x v="0"/>
    <x v="0"/>
    <x v="4"/>
    <n v="9"/>
    <n v="3.6"/>
    <n v="64000"/>
    <x v="0"/>
    <x v="1"/>
    <x v="3"/>
    <x v="0"/>
    <x v="2"/>
    <x v="1"/>
  </r>
  <r>
    <x v="727"/>
    <n v="30"/>
    <x v="1"/>
    <x v="2"/>
    <x v="4"/>
    <x v="0"/>
    <n v="7"/>
    <n v="3.7"/>
    <n v="67000"/>
    <x v="0"/>
    <x v="0"/>
    <x v="0"/>
    <x v="0"/>
    <x v="2"/>
    <x v="0"/>
  </r>
  <r>
    <x v="728"/>
    <n v="42"/>
    <x v="0"/>
    <x v="4"/>
    <x v="4"/>
    <x v="3"/>
    <n v="8"/>
    <n v="3.8"/>
    <n v="68000"/>
    <x v="0"/>
    <x v="2"/>
    <x v="1"/>
    <x v="0"/>
    <x v="2"/>
    <x v="2"/>
  </r>
  <r>
    <x v="729"/>
    <n v="35"/>
    <x v="1"/>
    <x v="5"/>
    <x v="2"/>
    <x v="8"/>
    <n v="6"/>
    <n v="3.9"/>
    <n v="69000"/>
    <x v="0"/>
    <x v="1"/>
    <x v="2"/>
    <x v="0"/>
    <x v="2"/>
    <x v="1"/>
  </r>
  <r>
    <x v="730"/>
    <n v="29"/>
    <x v="0"/>
    <x v="1"/>
    <x v="3"/>
    <x v="2"/>
    <n v="6"/>
    <n v="3.4"/>
    <n v="62000"/>
    <x v="0"/>
    <x v="0"/>
    <x v="2"/>
    <x v="2"/>
    <x v="2"/>
    <x v="0"/>
  </r>
  <r>
    <x v="731"/>
    <n v="33"/>
    <x v="1"/>
    <x v="3"/>
    <x v="3"/>
    <x v="4"/>
    <n v="7"/>
    <n v="3.5"/>
    <n v="63000"/>
    <x v="0"/>
    <x v="1"/>
    <x v="0"/>
    <x v="2"/>
    <x v="2"/>
    <x v="1"/>
  </r>
  <r>
    <x v="732"/>
    <n v="31"/>
    <x v="0"/>
    <x v="0"/>
    <x v="0"/>
    <x v="0"/>
    <n v="8"/>
    <n v="3.6"/>
    <n v="64000"/>
    <x v="0"/>
    <x v="1"/>
    <x v="1"/>
    <x v="0"/>
    <x v="2"/>
    <x v="0"/>
  </r>
  <r>
    <x v="733"/>
    <n v="37"/>
    <x v="1"/>
    <x v="2"/>
    <x v="4"/>
    <x v="4"/>
    <n v="9"/>
    <n v="3.7"/>
    <n v="67000"/>
    <x v="0"/>
    <x v="3"/>
    <x v="3"/>
    <x v="0"/>
    <x v="2"/>
    <x v="1"/>
  </r>
  <r>
    <x v="734"/>
    <n v="28"/>
    <x v="0"/>
    <x v="4"/>
    <x v="4"/>
    <x v="11"/>
    <n v="6"/>
    <n v="3.8"/>
    <n v="68000"/>
    <x v="0"/>
    <x v="0"/>
    <x v="2"/>
    <x v="0"/>
    <x v="2"/>
    <x v="0"/>
  </r>
  <r>
    <x v="735"/>
    <n v="35"/>
    <x v="1"/>
    <x v="5"/>
    <x v="2"/>
    <x v="8"/>
    <n v="8"/>
    <n v="3.5"/>
    <n v="69000"/>
    <x v="0"/>
    <x v="1"/>
    <x v="1"/>
    <x v="2"/>
    <x v="2"/>
    <x v="1"/>
  </r>
  <r>
    <x v="736"/>
    <n v="33"/>
    <x v="0"/>
    <x v="1"/>
    <x v="3"/>
    <x v="4"/>
    <n v="9"/>
    <n v="3.4"/>
    <n v="62000"/>
    <x v="0"/>
    <x v="1"/>
    <x v="3"/>
    <x v="2"/>
    <x v="2"/>
    <x v="1"/>
  </r>
  <r>
    <x v="737"/>
    <n v="30"/>
    <x v="1"/>
    <x v="3"/>
    <x v="3"/>
    <x v="0"/>
    <n v="7"/>
    <n v="3.5"/>
    <n v="63000"/>
    <x v="0"/>
    <x v="0"/>
    <x v="0"/>
    <x v="2"/>
    <x v="2"/>
    <x v="0"/>
  </r>
  <r>
    <x v="738"/>
    <n v="27"/>
    <x v="0"/>
    <x v="0"/>
    <x v="0"/>
    <x v="2"/>
    <n v="6"/>
    <n v="3.6"/>
    <n v="64000"/>
    <x v="0"/>
    <x v="0"/>
    <x v="2"/>
    <x v="0"/>
    <x v="2"/>
    <x v="0"/>
  </r>
  <r>
    <x v="739"/>
    <n v="35"/>
    <x v="1"/>
    <x v="2"/>
    <x v="4"/>
    <x v="1"/>
    <n v="7"/>
    <n v="3.7"/>
    <n v="67000"/>
    <x v="0"/>
    <x v="1"/>
    <x v="0"/>
    <x v="0"/>
    <x v="2"/>
    <x v="1"/>
  </r>
  <r>
    <x v="740"/>
    <n v="32"/>
    <x v="0"/>
    <x v="4"/>
    <x v="4"/>
    <x v="4"/>
    <n v="8"/>
    <n v="3.8"/>
    <n v="68000"/>
    <x v="0"/>
    <x v="1"/>
    <x v="1"/>
    <x v="0"/>
    <x v="2"/>
    <x v="1"/>
  </r>
  <r>
    <x v="741"/>
    <n v="30"/>
    <x v="1"/>
    <x v="5"/>
    <x v="2"/>
    <x v="6"/>
    <n v="9"/>
    <n v="3.9"/>
    <n v="69000"/>
    <x v="0"/>
    <x v="0"/>
    <x v="3"/>
    <x v="0"/>
    <x v="2"/>
    <x v="0"/>
  </r>
  <r>
    <x v="742"/>
    <n v="29"/>
    <x v="0"/>
    <x v="1"/>
    <x v="3"/>
    <x v="2"/>
    <n v="7"/>
    <n v="3.5"/>
    <n v="62000"/>
    <x v="0"/>
    <x v="0"/>
    <x v="0"/>
    <x v="2"/>
    <x v="2"/>
    <x v="0"/>
  </r>
  <r>
    <x v="743"/>
    <n v="41"/>
    <x v="1"/>
    <x v="3"/>
    <x v="3"/>
    <x v="5"/>
    <n v="9"/>
    <n v="3.4"/>
    <n v="63000"/>
    <x v="0"/>
    <x v="2"/>
    <x v="3"/>
    <x v="2"/>
    <x v="2"/>
    <x v="1"/>
  </r>
  <r>
    <x v="744"/>
    <n v="34"/>
    <x v="0"/>
    <x v="0"/>
    <x v="0"/>
    <x v="8"/>
    <n v="8"/>
    <n v="3.5"/>
    <n v="64000"/>
    <x v="0"/>
    <x v="1"/>
    <x v="1"/>
    <x v="2"/>
    <x v="2"/>
    <x v="1"/>
  </r>
  <r>
    <x v="745"/>
    <n v="32"/>
    <x v="1"/>
    <x v="2"/>
    <x v="4"/>
    <x v="0"/>
    <n v="6"/>
    <n v="3.6"/>
    <n v="67000"/>
    <x v="0"/>
    <x v="1"/>
    <x v="2"/>
    <x v="0"/>
    <x v="2"/>
    <x v="0"/>
  </r>
  <r>
    <x v="746"/>
    <n v="38"/>
    <x v="0"/>
    <x v="4"/>
    <x v="4"/>
    <x v="9"/>
    <n v="7"/>
    <n v="3.7"/>
    <n v="68000"/>
    <x v="0"/>
    <x v="3"/>
    <x v="0"/>
    <x v="0"/>
    <x v="2"/>
    <x v="1"/>
  </r>
  <r>
    <x v="747"/>
    <n v="27"/>
    <x v="1"/>
    <x v="5"/>
    <x v="2"/>
    <x v="11"/>
    <n v="8"/>
    <n v="3.8"/>
    <n v="69000"/>
    <x v="0"/>
    <x v="0"/>
    <x v="1"/>
    <x v="0"/>
    <x v="2"/>
    <x v="0"/>
  </r>
  <r>
    <x v="748"/>
    <n v="35"/>
    <x v="0"/>
    <x v="1"/>
    <x v="3"/>
    <x v="4"/>
    <n v="9"/>
    <n v="3.9"/>
    <n v="62000"/>
    <x v="0"/>
    <x v="1"/>
    <x v="3"/>
    <x v="0"/>
    <x v="2"/>
    <x v="1"/>
  </r>
  <r>
    <x v="749"/>
    <n v="33"/>
    <x v="1"/>
    <x v="3"/>
    <x v="3"/>
    <x v="0"/>
    <n v="7"/>
    <n v="3.5"/>
    <n v="63000"/>
    <x v="0"/>
    <x v="1"/>
    <x v="0"/>
    <x v="2"/>
    <x v="2"/>
    <x v="0"/>
  </r>
  <r>
    <x v="750"/>
    <n v="30"/>
    <x v="0"/>
    <x v="0"/>
    <x v="0"/>
    <x v="6"/>
    <n v="8"/>
    <n v="3.6"/>
    <n v="64000"/>
    <x v="0"/>
    <x v="0"/>
    <x v="1"/>
    <x v="0"/>
    <x v="2"/>
    <x v="0"/>
  </r>
  <r>
    <x v="751"/>
    <n v="45"/>
    <x v="1"/>
    <x v="2"/>
    <x v="4"/>
    <x v="7"/>
    <n v="9"/>
    <n v="3.7"/>
    <n v="67000"/>
    <x v="0"/>
    <x v="2"/>
    <x v="3"/>
    <x v="0"/>
    <x v="2"/>
    <x v="2"/>
  </r>
  <r>
    <x v="752"/>
    <n v="32"/>
    <x v="0"/>
    <x v="4"/>
    <x v="4"/>
    <x v="4"/>
    <n v="7"/>
    <n v="3.8"/>
    <n v="68000"/>
    <x v="0"/>
    <x v="1"/>
    <x v="0"/>
    <x v="0"/>
    <x v="2"/>
    <x v="1"/>
  </r>
  <r>
    <x v="753"/>
    <n v="29"/>
    <x v="1"/>
    <x v="5"/>
    <x v="2"/>
    <x v="6"/>
    <n v="9"/>
    <n v="3.9"/>
    <n v="69000"/>
    <x v="0"/>
    <x v="0"/>
    <x v="3"/>
    <x v="0"/>
    <x v="2"/>
    <x v="0"/>
  </r>
  <r>
    <x v="754"/>
    <n v="39"/>
    <x v="0"/>
    <x v="1"/>
    <x v="3"/>
    <x v="1"/>
    <n v="6"/>
    <n v="3.4"/>
    <n v="62000"/>
    <x v="0"/>
    <x v="3"/>
    <x v="2"/>
    <x v="2"/>
    <x v="2"/>
    <x v="1"/>
  </r>
  <r>
    <x v="755"/>
    <n v="36"/>
    <x v="1"/>
    <x v="3"/>
    <x v="3"/>
    <x v="8"/>
    <n v="8"/>
    <n v="3.5"/>
    <n v="63000"/>
    <x v="0"/>
    <x v="3"/>
    <x v="1"/>
    <x v="2"/>
    <x v="2"/>
    <x v="1"/>
  </r>
  <r>
    <x v="756"/>
    <n v="33"/>
    <x v="0"/>
    <x v="0"/>
    <x v="0"/>
    <x v="4"/>
    <n v="9"/>
    <n v="3.6"/>
    <n v="64000"/>
    <x v="0"/>
    <x v="1"/>
    <x v="3"/>
    <x v="0"/>
    <x v="2"/>
    <x v="1"/>
  </r>
  <r>
    <x v="757"/>
    <n v="30"/>
    <x v="1"/>
    <x v="2"/>
    <x v="4"/>
    <x v="0"/>
    <n v="7"/>
    <n v="3.7"/>
    <n v="67000"/>
    <x v="0"/>
    <x v="0"/>
    <x v="0"/>
    <x v="0"/>
    <x v="2"/>
    <x v="0"/>
  </r>
  <r>
    <x v="758"/>
    <n v="42"/>
    <x v="0"/>
    <x v="4"/>
    <x v="4"/>
    <x v="3"/>
    <n v="8"/>
    <n v="3.8"/>
    <n v="68000"/>
    <x v="0"/>
    <x v="2"/>
    <x v="1"/>
    <x v="0"/>
    <x v="2"/>
    <x v="2"/>
  </r>
  <r>
    <x v="759"/>
    <n v="35"/>
    <x v="1"/>
    <x v="5"/>
    <x v="2"/>
    <x v="8"/>
    <n v="6"/>
    <n v="3.9"/>
    <n v="69000"/>
    <x v="0"/>
    <x v="1"/>
    <x v="2"/>
    <x v="0"/>
    <x v="2"/>
    <x v="1"/>
  </r>
  <r>
    <x v="760"/>
    <n v="29"/>
    <x v="0"/>
    <x v="1"/>
    <x v="3"/>
    <x v="2"/>
    <n v="7"/>
    <n v="3.5"/>
    <n v="62000"/>
    <x v="0"/>
    <x v="0"/>
    <x v="0"/>
    <x v="2"/>
    <x v="2"/>
    <x v="0"/>
  </r>
  <r>
    <x v="761"/>
    <n v="33"/>
    <x v="1"/>
    <x v="3"/>
    <x v="3"/>
    <x v="4"/>
    <n v="9"/>
    <n v="3.4"/>
    <n v="63000"/>
    <x v="0"/>
    <x v="1"/>
    <x v="3"/>
    <x v="2"/>
    <x v="2"/>
    <x v="1"/>
  </r>
  <r>
    <x v="762"/>
    <n v="31"/>
    <x v="0"/>
    <x v="0"/>
    <x v="0"/>
    <x v="0"/>
    <n v="8"/>
    <n v="3.5"/>
    <n v="64000"/>
    <x v="0"/>
    <x v="1"/>
    <x v="1"/>
    <x v="2"/>
    <x v="2"/>
    <x v="0"/>
  </r>
  <r>
    <x v="763"/>
    <n v="37"/>
    <x v="1"/>
    <x v="2"/>
    <x v="4"/>
    <x v="4"/>
    <n v="9"/>
    <n v="3.7"/>
    <n v="67000"/>
    <x v="0"/>
    <x v="3"/>
    <x v="3"/>
    <x v="0"/>
    <x v="2"/>
    <x v="1"/>
  </r>
  <r>
    <x v="764"/>
    <n v="28"/>
    <x v="0"/>
    <x v="4"/>
    <x v="4"/>
    <x v="11"/>
    <n v="6"/>
    <n v="3.8"/>
    <n v="68000"/>
    <x v="0"/>
    <x v="0"/>
    <x v="2"/>
    <x v="0"/>
    <x v="2"/>
    <x v="0"/>
  </r>
  <r>
    <x v="765"/>
    <n v="35"/>
    <x v="1"/>
    <x v="5"/>
    <x v="2"/>
    <x v="8"/>
    <n v="8"/>
    <n v="3.5"/>
    <n v="69000"/>
    <x v="0"/>
    <x v="1"/>
    <x v="1"/>
    <x v="2"/>
    <x v="2"/>
    <x v="1"/>
  </r>
  <r>
    <x v="766"/>
    <n v="33"/>
    <x v="0"/>
    <x v="1"/>
    <x v="3"/>
    <x v="4"/>
    <n v="9"/>
    <n v="3.4"/>
    <n v="62000"/>
    <x v="0"/>
    <x v="1"/>
    <x v="3"/>
    <x v="2"/>
    <x v="2"/>
    <x v="1"/>
  </r>
  <r>
    <x v="767"/>
    <n v="30"/>
    <x v="1"/>
    <x v="3"/>
    <x v="3"/>
    <x v="0"/>
    <n v="7"/>
    <n v="3.5"/>
    <n v="63000"/>
    <x v="0"/>
    <x v="0"/>
    <x v="0"/>
    <x v="2"/>
    <x v="2"/>
    <x v="0"/>
  </r>
  <r>
    <x v="768"/>
    <n v="27"/>
    <x v="0"/>
    <x v="0"/>
    <x v="0"/>
    <x v="2"/>
    <n v="6"/>
    <n v="3.6"/>
    <n v="64000"/>
    <x v="0"/>
    <x v="0"/>
    <x v="2"/>
    <x v="0"/>
    <x v="2"/>
    <x v="0"/>
  </r>
  <r>
    <x v="769"/>
    <n v="35"/>
    <x v="1"/>
    <x v="2"/>
    <x v="4"/>
    <x v="1"/>
    <n v="7"/>
    <n v="3.7"/>
    <n v="67000"/>
    <x v="0"/>
    <x v="1"/>
    <x v="0"/>
    <x v="0"/>
    <x v="2"/>
    <x v="1"/>
  </r>
  <r>
    <x v="770"/>
    <n v="32"/>
    <x v="0"/>
    <x v="4"/>
    <x v="4"/>
    <x v="4"/>
    <n v="8"/>
    <n v="3.8"/>
    <n v="68000"/>
    <x v="0"/>
    <x v="1"/>
    <x v="1"/>
    <x v="0"/>
    <x v="2"/>
    <x v="1"/>
  </r>
  <r>
    <x v="771"/>
    <n v="30"/>
    <x v="1"/>
    <x v="5"/>
    <x v="2"/>
    <x v="6"/>
    <n v="9"/>
    <n v="3.9"/>
    <n v="69000"/>
    <x v="0"/>
    <x v="0"/>
    <x v="3"/>
    <x v="0"/>
    <x v="2"/>
    <x v="0"/>
  </r>
  <r>
    <x v="772"/>
    <n v="29"/>
    <x v="0"/>
    <x v="1"/>
    <x v="3"/>
    <x v="2"/>
    <n v="7"/>
    <n v="3.5"/>
    <n v="62000"/>
    <x v="0"/>
    <x v="0"/>
    <x v="0"/>
    <x v="2"/>
    <x v="2"/>
    <x v="0"/>
  </r>
  <r>
    <x v="773"/>
    <n v="41"/>
    <x v="1"/>
    <x v="3"/>
    <x v="3"/>
    <x v="5"/>
    <n v="9"/>
    <n v="3.4"/>
    <n v="63000"/>
    <x v="0"/>
    <x v="2"/>
    <x v="3"/>
    <x v="2"/>
    <x v="2"/>
    <x v="1"/>
  </r>
  <r>
    <x v="774"/>
    <n v="34"/>
    <x v="0"/>
    <x v="0"/>
    <x v="0"/>
    <x v="8"/>
    <n v="8"/>
    <n v="3.5"/>
    <n v="64000"/>
    <x v="0"/>
    <x v="1"/>
    <x v="1"/>
    <x v="2"/>
    <x v="2"/>
    <x v="1"/>
  </r>
  <r>
    <x v="775"/>
    <n v="32"/>
    <x v="1"/>
    <x v="2"/>
    <x v="4"/>
    <x v="0"/>
    <n v="6"/>
    <n v="3.6"/>
    <n v="67000"/>
    <x v="0"/>
    <x v="1"/>
    <x v="2"/>
    <x v="0"/>
    <x v="2"/>
    <x v="0"/>
  </r>
  <r>
    <x v="776"/>
    <n v="38"/>
    <x v="0"/>
    <x v="4"/>
    <x v="4"/>
    <x v="9"/>
    <n v="7"/>
    <n v="3.7"/>
    <n v="68000"/>
    <x v="0"/>
    <x v="3"/>
    <x v="0"/>
    <x v="0"/>
    <x v="2"/>
    <x v="1"/>
  </r>
  <r>
    <x v="777"/>
    <n v="27"/>
    <x v="1"/>
    <x v="5"/>
    <x v="2"/>
    <x v="11"/>
    <n v="8"/>
    <n v="3.8"/>
    <n v="69000"/>
    <x v="0"/>
    <x v="0"/>
    <x v="1"/>
    <x v="0"/>
    <x v="2"/>
    <x v="0"/>
  </r>
  <r>
    <x v="778"/>
    <n v="35"/>
    <x v="0"/>
    <x v="1"/>
    <x v="3"/>
    <x v="4"/>
    <n v="9"/>
    <n v="3.9"/>
    <n v="62000"/>
    <x v="0"/>
    <x v="1"/>
    <x v="3"/>
    <x v="0"/>
    <x v="2"/>
    <x v="1"/>
  </r>
  <r>
    <x v="779"/>
    <n v="33"/>
    <x v="1"/>
    <x v="3"/>
    <x v="3"/>
    <x v="0"/>
    <n v="7"/>
    <n v="3.5"/>
    <n v="63000"/>
    <x v="0"/>
    <x v="1"/>
    <x v="0"/>
    <x v="2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67A40-9F0A-FC48-AF34-18945A2B5415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 Attrition " fld="9" subtotal="count" showDataAs="percentOfTotal" baseField="0" baseItem="0" numFmtId="165"/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8674C-33BD-7845-82ED-5CB2FA1AA6F7}" name="PivotTable10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F9" firstHeaderRow="0" firstDataRow="1" firstDataCol="0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Count of EmployeeID" fld="0" subtotal="count" baseField="0" baseItem="0"/>
    <dataField name="Average of  Age " fld="1" subtotal="average" baseField="0" baseItem="0" numFmtId="164"/>
    <dataField name="Average of  Years of Service " fld="5" subtotal="average" baseField="0" baseItem="0" numFmtId="164"/>
    <dataField name="Average of  Performance Rating " fld="6" subtotal="average" baseField="0" baseItem="0" numFmtId="164"/>
    <dataField name="Average of  Satisfaction Score " fld="7" subtotal="average" baseField="0" baseItem="0" numFmtId="164"/>
    <dataField name="Average of  Salary " fld="8" subtotal="average" baseField="0" baseItem="0" numFmtId="164"/>
  </dataFields>
  <formats count="1">
    <format dxfId="23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0D5362-6318-7A46-8452-9EE260272A4A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4" firstHeaderRow="0" firstDataRow="1" firstDataCol="0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EmployeeID" fld="0" subtotal="count" baseField="0" baseItem="0"/>
    <dataField name="Average of  Age " fld="1" subtotal="average" baseField="0" baseItem="0" numFmtId="164"/>
    <dataField name="Average of  Years of Service " fld="5" subtotal="average" baseField="0" baseItem="0" numFmtId="164"/>
    <dataField name="Average of  Performance Rating " fld="6" subtotal="average" baseField="0" baseItem="0" numFmtId="164"/>
    <dataField name="Average of  Satisfaction Score " fld="7" subtotal="average" baseField="0" baseItem="0" numFmtId="164"/>
    <dataField name="Average of  Salary " fld="8" subtotal="average" baseField="0" baseItem="0" numFmtId="164"/>
  </dataFields>
  <formats count="1">
    <format dxfId="24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77AC-1896-5E44-9286-8D9AC91C5FDA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4:C40" firstHeaderRow="0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n="26-30year"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Salary " fld="8" subtotal="average" baseField="0" baseItem="0"/>
  </dataFields>
  <formats count="4">
    <format dxfId="14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1"/>
          </reference>
        </references>
      </pivotArea>
    </format>
    <format dxfId="13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0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2"/>
          </reference>
        </references>
      </pivotArea>
    </format>
    <format dxfId="11">
      <pivotArea field="1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5BBE7-BDB7-B44D-A463-350DE3AEFA43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>
      <items count="7">
        <item x="5"/>
        <item x="2"/>
        <item x="4"/>
        <item x="1"/>
        <item x="0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9812A-78A6-4F4A-851B-759B87A5DB73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6:C82" firstHeaderRow="0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Years of Service " fld="5" subtotal="average" baseField="0" baseItem="0"/>
  </dataFields>
  <formats count="4">
    <format dxfId="18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0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1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2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80B2D-8453-B242-AE36-E24EB3C6685C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97:C103" firstHeaderRow="0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Performance Rating " fld="6" subtotal="average" baseField="0" baseItem="0"/>
  </dataFields>
  <formats count="4">
    <format dxfId="22">
      <pivotArea collapsedLevelsAreSubtotals="1" fieldPosition="0">
        <references count="2">
          <reference field="4294967294" count="1" selected="0">
            <x v="1"/>
          </reference>
          <reference field="10" count="1">
            <x v="0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10" count="1">
            <x v="1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10" count="1">
            <x v="2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1"/>
          </reference>
          <reference field="10" count="1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92559-EC60-CB49-AA44-97CD2E8CB3F0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5" firstHeaderRow="1" firstDataRow="2" firstDataCol="1" rowPageCount="1" colPageCount="1"/>
  <pivotFields count="15">
    <pivotField dataField="1" showAll="0"/>
    <pivotField showAll="0"/>
    <pivotField axis="axisCol" showAll="0">
      <items count="7">
        <item m="1" x="5"/>
        <item m="1" x="3"/>
        <item m="1" x="4"/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2"/>
  </colFields>
  <colItems count="3">
    <i>
      <x v="4"/>
    </i>
    <i>
      <x v="5"/>
    </i>
    <i t="grand">
      <x/>
    </i>
  </colItems>
  <pageFields count="1">
    <pageField fld="9" hier="-1"/>
  </pageFields>
  <dataFields count="1">
    <dataField name="Count of EmployeeID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96543-E047-5B4C-8199-80C55FB9658C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5:C58" firstHeaderRow="0" firstDataRow="1" firstDataCol="1" rowPageCount="1" colPageCount="1"/>
  <pivotFields count="15">
    <pivotField dataField="1" showAll="0"/>
    <pivotField showAll="0"/>
    <pivotField axis="axisRow" showAll="0">
      <items count="7">
        <item m="1" x="5"/>
        <item m="1" x="3"/>
        <item m="1" x="4"/>
        <item m="1" x="2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"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Years of Service " fld="5" subtotal="average" baseField="0" baseItem="0"/>
  </dataFields>
  <formats count="3">
    <format dxfId="7">
      <pivotArea collapsedLevelsAreSubtotals="1" fieldPosition="0">
        <references count="2">
          <reference field="4294967294" count="1" selected="0">
            <x v="1"/>
          </reference>
          <reference field="2" count="1">
            <x v="4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1"/>
          </reference>
          <reference field="2" count="1">
            <x v="5"/>
          </reference>
        </references>
      </pivotArea>
    </format>
    <format dxfId="5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EDF5C-ECF3-0242-8240-E8A549D6EC78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8:C31" firstHeaderRow="0" firstDataRow="1" firstDataCol="1" rowPageCount="1" colPageCount="1"/>
  <pivotFields count="15">
    <pivotField dataField="1" showAll="0"/>
    <pivotField showAll="0"/>
    <pivotField axis="axisRow" showAll="0">
      <items count="7">
        <item m="1" x="5"/>
        <item m="1" x="3"/>
        <item m="1" x="4"/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"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Salary " fld="8" subtotal="average" baseField="0" baseItem="0"/>
  </dataFields>
  <formats count="3">
    <format dxfId="10">
      <pivotArea collapsedLevelsAreSubtotals="1" fieldPosition="0">
        <references count="2">
          <reference field="4294967294" count="1" selected="0">
            <x v="1"/>
          </reference>
          <reference field="2" count="1">
            <x v="4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2" count="1">
            <x v="5"/>
          </reference>
        </references>
      </pivotArea>
    </format>
    <format dxfId="8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0228E-8BD2-A845-948A-91BBB2FA2DC9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axis="axisRow" showAll="0">
      <items count="37">
        <item m="1" x="26"/>
        <item m="1" x="31"/>
        <item m="1" x="34"/>
        <item m="1" x="27"/>
        <item m="1" x="30"/>
        <item m="1" x="35"/>
        <item m="1" x="9"/>
        <item m="1" x="15"/>
        <item m="1" x="21"/>
        <item m="1" x="8"/>
        <item m="1" x="14"/>
        <item m="1" x="19"/>
        <item m="1" x="25"/>
        <item m="1" x="28"/>
        <item m="1" x="33"/>
        <item m="1" x="24"/>
        <item m="1" x="29"/>
        <item m="1" x="32"/>
        <item m="1" x="6"/>
        <item m="1" x="7"/>
        <item m="1" x="10"/>
        <item m="1" x="11"/>
        <item m="1" x="12"/>
        <item m="1" x="13"/>
        <item m="1" x="16"/>
        <item m="1" x="17"/>
        <item m="1" x="18"/>
        <item m="1" x="20"/>
        <item m="1" x="22"/>
        <item m="1" x="23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EmployeeID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37FED-8808-D94A-896C-AE588D95CFCC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8:B35" firstHeaderRow="1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axis="axisRow" showAll="0">
      <items count="37">
        <item m="1" x="26"/>
        <item m="1" x="31"/>
        <item m="1" x="34"/>
        <item m="1" x="27"/>
        <item m="1" x="30"/>
        <item m="1" x="35"/>
        <item m="1" x="9"/>
        <item m="1" x="15"/>
        <item m="1" x="21"/>
        <item m="1" x="8"/>
        <item m="1" x="14"/>
        <item m="1" x="19"/>
        <item m="1" x="25"/>
        <item m="1" x="28"/>
        <item m="1" x="33"/>
        <item m="1" x="24"/>
        <item m="1" x="29"/>
        <item m="1" x="32"/>
        <item m="1" x="6"/>
        <item m="1" x="7"/>
        <item m="1" x="10"/>
        <item m="1" x="11"/>
        <item m="1" x="12"/>
        <item m="1" x="13"/>
        <item m="1" x="16"/>
        <item m="1" x="17"/>
        <item m="1" x="18"/>
        <item m="1" x="20"/>
        <item m="1" x="22"/>
        <item m="1" x="23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7"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4A863-3B8F-A148-87A3-BBB3A0689E58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B28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axis="axisRow" showAll="0">
      <items count="7">
        <item x="5"/>
        <item x="2"/>
        <item x="4"/>
        <item x="1"/>
        <item x="0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CD6B8-F632-F14C-8D52-58264EFCF29A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axis="axisRow" showAll="0">
      <items count="7">
        <item x="5"/>
        <item x="2"/>
        <item x="4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B867D-EA09-CA4B-A727-7D9DD81E744B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>
      <items count="16">
        <item x="11"/>
        <item x="2"/>
        <item x="6"/>
        <item x="0"/>
        <item x="4"/>
        <item x="8"/>
        <item x="1"/>
        <item x="9"/>
        <item x="5"/>
        <item x="10"/>
        <item x="3"/>
        <item x="12"/>
        <item x="14"/>
        <item x="7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</pivotFields>
  <rowItems count="1">
    <i/>
  </rowItems>
  <colItems count="1">
    <i/>
  </colItem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AD989-06F1-9344-B859-A3E8E9B10581}" name="PivotTable1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7:B51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>
      <items count="16">
        <item x="11"/>
        <item x="2"/>
        <item x="6"/>
        <item x="0"/>
        <item x="4"/>
        <item x="8"/>
        <item x="1"/>
        <item x="9"/>
        <item x="5"/>
        <item x="10"/>
        <item x="3"/>
        <item x="12"/>
        <item x="14"/>
        <item x="7"/>
        <item x="13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CC225-647B-3C4F-A074-13B4DDFF133D}" name="PivotTable9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6:B31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axis="axisRow" showAll="0">
      <items count="16">
        <item x="11"/>
        <item x="2"/>
        <item x="6"/>
        <item x="0"/>
        <item x="4"/>
        <item x="8"/>
        <item x="1"/>
        <item x="9"/>
        <item x="5"/>
        <item x="10"/>
        <item x="3"/>
        <item x="12"/>
        <item x="14"/>
        <item x="7"/>
        <item x="13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B2A08-8902-0A4A-9DC1-3E2BC6A9E5EB}" name="PivotTable9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7A3EF-7015-3C49-B671-FC11AC2E2489}" name="PivotTable10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77B9B-C629-6C42-A8E6-06D97B912584}" name="PivotTable1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578163-BBD1-C949-8CFD-CB1AEF0D88C5}" autoFormatId="16" applyNumberFormats="0" applyBorderFormats="0" applyFontFormats="0" applyPatternFormats="0" applyAlignmentFormats="0" applyWidthHeightFormats="0">
  <queryTableRefresh nextId="16">
    <queryTableFields count="15">
      <queryTableField id="1" name="EmployeeID" tableColumnId="1"/>
      <queryTableField id="2" name=" Age " tableColumnId="2"/>
      <queryTableField id="3" name=" Gender  " tableColumnId="3"/>
      <queryTableField id="4" name=" Department " tableColumnId="4"/>
      <queryTableField id="5" name=" Job Role   " tableColumnId="5"/>
      <queryTableField id="6" name=" Years of Service " tableColumnId="6"/>
      <queryTableField id="7" name=" Performance Rating " tableColumnId="7"/>
      <queryTableField id="8" name=" Satisfaction Score " tableColumnId="8"/>
      <queryTableField id="9" name=" Salary " tableColumnId="9"/>
      <queryTableField id="10" name=" Attrition " tableColumnId="10"/>
      <queryTableField id="11" name="Age Range" tableColumnId="11"/>
      <queryTableField id="12" name="Performance Range" tableColumnId="12"/>
      <queryTableField id="13" name="Satisfaction Score Range" tableColumnId="13"/>
      <queryTableField id="14" name="Salary Range" tableColumnId="14"/>
      <queryTableField id="15" name="Year of Service Rn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DEF06-A56E-3A4E-9D74-197E956D1353}" name="Data__2" displayName="Data__2" ref="A1:O781" tableType="queryTable" totalsRowShown="0">
  <autoFilter ref="A1:O781" xr:uid="{96ADEF06-A56E-3A4E-9D74-197E956D1353}"/>
  <tableColumns count="15">
    <tableColumn id="1" xr3:uid="{3F2A17D3-2B6A-C141-A585-4C7463889D05}" uniqueName="1" name="EmployeeID" queryTableFieldId="1" dataDxfId="4"/>
    <tableColumn id="2" xr3:uid="{36C34062-2CEE-CC4D-B5DB-55B85AE32E1F}" uniqueName="2" name=" Age " queryTableFieldId="2"/>
    <tableColumn id="3" xr3:uid="{0C0DBF41-912B-BD44-9EB2-E77ECCCDCB56}" uniqueName="3" name=" Gender  " queryTableFieldId="3" dataDxfId="3"/>
    <tableColumn id="4" xr3:uid="{C5893E56-028F-1943-8CC7-147BC6AE4B36}" uniqueName="4" name=" Department " queryTableFieldId="4" dataDxfId="2"/>
    <tableColumn id="5" xr3:uid="{029A84B1-9267-6C4B-9BB8-7F226E8D1101}" uniqueName="5" name=" Job Role   " queryTableFieldId="5" dataDxfId="1"/>
    <tableColumn id="6" xr3:uid="{32ECF789-E1D0-714D-9798-877BBA1B64BE}" uniqueName="6" name=" Years of Service " queryTableFieldId="6"/>
    <tableColumn id="7" xr3:uid="{CD71F7E4-9FD8-E64E-B47D-B8A398EEB5F6}" uniqueName="7" name=" Performance Rating " queryTableFieldId="7"/>
    <tableColumn id="8" xr3:uid="{4B979CD7-CE3C-2443-9150-8F3EED4A8210}" uniqueName="8" name=" Satisfaction Score " queryTableFieldId="8"/>
    <tableColumn id="9" xr3:uid="{DDEAC486-B525-2D45-B836-C4992342862B}" uniqueName="9" name=" Salary " queryTableFieldId="9"/>
    <tableColumn id="10" xr3:uid="{EDD91322-E971-8945-ADD3-9E8FB9A4C926}" uniqueName="10" name=" Attrition " queryTableFieldId="10" dataDxfId="0"/>
    <tableColumn id="11" xr3:uid="{59CC9378-77FC-614A-8CFA-ECD5C9D3C454}" uniqueName="11" name="Age Range" queryTableFieldId="11"/>
    <tableColumn id="12" xr3:uid="{CBE61CBF-EEA4-E34E-87FC-5D406BE68EAC}" uniqueName="12" name="Performance Range" queryTableFieldId="12"/>
    <tableColumn id="13" xr3:uid="{999E3BC4-935D-DA43-B56D-380EC5A584E1}" uniqueName="13" name="Satisfaction Score Range" queryTableFieldId="13"/>
    <tableColumn id="14" xr3:uid="{55C80F12-C7B1-3C4D-9E6D-9805D000C312}" uniqueName="14" name="Salary Range" queryTableFieldId="14"/>
    <tableColumn id="15" xr3:uid="{B40BCD1D-FD48-8549-B81C-BE3D83AE1B6B}" uniqueName="15" name="Year of Service Rnge" queryTableFieldId="15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4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F463-7D03-8F4B-A41F-606F3C127555}">
  <dimension ref="A1"/>
  <sheetViews>
    <sheetView showGridLines="0" tabSelected="1" zoomScale="75" zoomScaleNormal="95" workbookViewId="0">
      <selection activeCell="O16" sqref="O16"/>
    </sheetView>
  </sheetViews>
  <sheetFormatPr baseColWidth="10" defaultRowHeight="16" x14ac:dyDescent="0.2"/>
  <cols>
    <col min="1" max="16384" width="10.83203125" style="10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45B9-8FB4-004A-80FC-DAA00AC3B85D}">
  <sheetPr>
    <tabColor rgb="FF00B050"/>
  </sheetPr>
  <dimension ref="A3:F7"/>
  <sheetViews>
    <sheetView workbookViewId="0">
      <selection activeCell="F7" sqref="F7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18.5" bestFit="1" customWidth="1"/>
  </cols>
  <sheetData>
    <row r="3" spans="1:6" x14ac:dyDescent="0.2">
      <c r="A3" s="1" t="s">
        <v>824</v>
      </c>
      <c r="B3" t="s">
        <v>839</v>
      </c>
      <c r="C3" t="s">
        <v>825</v>
      </c>
    </row>
    <row r="4" spans="1:6" x14ac:dyDescent="0.2">
      <c r="A4" s="2" t="s">
        <v>17</v>
      </c>
      <c r="B4" s="9">
        <v>0.7</v>
      </c>
      <c r="C4">
        <v>546</v>
      </c>
    </row>
    <row r="5" spans="1:6" x14ac:dyDescent="0.2">
      <c r="A5" s="2" t="s">
        <v>34</v>
      </c>
      <c r="B5" s="9">
        <v>0.3</v>
      </c>
      <c r="C5">
        <v>234</v>
      </c>
      <c r="E5" s="9">
        <v>0.7</v>
      </c>
      <c r="F5">
        <v>546</v>
      </c>
    </row>
    <row r="6" spans="1:6" x14ac:dyDescent="0.2">
      <c r="A6" s="2" t="s">
        <v>829</v>
      </c>
      <c r="B6" s="9">
        <v>1</v>
      </c>
      <c r="C6">
        <v>780</v>
      </c>
      <c r="E6" s="9">
        <v>0.3</v>
      </c>
      <c r="F6">
        <v>234</v>
      </c>
    </row>
    <row r="7" spans="1:6" x14ac:dyDescent="0.2">
      <c r="E7" s="11">
        <v>1</v>
      </c>
      <c r="F7" s="12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CDA8-6BC8-8840-AFE0-FD4B97A6B84D}">
  <sheetPr>
    <tabColor theme="3"/>
  </sheetPr>
  <dimension ref="A3:H11"/>
  <sheetViews>
    <sheetView workbookViewId="0">
      <selection activeCell="E11" sqref="E11"/>
    </sheetView>
  </sheetViews>
  <sheetFormatPr baseColWidth="10" defaultRowHeight="16" x14ac:dyDescent="0.2"/>
  <cols>
    <col min="1" max="1" width="18.5" bestFit="1" customWidth="1"/>
    <col min="2" max="2" width="14" bestFit="1" customWidth="1"/>
    <col min="3" max="3" width="24.1640625" bestFit="1" customWidth="1"/>
    <col min="4" max="4" width="27.83203125" bestFit="1" customWidth="1"/>
    <col min="5" max="5" width="26.1640625" bestFit="1" customWidth="1"/>
    <col min="6" max="7" width="15.83203125" bestFit="1" customWidth="1"/>
  </cols>
  <sheetData>
    <row r="3" spans="1:8" x14ac:dyDescent="0.2">
      <c r="A3" t="s">
        <v>825</v>
      </c>
      <c r="B3" t="s">
        <v>841</v>
      </c>
      <c r="C3" t="s">
        <v>827</v>
      </c>
      <c r="D3" t="s">
        <v>830</v>
      </c>
      <c r="E3" t="s">
        <v>842</v>
      </c>
      <c r="F3" t="s">
        <v>826</v>
      </c>
    </row>
    <row r="4" spans="1:8" x14ac:dyDescent="0.2">
      <c r="A4">
        <v>780</v>
      </c>
      <c r="B4" s="8">
        <v>33.880769230769232</v>
      </c>
      <c r="C4" s="8">
        <v>6.4192307692307695</v>
      </c>
      <c r="D4" s="8">
        <v>6.7974358974358973</v>
      </c>
      <c r="E4" s="8">
        <v>3.7820512820512837</v>
      </c>
      <c r="F4" s="8">
        <v>60953.846153846156</v>
      </c>
    </row>
    <row r="6" spans="1:8" x14ac:dyDescent="0.2">
      <c r="A6" s="1" t="s">
        <v>9</v>
      </c>
      <c r="B6" t="s">
        <v>34</v>
      </c>
    </row>
    <row r="8" spans="1:8" x14ac:dyDescent="0.2">
      <c r="A8" t="s">
        <v>825</v>
      </c>
      <c r="B8" t="s">
        <v>841</v>
      </c>
      <c r="C8" t="s">
        <v>827</v>
      </c>
      <c r="D8" t="s">
        <v>830</v>
      </c>
      <c r="E8" t="s">
        <v>842</v>
      </c>
      <c r="F8" t="s">
        <v>826</v>
      </c>
    </row>
    <row r="9" spans="1:8" x14ac:dyDescent="0.2">
      <c r="A9">
        <v>234</v>
      </c>
      <c r="B9" s="8">
        <v>33.910256410256409</v>
      </c>
      <c r="C9" s="8">
        <v>6.1709401709401712</v>
      </c>
      <c r="D9" s="8">
        <v>6.2863247863247862</v>
      </c>
      <c r="E9" s="8">
        <v>3.7662393162393162</v>
      </c>
      <c r="F9" s="8">
        <v>62145.299145299148</v>
      </c>
    </row>
    <row r="11" spans="1:8" x14ac:dyDescent="0.2">
      <c r="A11" s="8" cm="1">
        <f t="array" ref="A11:F11">IFERROR(A9:F9,0)</f>
        <v>234</v>
      </c>
      <c r="B11" s="8">
        <v>33.910256410256409</v>
      </c>
      <c r="C11" s="8">
        <v>6.1709401709401712</v>
      </c>
      <c r="D11" s="8">
        <v>6.2863247863247862</v>
      </c>
      <c r="E11" s="8">
        <v>3.7662393162393162</v>
      </c>
      <c r="F11" s="13">
        <v>62145.299145299148</v>
      </c>
      <c r="H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10B3-2AE0-DE40-800E-432562C981C8}">
  <sheetPr>
    <tabColor rgb="FF7030A0"/>
  </sheetPr>
  <dimension ref="A1:K107"/>
  <sheetViews>
    <sheetView zoomScaleNormal="100" workbookViewId="0">
      <selection activeCell="B3" sqref="B3"/>
    </sheetView>
  </sheetViews>
  <sheetFormatPr baseColWidth="10" defaultRowHeight="16" x14ac:dyDescent="0.2"/>
  <cols>
    <col min="1" max="1" width="13" bestFit="1" customWidth="1"/>
    <col min="2" max="2" width="18.5" bestFit="1" customWidth="1"/>
    <col min="3" max="3" width="24.1640625" bestFit="1" customWidth="1"/>
    <col min="4" max="4" width="19.5" bestFit="1" customWidth="1"/>
    <col min="5" max="5" width="26.6640625" bestFit="1" customWidth="1"/>
    <col min="6" max="6" width="27.1640625" bestFit="1" customWidth="1"/>
  </cols>
  <sheetData>
    <row r="1" spans="1:2" x14ac:dyDescent="0.2">
      <c r="A1" s="1" t="s">
        <v>9</v>
      </c>
      <c r="B1" t="s">
        <v>34</v>
      </c>
    </row>
    <row r="3" spans="1:2" x14ac:dyDescent="0.2">
      <c r="A3" s="1" t="s">
        <v>824</v>
      </c>
      <c r="B3" t="s">
        <v>825</v>
      </c>
    </row>
    <row r="4" spans="1:2" x14ac:dyDescent="0.2">
      <c r="A4" s="2" t="s">
        <v>18</v>
      </c>
      <c r="B4">
        <v>65</v>
      </c>
    </row>
    <row r="5" spans="1:2" x14ac:dyDescent="0.2">
      <c r="A5" s="2" t="s">
        <v>24</v>
      </c>
      <c r="B5">
        <v>91</v>
      </c>
    </row>
    <row r="6" spans="1:2" x14ac:dyDescent="0.2">
      <c r="A6" s="2" t="s">
        <v>43</v>
      </c>
      <c r="B6">
        <v>57</v>
      </c>
    </row>
    <row r="7" spans="1:2" x14ac:dyDescent="0.2">
      <c r="A7" s="2" t="s">
        <v>35</v>
      </c>
      <c r="B7">
        <v>20</v>
      </c>
    </row>
    <row r="8" spans="1:2" x14ac:dyDescent="0.2">
      <c r="A8" s="2" t="s">
        <v>72</v>
      </c>
      <c r="B8">
        <v>1</v>
      </c>
    </row>
    <row r="9" spans="1:2" x14ac:dyDescent="0.2">
      <c r="A9" s="2" t="s">
        <v>829</v>
      </c>
      <c r="B9">
        <v>234</v>
      </c>
    </row>
    <row r="32" spans="1:2" x14ac:dyDescent="0.2">
      <c r="A32" s="1" t="s">
        <v>9</v>
      </c>
      <c r="B32" t="s">
        <v>34</v>
      </c>
    </row>
    <row r="34" spans="1:3" x14ac:dyDescent="0.2">
      <c r="A34" s="1" t="s">
        <v>824</v>
      </c>
      <c r="B34" t="s">
        <v>825</v>
      </c>
      <c r="C34" t="s">
        <v>826</v>
      </c>
    </row>
    <row r="35" spans="1:3" x14ac:dyDescent="0.2">
      <c r="A35" s="2" t="s">
        <v>828</v>
      </c>
      <c r="B35">
        <v>65</v>
      </c>
      <c r="C35" s="4">
        <v>61676.923076923078</v>
      </c>
    </row>
    <row r="36" spans="1:3" x14ac:dyDescent="0.2">
      <c r="A36" s="2" t="s">
        <v>24</v>
      </c>
      <c r="B36">
        <v>91</v>
      </c>
      <c r="C36" s="4">
        <v>60890.109890109889</v>
      </c>
    </row>
    <row r="37" spans="1:3" x14ac:dyDescent="0.2">
      <c r="A37" s="2" t="s">
        <v>43</v>
      </c>
      <c r="B37">
        <v>57</v>
      </c>
      <c r="C37" s="4">
        <v>63894.73684210526</v>
      </c>
    </row>
    <row r="38" spans="1:3" x14ac:dyDescent="0.2">
      <c r="A38" s="2" t="s">
        <v>35</v>
      </c>
      <c r="B38">
        <v>20</v>
      </c>
      <c r="C38">
        <v>63900</v>
      </c>
    </row>
    <row r="39" spans="1:3" x14ac:dyDescent="0.2">
      <c r="A39" s="2" t="s">
        <v>72</v>
      </c>
      <c r="B39">
        <v>1</v>
      </c>
      <c r="C39">
        <v>72000</v>
      </c>
    </row>
    <row r="40" spans="1:3" x14ac:dyDescent="0.2">
      <c r="A40" s="2" t="s">
        <v>829</v>
      </c>
      <c r="B40">
        <v>234</v>
      </c>
      <c r="C40" s="4">
        <v>62145.299145299148</v>
      </c>
    </row>
    <row r="74" spans="1:6" x14ac:dyDescent="0.2">
      <c r="A74" s="1" t="s">
        <v>9</v>
      </c>
      <c r="B74" t="s">
        <v>34</v>
      </c>
    </row>
    <row r="76" spans="1:6" x14ac:dyDescent="0.2">
      <c r="A76" s="1" t="s">
        <v>824</v>
      </c>
      <c r="B76" t="s">
        <v>825</v>
      </c>
      <c r="C76" t="s">
        <v>827</v>
      </c>
      <c r="E76" s="3" t="s">
        <v>825</v>
      </c>
      <c r="F76" s="3" t="s">
        <v>827</v>
      </c>
    </row>
    <row r="77" spans="1:6" x14ac:dyDescent="0.2">
      <c r="A77" s="2" t="s">
        <v>18</v>
      </c>
      <c r="B77">
        <v>65</v>
      </c>
      <c r="C77" s="4">
        <v>3.3230769230769233</v>
      </c>
      <c r="E77">
        <v>65</v>
      </c>
      <c r="F77" s="4">
        <v>3.3230769230769233</v>
      </c>
    </row>
    <row r="78" spans="1:6" x14ac:dyDescent="0.2">
      <c r="A78" s="2" t="s">
        <v>24</v>
      </c>
      <c r="B78">
        <v>91</v>
      </c>
      <c r="C78" s="4">
        <v>5.6263736263736268</v>
      </c>
      <c r="E78">
        <v>91</v>
      </c>
      <c r="F78" s="4">
        <v>5.6263736263736268</v>
      </c>
    </row>
    <row r="79" spans="1:6" x14ac:dyDescent="0.2">
      <c r="A79" s="2" t="s">
        <v>43</v>
      </c>
      <c r="B79">
        <v>57</v>
      </c>
      <c r="C79" s="4">
        <v>8.2456140350877192</v>
      </c>
      <c r="E79">
        <v>57</v>
      </c>
      <c r="F79" s="4">
        <v>8.2456140350877192</v>
      </c>
    </row>
    <row r="80" spans="1:6" x14ac:dyDescent="0.2">
      <c r="A80" s="2" t="s">
        <v>35</v>
      </c>
      <c r="B80">
        <v>20</v>
      </c>
      <c r="C80" s="4">
        <v>11.7</v>
      </c>
      <c r="E80">
        <v>20</v>
      </c>
      <c r="F80" s="4">
        <v>11.7</v>
      </c>
    </row>
    <row r="81" spans="1:11" x14ac:dyDescent="0.2">
      <c r="A81" s="2" t="s">
        <v>72</v>
      </c>
      <c r="B81">
        <v>1</v>
      </c>
      <c r="C81">
        <v>12</v>
      </c>
      <c r="E81">
        <v>1</v>
      </c>
      <c r="F81">
        <v>12</v>
      </c>
    </row>
    <row r="82" spans="1:11" x14ac:dyDescent="0.2">
      <c r="A82" s="2" t="s">
        <v>829</v>
      </c>
      <c r="B82">
        <v>234</v>
      </c>
      <c r="C82">
        <v>6.1709401709401712</v>
      </c>
    </row>
    <row r="84" spans="1:11" ht="17" thickBot="1" x14ac:dyDescent="0.25"/>
    <row r="85" spans="1:11" x14ac:dyDescent="0.2">
      <c r="E85" s="6"/>
      <c r="F85" s="6" t="s">
        <v>825</v>
      </c>
      <c r="G85" s="6"/>
      <c r="H85" s="6"/>
      <c r="I85" s="6"/>
      <c r="J85" s="6"/>
      <c r="K85" s="6"/>
    </row>
    <row r="86" spans="1:11" x14ac:dyDescent="0.2">
      <c r="E86" t="s">
        <v>825</v>
      </c>
      <c r="F86">
        <v>1</v>
      </c>
    </row>
    <row r="87" spans="1:11" ht="17" thickBot="1" x14ac:dyDescent="0.25">
      <c r="E87" s="5" t="s">
        <v>827</v>
      </c>
      <c r="F87" s="5">
        <v>-0.86195293269930373</v>
      </c>
      <c r="G87" s="5"/>
      <c r="H87" s="5"/>
      <c r="I87" s="5"/>
      <c r="J87" s="5"/>
      <c r="K87" s="5"/>
    </row>
    <row r="95" spans="1:11" x14ac:dyDescent="0.2">
      <c r="A95" s="1" t="s">
        <v>9</v>
      </c>
      <c r="B95" t="s">
        <v>34</v>
      </c>
    </row>
    <row r="97" spans="1:7" x14ac:dyDescent="0.2">
      <c r="A97" s="1" t="s">
        <v>824</v>
      </c>
      <c r="B97" t="s">
        <v>825</v>
      </c>
      <c r="C97" t="s">
        <v>830</v>
      </c>
      <c r="E97" s="3" t="s">
        <v>825</v>
      </c>
      <c r="F97" s="3" t="s">
        <v>830</v>
      </c>
    </row>
    <row r="98" spans="1:7" x14ac:dyDescent="0.2">
      <c r="A98" s="2" t="s">
        <v>18</v>
      </c>
      <c r="B98">
        <v>65</v>
      </c>
      <c r="C98" s="4">
        <v>5.8769230769230774</v>
      </c>
      <c r="E98">
        <v>65</v>
      </c>
      <c r="F98" s="4">
        <v>5.8769230769230774</v>
      </c>
    </row>
    <row r="99" spans="1:7" x14ac:dyDescent="0.2">
      <c r="A99" s="2" t="s">
        <v>24</v>
      </c>
      <c r="B99">
        <v>91</v>
      </c>
      <c r="C99" s="4">
        <v>6.197802197802198</v>
      </c>
      <c r="E99">
        <v>91</v>
      </c>
      <c r="F99" s="4">
        <v>6.197802197802198</v>
      </c>
    </row>
    <row r="100" spans="1:7" x14ac:dyDescent="0.2">
      <c r="A100" s="2" t="s">
        <v>43</v>
      </c>
      <c r="B100">
        <v>57</v>
      </c>
      <c r="C100" s="4">
        <v>6.4736842105263159</v>
      </c>
      <c r="E100">
        <v>57</v>
      </c>
      <c r="F100" s="4" t="s">
        <v>840</v>
      </c>
    </row>
    <row r="101" spans="1:7" x14ac:dyDescent="0.2">
      <c r="A101" s="2" t="s">
        <v>35</v>
      </c>
      <c r="B101">
        <v>20</v>
      </c>
      <c r="C101" s="4">
        <v>7.4</v>
      </c>
      <c r="E101">
        <v>20</v>
      </c>
      <c r="F101" s="4">
        <v>7.4</v>
      </c>
    </row>
    <row r="102" spans="1:7" x14ac:dyDescent="0.2">
      <c r="A102" s="2" t="s">
        <v>72</v>
      </c>
      <c r="B102">
        <v>1</v>
      </c>
      <c r="C102">
        <v>8</v>
      </c>
      <c r="E102">
        <v>1</v>
      </c>
      <c r="F102">
        <v>8</v>
      </c>
    </row>
    <row r="103" spans="1:7" x14ac:dyDescent="0.2">
      <c r="A103" s="2" t="s">
        <v>829</v>
      </c>
      <c r="B103">
        <v>234</v>
      </c>
      <c r="C103">
        <v>6.2863247863247862</v>
      </c>
    </row>
    <row r="104" spans="1:7" ht="17" thickBot="1" x14ac:dyDescent="0.25"/>
    <row r="105" spans="1:7" x14ac:dyDescent="0.2">
      <c r="E105" s="6"/>
      <c r="F105" s="6" t="s">
        <v>825</v>
      </c>
      <c r="G105" s="6" t="s">
        <v>830</v>
      </c>
    </row>
    <row r="106" spans="1:7" x14ac:dyDescent="0.2">
      <c r="E106" t="s">
        <v>825</v>
      </c>
      <c r="F106">
        <v>1</v>
      </c>
    </row>
    <row r="107" spans="1:7" ht="17" thickBot="1" x14ac:dyDescent="0.25">
      <c r="E107" s="5" t="s">
        <v>830</v>
      </c>
      <c r="F107" s="5">
        <v>-0.92420138538256635</v>
      </c>
      <c r="G107" s="5">
        <v>1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3784-0755-7447-AC2C-8497BE59BCFE}">
  <sheetPr>
    <tabColor theme="1" tint="4.9989318521683403E-2"/>
  </sheetPr>
  <dimension ref="A1:F58"/>
  <sheetViews>
    <sheetView topLeftCell="A35" workbookViewId="0">
      <selection activeCell="A18" sqref="A18"/>
    </sheetView>
  </sheetViews>
  <sheetFormatPr baseColWidth="10" defaultRowHeight="16" x14ac:dyDescent="0.2"/>
  <cols>
    <col min="1" max="1" width="18.5" bestFit="1" customWidth="1"/>
    <col min="2" max="2" width="16" bestFit="1" customWidth="1"/>
    <col min="3" max="3" width="7.33203125" bestFit="1" customWidth="1"/>
    <col min="4" max="4" width="10.5" bestFit="1" customWidth="1"/>
  </cols>
  <sheetData>
    <row r="1" spans="1:4" x14ac:dyDescent="0.2">
      <c r="A1" s="1" t="s">
        <v>9</v>
      </c>
      <c r="B1" t="s">
        <v>34</v>
      </c>
    </row>
    <row r="3" spans="1:4" x14ac:dyDescent="0.2">
      <c r="B3" s="1" t="s">
        <v>843</v>
      </c>
    </row>
    <row r="4" spans="1:4" x14ac:dyDescent="0.2">
      <c r="B4" t="s">
        <v>831</v>
      </c>
      <c r="C4" t="s">
        <v>832</v>
      </c>
      <c r="D4" t="s">
        <v>829</v>
      </c>
    </row>
    <row r="5" spans="1:4" x14ac:dyDescent="0.2">
      <c r="A5" t="s">
        <v>825</v>
      </c>
      <c r="B5">
        <v>123</v>
      </c>
      <c r="C5">
        <v>111</v>
      </c>
      <c r="D5">
        <v>234</v>
      </c>
    </row>
    <row r="26" spans="1:3" x14ac:dyDescent="0.2">
      <c r="A26" s="1" t="s">
        <v>9</v>
      </c>
      <c r="B26" t="s">
        <v>34</v>
      </c>
    </row>
    <row r="28" spans="1:3" x14ac:dyDescent="0.2">
      <c r="A28" s="1" t="s">
        <v>824</v>
      </c>
      <c r="B28" t="s">
        <v>825</v>
      </c>
      <c r="C28" t="s">
        <v>826</v>
      </c>
    </row>
    <row r="29" spans="1:3" x14ac:dyDescent="0.2">
      <c r="A29" s="2" t="s">
        <v>831</v>
      </c>
      <c r="B29">
        <v>123</v>
      </c>
      <c r="C29" s="4">
        <v>64065.040650406503</v>
      </c>
    </row>
    <row r="30" spans="1:3" x14ac:dyDescent="0.2">
      <c r="A30" s="2" t="s">
        <v>832</v>
      </c>
      <c r="B30">
        <v>111</v>
      </c>
      <c r="C30" s="4">
        <v>60018.018018018018</v>
      </c>
    </row>
    <row r="31" spans="1:3" x14ac:dyDescent="0.2">
      <c r="A31" s="2" t="s">
        <v>829</v>
      </c>
      <c r="B31">
        <v>234</v>
      </c>
      <c r="C31" s="4">
        <v>62145.299145299148</v>
      </c>
    </row>
    <row r="53" spans="1:6" x14ac:dyDescent="0.2">
      <c r="A53" s="1" t="s">
        <v>9</v>
      </c>
      <c r="B53" t="s">
        <v>34</v>
      </c>
    </row>
    <row r="55" spans="1:6" x14ac:dyDescent="0.2">
      <c r="A55" s="1" t="s">
        <v>824</v>
      </c>
      <c r="B55" t="s">
        <v>825</v>
      </c>
      <c r="C55" t="s">
        <v>827</v>
      </c>
    </row>
    <row r="56" spans="1:6" x14ac:dyDescent="0.2">
      <c r="A56" s="2" t="s">
        <v>831</v>
      </c>
      <c r="B56">
        <v>123</v>
      </c>
      <c r="C56" s="4">
        <v>6.666666666666667</v>
      </c>
      <c r="E56" s="3" t="s">
        <v>825</v>
      </c>
      <c r="F56" s="3" t="s">
        <v>827</v>
      </c>
    </row>
    <row r="57" spans="1:6" x14ac:dyDescent="0.2">
      <c r="A57" s="2" t="s">
        <v>832</v>
      </c>
      <c r="B57">
        <v>111</v>
      </c>
      <c r="C57" s="4">
        <v>5.6216216216216219</v>
      </c>
      <c r="E57" t="s">
        <v>840</v>
      </c>
      <c r="F57" s="4">
        <v>6.666666666666667</v>
      </c>
    </row>
    <row r="58" spans="1:6" x14ac:dyDescent="0.2">
      <c r="A58" s="2" t="s">
        <v>829</v>
      </c>
      <c r="B58">
        <v>234</v>
      </c>
      <c r="C58" s="4">
        <v>6.1709401709401712</v>
      </c>
      <c r="E58">
        <v>111</v>
      </c>
      <c r="F58" s="4">
        <v>5.6216216216216219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23BC-DACB-C043-916A-61F086D406DA}">
  <sheetPr>
    <tabColor theme="3" tint="0.499984740745262"/>
  </sheetPr>
  <dimension ref="A3:C35"/>
  <sheetViews>
    <sheetView topLeftCell="A21" workbookViewId="0">
      <selection activeCell="A29" sqref="A29:B34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3" spans="1:2" x14ac:dyDescent="0.2">
      <c r="A3" s="1" t="s">
        <v>824</v>
      </c>
      <c r="B3" t="s">
        <v>825</v>
      </c>
    </row>
    <row r="4" spans="1:2" x14ac:dyDescent="0.2">
      <c r="A4" s="2" t="s">
        <v>833</v>
      </c>
      <c r="B4">
        <v>157</v>
      </c>
    </row>
    <row r="5" spans="1:2" x14ac:dyDescent="0.2">
      <c r="A5" s="2" t="s">
        <v>834</v>
      </c>
      <c r="B5">
        <v>125</v>
      </c>
    </row>
    <row r="6" spans="1:2" x14ac:dyDescent="0.2">
      <c r="A6" s="2" t="s">
        <v>835</v>
      </c>
      <c r="B6">
        <v>142</v>
      </c>
    </row>
    <row r="7" spans="1:2" x14ac:dyDescent="0.2">
      <c r="A7" s="2" t="s">
        <v>836</v>
      </c>
      <c r="B7">
        <v>132</v>
      </c>
    </row>
    <row r="8" spans="1:2" x14ac:dyDescent="0.2">
      <c r="A8" s="2" t="s">
        <v>837</v>
      </c>
      <c r="B8">
        <v>105</v>
      </c>
    </row>
    <row r="9" spans="1:2" x14ac:dyDescent="0.2">
      <c r="A9" s="2" t="s">
        <v>838</v>
      </c>
      <c r="B9">
        <v>119</v>
      </c>
    </row>
    <row r="10" spans="1:2" x14ac:dyDescent="0.2">
      <c r="A10" s="2" t="s">
        <v>829</v>
      </c>
      <c r="B10">
        <v>780</v>
      </c>
    </row>
    <row r="26" spans="1:3" x14ac:dyDescent="0.2">
      <c r="A26" s="1" t="s">
        <v>9</v>
      </c>
      <c r="B26" t="s">
        <v>34</v>
      </c>
    </row>
    <row r="28" spans="1:3" x14ac:dyDescent="0.2">
      <c r="A28" s="1" t="s">
        <v>824</v>
      </c>
      <c r="B28" t="s">
        <v>825</v>
      </c>
    </row>
    <row r="29" spans="1:3" x14ac:dyDescent="0.2">
      <c r="A29" s="2" t="s">
        <v>833</v>
      </c>
      <c r="B29">
        <v>44</v>
      </c>
    </row>
    <row r="30" spans="1:3" x14ac:dyDescent="0.2">
      <c r="A30" s="2" t="s">
        <v>834</v>
      </c>
      <c r="B30">
        <v>41</v>
      </c>
      <c r="C30" t="s">
        <v>840</v>
      </c>
    </row>
    <row r="31" spans="1:3" x14ac:dyDescent="0.2">
      <c r="A31" s="2" t="s">
        <v>835</v>
      </c>
      <c r="B31">
        <v>36</v>
      </c>
    </row>
    <row r="32" spans="1:3" x14ac:dyDescent="0.2">
      <c r="A32" s="2" t="s">
        <v>836</v>
      </c>
      <c r="B32">
        <v>49</v>
      </c>
    </row>
    <row r="33" spans="1:2" x14ac:dyDescent="0.2">
      <c r="A33" s="2" t="s">
        <v>837</v>
      </c>
      <c r="B33">
        <v>18</v>
      </c>
    </row>
    <row r="34" spans="1:2" x14ac:dyDescent="0.2">
      <c r="A34" s="2" t="s">
        <v>838</v>
      </c>
      <c r="B34">
        <v>46</v>
      </c>
    </row>
    <row r="35" spans="1:2" x14ac:dyDescent="0.2">
      <c r="A35" s="2" t="s">
        <v>829</v>
      </c>
      <c r="B35">
        <v>234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E73A-11BE-6445-8266-DA066C3764B6}">
  <sheetPr>
    <tabColor theme="9" tint="0.39997558519241921"/>
  </sheetPr>
  <dimension ref="A3:B28"/>
  <sheetViews>
    <sheetView workbookViewId="0">
      <selection activeCell="A22" sqref="A22:B27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3" spans="1:2" x14ac:dyDescent="0.2">
      <c r="A3" s="1" t="s">
        <v>824</v>
      </c>
      <c r="B3" t="s">
        <v>825</v>
      </c>
    </row>
    <row r="4" spans="1:2" x14ac:dyDescent="0.2">
      <c r="A4" s="2" t="s">
        <v>42</v>
      </c>
      <c r="B4">
        <v>41</v>
      </c>
    </row>
    <row r="5" spans="1:2" x14ac:dyDescent="0.2">
      <c r="A5" s="2" t="s">
        <v>30</v>
      </c>
      <c r="B5">
        <v>124</v>
      </c>
    </row>
    <row r="6" spans="1:2" x14ac:dyDescent="0.2">
      <c r="A6" s="2" t="s">
        <v>40</v>
      </c>
      <c r="B6">
        <v>180</v>
      </c>
    </row>
    <row r="7" spans="1:2" x14ac:dyDescent="0.2">
      <c r="A7" s="2" t="s">
        <v>23</v>
      </c>
      <c r="B7">
        <v>103</v>
      </c>
    </row>
    <row r="8" spans="1:2" x14ac:dyDescent="0.2">
      <c r="A8" s="2" t="s">
        <v>16</v>
      </c>
      <c r="B8">
        <v>124</v>
      </c>
    </row>
    <row r="9" spans="1:2" x14ac:dyDescent="0.2">
      <c r="A9" s="2" t="s">
        <v>33</v>
      </c>
      <c r="B9">
        <v>208</v>
      </c>
    </row>
    <row r="10" spans="1:2" x14ac:dyDescent="0.2">
      <c r="A10" s="2" t="s">
        <v>829</v>
      </c>
      <c r="B10">
        <v>780</v>
      </c>
    </row>
    <row r="19" spans="1:2" x14ac:dyDescent="0.2">
      <c r="A19" s="1" t="s">
        <v>9</v>
      </c>
      <c r="B19" t="s">
        <v>34</v>
      </c>
    </row>
    <row r="21" spans="1:2" x14ac:dyDescent="0.2">
      <c r="A21" s="1" t="s">
        <v>824</v>
      </c>
      <c r="B21" t="s">
        <v>825</v>
      </c>
    </row>
    <row r="22" spans="1:2" x14ac:dyDescent="0.2">
      <c r="A22" s="2" t="s">
        <v>42</v>
      </c>
      <c r="B22">
        <v>5</v>
      </c>
    </row>
    <row r="23" spans="1:2" x14ac:dyDescent="0.2">
      <c r="A23" s="2" t="s">
        <v>30</v>
      </c>
      <c r="B23">
        <v>44</v>
      </c>
    </row>
    <row r="24" spans="1:2" x14ac:dyDescent="0.2">
      <c r="A24" s="2" t="s">
        <v>40</v>
      </c>
      <c r="B24">
        <v>51</v>
      </c>
    </row>
    <row r="25" spans="1:2" x14ac:dyDescent="0.2">
      <c r="A25" s="2" t="s">
        <v>23</v>
      </c>
      <c r="B25">
        <v>25</v>
      </c>
    </row>
    <row r="26" spans="1:2" x14ac:dyDescent="0.2">
      <c r="A26" s="2" t="s">
        <v>16</v>
      </c>
      <c r="B26">
        <v>23</v>
      </c>
    </row>
    <row r="27" spans="1:2" x14ac:dyDescent="0.2">
      <c r="A27" s="2" t="s">
        <v>33</v>
      </c>
      <c r="B27">
        <v>86</v>
      </c>
    </row>
    <row r="28" spans="1:2" x14ac:dyDescent="0.2">
      <c r="A28" s="2" t="s">
        <v>829</v>
      </c>
      <c r="B28">
        <v>234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A4E8-6449-8E43-84C6-4A4F4413EC64}">
  <sheetPr>
    <tabColor theme="1" tint="0.249977111117893"/>
  </sheetPr>
  <dimension ref="A3:B51"/>
  <sheetViews>
    <sheetView topLeftCell="A27" workbookViewId="0">
      <selection activeCell="N40" sqref="N40"/>
    </sheetView>
  </sheetViews>
  <sheetFormatPr baseColWidth="10" defaultRowHeight="16" x14ac:dyDescent="0.2"/>
  <cols>
    <col min="1" max="3" width="18.5" bestFit="1" customWidth="1"/>
  </cols>
  <sheetData>
    <row r="3" spans="1:2" x14ac:dyDescent="0.2">
      <c r="A3" t="s">
        <v>825</v>
      </c>
    </row>
    <row r="4" spans="1:2" x14ac:dyDescent="0.2">
      <c r="A4">
        <v>780</v>
      </c>
    </row>
    <row r="14" spans="1:2" x14ac:dyDescent="0.2">
      <c r="A14" s="1" t="s">
        <v>9</v>
      </c>
      <c r="B14" t="s">
        <v>34</v>
      </c>
    </row>
    <row r="16" spans="1:2" x14ac:dyDescent="0.2">
      <c r="A16" s="1" t="s">
        <v>824</v>
      </c>
      <c r="B16" t="s">
        <v>825</v>
      </c>
    </row>
    <row r="17" spans="1:2" x14ac:dyDescent="0.2">
      <c r="A17" s="2">
        <v>2</v>
      </c>
      <c r="B17">
        <v>18</v>
      </c>
    </row>
    <row r="18" spans="1:2" x14ac:dyDescent="0.2">
      <c r="A18" s="2">
        <v>3</v>
      </c>
      <c r="B18">
        <v>22</v>
      </c>
    </row>
    <row r="19" spans="1:2" x14ac:dyDescent="0.2">
      <c r="A19" s="2">
        <v>4</v>
      </c>
      <c r="B19">
        <v>40</v>
      </c>
    </row>
    <row r="20" spans="1:2" x14ac:dyDescent="0.2">
      <c r="A20" s="2">
        <v>5</v>
      </c>
      <c r="B20">
        <v>19</v>
      </c>
    </row>
    <row r="21" spans="1:2" x14ac:dyDescent="0.2">
      <c r="A21" s="2">
        <v>6</v>
      </c>
      <c r="B21">
        <v>41</v>
      </c>
    </row>
    <row r="22" spans="1:2" x14ac:dyDescent="0.2">
      <c r="A22" s="2">
        <v>7</v>
      </c>
      <c r="B22">
        <v>24</v>
      </c>
    </row>
    <row r="23" spans="1:2" x14ac:dyDescent="0.2">
      <c r="A23" s="2">
        <v>8</v>
      </c>
      <c r="B23">
        <v>30</v>
      </c>
    </row>
    <row r="24" spans="1:2" x14ac:dyDescent="0.2">
      <c r="A24" s="2">
        <v>9</v>
      </c>
      <c r="B24">
        <v>9</v>
      </c>
    </row>
    <row r="25" spans="1:2" x14ac:dyDescent="0.2">
      <c r="A25" s="2">
        <v>10</v>
      </c>
      <c r="B25">
        <v>6</v>
      </c>
    </row>
    <row r="26" spans="1:2" x14ac:dyDescent="0.2">
      <c r="A26" s="2">
        <v>11</v>
      </c>
      <c r="B26">
        <v>17</v>
      </c>
    </row>
    <row r="27" spans="1:2" x14ac:dyDescent="0.2">
      <c r="A27" s="2">
        <v>12</v>
      </c>
      <c r="B27">
        <v>3</v>
      </c>
    </row>
    <row r="28" spans="1:2" x14ac:dyDescent="0.2">
      <c r="A28" s="2">
        <v>13</v>
      </c>
      <c r="B28">
        <v>3</v>
      </c>
    </row>
    <row r="29" spans="1:2" x14ac:dyDescent="0.2">
      <c r="A29" s="2">
        <v>14</v>
      </c>
      <c r="B29">
        <v>1</v>
      </c>
    </row>
    <row r="30" spans="1:2" x14ac:dyDescent="0.2">
      <c r="A30" s="2">
        <v>16</v>
      </c>
      <c r="B30">
        <v>1</v>
      </c>
    </row>
    <row r="31" spans="1:2" x14ac:dyDescent="0.2">
      <c r="A31" s="2" t="s">
        <v>829</v>
      </c>
      <c r="B31">
        <v>234</v>
      </c>
    </row>
    <row r="45" spans="1:2" x14ac:dyDescent="0.2">
      <c r="A45" s="1" t="s">
        <v>9</v>
      </c>
      <c r="B45" t="s">
        <v>34</v>
      </c>
    </row>
    <row r="47" spans="1:2" x14ac:dyDescent="0.2">
      <c r="A47" s="1" t="s">
        <v>824</v>
      </c>
      <c r="B47" t="s">
        <v>825</v>
      </c>
    </row>
    <row r="48" spans="1:2" x14ac:dyDescent="0.2">
      <c r="A48" s="2" t="s">
        <v>21</v>
      </c>
      <c r="B48">
        <v>99</v>
      </c>
    </row>
    <row r="49" spans="1:2" x14ac:dyDescent="0.2">
      <c r="A49" s="2" t="s">
        <v>28</v>
      </c>
      <c r="B49">
        <v>110</v>
      </c>
    </row>
    <row r="50" spans="1:2" x14ac:dyDescent="0.2">
      <c r="A50" s="2" t="s">
        <v>38</v>
      </c>
      <c r="B50">
        <v>25</v>
      </c>
    </row>
    <row r="51" spans="1:2" x14ac:dyDescent="0.2">
      <c r="A51" s="2" t="s">
        <v>829</v>
      </c>
      <c r="B51">
        <v>234</v>
      </c>
    </row>
  </sheetData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BD59-4D82-9B40-AEA5-D7BDFE33F7E6}">
  <sheetPr>
    <tabColor rgb="FFFFC000"/>
  </sheetPr>
  <dimension ref="A1:F9"/>
  <sheetViews>
    <sheetView workbookViewId="0">
      <selection activeCell="F6" sqref="F6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1" spans="1:6" x14ac:dyDescent="0.2">
      <c r="A1" s="1" t="s">
        <v>9</v>
      </c>
      <c r="B1" t="s">
        <v>34</v>
      </c>
    </row>
    <row r="3" spans="1:6" x14ac:dyDescent="0.2">
      <c r="A3" s="1" t="s">
        <v>824</v>
      </c>
      <c r="B3" t="s">
        <v>825</v>
      </c>
    </row>
    <row r="4" spans="1:6" x14ac:dyDescent="0.2">
      <c r="A4" s="2" t="s">
        <v>25</v>
      </c>
      <c r="B4">
        <v>20</v>
      </c>
      <c r="D4" s="3" t="s">
        <v>824</v>
      </c>
      <c r="E4" s="3" t="s">
        <v>825</v>
      </c>
      <c r="F4">
        <f>MAX(E5:E9)+MAX(E5:E9)*25%</f>
        <v>95</v>
      </c>
    </row>
    <row r="5" spans="1:6" x14ac:dyDescent="0.2">
      <c r="A5" s="2" t="s">
        <v>19</v>
      </c>
      <c r="B5">
        <v>70</v>
      </c>
      <c r="D5" s="2" t="s">
        <v>25</v>
      </c>
      <c r="E5">
        <v>20</v>
      </c>
      <c r="F5">
        <f>MAX(E5:E9)+MAX(E5:E9)*25%-20</f>
        <v>75</v>
      </c>
    </row>
    <row r="6" spans="1:6" x14ac:dyDescent="0.2">
      <c r="A6" s="2" t="s">
        <v>31</v>
      </c>
      <c r="B6">
        <v>57</v>
      </c>
      <c r="D6" s="2" t="s">
        <v>19</v>
      </c>
      <c r="E6">
        <v>70</v>
      </c>
      <c r="F6">
        <f>MAX(E5:E9)+MAX(E5:E9)*25%-70</f>
        <v>25</v>
      </c>
    </row>
    <row r="7" spans="1:6" x14ac:dyDescent="0.2">
      <c r="A7" s="2" t="s">
        <v>36</v>
      </c>
      <c r="B7">
        <v>11</v>
      </c>
      <c r="D7" s="2" t="s">
        <v>31</v>
      </c>
      <c r="E7">
        <v>57</v>
      </c>
      <c r="F7">
        <f>MAX(E5:E9)+MAX(E5:E9)*25%-57</f>
        <v>38</v>
      </c>
    </row>
    <row r="8" spans="1:6" x14ac:dyDescent="0.2">
      <c r="A8" s="2" t="s">
        <v>378</v>
      </c>
      <c r="B8">
        <v>76</v>
      </c>
      <c r="D8" s="2" t="s">
        <v>36</v>
      </c>
      <c r="E8">
        <v>11</v>
      </c>
      <c r="F8">
        <f>MAX(E5:E9)+MAX(E5:E9)*25%-11</f>
        <v>84</v>
      </c>
    </row>
    <row r="9" spans="1:6" x14ac:dyDescent="0.2">
      <c r="A9" s="2" t="s">
        <v>829</v>
      </c>
      <c r="B9">
        <v>234</v>
      </c>
      <c r="D9" s="2" t="s">
        <v>378</v>
      </c>
      <c r="E9">
        <v>76</v>
      </c>
      <c r="F9">
        <f>MAX(E5:E9)+MAX(E5:E9)*25%-76</f>
        <v>19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8E65-6DEF-2342-83CE-ABA73CE3DED0}">
  <sheetPr>
    <tabColor theme="5" tint="-0.249977111117893"/>
  </sheetPr>
  <dimension ref="A1:F9"/>
  <sheetViews>
    <sheetView workbookViewId="0">
      <selection activeCell="H10" sqref="H10"/>
    </sheetView>
  </sheetViews>
  <sheetFormatPr baseColWidth="10" defaultRowHeight="16" x14ac:dyDescent="0.2"/>
  <cols>
    <col min="1" max="1" width="16" bestFit="1" customWidth="1"/>
    <col min="2" max="2" width="18.5" bestFit="1" customWidth="1"/>
  </cols>
  <sheetData>
    <row r="1" spans="1:6" x14ac:dyDescent="0.2">
      <c r="A1" s="1" t="s">
        <v>9</v>
      </c>
      <c r="B1" t="s">
        <v>34</v>
      </c>
    </row>
    <row r="3" spans="1:6" x14ac:dyDescent="0.2">
      <c r="A3" s="1" t="s">
        <v>824</v>
      </c>
      <c r="B3" t="s">
        <v>825</v>
      </c>
      <c r="F3">
        <f>MAX(E3:E7)+MAX(E3:E7)*25%</f>
        <v>145</v>
      </c>
    </row>
    <row r="4" spans="1:6" x14ac:dyDescent="0.2">
      <c r="A4" s="2" t="s">
        <v>19</v>
      </c>
      <c r="B4">
        <v>116</v>
      </c>
      <c r="D4" s="2" t="s">
        <v>19</v>
      </c>
      <c r="E4">
        <v>116</v>
      </c>
      <c r="F4">
        <f>MAX(E3:E7)+MAX(E3:E7)*25%-116</f>
        <v>29</v>
      </c>
    </row>
    <row r="5" spans="1:6" x14ac:dyDescent="0.2">
      <c r="A5" s="2" t="s">
        <v>45</v>
      </c>
      <c r="B5">
        <v>68</v>
      </c>
      <c r="D5" s="2" t="s">
        <v>45</v>
      </c>
      <c r="E5">
        <v>68</v>
      </c>
      <c r="F5">
        <f>MAX(E3:E7)+MAX(E3:E7)*25%-68</f>
        <v>77</v>
      </c>
    </row>
    <row r="6" spans="1:6" x14ac:dyDescent="0.2">
      <c r="A6" s="2" t="s">
        <v>63</v>
      </c>
      <c r="B6">
        <v>3</v>
      </c>
      <c r="D6" s="2" t="s">
        <v>63</v>
      </c>
      <c r="E6">
        <v>3</v>
      </c>
      <c r="F6">
        <f>MAX(E3:E7)+MAX(E3:E7)*25%-3</f>
        <v>142</v>
      </c>
    </row>
    <row r="7" spans="1:6" x14ac:dyDescent="0.2">
      <c r="A7" s="2" t="s">
        <v>47</v>
      </c>
      <c r="B7">
        <v>4</v>
      </c>
      <c r="D7" s="2" t="s">
        <v>47</v>
      </c>
      <c r="E7">
        <v>4</v>
      </c>
      <c r="F7">
        <f>MAX(E3:E7)+MAX(E3:E7)*25%-4</f>
        <v>141</v>
      </c>
    </row>
    <row r="8" spans="1:6" x14ac:dyDescent="0.2">
      <c r="A8" s="2" t="s">
        <v>26</v>
      </c>
      <c r="B8">
        <v>43</v>
      </c>
      <c r="D8" s="2" t="s">
        <v>26</v>
      </c>
      <c r="E8">
        <v>43</v>
      </c>
      <c r="F8">
        <f>MAX(E3:E7)+MAX(E3:E7)*25%-43</f>
        <v>102</v>
      </c>
    </row>
    <row r="9" spans="1:6" x14ac:dyDescent="0.2">
      <c r="A9" s="2" t="s">
        <v>829</v>
      </c>
      <c r="B9">
        <v>234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586-B117-1C42-92F0-56B8264A6F8A}">
  <sheetPr>
    <tabColor rgb="FFFF0000"/>
  </sheetPr>
  <dimension ref="A1:F8"/>
  <sheetViews>
    <sheetView topLeftCell="A33" workbookViewId="0">
      <selection activeCell="D7" sqref="D7:F7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1" spans="1:6" x14ac:dyDescent="0.2">
      <c r="A1" s="1" t="s">
        <v>9</v>
      </c>
      <c r="B1" t="s">
        <v>34</v>
      </c>
    </row>
    <row r="3" spans="1:6" x14ac:dyDescent="0.2">
      <c r="A3" s="1" t="s">
        <v>824</v>
      </c>
      <c r="B3" t="s">
        <v>825</v>
      </c>
      <c r="E3" s="7">
        <f>MAX(E4:E7)+MAX(E4:E7)*25%</f>
        <v>108.75</v>
      </c>
    </row>
    <row r="4" spans="1:6" x14ac:dyDescent="0.2">
      <c r="A4" s="2" t="s">
        <v>37</v>
      </c>
      <c r="B4">
        <v>86</v>
      </c>
      <c r="D4" s="2" t="s">
        <v>37</v>
      </c>
      <c r="E4">
        <v>86</v>
      </c>
      <c r="F4" s="4">
        <f>MAX(E4:E7)+MAX(E4:E7)*25%-86</f>
        <v>22.75</v>
      </c>
    </row>
    <row r="5" spans="1:6" x14ac:dyDescent="0.2">
      <c r="A5" s="2" t="s">
        <v>27</v>
      </c>
      <c r="B5">
        <v>87</v>
      </c>
      <c r="D5" s="2" t="s">
        <v>27</v>
      </c>
      <c r="E5">
        <v>87</v>
      </c>
      <c r="F5" s="4">
        <f>MAX(E4:E7)+MAX(E4:E7)*25%-87</f>
        <v>21.75</v>
      </c>
    </row>
    <row r="6" spans="1:6" x14ac:dyDescent="0.2">
      <c r="A6" s="2" t="s">
        <v>48</v>
      </c>
      <c r="B6">
        <v>37</v>
      </c>
      <c r="D6" s="2" t="s">
        <v>48</v>
      </c>
      <c r="E6">
        <v>37</v>
      </c>
      <c r="F6" s="4">
        <f>MAX(E4:E7)+MAX(E4:E7)*25%-37</f>
        <v>71.75</v>
      </c>
    </row>
    <row r="7" spans="1:6" x14ac:dyDescent="0.2">
      <c r="A7" s="2" t="s">
        <v>20</v>
      </c>
      <c r="B7">
        <v>24</v>
      </c>
      <c r="D7" s="2" t="s">
        <v>20</v>
      </c>
      <c r="E7">
        <v>24</v>
      </c>
      <c r="F7" s="4">
        <f>MAX(E4:E7)+MAX(E4:E7)*25%-24</f>
        <v>84.75</v>
      </c>
    </row>
    <row r="8" spans="1:6" x14ac:dyDescent="0.2">
      <c r="A8" s="2" t="s">
        <v>829</v>
      </c>
      <c r="B8">
        <v>234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AAC9-CB56-BE45-B89E-1DBB032EDE6E}">
  <dimension ref="A1:O781"/>
  <sheetViews>
    <sheetView zoomScaleNormal="100" workbookViewId="0">
      <selection activeCell="G15" sqref="G15"/>
    </sheetView>
  </sheetViews>
  <sheetFormatPr baseColWidth="10" defaultRowHeight="16" x14ac:dyDescent="0.2"/>
  <cols>
    <col min="1" max="1" width="13.5" bestFit="1" customWidth="1"/>
    <col min="2" max="2" width="7.5" bestFit="1" customWidth="1"/>
    <col min="3" max="3" width="10.6640625" bestFit="1" customWidth="1"/>
    <col min="4" max="4" width="14.33203125" bestFit="1" customWidth="1"/>
    <col min="5" max="5" width="11.6640625" bestFit="1" customWidth="1"/>
    <col min="6" max="6" width="17.33203125" bestFit="1" customWidth="1"/>
    <col min="7" max="7" width="21" bestFit="1" customWidth="1"/>
    <col min="8" max="8" width="19.5" bestFit="1" customWidth="1"/>
    <col min="9" max="9" width="9.33203125" bestFit="1" customWidth="1"/>
    <col min="10" max="10" width="11.1640625" bestFit="1" customWidth="1"/>
    <col min="11" max="11" width="12.33203125" bestFit="1" customWidth="1"/>
    <col min="12" max="12" width="20.1640625" bestFit="1" customWidth="1"/>
    <col min="13" max="13" width="24.5" bestFit="1" customWidth="1"/>
    <col min="14" max="14" width="14.1640625" bestFit="1" customWidth="1"/>
    <col min="15" max="15" width="2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30</v>
      </c>
      <c r="C2" t="s">
        <v>831</v>
      </c>
      <c r="D2" t="s">
        <v>833</v>
      </c>
      <c r="E2" t="s">
        <v>16</v>
      </c>
      <c r="F2">
        <v>5</v>
      </c>
      <c r="G2">
        <v>7</v>
      </c>
      <c r="H2">
        <v>4</v>
      </c>
      <c r="I2">
        <v>45000</v>
      </c>
      <c r="J2" t="s">
        <v>17</v>
      </c>
      <c r="K2" t="s">
        <v>18</v>
      </c>
      <c r="L2" t="s">
        <v>19</v>
      </c>
      <c r="M2" t="s">
        <v>19</v>
      </c>
      <c r="N2" t="s">
        <v>20</v>
      </c>
      <c r="O2" t="s">
        <v>21</v>
      </c>
    </row>
    <row r="3" spans="1:15" x14ac:dyDescent="0.2">
      <c r="A3" t="s">
        <v>22</v>
      </c>
      <c r="B3">
        <v>35</v>
      </c>
      <c r="C3" t="s">
        <v>832</v>
      </c>
      <c r="D3" t="s">
        <v>834</v>
      </c>
      <c r="E3" t="s">
        <v>23</v>
      </c>
      <c r="F3">
        <v>8</v>
      </c>
      <c r="G3">
        <v>8</v>
      </c>
      <c r="H3">
        <v>4.5</v>
      </c>
      <c r="I3">
        <v>60000</v>
      </c>
      <c r="J3" t="s">
        <v>17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 x14ac:dyDescent="0.2">
      <c r="A4" t="s">
        <v>29</v>
      </c>
      <c r="B4">
        <v>28</v>
      </c>
      <c r="C4" t="s">
        <v>831</v>
      </c>
      <c r="D4" t="s">
        <v>835</v>
      </c>
      <c r="E4" t="s">
        <v>30</v>
      </c>
      <c r="F4">
        <v>3</v>
      </c>
      <c r="G4">
        <v>6</v>
      </c>
      <c r="H4">
        <v>3.8</v>
      </c>
      <c r="I4">
        <v>52000</v>
      </c>
      <c r="J4" t="s">
        <v>17</v>
      </c>
      <c r="K4" t="s">
        <v>18</v>
      </c>
      <c r="L4" t="s">
        <v>31</v>
      </c>
      <c r="M4" t="s">
        <v>19</v>
      </c>
      <c r="N4" t="s">
        <v>27</v>
      </c>
      <c r="O4" t="s">
        <v>21</v>
      </c>
    </row>
    <row r="5" spans="1:15" x14ac:dyDescent="0.2">
      <c r="A5" t="s">
        <v>32</v>
      </c>
      <c r="B5">
        <v>42</v>
      </c>
      <c r="C5" t="s">
        <v>831</v>
      </c>
      <c r="D5" t="s">
        <v>836</v>
      </c>
      <c r="E5" t="s">
        <v>33</v>
      </c>
      <c r="F5">
        <v>12</v>
      </c>
      <c r="G5">
        <v>9</v>
      </c>
      <c r="H5">
        <v>4.2</v>
      </c>
      <c r="I5">
        <v>70000</v>
      </c>
      <c r="J5" t="s">
        <v>34</v>
      </c>
      <c r="K5" t="s">
        <v>35</v>
      </c>
      <c r="L5" t="s">
        <v>36</v>
      </c>
      <c r="M5" t="s">
        <v>26</v>
      </c>
      <c r="N5" t="s">
        <v>37</v>
      </c>
      <c r="O5" t="s">
        <v>38</v>
      </c>
    </row>
    <row r="6" spans="1:15" x14ac:dyDescent="0.2">
      <c r="A6" t="s">
        <v>39</v>
      </c>
      <c r="B6">
        <v>29</v>
      </c>
      <c r="C6" t="s">
        <v>831</v>
      </c>
      <c r="D6" t="s">
        <v>837</v>
      </c>
      <c r="E6" t="s">
        <v>40</v>
      </c>
      <c r="F6">
        <v>6</v>
      </c>
      <c r="G6">
        <v>7</v>
      </c>
      <c r="H6">
        <v>4.0999999999999996</v>
      </c>
      <c r="I6">
        <v>55000</v>
      </c>
      <c r="J6" t="s">
        <v>17</v>
      </c>
      <c r="K6" t="s">
        <v>18</v>
      </c>
      <c r="L6" t="s">
        <v>19</v>
      </c>
      <c r="M6" t="s">
        <v>26</v>
      </c>
      <c r="N6" t="s">
        <v>27</v>
      </c>
      <c r="O6" t="s">
        <v>28</v>
      </c>
    </row>
    <row r="7" spans="1:15" x14ac:dyDescent="0.2">
      <c r="A7" t="s">
        <v>41</v>
      </c>
      <c r="B7">
        <v>40</v>
      </c>
      <c r="C7" t="s">
        <v>832</v>
      </c>
      <c r="D7" t="s">
        <v>838</v>
      </c>
      <c r="E7" t="s">
        <v>42</v>
      </c>
      <c r="F7">
        <v>10</v>
      </c>
      <c r="G7">
        <v>8</v>
      </c>
      <c r="H7">
        <v>4.3</v>
      </c>
      <c r="I7">
        <v>65000</v>
      </c>
      <c r="J7" t="s">
        <v>17</v>
      </c>
      <c r="K7" t="s">
        <v>43</v>
      </c>
      <c r="L7" t="s">
        <v>25</v>
      </c>
      <c r="M7" t="s">
        <v>26</v>
      </c>
      <c r="N7" t="s">
        <v>37</v>
      </c>
      <c r="O7" t="s">
        <v>28</v>
      </c>
    </row>
    <row r="8" spans="1:15" x14ac:dyDescent="0.2">
      <c r="A8" t="s">
        <v>44</v>
      </c>
      <c r="B8">
        <v>33</v>
      </c>
      <c r="C8" t="s">
        <v>832</v>
      </c>
      <c r="D8" t="s">
        <v>834</v>
      </c>
      <c r="E8" t="s">
        <v>30</v>
      </c>
      <c r="F8">
        <v>4</v>
      </c>
      <c r="G8">
        <v>6</v>
      </c>
      <c r="H8">
        <v>3.5</v>
      </c>
      <c r="I8">
        <v>50000</v>
      </c>
      <c r="J8" t="s">
        <v>34</v>
      </c>
      <c r="K8" t="s">
        <v>24</v>
      </c>
      <c r="L8" t="s">
        <v>31</v>
      </c>
      <c r="M8" t="s">
        <v>45</v>
      </c>
      <c r="N8" t="s">
        <v>20</v>
      </c>
      <c r="O8" t="s">
        <v>21</v>
      </c>
    </row>
    <row r="9" spans="1:15" x14ac:dyDescent="0.2">
      <c r="A9" t="s">
        <v>46</v>
      </c>
      <c r="B9">
        <v>45</v>
      </c>
      <c r="C9" t="s">
        <v>832</v>
      </c>
      <c r="D9" t="s">
        <v>835</v>
      </c>
      <c r="E9" t="s">
        <v>23</v>
      </c>
      <c r="F9">
        <v>15</v>
      </c>
      <c r="G9">
        <v>9</v>
      </c>
      <c r="H9">
        <v>4.8</v>
      </c>
      <c r="I9">
        <v>75000</v>
      </c>
      <c r="J9" t="s">
        <v>17</v>
      </c>
      <c r="K9" t="s">
        <v>35</v>
      </c>
      <c r="L9" t="s">
        <v>36</v>
      </c>
      <c r="M9" t="s">
        <v>47</v>
      </c>
      <c r="N9" t="s">
        <v>48</v>
      </c>
      <c r="O9" t="s">
        <v>38</v>
      </c>
    </row>
    <row r="10" spans="1:15" x14ac:dyDescent="0.2">
      <c r="A10" t="s">
        <v>49</v>
      </c>
      <c r="B10">
        <v>31</v>
      </c>
      <c r="C10" t="s">
        <v>831</v>
      </c>
      <c r="D10" t="s">
        <v>833</v>
      </c>
      <c r="E10" t="s">
        <v>16</v>
      </c>
      <c r="F10">
        <v>7</v>
      </c>
      <c r="G10">
        <v>7</v>
      </c>
      <c r="H10">
        <v>4.2</v>
      </c>
      <c r="I10">
        <v>48000</v>
      </c>
      <c r="J10" t="s">
        <v>17</v>
      </c>
      <c r="K10" t="s">
        <v>24</v>
      </c>
      <c r="L10" t="s">
        <v>19</v>
      </c>
      <c r="M10" t="s">
        <v>26</v>
      </c>
      <c r="N10" t="s">
        <v>20</v>
      </c>
      <c r="O10" t="s">
        <v>28</v>
      </c>
    </row>
    <row r="11" spans="1:15" x14ac:dyDescent="0.2">
      <c r="A11" t="s">
        <v>50</v>
      </c>
      <c r="B11">
        <v>37</v>
      </c>
      <c r="C11" t="s">
        <v>831</v>
      </c>
      <c r="D11" t="s">
        <v>837</v>
      </c>
      <c r="E11" t="s">
        <v>40</v>
      </c>
      <c r="F11">
        <v>9</v>
      </c>
      <c r="G11">
        <v>8</v>
      </c>
      <c r="H11">
        <v>4</v>
      </c>
      <c r="I11">
        <v>58000</v>
      </c>
      <c r="J11" t="s">
        <v>17</v>
      </c>
      <c r="K11" t="s">
        <v>43</v>
      </c>
      <c r="L11" t="s">
        <v>25</v>
      </c>
      <c r="M11" t="s">
        <v>19</v>
      </c>
      <c r="N11" t="s">
        <v>27</v>
      </c>
      <c r="O11" t="s">
        <v>28</v>
      </c>
    </row>
    <row r="12" spans="1:15" x14ac:dyDescent="0.2">
      <c r="A12" t="s">
        <v>51</v>
      </c>
      <c r="B12">
        <v>32</v>
      </c>
      <c r="C12" t="s">
        <v>832</v>
      </c>
      <c r="D12" t="s">
        <v>838</v>
      </c>
      <c r="E12" t="s">
        <v>42</v>
      </c>
      <c r="F12">
        <v>6</v>
      </c>
      <c r="G12">
        <v>8</v>
      </c>
      <c r="H12">
        <v>4.4000000000000004</v>
      </c>
      <c r="I12">
        <v>62000</v>
      </c>
      <c r="J12" t="s">
        <v>34</v>
      </c>
      <c r="K12" t="s">
        <v>24</v>
      </c>
      <c r="L12" t="s">
        <v>25</v>
      </c>
      <c r="M12" t="s">
        <v>26</v>
      </c>
      <c r="N12" t="s">
        <v>37</v>
      </c>
      <c r="O12" t="s">
        <v>28</v>
      </c>
    </row>
    <row r="13" spans="1:15" x14ac:dyDescent="0.2">
      <c r="A13" t="s">
        <v>52</v>
      </c>
      <c r="B13">
        <v>34</v>
      </c>
      <c r="C13" t="s">
        <v>831</v>
      </c>
      <c r="D13" t="s">
        <v>835</v>
      </c>
      <c r="E13" t="s">
        <v>30</v>
      </c>
      <c r="F13">
        <v>5</v>
      </c>
      <c r="G13">
        <v>7</v>
      </c>
      <c r="H13">
        <v>3.7</v>
      </c>
      <c r="I13">
        <v>53000</v>
      </c>
      <c r="J13" t="s">
        <v>17</v>
      </c>
      <c r="K13" t="s">
        <v>24</v>
      </c>
      <c r="L13" t="s">
        <v>19</v>
      </c>
      <c r="M13" t="s">
        <v>19</v>
      </c>
      <c r="N13" t="s">
        <v>27</v>
      </c>
      <c r="O13" t="s">
        <v>21</v>
      </c>
    </row>
    <row r="14" spans="1:15" x14ac:dyDescent="0.2">
      <c r="A14" t="s">
        <v>53</v>
      </c>
      <c r="B14">
        <v>39</v>
      </c>
      <c r="C14" t="s">
        <v>831</v>
      </c>
      <c r="D14" t="s">
        <v>836</v>
      </c>
      <c r="E14" t="s">
        <v>33</v>
      </c>
      <c r="F14">
        <v>11</v>
      </c>
      <c r="G14">
        <v>9</v>
      </c>
      <c r="H14">
        <v>4</v>
      </c>
      <c r="I14">
        <v>68000</v>
      </c>
      <c r="J14" t="s">
        <v>17</v>
      </c>
      <c r="K14" t="s">
        <v>43</v>
      </c>
      <c r="L14" t="s">
        <v>36</v>
      </c>
      <c r="M14" t="s">
        <v>19</v>
      </c>
      <c r="N14" t="s">
        <v>37</v>
      </c>
      <c r="O14" t="s">
        <v>38</v>
      </c>
    </row>
    <row r="15" spans="1:15" x14ac:dyDescent="0.2">
      <c r="A15" t="s">
        <v>54</v>
      </c>
      <c r="B15">
        <v>27</v>
      </c>
      <c r="C15" t="s">
        <v>831</v>
      </c>
      <c r="D15" t="s">
        <v>833</v>
      </c>
      <c r="E15" t="s">
        <v>16</v>
      </c>
      <c r="F15">
        <v>2</v>
      </c>
      <c r="G15">
        <v>6</v>
      </c>
      <c r="H15">
        <v>3.9</v>
      </c>
      <c r="I15">
        <v>46000</v>
      </c>
      <c r="J15" t="s">
        <v>17</v>
      </c>
      <c r="K15" t="s">
        <v>18</v>
      </c>
      <c r="L15" t="s">
        <v>31</v>
      </c>
      <c r="M15" t="s">
        <v>19</v>
      </c>
      <c r="N15" t="s">
        <v>20</v>
      </c>
      <c r="O15" t="s">
        <v>21</v>
      </c>
    </row>
    <row r="16" spans="1:15" x14ac:dyDescent="0.2">
      <c r="A16" t="s">
        <v>55</v>
      </c>
      <c r="B16">
        <v>43</v>
      </c>
      <c r="C16" t="s">
        <v>832</v>
      </c>
      <c r="D16" t="s">
        <v>837</v>
      </c>
      <c r="E16" t="s">
        <v>40</v>
      </c>
      <c r="F16">
        <v>13</v>
      </c>
      <c r="G16">
        <v>8</v>
      </c>
      <c r="H16">
        <v>4.2</v>
      </c>
      <c r="I16">
        <v>70000</v>
      </c>
      <c r="J16" t="s">
        <v>34</v>
      </c>
      <c r="K16" t="s">
        <v>35</v>
      </c>
      <c r="L16" t="s">
        <v>25</v>
      </c>
      <c r="M16" t="s">
        <v>26</v>
      </c>
      <c r="N16" t="s">
        <v>37</v>
      </c>
      <c r="O16" t="s">
        <v>38</v>
      </c>
    </row>
    <row r="17" spans="1:15" x14ac:dyDescent="0.2">
      <c r="A17" t="s">
        <v>56</v>
      </c>
      <c r="B17">
        <v>36</v>
      </c>
      <c r="C17" t="s">
        <v>831</v>
      </c>
      <c r="D17" t="s">
        <v>834</v>
      </c>
      <c r="E17" t="s">
        <v>23</v>
      </c>
      <c r="F17">
        <v>7</v>
      </c>
      <c r="G17">
        <v>7</v>
      </c>
      <c r="H17">
        <v>4.5999999999999996</v>
      </c>
      <c r="I17">
        <v>64000</v>
      </c>
      <c r="J17" t="s">
        <v>17</v>
      </c>
      <c r="K17" t="s">
        <v>43</v>
      </c>
      <c r="L17" t="s">
        <v>19</v>
      </c>
      <c r="M17" t="s">
        <v>47</v>
      </c>
      <c r="N17" t="s">
        <v>37</v>
      </c>
      <c r="O17" t="s">
        <v>28</v>
      </c>
    </row>
    <row r="18" spans="1:15" x14ac:dyDescent="0.2">
      <c r="A18" t="s">
        <v>57</v>
      </c>
      <c r="B18">
        <v>29</v>
      </c>
      <c r="C18" t="s">
        <v>832</v>
      </c>
      <c r="D18" t="s">
        <v>835</v>
      </c>
      <c r="E18" t="s">
        <v>30</v>
      </c>
      <c r="F18">
        <v>4</v>
      </c>
      <c r="G18">
        <v>6</v>
      </c>
      <c r="H18">
        <v>3.4</v>
      </c>
      <c r="I18">
        <v>51000</v>
      </c>
      <c r="J18" t="s">
        <v>17</v>
      </c>
      <c r="K18" t="s">
        <v>18</v>
      </c>
      <c r="L18" t="s">
        <v>31</v>
      </c>
      <c r="M18" t="s">
        <v>45</v>
      </c>
      <c r="N18" t="s">
        <v>27</v>
      </c>
      <c r="O18" t="s">
        <v>21</v>
      </c>
    </row>
    <row r="19" spans="1:15" x14ac:dyDescent="0.2">
      <c r="A19" t="s">
        <v>58</v>
      </c>
      <c r="B19">
        <v>38</v>
      </c>
      <c r="C19" t="s">
        <v>832</v>
      </c>
      <c r="D19" t="s">
        <v>836</v>
      </c>
      <c r="E19" t="s">
        <v>33</v>
      </c>
      <c r="F19">
        <v>9</v>
      </c>
      <c r="G19">
        <v>8</v>
      </c>
      <c r="H19">
        <v>4.0999999999999996</v>
      </c>
      <c r="I19">
        <v>67000</v>
      </c>
      <c r="J19" t="s">
        <v>34</v>
      </c>
      <c r="K19" t="s">
        <v>43</v>
      </c>
      <c r="L19" t="s">
        <v>25</v>
      </c>
      <c r="M19" t="s">
        <v>26</v>
      </c>
      <c r="N19" t="s">
        <v>37</v>
      </c>
      <c r="O19" t="s">
        <v>28</v>
      </c>
    </row>
    <row r="20" spans="1:15" x14ac:dyDescent="0.2">
      <c r="A20" t="s">
        <v>59</v>
      </c>
      <c r="B20">
        <v>30</v>
      </c>
      <c r="C20" t="s">
        <v>831</v>
      </c>
      <c r="D20" t="s">
        <v>833</v>
      </c>
      <c r="E20" t="s">
        <v>16</v>
      </c>
      <c r="F20">
        <v>6</v>
      </c>
      <c r="G20">
        <v>7</v>
      </c>
      <c r="H20">
        <v>3.8</v>
      </c>
      <c r="I20">
        <v>49000</v>
      </c>
      <c r="J20" t="s">
        <v>17</v>
      </c>
      <c r="K20" t="s">
        <v>18</v>
      </c>
      <c r="L20" t="s">
        <v>19</v>
      </c>
      <c r="M20" t="s">
        <v>19</v>
      </c>
      <c r="N20" t="s">
        <v>20</v>
      </c>
      <c r="O20" t="s">
        <v>28</v>
      </c>
    </row>
    <row r="21" spans="1:15" x14ac:dyDescent="0.2">
      <c r="A21" t="s">
        <v>60</v>
      </c>
      <c r="B21">
        <v>41</v>
      </c>
      <c r="C21" t="s">
        <v>831</v>
      </c>
      <c r="D21" t="s">
        <v>837</v>
      </c>
      <c r="E21" t="s">
        <v>40</v>
      </c>
      <c r="F21">
        <v>10</v>
      </c>
      <c r="G21">
        <v>8</v>
      </c>
      <c r="H21">
        <v>4.3</v>
      </c>
      <c r="I21">
        <v>66000</v>
      </c>
      <c r="J21" t="s">
        <v>17</v>
      </c>
      <c r="K21" t="s">
        <v>35</v>
      </c>
      <c r="L21" t="s">
        <v>25</v>
      </c>
      <c r="M21" t="s">
        <v>26</v>
      </c>
      <c r="N21" t="s">
        <v>37</v>
      </c>
      <c r="O21" t="s">
        <v>28</v>
      </c>
    </row>
    <row r="22" spans="1:15" x14ac:dyDescent="0.2">
      <c r="A22" t="s">
        <v>61</v>
      </c>
      <c r="B22">
        <v>44</v>
      </c>
      <c r="C22" t="s">
        <v>831</v>
      </c>
      <c r="D22" t="s">
        <v>835</v>
      </c>
      <c r="E22" t="s">
        <v>23</v>
      </c>
      <c r="F22">
        <v>11</v>
      </c>
      <c r="G22">
        <v>9</v>
      </c>
      <c r="H22">
        <v>4.5</v>
      </c>
      <c r="I22">
        <v>72000</v>
      </c>
      <c r="J22" t="s">
        <v>17</v>
      </c>
      <c r="K22" t="s">
        <v>35</v>
      </c>
      <c r="L22" t="s">
        <v>36</v>
      </c>
      <c r="M22" t="s">
        <v>26</v>
      </c>
      <c r="N22" t="s">
        <v>48</v>
      </c>
      <c r="O22" t="s">
        <v>38</v>
      </c>
    </row>
    <row r="23" spans="1:15" x14ac:dyDescent="0.2">
      <c r="A23" t="s">
        <v>62</v>
      </c>
      <c r="B23">
        <v>26</v>
      </c>
      <c r="C23" t="s">
        <v>832</v>
      </c>
      <c r="D23" t="s">
        <v>838</v>
      </c>
      <c r="E23" t="s">
        <v>42</v>
      </c>
      <c r="F23">
        <v>3</v>
      </c>
      <c r="G23">
        <v>7</v>
      </c>
      <c r="H23">
        <v>3</v>
      </c>
      <c r="I23">
        <v>46000</v>
      </c>
      <c r="J23" t="s">
        <v>34</v>
      </c>
      <c r="K23" t="s">
        <v>18</v>
      </c>
      <c r="L23" t="s">
        <v>19</v>
      </c>
      <c r="M23" t="s">
        <v>63</v>
      </c>
      <c r="N23" t="s">
        <v>20</v>
      </c>
      <c r="O23" t="s">
        <v>21</v>
      </c>
    </row>
    <row r="24" spans="1:15" x14ac:dyDescent="0.2">
      <c r="A24" t="s">
        <v>64</v>
      </c>
      <c r="B24">
        <v>32</v>
      </c>
      <c r="C24" t="s">
        <v>831</v>
      </c>
      <c r="D24" t="s">
        <v>837</v>
      </c>
      <c r="E24" t="s">
        <v>40</v>
      </c>
      <c r="F24">
        <v>7</v>
      </c>
      <c r="G24">
        <v>8</v>
      </c>
      <c r="H24">
        <v>3.5</v>
      </c>
      <c r="I24">
        <v>57000</v>
      </c>
      <c r="J24" t="s">
        <v>17</v>
      </c>
      <c r="K24" t="s">
        <v>24</v>
      </c>
      <c r="L24" t="s">
        <v>25</v>
      </c>
      <c r="M24" t="s">
        <v>45</v>
      </c>
      <c r="N24" t="s">
        <v>27</v>
      </c>
      <c r="O24" t="s">
        <v>28</v>
      </c>
    </row>
    <row r="25" spans="1:15" x14ac:dyDescent="0.2">
      <c r="A25" t="s">
        <v>65</v>
      </c>
      <c r="B25">
        <v>36</v>
      </c>
      <c r="C25" t="s">
        <v>831</v>
      </c>
      <c r="D25" t="s">
        <v>833</v>
      </c>
      <c r="E25" t="s">
        <v>16</v>
      </c>
      <c r="F25">
        <v>6</v>
      </c>
      <c r="G25">
        <v>7</v>
      </c>
      <c r="H25">
        <v>3.7</v>
      </c>
      <c r="I25">
        <v>48000</v>
      </c>
      <c r="J25" t="s">
        <v>17</v>
      </c>
      <c r="K25" t="s">
        <v>43</v>
      </c>
      <c r="L25" t="s">
        <v>19</v>
      </c>
      <c r="M25" t="s">
        <v>19</v>
      </c>
      <c r="N25" t="s">
        <v>20</v>
      </c>
      <c r="O25" t="s">
        <v>28</v>
      </c>
    </row>
    <row r="26" spans="1:15" x14ac:dyDescent="0.2">
      <c r="A26" t="s">
        <v>66</v>
      </c>
      <c r="B26">
        <v>30</v>
      </c>
      <c r="C26" t="s">
        <v>831</v>
      </c>
      <c r="D26" t="s">
        <v>834</v>
      </c>
      <c r="E26" t="s">
        <v>23</v>
      </c>
      <c r="F26">
        <v>8</v>
      </c>
      <c r="G26">
        <v>8</v>
      </c>
      <c r="H26">
        <v>4</v>
      </c>
      <c r="I26">
        <v>55000</v>
      </c>
      <c r="J26" t="s">
        <v>17</v>
      </c>
      <c r="K26" t="s">
        <v>18</v>
      </c>
      <c r="L26" t="s">
        <v>25</v>
      </c>
      <c r="M26" t="s">
        <v>19</v>
      </c>
      <c r="N26" t="s">
        <v>27</v>
      </c>
      <c r="O26" t="s">
        <v>28</v>
      </c>
    </row>
    <row r="27" spans="1:15" x14ac:dyDescent="0.2">
      <c r="A27" t="s">
        <v>67</v>
      </c>
      <c r="B27">
        <v>35</v>
      </c>
      <c r="C27" t="s">
        <v>831</v>
      </c>
      <c r="D27" t="s">
        <v>835</v>
      </c>
      <c r="E27" t="s">
        <v>30</v>
      </c>
      <c r="F27">
        <v>7</v>
      </c>
      <c r="G27">
        <v>7</v>
      </c>
      <c r="H27">
        <v>3.9</v>
      </c>
      <c r="I27">
        <v>58000</v>
      </c>
      <c r="J27" t="s">
        <v>17</v>
      </c>
      <c r="K27" t="s">
        <v>24</v>
      </c>
      <c r="L27" t="s">
        <v>19</v>
      </c>
      <c r="M27" t="s">
        <v>19</v>
      </c>
      <c r="N27" t="s">
        <v>27</v>
      </c>
      <c r="O27" t="s">
        <v>28</v>
      </c>
    </row>
    <row r="28" spans="1:15" x14ac:dyDescent="0.2">
      <c r="A28" t="s">
        <v>68</v>
      </c>
      <c r="B28">
        <v>31</v>
      </c>
      <c r="C28" t="s">
        <v>832</v>
      </c>
      <c r="D28" t="s">
        <v>836</v>
      </c>
      <c r="E28" t="s">
        <v>33</v>
      </c>
      <c r="F28">
        <v>5</v>
      </c>
      <c r="G28">
        <v>6</v>
      </c>
      <c r="H28">
        <v>3.2</v>
      </c>
      <c r="I28">
        <v>51000</v>
      </c>
      <c r="J28" t="s">
        <v>17</v>
      </c>
      <c r="K28" t="s">
        <v>24</v>
      </c>
      <c r="L28" t="s">
        <v>31</v>
      </c>
      <c r="M28" t="s">
        <v>45</v>
      </c>
      <c r="N28" t="s">
        <v>27</v>
      </c>
      <c r="O28" t="s">
        <v>21</v>
      </c>
    </row>
    <row r="29" spans="1:15" x14ac:dyDescent="0.2">
      <c r="A29" t="s">
        <v>69</v>
      </c>
      <c r="B29">
        <v>38</v>
      </c>
      <c r="C29" t="s">
        <v>831</v>
      </c>
      <c r="D29" t="s">
        <v>833</v>
      </c>
      <c r="E29" t="s">
        <v>16</v>
      </c>
      <c r="F29">
        <v>9</v>
      </c>
      <c r="G29">
        <v>8</v>
      </c>
      <c r="H29">
        <v>4.2</v>
      </c>
      <c r="I29">
        <v>54000</v>
      </c>
      <c r="J29" t="s">
        <v>17</v>
      </c>
      <c r="K29" t="s">
        <v>43</v>
      </c>
      <c r="L29" t="s">
        <v>25</v>
      </c>
      <c r="M29" t="s">
        <v>26</v>
      </c>
      <c r="N29" t="s">
        <v>27</v>
      </c>
      <c r="O29" t="s">
        <v>28</v>
      </c>
    </row>
    <row r="30" spans="1:15" x14ac:dyDescent="0.2">
      <c r="A30" t="s">
        <v>70</v>
      </c>
      <c r="B30">
        <v>33</v>
      </c>
      <c r="C30" t="s">
        <v>831</v>
      </c>
      <c r="D30" t="s">
        <v>837</v>
      </c>
      <c r="E30" t="s">
        <v>40</v>
      </c>
      <c r="F30">
        <v>8</v>
      </c>
      <c r="G30">
        <v>7</v>
      </c>
      <c r="H30">
        <v>4.0999999999999996</v>
      </c>
      <c r="I30">
        <v>57000</v>
      </c>
      <c r="J30" t="s">
        <v>17</v>
      </c>
      <c r="K30" t="s">
        <v>24</v>
      </c>
      <c r="L30" t="s">
        <v>19</v>
      </c>
      <c r="M30" t="s">
        <v>26</v>
      </c>
      <c r="N30" t="s">
        <v>27</v>
      </c>
      <c r="O30" t="s">
        <v>28</v>
      </c>
    </row>
    <row r="31" spans="1:15" x14ac:dyDescent="0.2">
      <c r="A31" t="s">
        <v>71</v>
      </c>
      <c r="B31">
        <v>46</v>
      </c>
      <c r="C31" t="s">
        <v>831</v>
      </c>
      <c r="D31" t="s">
        <v>838</v>
      </c>
      <c r="E31" t="s">
        <v>42</v>
      </c>
      <c r="F31">
        <v>12</v>
      </c>
      <c r="G31">
        <v>8</v>
      </c>
      <c r="H31">
        <v>4.5</v>
      </c>
      <c r="I31">
        <v>72000</v>
      </c>
      <c r="J31" t="s">
        <v>34</v>
      </c>
      <c r="K31" t="s">
        <v>72</v>
      </c>
      <c r="L31" t="s">
        <v>25</v>
      </c>
      <c r="M31" t="s">
        <v>26</v>
      </c>
      <c r="N31" t="s">
        <v>48</v>
      </c>
      <c r="O31" t="s">
        <v>38</v>
      </c>
    </row>
    <row r="32" spans="1:15" x14ac:dyDescent="0.2">
      <c r="A32" t="s">
        <v>73</v>
      </c>
      <c r="B32">
        <v>29</v>
      </c>
      <c r="C32" t="s">
        <v>832</v>
      </c>
      <c r="D32" t="s">
        <v>834</v>
      </c>
      <c r="E32" t="s">
        <v>30</v>
      </c>
      <c r="F32">
        <v>4</v>
      </c>
      <c r="G32">
        <v>6</v>
      </c>
      <c r="H32">
        <v>3.3</v>
      </c>
      <c r="I32">
        <v>49000</v>
      </c>
      <c r="J32" t="s">
        <v>17</v>
      </c>
      <c r="K32" t="s">
        <v>18</v>
      </c>
      <c r="L32" t="s">
        <v>31</v>
      </c>
      <c r="M32" t="s">
        <v>45</v>
      </c>
      <c r="N32" t="s">
        <v>20</v>
      </c>
      <c r="O32" t="s">
        <v>21</v>
      </c>
    </row>
    <row r="33" spans="1:15" x14ac:dyDescent="0.2">
      <c r="A33" t="s">
        <v>74</v>
      </c>
      <c r="B33">
        <v>40</v>
      </c>
      <c r="C33" t="s">
        <v>831</v>
      </c>
      <c r="D33" t="s">
        <v>835</v>
      </c>
      <c r="E33" t="s">
        <v>23</v>
      </c>
      <c r="F33">
        <v>10</v>
      </c>
      <c r="G33">
        <v>8</v>
      </c>
      <c r="H33">
        <v>4.3</v>
      </c>
      <c r="I33">
        <v>66000</v>
      </c>
      <c r="J33" t="s">
        <v>17</v>
      </c>
      <c r="K33" t="s">
        <v>43</v>
      </c>
      <c r="L33" t="s">
        <v>25</v>
      </c>
      <c r="M33" t="s">
        <v>26</v>
      </c>
      <c r="N33" t="s">
        <v>37</v>
      </c>
      <c r="O33" t="s">
        <v>28</v>
      </c>
    </row>
    <row r="34" spans="1:15" x14ac:dyDescent="0.2">
      <c r="A34" t="s">
        <v>75</v>
      </c>
      <c r="B34">
        <v>37</v>
      </c>
      <c r="C34" t="s">
        <v>832</v>
      </c>
      <c r="D34" t="s">
        <v>833</v>
      </c>
      <c r="E34" t="s">
        <v>16</v>
      </c>
      <c r="F34">
        <v>6</v>
      </c>
      <c r="G34">
        <v>7</v>
      </c>
      <c r="H34">
        <v>4</v>
      </c>
      <c r="I34">
        <v>52000</v>
      </c>
      <c r="J34" t="s">
        <v>17</v>
      </c>
      <c r="K34" t="s">
        <v>43</v>
      </c>
      <c r="L34" t="s">
        <v>19</v>
      </c>
      <c r="M34" t="s">
        <v>19</v>
      </c>
      <c r="N34" t="s">
        <v>27</v>
      </c>
      <c r="O34" t="s">
        <v>28</v>
      </c>
    </row>
    <row r="35" spans="1:15" x14ac:dyDescent="0.2">
      <c r="A35" t="s">
        <v>76</v>
      </c>
      <c r="B35">
        <v>32</v>
      </c>
      <c r="C35" t="s">
        <v>831</v>
      </c>
      <c r="D35" t="s">
        <v>836</v>
      </c>
      <c r="E35" t="s">
        <v>33</v>
      </c>
      <c r="F35">
        <v>5</v>
      </c>
      <c r="G35">
        <v>6</v>
      </c>
      <c r="H35">
        <v>3.6</v>
      </c>
      <c r="I35">
        <v>55000</v>
      </c>
      <c r="J35" t="s">
        <v>17</v>
      </c>
      <c r="K35" t="s">
        <v>24</v>
      </c>
      <c r="L35" t="s">
        <v>31</v>
      </c>
      <c r="M35" t="s">
        <v>19</v>
      </c>
      <c r="N35" t="s">
        <v>27</v>
      </c>
      <c r="O35" t="s">
        <v>21</v>
      </c>
    </row>
    <row r="36" spans="1:15" x14ac:dyDescent="0.2">
      <c r="A36" t="s">
        <v>77</v>
      </c>
      <c r="B36">
        <v>41</v>
      </c>
      <c r="C36" t="s">
        <v>831</v>
      </c>
      <c r="D36" t="s">
        <v>837</v>
      </c>
      <c r="E36" t="s">
        <v>40</v>
      </c>
      <c r="F36">
        <v>9</v>
      </c>
      <c r="G36">
        <v>8</v>
      </c>
      <c r="H36">
        <v>4.4000000000000004</v>
      </c>
      <c r="I36">
        <v>59000</v>
      </c>
      <c r="J36" t="s">
        <v>17</v>
      </c>
      <c r="K36" t="s">
        <v>35</v>
      </c>
      <c r="L36" t="s">
        <v>25</v>
      </c>
      <c r="M36" t="s">
        <v>26</v>
      </c>
      <c r="N36" t="s">
        <v>27</v>
      </c>
      <c r="O36" t="s">
        <v>28</v>
      </c>
    </row>
    <row r="37" spans="1:15" x14ac:dyDescent="0.2">
      <c r="A37" t="s">
        <v>78</v>
      </c>
      <c r="B37">
        <v>31</v>
      </c>
      <c r="C37" t="s">
        <v>831</v>
      </c>
      <c r="D37" t="s">
        <v>834</v>
      </c>
      <c r="E37" t="s">
        <v>23</v>
      </c>
      <c r="F37">
        <v>7</v>
      </c>
      <c r="G37">
        <v>7</v>
      </c>
      <c r="H37">
        <v>4.2</v>
      </c>
      <c r="I37">
        <v>56000</v>
      </c>
      <c r="J37" t="s">
        <v>17</v>
      </c>
      <c r="K37" t="s">
        <v>24</v>
      </c>
      <c r="L37" t="s">
        <v>19</v>
      </c>
      <c r="M37" t="s">
        <v>26</v>
      </c>
      <c r="N37" t="s">
        <v>27</v>
      </c>
      <c r="O37" t="s">
        <v>28</v>
      </c>
    </row>
    <row r="38" spans="1:15" x14ac:dyDescent="0.2">
      <c r="A38" t="s">
        <v>79</v>
      </c>
      <c r="B38">
        <v>43</v>
      </c>
      <c r="C38" t="s">
        <v>832</v>
      </c>
      <c r="D38" t="s">
        <v>835</v>
      </c>
      <c r="E38" t="s">
        <v>30</v>
      </c>
      <c r="F38">
        <v>11</v>
      </c>
      <c r="G38">
        <v>9</v>
      </c>
      <c r="H38">
        <v>4.5999999999999996</v>
      </c>
      <c r="I38">
        <v>71000</v>
      </c>
      <c r="J38" t="s">
        <v>34</v>
      </c>
      <c r="K38" t="s">
        <v>35</v>
      </c>
      <c r="L38" t="s">
        <v>36</v>
      </c>
      <c r="M38" t="s">
        <v>47</v>
      </c>
      <c r="N38" t="s">
        <v>48</v>
      </c>
      <c r="O38" t="s">
        <v>38</v>
      </c>
    </row>
    <row r="39" spans="1:15" x14ac:dyDescent="0.2">
      <c r="A39" t="s">
        <v>80</v>
      </c>
      <c r="B39">
        <v>28</v>
      </c>
      <c r="C39" t="s">
        <v>831</v>
      </c>
      <c r="D39" t="s">
        <v>838</v>
      </c>
      <c r="E39" t="s">
        <v>42</v>
      </c>
      <c r="F39">
        <v>4</v>
      </c>
      <c r="G39">
        <v>6</v>
      </c>
      <c r="H39">
        <v>3.7</v>
      </c>
      <c r="I39">
        <v>50000</v>
      </c>
      <c r="J39" t="s">
        <v>17</v>
      </c>
      <c r="K39" t="s">
        <v>18</v>
      </c>
      <c r="L39" t="s">
        <v>31</v>
      </c>
      <c r="M39" t="s">
        <v>19</v>
      </c>
      <c r="N39" t="s">
        <v>20</v>
      </c>
      <c r="O39" t="s">
        <v>21</v>
      </c>
    </row>
    <row r="40" spans="1:15" x14ac:dyDescent="0.2">
      <c r="A40" t="s">
        <v>81</v>
      </c>
      <c r="B40">
        <v>34</v>
      </c>
      <c r="C40" t="s">
        <v>831</v>
      </c>
      <c r="D40" t="s">
        <v>833</v>
      </c>
      <c r="E40" t="s">
        <v>16</v>
      </c>
      <c r="F40">
        <v>6</v>
      </c>
      <c r="G40">
        <v>7</v>
      </c>
      <c r="H40">
        <v>3.9</v>
      </c>
      <c r="I40">
        <v>53000</v>
      </c>
      <c r="J40" t="s">
        <v>17</v>
      </c>
      <c r="K40" t="s">
        <v>24</v>
      </c>
      <c r="L40" t="s">
        <v>19</v>
      </c>
      <c r="M40" t="s">
        <v>19</v>
      </c>
      <c r="N40" t="s">
        <v>27</v>
      </c>
      <c r="O40" t="s">
        <v>28</v>
      </c>
    </row>
    <row r="41" spans="1:15" x14ac:dyDescent="0.2">
      <c r="A41" t="s">
        <v>82</v>
      </c>
      <c r="B41">
        <v>27</v>
      </c>
      <c r="C41" t="s">
        <v>831</v>
      </c>
      <c r="D41" t="s">
        <v>837</v>
      </c>
      <c r="E41" t="s">
        <v>40</v>
      </c>
      <c r="F41">
        <v>3</v>
      </c>
      <c r="G41">
        <v>6</v>
      </c>
      <c r="H41">
        <v>3.3</v>
      </c>
      <c r="I41">
        <v>47000</v>
      </c>
      <c r="J41" t="s">
        <v>17</v>
      </c>
      <c r="K41" t="s">
        <v>18</v>
      </c>
      <c r="L41" t="s">
        <v>31</v>
      </c>
      <c r="M41" t="s">
        <v>45</v>
      </c>
      <c r="N41" t="s">
        <v>20</v>
      </c>
      <c r="O41" t="s">
        <v>21</v>
      </c>
    </row>
    <row r="42" spans="1:15" x14ac:dyDescent="0.2">
      <c r="A42" t="s">
        <v>83</v>
      </c>
      <c r="B42">
        <v>38</v>
      </c>
      <c r="C42" t="s">
        <v>832</v>
      </c>
      <c r="D42" t="s">
        <v>836</v>
      </c>
      <c r="E42" t="s">
        <v>33</v>
      </c>
      <c r="F42">
        <v>8</v>
      </c>
      <c r="G42">
        <v>8</v>
      </c>
      <c r="H42">
        <v>4.0999999999999996</v>
      </c>
      <c r="I42">
        <v>58000</v>
      </c>
      <c r="J42" t="s">
        <v>17</v>
      </c>
      <c r="K42" t="s">
        <v>43</v>
      </c>
      <c r="L42" t="s">
        <v>25</v>
      </c>
      <c r="M42" t="s">
        <v>26</v>
      </c>
      <c r="N42" t="s">
        <v>27</v>
      </c>
      <c r="O42" t="s">
        <v>28</v>
      </c>
    </row>
    <row r="43" spans="1:15" x14ac:dyDescent="0.2">
      <c r="A43" t="s">
        <v>84</v>
      </c>
      <c r="B43">
        <v>35</v>
      </c>
      <c r="C43" t="s">
        <v>831</v>
      </c>
      <c r="D43" t="s">
        <v>835</v>
      </c>
      <c r="E43" t="s">
        <v>23</v>
      </c>
      <c r="F43">
        <v>9</v>
      </c>
      <c r="G43">
        <v>8</v>
      </c>
      <c r="H43">
        <v>4.4000000000000004</v>
      </c>
      <c r="I43">
        <v>64000</v>
      </c>
      <c r="J43" t="s">
        <v>17</v>
      </c>
      <c r="K43" t="s">
        <v>24</v>
      </c>
      <c r="L43" t="s">
        <v>25</v>
      </c>
      <c r="M43" t="s">
        <v>26</v>
      </c>
      <c r="N43" t="s">
        <v>37</v>
      </c>
      <c r="O43" t="s">
        <v>28</v>
      </c>
    </row>
    <row r="44" spans="1:15" x14ac:dyDescent="0.2">
      <c r="A44" t="s">
        <v>85</v>
      </c>
      <c r="B44">
        <v>36</v>
      </c>
      <c r="C44" t="s">
        <v>831</v>
      </c>
      <c r="D44" t="s">
        <v>833</v>
      </c>
      <c r="E44" t="s">
        <v>16</v>
      </c>
      <c r="F44">
        <v>7</v>
      </c>
      <c r="G44">
        <v>7</v>
      </c>
      <c r="H44">
        <v>4</v>
      </c>
      <c r="I44">
        <v>52000</v>
      </c>
      <c r="J44" t="s">
        <v>17</v>
      </c>
      <c r="K44" t="s">
        <v>43</v>
      </c>
      <c r="L44" t="s">
        <v>19</v>
      </c>
      <c r="M44" t="s">
        <v>19</v>
      </c>
      <c r="N44" t="s">
        <v>27</v>
      </c>
      <c r="O44" t="s">
        <v>28</v>
      </c>
    </row>
    <row r="45" spans="1:15" x14ac:dyDescent="0.2">
      <c r="A45" t="s">
        <v>86</v>
      </c>
      <c r="B45">
        <v>39</v>
      </c>
      <c r="C45" t="s">
        <v>831</v>
      </c>
      <c r="D45" t="s">
        <v>837</v>
      </c>
      <c r="E45" t="s">
        <v>40</v>
      </c>
      <c r="F45">
        <v>10</v>
      </c>
      <c r="G45">
        <v>8</v>
      </c>
      <c r="H45">
        <v>4.3</v>
      </c>
      <c r="I45">
        <v>59000</v>
      </c>
      <c r="J45" t="s">
        <v>17</v>
      </c>
      <c r="K45" t="s">
        <v>43</v>
      </c>
      <c r="L45" t="s">
        <v>25</v>
      </c>
      <c r="M45" t="s">
        <v>26</v>
      </c>
      <c r="N45" t="s">
        <v>27</v>
      </c>
      <c r="O45" t="s">
        <v>28</v>
      </c>
    </row>
    <row r="46" spans="1:15" x14ac:dyDescent="0.2">
      <c r="A46" t="s">
        <v>87</v>
      </c>
      <c r="B46">
        <v>32</v>
      </c>
      <c r="C46" t="s">
        <v>832</v>
      </c>
      <c r="D46" t="s">
        <v>834</v>
      </c>
      <c r="E46" t="s">
        <v>23</v>
      </c>
      <c r="F46">
        <v>6</v>
      </c>
      <c r="G46">
        <v>7</v>
      </c>
      <c r="H46">
        <v>3.5</v>
      </c>
      <c r="I46">
        <v>51000</v>
      </c>
      <c r="J46" t="s">
        <v>17</v>
      </c>
      <c r="K46" t="s">
        <v>24</v>
      </c>
      <c r="L46" t="s">
        <v>19</v>
      </c>
      <c r="M46" t="s">
        <v>45</v>
      </c>
      <c r="N46" t="s">
        <v>27</v>
      </c>
      <c r="O46" t="s">
        <v>28</v>
      </c>
    </row>
    <row r="47" spans="1:15" x14ac:dyDescent="0.2">
      <c r="A47" t="s">
        <v>88</v>
      </c>
      <c r="B47">
        <v>30</v>
      </c>
      <c r="C47" t="s">
        <v>831</v>
      </c>
      <c r="D47" t="s">
        <v>838</v>
      </c>
      <c r="E47" t="s">
        <v>42</v>
      </c>
      <c r="F47">
        <v>5</v>
      </c>
      <c r="G47">
        <v>6</v>
      </c>
      <c r="H47">
        <v>3.8</v>
      </c>
      <c r="I47">
        <v>54000</v>
      </c>
      <c r="J47" t="s">
        <v>17</v>
      </c>
      <c r="K47" t="s">
        <v>18</v>
      </c>
      <c r="L47" t="s">
        <v>31</v>
      </c>
      <c r="M47" t="s">
        <v>19</v>
      </c>
      <c r="N47" t="s">
        <v>27</v>
      </c>
      <c r="O47" t="s">
        <v>21</v>
      </c>
    </row>
    <row r="48" spans="1:15" x14ac:dyDescent="0.2">
      <c r="A48" t="s">
        <v>89</v>
      </c>
      <c r="B48">
        <v>44</v>
      </c>
      <c r="C48" t="s">
        <v>831</v>
      </c>
      <c r="D48" t="s">
        <v>835</v>
      </c>
      <c r="E48" t="s">
        <v>30</v>
      </c>
      <c r="F48">
        <v>11</v>
      </c>
      <c r="G48">
        <v>9</v>
      </c>
      <c r="H48">
        <v>4.7</v>
      </c>
      <c r="I48">
        <v>68000</v>
      </c>
      <c r="J48" t="s">
        <v>17</v>
      </c>
      <c r="K48" t="s">
        <v>35</v>
      </c>
      <c r="L48" t="s">
        <v>36</v>
      </c>
      <c r="M48" t="s">
        <v>47</v>
      </c>
      <c r="N48" t="s">
        <v>37</v>
      </c>
      <c r="O48" t="s">
        <v>38</v>
      </c>
    </row>
    <row r="49" spans="1:15" x14ac:dyDescent="0.2">
      <c r="A49" t="s">
        <v>90</v>
      </c>
      <c r="B49">
        <v>26</v>
      </c>
      <c r="C49" t="s">
        <v>832</v>
      </c>
      <c r="D49" t="s">
        <v>833</v>
      </c>
      <c r="E49" t="s">
        <v>16</v>
      </c>
      <c r="F49">
        <v>3</v>
      </c>
      <c r="G49">
        <v>6</v>
      </c>
      <c r="H49">
        <v>3.4</v>
      </c>
      <c r="I49">
        <v>47000</v>
      </c>
      <c r="J49" t="s">
        <v>17</v>
      </c>
      <c r="K49" t="s">
        <v>18</v>
      </c>
      <c r="L49" t="s">
        <v>31</v>
      </c>
      <c r="M49" t="s">
        <v>45</v>
      </c>
      <c r="N49" t="s">
        <v>20</v>
      </c>
      <c r="O49" t="s">
        <v>21</v>
      </c>
    </row>
    <row r="50" spans="1:15" x14ac:dyDescent="0.2">
      <c r="A50" t="s">
        <v>91</v>
      </c>
      <c r="B50">
        <v>29</v>
      </c>
      <c r="C50" t="s">
        <v>831</v>
      </c>
      <c r="D50" t="s">
        <v>837</v>
      </c>
      <c r="E50" t="s">
        <v>40</v>
      </c>
      <c r="F50">
        <v>4</v>
      </c>
      <c r="G50">
        <v>7</v>
      </c>
      <c r="H50">
        <v>3.6</v>
      </c>
      <c r="I50">
        <v>51000</v>
      </c>
      <c r="J50" t="s">
        <v>17</v>
      </c>
      <c r="K50" t="s">
        <v>18</v>
      </c>
      <c r="L50" t="s">
        <v>19</v>
      </c>
      <c r="M50" t="s">
        <v>19</v>
      </c>
      <c r="N50" t="s">
        <v>27</v>
      </c>
      <c r="O50" t="s">
        <v>21</v>
      </c>
    </row>
    <row r="51" spans="1:15" x14ac:dyDescent="0.2">
      <c r="A51" t="s">
        <v>92</v>
      </c>
      <c r="B51">
        <v>34</v>
      </c>
      <c r="C51" t="s">
        <v>831</v>
      </c>
      <c r="D51" t="s">
        <v>834</v>
      </c>
      <c r="E51" t="s">
        <v>30</v>
      </c>
      <c r="F51">
        <v>6</v>
      </c>
      <c r="G51">
        <v>7</v>
      </c>
      <c r="H51">
        <v>3.9</v>
      </c>
      <c r="I51">
        <v>56000</v>
      </c>
      <c r="J51" t="s">
        <v>17</v>
      </c>
      <c r="K51" t="s">
        <v>24</v>
      </c>
      <c r="L51" t="s">
        <v>19</v>
      </c>
      <c r="M51" t="s">
        <v>19</v>
      </c>
      <c r="N51" t="s">
        <v>27</v>
      </c>
      <c r="O51" t="s">
        <v>28</v>
      </c>
    </row>
    <row r="52" spans="1:15" x14ac:dyDescent="0.2">
      <c r="A52" t="s">
        <v>93</v>
      </c>
      <c r="B52">
        <v>31</v>
      </c>
      <c r="C52" t="s">
        <v>831</v>
      </c>
      <c r="D52" t="s">
        <v>833</v>
      </c>
      <c r="E52" t="s">
        <v>16</v>
      </c>
      <c r="F52">
        <v>8</v>
      </c>
      <c r="G52">
        <v>7</v>
      </c>
      <c r="H52">
        <v>4.0999999999999996</v>
      </c>
      <c r="I52">
        <v>46000</v>
      </c>
      <c r="J52" t="s">
        <v>17</v>
      </c>
      <c r="K52" t="s">
        <v>24</v>
      </c>
      <c r="L52" t="s">
        <v>19</v>
      </c>
      <c r="M52" t="s">
        <v>26</v>
      </c>
      <c r="N52" t="s">
        <v>20</v>
      </c>
      <c r="O52" t="s">
        <v>28</v>
      </c>
    </row>
    <row r="53" spans="1:15" x14ac:dyDescent="0.2">
      <c r="A53" t="s">
        <v>94</v>
      </c>
      <c r="B53">
        <v>27</v>
      </c>
      <c r="C53" t="s">
        <v>831</v>
      </c>
      <c r="D53" t="s">
        <v>835</v>
      </c>
      <c r="E53" t="s">
        <v>30</v>
      </c>
      <c r="F53">
        <v>3</v>
      </c>
      <c r="G53">
        <v>6</v>
      </c>
      <c r="H53">
        <v>3.6</v>
      </c>
      <c r="I53">
        <v>49000</v>
      </c>
      <c r="J53" t="s">
        <v>17</v>
      </c>
      <c r="K53" t="s">
        <v>18</v>
      </c>
      <c r="L53" t="s">
        <v>31</v>
      </c>
      <c r="M53" t="s">
        <v>19</v>
      </c>
      <c r="N53" t="s">
        <v>20</v>
      </c>
      <c r="O53" t="s">
        <v>21</v>
      </c>
    </row>
    <row r="54" spans="1:15" x14ac:dyDescent="0.2">
      <c r="A54" t="s">
        <v>95</v>
      </c>
      <c r="B54">
        <v>36</v>
      </c>
      <c r="C54" t="s">
        <v>832</v>
      </c>
      <c r="D54" t="s">
        <v>837</v>
      </c>
      <c r="E54" t="s">
        <v>40</v>
      </c>
      <c r="F54">
        <v>12</v>
      </c>
      <c r="G54">
        <v>9</v>
      </c>
      <c r="H54">
        <v>4.4000000000000004</v>
      </c>
      <c r="I54">
        <v>64000</v>
      </c>
      <c r="J54" t="s">
        <v>34</v>
      </c>
      <c r="K54" t="s">
        <v>43</v>
      </c>
      <c r="L54" t="s">
        <v>36</v>
      </c>
      <c r="M54" t="s">
        <v>26</v>
      </c>
      <c r="N54" t="s">
        <v>37</v>
      </c>
      <c r="O54" t="s">
        <v>38</v>
      </c>
    </row>
    <row r="55" spans="1:15" x14ac:dyDescent="0.2">
      <c r="A55" t="s">
        <v>96</v>
      </c>
      <c r="B55">
        <v>29</v>
      </c>
      <c r="C55" t="s">
        <v>832</v>
      </c>
      <c r="D55" t="s">
        <v>836</v>
      </c>
      <c r="E55" t="s">
        <v>33</v>
      </c>
      <c r="F55">
        <v>4</v>
      </c>
      <c r="G55">
        <v>7</v>
      </c>
      <c r="H55">
        <v>3.2</v>
      </c>
      <c r="I55">
        <v>52000</v>
      </c>
      <c r="J55" t="s">
        <v>17</v>
      </c>
      <c r="K55" t="s">
        <v>18</v>
      </c>
      <c r="L55" t="s">
        <v>19</v>
      </c>
      <c r="M55" t="s">
        <v>45</v>
      </c>
      <c r="N55" t="s">
        <v>27</v>
      </c>
      <c r="O55" t="s">
        <v>21</v>
      </c>
    </row>
    <row r="56" spans="1:15" x14ac:dyDescent="0.2">
      <c r="A56" t="s">
        <v>97</v>
      </c>
      <c r="B56">
        <v>45</v>
      </c>
      <c r="C56" t="s">
        <v>831</v>
      </c>
      <c r="D56" t="s">
        <v>834</v>
      </c>
      <c r="E56" t="s">
        <v>23</v>
      </c>
      <c r="F56">
        <v>15</v>
      </c>
      <c r="G56">
        <v>8</v>
      </c>
      <c r="H56">
        <v>4.5</v>
      </c>
      <c r="I56">
        <v>69000</v>
      </c>
      <c r="J56" t="s">
        <v>17</v>
      </c>
      <c r="K56" t="s">
        <v>35</v>
      </c>
      <c r="L56" t="s">
        <v>25</v>
      </c>
      <c r="M56" t="s">
        <v>26</v>
      </c>
      <c r="N56" t="s">
        <v>37</v>
      </c>
      <c r="O56" t="s">
        <v>38</v>
      </c>
    </row>
    <row r="57" spans="1:15" x14ac:dyDescent="0.2">
      <c r="A57" t="s">
        <v>98</v>
      </c>
      <c r="B57">
        <v>37</v>
      </c>
      <c r="C57" t="s">
        <v>831</v>
      </c>
      <c r="D57" t="s">
        <v>838</v>
      </c>
      <c r="E57" t="s">
        <v>42</v>
      </c>
      <c r="F57">
        <v>8</v>
      </c>
      <c r="G57">
        <v>7</v>
      </c>
      <c r="H57">
        <v>3.9</v>
      </c>
      <c r="I57">
        <v>58000</v>
      </c>
      <c r="J57" t="s">
        <v>17</v>
      </c>
      <c r="K57" t="s">
        <v>43</v>
      </c>
      <c r="L57" t="s">
        <v>19</v>
      </c>
      <c r="M57" t="s">
        <v>19</v>
      </c>
      <c r="N57" t="s">
        <v>27</v>
      </c>
      <c r="O57" t="s">
        <v>28</v>
      </c>
    </row>
    <row r="58" spans="1:15" x14ac:dyDescent="0.2">
      <c r="A58" t="s">
        <v>99</v>
      </c>
      <c r="B58">
        <v>33</v>
      </c>
      <c r="C58" t="s">
        <v>831</v>
      </c>
      <c r="D58" t="s">
        <v>833</v>
      </c>
      <c r="E58" t="s">
        <v>16</v>
      </c>
      <c r="F58">
        <v>7</v>
      </c>
      <c r="G58">
        <v>7</v>
      </c>
      <c r="H58">
        <v>4</v>
      </c>
      <c r="I58">
        <v>55000</v>
      </c>
      <c r="J58" t="s">
        <v>17</v>
      </c>
      <c r="K58" t="s">
        <v>24</v>
      </c>
      <c r="L58" t="s">
        <v>19</v>
      </c>
      <c r="M58" t="s">
        <v>19</v>
      </c>
      <c r="N58" t="s">
        <v>27</v>
      </c>
      <c r="O58" t="s">
        <v>28</v>
      </c>
    </row>
    <row r="59" spans="1:15" x14ac:dyDescent="0.2">
      <c r="A59" t="s">
        <v>100</v>
      </c>
      <c r="B59">
        <v>40</v>
      </c>
      <c r="C59" t="s">
        <v>832</v>
      </c>
      <c r="D59" t="s">
        <v>835</v>
      </c>
      <c r="E59" t="s">
        <v>23</v>
      </c>
      <c r="F59">
        <v>11</v>
      </c>
      <c r="G59">
        <v>9</v>
      </c>
      <c r="H59">
        <v>4.3</v>
      </c>
      <c r="I59">
        <v>66000</v>
      </c>
      <c r="J59" t="s">
        <v>34</v>
      </c>
      <c r="K59" t="s">
        <v>43</v>
      </c>
      <c r="L59" t="s">
        <v>36</v>
      </c>
      <c r="M59" t="s">
        <v>26</v>
      </c>
      <c r="N59" t="s">
        <v>37</v>
      </c>
      <c r="O59" t="s">
        <v>38</v>
      </c>
    </row>
    <row r="60" spans="1:15" x14ac:dyDescent="0.2">
      <c r="A60" t="s">
        <v>101</v>
      </c>
      <c r="B60">
        <v>34</v>
      </c>
      <c r="C60" t="s">
        <v>831</v>
      </c>
      <c r="D60" t="s">
        <v>837</v>
      </c>
      <c r="E60" t="s">
        <v>40</v>
      </c>
      <c r="F60">
        <v>6</v>
      </c>
      <c r="G60">
        <v>8</v>
      </c>
      <c r="H60">
        <v>4.2</v>
      </c>
      <c r="I60">
        <v>57000</v>
      </c>
      <c r="J60" t="s">
        <v>17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</row>
    <row r="61" spans="1:15" x14ac:dyDescent="0.2">
      <c r="A61" t="s">
        <v>102</v>
      </c>
      <c r="B61">
        <v>28</v>
      </c>
      <c r="C61" t="s">
        <v>831</v>
      </c>
      <c r="D61" t="s">
        <v>834</v>
      </c>
      <c r="E61" t="s">
        <v>30</v>
      </c>
      <c r="F61">
        <v>4</v>
      </c>
      <c r="G61">
        <v>6</v>
      </c>
      <c r="H61">
        <v>3.7</v>
      </c>
      <c r="I61">
        <v>51000</v>
      </c>
      <c r="J61" t="s">
        <v>17</v>
      </c>
      <c r="K61" t="s">
        <v>18</v>
      </c>
      <c r="L61" t="s">
        <v>31</v>
      </c>
      <c r="M61" t="s">
        <v>19</v>
      </c>
      <c r="N61" t="s">
        <v>27</v>
      </c>
      <c r="O61" t="s">
        <v>21</v>
      </c>
    </row>
    <row r="62" spans="1:15" x14ac:dyDescent="0.2">
      <c r="A62" t="s">
        <v>103</v>
      </c>
      <c r="B62">
        <v>39</v>
      </c>
      <c r="C62" t="s">
        <v>831</v>
      </c>
      <c r="D62" t="s">
        <v>838</v>
      </c>
      <c r="E62" t="s">
        <v>42</v>
      </c>
      <c r="F62">
        <v>9</v>
      </c>
      <c r="G62">
        <v>8</v>
      </c>
      <c r="H62">
        <v>4.0999999999999996</v>
      </c>
      <c r="I62">
        <v>59000</v>
      </c>
      <c r="J62" t="s">
        <v>17</v>
      </c>
      <c r="K62" t="s">
        <v>43</v>
      </c>
      <c r="L62" t="s">
        <v>25</v>
      </c>
      <c r="M62" t="s">
        <v>26</v>
      </c>
      <c r="N62" t="s">
        <v>27</v>
      </c>
      <c r="O62" t="s">
        <v>28</v>
      </c>
    </row>
    <row r="63" spans="1:15" x14ac:dyDescent="0.2">
      <c r="A63" t="s">
        <v>104</v>
      </c>
      <c r="B63">
        <v>31</v>
      </c>
      <c r="C63" t="s">
        <v>832</v>
      </c>
      <c r="D63" t="s">
        <v>836</v>
      </c>
      <c r="E63" t="s">
        <v>33</v>
      </c>
      <c r="F63">
        <v>7</v>
      </c>
      <c r="G63">
        <v>7</v>
      </c>
      <c r="H63">
        <v>3.8</v>
      </c>
      <c r="I63">
        <v>55000</v>
      </c>
      <c r="J63" t="s">
        <v>17</v>
      </c>
      <c r="K63" t="s">
        <v>24</v>
      </c>
      <c r="L63" t="s">
        <v>19</v>
      </c>
      <c r="M63" t="s">
        <v>19</v>
      </c>
      <c r="N63" t="s">
        <v>27</v>
      </c>
      <c r="O63" t="s">
        <v>28</v>
      </c>
    </row>
    <row r="64" spans="1:15" x14ac:dyDescent="0.2">
      <c r="A64" t="s">
        <v>105</v>
      </c>
      <c r="B64">
        <v>42</v>
      </c>
      <c r="C64" t="s">
        <v>831</v>
      </c>
      <c r="D64" t="s">
        <v>833</v>
      </c>
      <c r="E64" t="s">
        <v>16</v>
      </c>
      <c r="F64">
        <v>10</v>
      </c>
      <c r="G64">
        <v>8</v>
      </c>
      <c r="H64">
        <v>4.4000000000000004</v>
      </c>
      <c r="I64">
        <v>60000</v>
      </c>
      <c r="J64" t="s">
        <v>17</v>
      </c>
      <c r="K64" t="s">
        <v>35</v>
      </c>
      <c r="L64" t="s">
        <v>25</v>
      </c>
      <c r="M64" t="s">
        <v>26</v>
      </c>
      <c r="N64" t="s">
        <v>27</v>
      </c>
      <c r="O64" t="s">
        <v>28</v>
      </c>
    </row>
    <row r="65" spans="1:15" x14ac:dyDescent="0.2">
      <c r="A65" t="s">
        <v>106</v>
      </c>
      <c r="B65">
        <v>35</v>
      </c>
      <c r="C65" t="s">
        <v>832</v>
      </c>
      <c r="D65" t="s">
        <v>837</v>
      </c>
      <c r="E65" t="s">
        <v>40</v>
      </c>
      <c r="F65">
        <v>6</v>
      </c>
      <c r="G65">
        <v>7</v>
      </c>
      <c r="H65">
        <v>3.5</v>
      </c>
      <c r="I65">
        <v>53000</v>
      </c>
      <c r="J65" t="s">
        <v>17</v>
      </c>
      <c r="K65" t="s">
        <v>24</v>
      </c>
      <c r="L65" t="s">
        <v>19</v>
      </c>
      <c r="M65" t="s">
        <v>45</v>
      </c>
      <c r="N65" t="s">
        <v>27</v>
      </c>
      <c r="O65" t="s">
        <v>28</v>
      </c>
    </row>
    <row r="66" spans="1:15" x14ac:dyDescent="0.2">
      <c r="A66" t="s">
        <v>107</v>
      </c>
      <c r="B66">
        <v>44</v>
      </c>
      <c r="C66" t="s">
        <v>831</v>
      </c>
      <c r="D66" t="s">
        <v>835</v>
      </c>
      <c r="E66" t="s">
        <v>23</v>
      </c>
      <c r="F66">
        <v>13</v>
      </c>
      <c r="G66">
        <v>9</v>
      </c>
      <c r="H66">
        <v>4.5999999999999996</v>
      </c>
      <c r="I66">
        <v>68000</v>
      </c>
      <c r="J66" t="s">
        <v>17</v>
      </c>
      <c r="K66" t="s">
        <v>35</v>
      </c>
      <c r="L66" t="s">
        <v>36</v>
      </c>
      <c r="M66" t="s">
        <v>47</v>
      </c>
      <c r="N66" t="s">
        <v>37</v>
      </c>
      <c r="O66" t="s">
        <v>38</v>
      </c>
    </row>
    <row r="67" spans="1:15" x14ac:dyDescent="0.2">
      <c r="A67" t="s">
        <v>108</v>
      </c>
      <c r="B67">
        <v>30</v>
      </c>
      <c r="C67" t="s">
        <v>831</v>
      </c>
      <c r="D67" t="s">
        <v>834</v>
      </c>
      <c r="E67" t="s">
        <v>30</v>
      </c>
      <c r="F67">
        <v>5</v>
      </c>
      <c r="G67">
        <v>6</v>
      </c>
      <c r="H67">
        <v>3.7</v>
      </c>
      <c r="I67">
        <v>52000</v>
      </c>
      <c r="J67" t="s">
        <v>17</v>
      </c>
      <c r="K67" t="s">
        <v>18</v>
      </c>
      <c r="L67" t="s">
        <v>31</v>
      </c>
      <c r="M67" t="s">
        <v>19</v>
      </c>
      <c r="N67" t="s">
        <v>27</v>
      </c>
      <c r="O67" t="s">
        <v>21</v>
      </c>
    </row>
    <row r="68" spans="1:15" x14ac:dyDescent="0.2">
      <c r="A68" t="s">
        <v>109</v>
      </c>
      <c r="B68">
        <v>29</v>
      </c>
      <c r="C68" t="s">
        <v>831</v>
      </c>
      <c r="D68" t="s">
        <v>833</v>
      </c>
      <c r="E68" t="s">
        <v>16</v>
      </c>
      <c r="F68">
        <v>6</v>
      </c>
      <c r="G68">
        <v>7</v>
      </c>
      <c r="H68">
        <v>3.8</v>
      </c>
      <c r="I68">
        <v>53000</v>
      </c>
      <c r="J68" t="s">
        <v>17</v>
      </c>
      <c r="K68" t="s">
        <v>18</v>
      </c>
      <c r="L68" t="s">
        <v>19</v>
      </c>
      <c r="M68" t="s">
        <v>19</v>
      </c>
      <c r="N68" t="s">
        <v>27</v>
      </c>
      <c r="O68" t="s">
        <v>28</v>
      </c>
    </row>
    <row r="69" spans="1:15" x14ac:dyDescent="0.2">
      <c r="A69" t="s">
        <v>110</v>
      </c>
      <c r="B69">
        <v>36</v>
      </c>
      <c r="C69" t="s">
        <v>832</v>
      </c>
      <c r="D69" t="s">
        <v>837</v>
      </c>
      <c r="E69" t="s">
        <v>40</v>
      </c>
      <c r="F69">
        <v>8</v>
      </c>
      <c r="G69">
        <v>8</v>
      </c>
      <c r="H69">
        <v>4</v>
      </c>
      <c r="I69">
        <v>56000</v>
      </c>
      <c r="J69" t="s">
        <v>17</v>
      </c>
      <c r="K69" t="s">
        <v>43</v>
      </c>
      <c r="L69" t="s">
        <v>25</v>
      </c>
      <c r="M69" t="s">
        <v>19</v>
      </c>
      <c r="N69" t="s">
        <v>27</v>
      </c>
      <c r="O69" t="s">
        <v>28</v>
      </c>
    </row>
    <row r="70" spans="1:15" x14ac:dyDescent="0.2">
      <c r="A70" t="s">
        <v>111</v>
      </c>
      <c r="B70">
        <v>41</v>
      </c>
      <c r="C70" t="s">
        <v>831</v>
      </c>
      <c r="D70" t="s">
        <v>838</v>
      </c>
      <c r="E70" t="s">
        <v>42</v>
      </c>
      <c r="F70">
        <v>11</v>
      </c>
      <c r="G70">
        <v>9</v>
      </c>
      <c r="H70">
        <v>4.2</v>
      </c>
      <c r="I70">
        <v>58000</v>
      </c>
      <c r="J70" t="s">
        <v>17</v>
      </c>
      <c r="K70" t="s">
        <v>35</v>
      </c>
      <c r="L70" t="s">
        <v>36</v>
      </c>
      <c r="M70" t="s">
        <v>26</v>
      </c>
      <c r="N70" t="s">
        <v>27</v>
      </c>
      <c r="O70" t="s">
        <v>38</v>
      </c>
    </row>
    <row r="71" spans="1:15" x14ac:dyDescent="0.2">
      <c r="A71" t="s">
        <v>112</v>
      </c>
      <c r="B71">
        <v>33</v>
      </c>
      <c r="C71" t="s">
        <v>832</v>
      </c>
      <c r="D71" t="s">
        <v>835</v>
      </c>
      <c r="E71" t="s">
        <v>30</v>
      </c>
      <c r="F71">
        <v>7</v>
      </c>
      <c r="G71">
        <v>7</v>
      </c>
      <c r="H71">
        <v>3.9</v>
      </c>
      <c r="I71">
        <v>54000</v>
      </c>
      <c r="J71" t="s">
        <v>17</v>
      </c>
      <c r="K71" t="s">
        <v>24</v>
      </c>
      <c r="L71" t="s">
        <v>19</v>
      </c>
      <c r="M71" t="s">
        <v>19</v>
      </c>
      <c r="N71" t="s">
        <v>27</v>
      </c>
      <c r="O71" t="s">
        <v>28</v>
      </c>
    </row>
    <row r="72" spans="1:15" x14ac:dyDescent="0.2">
      <c r="A72" t="s">
        <v>113</v>
      </c>
      <c r="B72">
        <v>46</v>
      </c>
      <c r="C72" t="s">
        <v>831</v>
      </c>
      <c r="D72" t="s">
        <v>836</v>
      </c>
      <c r="E72" t="s">
        <v>33</v>
      </c>
      <c r="F72">
        <v>15</v>
      </c>
      <c r="G72">
        <v>8</v>
      </c>
      <c r="H72">
        <v>4.5</v>
      </c>
      <c r="I72">
        <v>67000</v>
      </c>
      <c r="J72" t="s">
        <v>17</v>
      </c>
      <c r="K72" t="s">
        <v>72</v>
      </c>
      <c r="L72" t="s">
        <v>25</v>
      </c>
      <c r="M72" t="s">
        <v>26</v>
      </c>
      <c r="N72" t="s">
        <v>37</v>
      </c>
      <c r="O72" t="s">
        <v>38</v>
      </c>
    </row>
    <row r="73" spans="1:15" x14ac:dyDescent="0.2">
      <c r="A73" t="s">
        <v>114</v>
      </c>
      <c r="B73">
        <v>31</v>
      </c>
      <c r="C73" t="s">
        <v>831</v>
      </c>
      <c r="D73" t="s">
        <v>833</v>
      </c>
      <c r="E73" t="s">
        <v>16</v>
      </c>
      <c r="F73">
        <v>7</v>
      </c>
      <c r="G73">
        <v>7</v>
      </c>
      <c r="H73">
        <v>3.6</v>
      </c>
      <c r="I73">
        <v>54000</v>
      </c>
      <c r="J73" t="s">
        <v>17</v>
      </c>
      <c r="K73" t="s">
        <v>24</v>
      </c>
      <c r="L73" t="s">
        <v>19</v>
      </c>
      <c r="M73" t="s">
        <v>19</v>
      </c>
      <c r="N73" t="s">
        <v>27</v>
      </c>
      <c r="O73" t="s">
        <v>28</v>
      </c>
    </row>
    <row r="74" spans="1:15" x14ac:dyDescent="0.2">
      <c r="A74" t="s">
        <v>115</v>
      </c>
      <c r="B74">
        <v>30</v>
      </c>
      <c r="C74" t="s">
        <v>832</v>
      </c>
      <c r="D74" t="s">
        <v>837</v>
      </c>
      <c r="E74" t="s">
        <v>40</v>
      </c>
      <c r="F74">
        <v>6</v>
      </c>
      <c r="G74">
        <v>7</v>
      </c>
      <c r="H74">
        <v>3.7</v>
      </c>
      <c r="I74">
        <v>55000</v>
      </c>
      <c r="J74" t="s">
        <v>17</v>
      </c>
      <c r="K74" t="s">
        <v>18</v>
      </c>
      <c r="L74" t="s">
        <v>19</v>
      </c>
      <c r="M74" t="s">
        <v>19</v>
      </c>
      <c r="N74" t="s">
        <v>27</v>
      </c>
      <c r="O74" t="s">
        <v>28</v>
      </c>
    </row>
    <row r="75" spans="1:15" x14ac:dyDescent="0.2">
      <c r="A75" t="s">
        <v>116</v>
      </c>
      <c r="B75">
        <v>38</v>
      </c>
      <c r="C75" t="s">
        <v>831</v>
      </c>
      <c r="D75" t="s">
        <v>834</v>
      </c>
      <c r="E75" t="s">
        <v>23</v>
      </c>
      <c r="F75">
        <v>8</v>
      </c>
      <c r="G75">
        <v>8</v>
      </c>
      <c r="H75">
        <v>4</v>
      </c>
      <c r="I75">
        <v>58000</v>
      </c>
      <c r="J75" t="s">
        <v>17</v>
      </c>
      <c r="K75" t="s">
        <v>43</v>
      </c>
      <c r="L75" t="s">
        <v>25</v>
      </c>
      <c r="M75" t="s">
        <v>19</v>
      </c>
      <c r="N75" t="s">
        <v>27</v>
      </c>
      <c r="O75" t="s">
        <v>28</v>
      </c>
    </row>
    <row r="76" spans="1:15" x14ac:dyDescent="0.2">
      <c r="A76" t="s">
        <v>117</v>
      </c>
      <c r="B76">
        <v>37</v>
      </c>
      <c r="C76" t="s">
        <v>831</v>
      </c>
      <c r="D76" t="s">
        <v>838</v>
      </c>
      <c r="E76" t="s">
        <v>42</v>
      </c>
      <c r="F76">
        <v>9</v>
      </c>
      <c r="G76">
        <v>8</v>
      </c>
      <c r="H76">
        <v>4.0999999999999996</v>
      </c>
      <c r="I76">
        <v>59000</v>
      </c>
      <c r="J76" t="s">
        <v>17</v>
      </c>
      <c r="K76" t="s">
        <v>43</v>
      </c>
      <c r="L76" t="s">
        <v>25</v>
      </c>
      <c r="M76" t="s">
        <v>26</v>
      </c>
      <c r="N76" t="s">
        <v>27</v>
      </c>
      <c r="O76" t="s">
        <v>28</v>
      </c>
    </row>
    <row r="77" spans="1:15" x14ac:dyDescent="0.2">
      <c r="A77" t="s">
        <v>118</v>
      </c>
      <c r="B77">
        <v>35</v>
      </c>
      <c r="C77" t="s">
        <v>831</v>
      </c>
      <c r="D77" t="s">
        <v>833</v>
      </c>
      <c r="E77" t="s">
        <v>16</v>
      </c>
      <c r="F77">
        <v>8</v>
      </c>
      <c r="G77">
        <v>7</v>
      </c>
      <c r="H77">
        <v>4.2</v>
      </c>
      <c r="I77">
        <v>60000</v>
      </c>
      <c r="J77" t="s">
        <v>17</v>
      </c>
      <c r="K77" t="s">
        <v>24</v>
      </c>
      <c r="L77" t="s">
        <v>19</v>
      </c>
      <c r="M77" t="s">
        <v>26</v>
      </c>
      <c r="N77" t="s">
        <v>27</v>
      </c>
      <c r="O77" t="s">
        <v>28</v>
      </c>
    </row>
    <row r="78" spans="1:15" x14ac:dyDescent="0.2">
      <c r="A78" t="s">
        <v>119</v>
      </c>
      <c r="B78">
        <v>43</v>
      </c>
      <c r="C78" t="s">
        <v>832</v>
      </c>
      <c r="D78" t="s">
        <v>835</v>
      </c>
      <c r="E78" t="s">
        <v>23</v>
      </c>
      <c r="F78">
        <v>12</v>
      </c>
      <c r="G78">
        <v>9</v>
      </c>
      <c r="H78">
        <v>4.3</v>
      </c>
      <c r="I78">
        <v>61000</v>
      </c>
      <c r="J78" t="s">
        <v>17</v>
      </c>
      <c r="K78" t="s">
        <v>35</v>
      </c>
      <c r="L78" t="s">
        <v>36</v>
      </c>
      <c r="M78" t="s">
        <v>26</v>
      </c>
      <c r="N78" t="s">
        <v>37</v>
      </c>
      <c r="O78" t="s">
        <v>38</v>
      </c>
    </row>
    <row r="79" spans="1:15" x14ac:dyDescent="0.2">
      <c r="A79" t="s">
        <v>120</v>
      </c>
      <c r="B79">
        <v>29</v>
      </c>
      <c r="C79" t="s">
        <v>831</v>
      </c>
      <c r="D79" t="s">
        <v>837</v>
      </c>
      <c r="E79" t="s">
        <v>40</v>
      </c>
      <c r="F79">
        <v>5</v>
      </c>
      <c r="G79">
        <v>6</v>
      </c>
      <c r="H79">
        <v>3.5</v>
      </c>
      <c r="I79">
        <v>52000</v>
      </c>
      <c r="J79" t="s">
        <v>17</v>
      </c>
      <c r="K79" t="s">
        <v>18</v>
      </c>
      <c r="L79" t="s">
        <v>31</v>
      </c>
      <c r="M79" t="s">
        <v>45</v>
      </c>
      <c r="N79" t="s">
        <v>27</v>
      </c>
      <c r="O79" t="s">
        <v>21</v>
      </c>
    </row>
    <row r="80" spans="1:15" x14ac:dyDescent="0.2">
      <c r="A80" t="s">
        <v>121</v>
      </c>
      <c r="B80">
        <v>32</v>
      </c>
      <c r="C80" t="s">
        <v>832</v>
      </c>
      <c r="D80" t="s">
        <v>836</v>
      </c>
      <c r="E80" t="s">
        <v>33</v>
      </c>
      <c r="F80">
        <v>6</v>
      </c>
      <c r="G80">
        <v>7</v>
      </c>
      <c r="H80">
        <v>3.6</v>
      </c>
      <c r="I80">
        <v>53000</v>
      </c>
      <c r="J80" t="s">
        <v>17</v>
      </c>
      <c r="K80" t="s">
        <v>24</v>
      </c>
      <c r="L80" t="s">
        <v>19</v>
      </c>
      <c r="M80" t="s">
        <v>19</v>
      </c>
      <c r="N80" t="s">
        <v>27</v>
      </c>
      <c r="O80" t="s">
        <v>28</v>
      </c>
    </row>
    <row r="81" spans="1:15" x14ac:dyDescent="0.2">
      <c r="A81" t="s">
        <v>122</v>
      </c>
      <c r="B81">
        <v>34</v>
      </c>
      <c r="C81" t="s">
        <v>831</v>
      </c>
      <c r="D81" t="s">
        <v>834</v>
      </c>
      <c r="E81" t="s">
        <v>30</v>
      </c>
      <c r="F81">
        <v>7</v>
      </c>
      <c r="G81">
        <v>7</v>
      </c>
      <c r="H81">
        <v>3.8</v>
      </c>
      <c r="I81">
        <v>54000</v>
      </c>
      <c r="J81" t="s">
        <v>17</v>
      </c>
      <c r="K81" t="s">
        <v>24</v>
      </c>
      <c r="L81" t="s">
        <v>19</v>
      </c>
      <c r="M81" t="s">
        <v>19</v>
      </c>
      <c r="N81" t="s">
        <v>27</v>
      </c>
      <c r="O81" t="s">
        <v>28</v>
      </c>
    </row>
    <row r="82" spans="1:15" x14ac:dyDescent="0.2">
      <c r="A82" t="s">
        <v>123</v>
      </c>
      <c r="B82">
        <v>30</v>
      </c>
      <c r="C82" t="s">
        <v>831</v>
      </c>
      <c r="D82" t="s">
        <v>838</v>
      </c>
      <c r="E82" t="s">
        <v>42</v>
      </c>
      <c r="F82">
        <v>6</v>
      </c>
      <c r="G82">
        <v>7</v>
      </c>
      <c r="H82">
        <v>3.9</v>
      </c>
      <c r="I82">
        <v>55000</v>
      </c>
      <c r="J82" t="s">
        <v>17</v>
      </c>
      <c r="K82" t="s">
        <v>18</v>
      </c>
      <c r="L82" t="s">
        <v>19</v>
      </c>
      <c r="M82" t="s">
        <v>19</v>
      </c>
      <c r="N82" t="s">
        <v>27</v>
      </c>
      <c r="O82" t="s">
        <v>28</v>
      </c>
    </row>
    <row r="83" spans="1:15" x14ac:dyDescent="0.2">
      <c r="A83" t="s">
        <v>124</v>
      </c>
      <c r="B83">
        <v>38</v>
      </c>
      <c r="C83" t="s">
        <v>832</v>
      </c>
      <c r="D83" t="s">
        <v>833</v>
      </c>
      <c r="E83" t="s">
        <v>16</v>
      </c>
      <c r="F83">
        <v>8</v>
      </c>
      <c r="G83">
        <v>8</v>
      </c>
      <c r="H83">
        <v>4</v>
      </c>
      <c r="I83">
        <v>56000</v>
      </c>
      <c r="J83" t="s">
        <v>17</v>
      </c>
      <c r="K83" t="s">
        <v>43</v>
      </c>
      <c r="L83" t="s">
        <v>25</v>
      </c>
      <c r="M83" t="s">
        <v>19</v>
      </c>
      <c r="N83" t="s">
        <v>27</v>
      </c>
      <c r="O83" t="s">
        <v>28</v>
      </c>
    </row>
    <row r="84" spans="1:15" x14ac:dyDescent="0.2">
      <c r="A84" t="s">
        <v>125</v>
      </c>
      <c r="B84">
        <v>35</v>
      </c>
      <c r="C84" t="s">
        <v>831</v>
      </c>
      <c r="D84" t="s">
        <v>837</v>
      </c>
      <c r="E84" t="s">
        <v>40</v>
      </c>
      <c r="F84">
        <v>7</v>
      </c>
      <c r="G84">
        <v>7</v>
      </c>
      <c r="H84">
        <v>4.0999999999999996</v>
      </c>
      <c r="I84">
        <v>57000</v>
      </c>
      <c r="J84" t="s">
        <v>17</v>
      </c>
      <c r="K84" t="s">
        <v>24</v>
      </c>
      <c r="L84" t="s">
        <v>19</v>
      </c>
      <c r="M84" t="s">
        <v>26</v>
      </c>
      <c r="N84" t="s">
        <v>27</v>
      </c>
      <c r="O84" t="s">
        <v>28</v>
      </c>
    </row>
    <row r="85" spans="1:15" x14ac:dyDescent="0.2">
      <c r="A85" t="s">
        <v>126</v>
      </c>
      <c r="B85">
        <v>36</v>
      </c>
      <c r="C85" t="s">
        <v>831</v>
      </c>
      <c r="D85" t="s">
        <v>835</v>
      </c>
      <c r="E85" t="s">
        <v>23</v>
      </c>
      <c r="F85">
        <v>8</v>
      </c>
      <c r="G85">
        <v>8</v>
      </c>
      <c r="H85">
        <v>4.2</v>
      </c>
      <c r="I85">
        <v>58000</v>
      </c>
      <c r="J85" t="s">
        <v>17</v>
      </c>
      <c r="K85" t="s">
        <v>43</v>
      </c>
      <c r="L85" t="s">
        <v>25</v>
      </c>
      <c r="M85" t="s">
        <v>26</v>
      </c>
      <c r="N85" t="s">
        <v>27</v>
      </c>
      <c r="O85" t="s">
        <v>28</v>
      </c>
    </row>
    <row r="86" spans="1:15" x14ac:dyDescent="0.2">
      <c r="A86" t="s">
        <v>127</v>
      </c>
      <c r="B86">
        <v>27</v>
      </c>
      <c r="C86" t="s">
        <v>832</v>
      </c>
      <c r="D86" t="s">
        <v>834</v>
      </c>
      <c r="E86" t="s">
        <v>23</v>
      </c>
      <c r="F86">
        <v>4</v>
      </c>
      <c r="G86">
        <v>6</v>
      </c>
      <c r="H86">
        <v>3.2</v>
      </c>
      <c r="I86">
        <v>51000</v>
      </c>
      <c r="J86" t="s">
        <v>17</v>
      </c>
      <c r="K86" t="s">
        <v>18</v>
      </c>
      <c r="L86" t="s">
        <v>31</v>
      </c>
      <c r="M86" t="s">
        <v>45</v>
      </c>
      <c r="N86" t="s">
        <v>27</v>
      </c>
      <c r="O86" t="s">
        <v>21</v>
      </c>
    </row>
    <row r="87" spans="1:15" x14ac:dyDescent="0.2">
      <c r="A87" t="s">
        <v>128</v>
      </c>
      <c r="B87">
        <v>32</v>
      </c>
      <c r="C87" t="s">
        <v>831</v>
      </c>
      <c r="D87" t="s">
        <v>833</v>
      </c>
      <c r="E87" t="s">
        <v>16</v>
      </c>
      <c r="F87">
        <v>6</v>
      </c>
      <c r="G87">
        <v>7</v>
      </c>
      <c r="H87">
        <v>3.3</v>
      </c>
      <c r="I87">
        <v>52000</v>
      </c>
      <c r="J87" t="s">
        <v>17</v>
      </c>
      <c r="K87" t="s">
        <v>24</v>
      </c>
      <c r="L87" t="s">
        <v>19</v>
      </c>
      <c r="M87" t="s">
        <v>45</v>
      </c>
      <c r="N87" t="s">
        <v>27</v>
      </c>
      <c r="O87" t="s">
        <v>28</v>
      </c>
    </row>
    <row r="88" spans="1:15" x14ac:dyDescent="0.2">
      <c r="A88" t="s">
        <v>129</v>
      </c>
      <c r="B88">
        <v>41</v>
      </c>
      <c r="C88" t="s">
        <v>831</v>
      </c>
      <c r="D88" t="s">
        <v>837</v>
      </c>
      <c r="E88" t="s">
        <v>40</v>
      </c>
      <c r="F88">
        <v>9</v>
      </c>
      <c r="G88">
        <v>8</v>
      </c>
      <c r="H88">
        <v>3.4</v>
      </c>
      <c r="I88">
        <v>53000</v>
      </c>
      <c r="J88" t="s">
        <v>17</v>
      </c>
      <c r="K88" t="s">
        <v>35</v>
      </c>
      <c r="L88" t="s">
        <v>25</v>
      </c>
      <c r="M88" t="s">
        <v>45</v>
      </c>
      <c r="N88" t="s">
        <v>27</v>
      </c>
      <c r="O88" t="s">
        <v>28</v>
      </c>
    </row>
    <row r="89" spans="1:15" x14ac:dyDescent="0.2">
      <c r="A89" t="s">
        <v>130</v>
      </c>
      <c r="B89">
        <v>29</v>
      </c>
      <c r="C89" t="s">
        <v>831</v>
      </c>
      <c r="D89" t="s">
        <v>836</v>
      </c>
      <c r="E89" t="s">
        <v>33</v>
      </c>
      <c r="F89">
        <v>7</v>
      </c>
      <c r="G89">
        <v>7</v>
      </c>
      <c r="H89">
        <v>3.5</v>
      </c>
      <c r="I89">
        <v>54000</v>
      </c>
      <c r="J89" t="s">
        <v>17</v>
      </c>
      <c r="K89" t="s">
        <v>18</v>
      </c>
      <c r="L89" t="s">
        <v>19</v>
      </c>
      <c r="M89" t="s">
        <v>45</v>
      </c>
      <c r="N89" t="s">
        <v>27</v>
      </c>
      <c r="O89" t="s">
        <v>28</v>
      </c>
    </row>
    <row r="90" spans="1:15" x14ac:dyDescent="0.2">
      <c r="A90" t="s">
        <v>131</v>
      </c>
      <c r="B90">
        <v>43</v>
      </c>
      <c r="C90" t="s">
        <v>831</v>
      </c>
      <c r="D90" t="s">
        <v>838</v>
      </c>
      <c r="E90" t="s">
        <v>42</v>
      </c>
      <c r="F90">
        <v>12</v>
      </c>
      <c r="G90">
        <v>9</v>
      </c>
      <c r="H90">
        <v>4.4000000000000004</v>
      </c>
      <c r="I90">
        <v>59000</v>
      </c>
      <c r="J90" t="s">
        <v>17</v>
      </c>
      <c r="K90" t="s">
        <v>35</v>
      </c>
      <c r="L90" t="s">
        <v>36</v>
      </c>
      <c r="M90" t="s">
        <v>26</v>
      </c>
      <c r="N90" t="s">
        <v>27</v>
      </c>
      <c r="O90" t="s">
        <v>38</v>
      </c>
    </row>
    <row r="91" spans="1:15" x14ac:dyDescent="0.2">
      <c r="A91" t="s">
        <v>132</v>
      </c>
      <c r="B91">
        <v>26</v>
      </c>
      <c r="C91" t="s">
        <v>832</v>
      </c>
      <c r="D91" t="s">
        <v>835</v>
      </c>
      <c r="E91" t="s">
        <v>30</v>
      </c>
      <c r="F91">
        <v>3</v>
      </c>
      <c r="G91">
        <v>6</v>
      </c>
      <c r="H91">
        <v>3</v>
      </c>
      <c r="I91">
        <v>48000</v>
      </c>
      <c r="J91" t="s">
        <v>17</v>
      </c>
      <c r="K91" t="s">
        <v>18</v>
      </c>
      <c r="L91" t="s">
        <v>31</v>
      </c>
      <c r="M91" t="s">
        <v>63</v>
      </c>
      <c r="N91" t="s">
        <v>20</v>
      </c>
      <c r="O91" t="s">
        <v>21</v>
      </c>
    </row>
    <row r="92" spans="1:15" x14ac:dyDescent="0.2">
      <c r="A92" t="s">
        <v>133</v>
      </c>
      <c r="B92">
        <v>45</v>
      </c>
      <c r="C92" t="s">
        <v>831</v>
      </c>
      <c r="D92" t="s">
        <v>833</v>
      </c>
      <c r="E92" t="s">
        <v>16</v>
      </c>
      <c r="F92">
        <v>10</v>
      </c>
      <c r="G92">
        <v>8</v>
      </c>
      <c r="H92">
        <v>4.5</v>
      </c>
      <c r="I92">
        <v>60000</v>
      </c>
      <c r="J92" t="s">
        <v>17</v>
      </c>
      <c r="K92" t="s">
        <v>35</v>
      </c>
      <c r="L92" t="s">
        <v>25</v>
      </c>
      <c r="M92" t="s">
        <v>26</v>
      </c>
      <c r="N92" t="s">
        <v>27</v>
      </c>
      <c r="O92" t="s">
        <v>28</v>
      </c>
    </row>
    <row r="93" spans="1:15" x14ac:dyDescent="0.2">
      <c r="A93" t="s">
        <v>134</v>
      </c>
      <c r="B93">
        <v>31</v>
      </c>
      <c r="C93" t="s">
        <v>831</v>
      </c>
      <c r="D93" t="s">
        <v>837</v>
      </c>
      <c r="E93" t="s">
        <v>40</v>
      </c>
      <c r="F93">
        <v>6</v>
      </c>
      <c r="G93">
        <v>7</v>
      </c>
      <c r="H93">
        <v>3.6</v>
      </c>
      <c r="I93">
        <v>55000</v>
      </c>
      <c r="J93" t="s">
        <v>17</v>
      </c>
      <c r="K93" t="s">
        <v>24</v>
      </c>
      <c r="L93" t="s">
        <v>19</v>
      </c>
      <c r="M93" t="s">
        <v>19</v>
      </c>
      <c r="N93" t="s">
        <v>27</v>
      </c>
      <c r="O93" t="s">
        <v>28</v>
      </c>
    </row>
    <row r="94" spans="1:15" x14ac:dyDescent="0.2">
      <c r="A94" t="s">
        <v>135</v>
      </c>
      <c r="B94">
        <v>34</v>
      </c>
      <c r="C94" t="s">
        <v>832</v>
      </c>
      <c r="D94" t="s">
        <v>834</v>
      </c>
      <c r="E94" t="s">
        <v>23</v>
      </c>
      <c r="F94">
        <v>8</v>
      </c>
      <c r="G94">
        <v>8</v>
      </c>
      <c r="H94">
        <v>3.7</v>
      </c>
      <c r="I94">
        <v>56000</v>
      </c>
      <c r="J94" t="s">
        <v>17</v>
      </c>
      <c r="K94" t="s">
        <v>24</v>
      </c>
      <c r="L94" t="s">
        <v>25</v>
      </c>
      <c r="M94" t="s">
        <v>19</v>
      </c>
      <c r="N94" t="s">
        <v>27</v>
      </c>
      <c r="O94" t="s">
        <v>28</v>
      </c>
    </row>
    <row r="95" spans="1:15" x14ac:dyDescent="0.2">
      <c r="A95" t="s">
        <v>136</v>
      </c>
      <c r="B95">
        <v>37</v>
      </c>
      <c r="C95" t="s">
        <v>831</v>
      </c>
      <c r="D95" t="s">
        <v>835</v>
      </c>
      <c r="E95" t="s">
        <v>23</v>
      </c>
      <c r="F95">
        <v>9</v>
      </c>
      <c r="G95">
        <v>8</v>
      </c>
      <c r="H95">
        <v>3.8</v>
      </c>
      <c r="I95">
        <v>57000</v>
      </c>
      <c r="J95" t="s">
        <v>17</v>
      </c>
      <c r="K95" t="s">
        <v>43</v>
      </c>
      <c r="L95" t="s">
        <v>25</v>
      </c>
      <c r="M95" t="s">
        <v>19</v>
      </c>
      <c r="N95" t="s">
        <v>27</v>
      </c>
      <c r="O95" t="s">
        <v>28</v>
      </c>
    </row>
    <row r="96" spans="1:15" x14ac:dyDescent="0.2">
      <c r="A96" t="s">
        <v>137</v>
      </c>
      <c r="B96">
        <v>40</v>
      </c>
      <c r="C96" t="s">
        <v>831</v>
      </c>
      <c r="D96" t="s">
        <v>833</v>
      </c>
      <c r="E96" t="s">
        <v>16</v>
      </c>
      <c r="F96">
        <v>10</v>
      </c>
      <c r="G96">
        <v>8</v>
      </c>
      <c r="H96">
        <v>3.9</v>
      </c>
      <c r="I96">
        <v>58000</v>
      </c>
      <c r="J96" t="s">
        <v>17</v>
      </c>
      <c r="K96" t="s">
        <v>43</v>
      </c>
      <c r="L96" t="s">
        <v>25</v>
      </c>
      <c r="M96" t="s">
        <v>19</v>
      </c>
      <c r="N96" t="s">
        <v>27</v>
      </c>
      <c r="O96" t="s">
        <v>28</v>
      </c>
    </row>
    <row r="97" spans="1:15" x14ac:dyDescent="0.2">
      <c r="A97" t="s">
        <v>138</v>
      </c>
      <c r="B97">
        <v>33</v>
      </c>
      <c r="C97" t="s">
        <v>831</v>
      </c>
      <c r="D97" t="s">
        <v>836</v>
      </c>
      <c r="E97" t="s">
        <v>33</v>
      </c>
      <c r="F97">
        <v>7</v>
      </c>
      <c r="G97">
        <v>7</v>
      </c>
      <c r="H97">
        <v>4</v>
      </c>
      <c r="I97">
        <v>59000</v>
      </c>
      <c r="J97" t="s">
        <v>17</v>
      </c>
      <c r="K97" t="s">
        <v>24</v>
      </c>
      <c r="L97" t="s">
        <v>19</v>
      </c>
      <c r="M97" t="s">
        <v>19</v>
      </c>
      <c r="N97" t="s">
        <v>27</v>
      </c>
      <c r="O97" t="s">
        <v>28</v>
      </c>
    </row>
    <row r="98" spans="1:15" x14ac:dyDescent="0.2">
      <c r="A98" t="s">
        <v>139</v>
      </c>
      <c r="B98">
        <v>39</v>
      </c>
      <c r="C98" t="s">
        <v>832</v>
      </c>
      <c r="D98" t="s">
        <v>837</v>
      </c>
      <c r="E98" t="s">
        <v>40</v>
      </c>
      <c r="F98">
        <v>9</v>
      </c>
      <c r="G98">
        <v>8</v>
      </c>
      <c r="H98">
        <v>4.0999999999999996</v>
      </c>
      <c r="I98">
        <v>60000</v>
      </c>
      <c r="J98" t="s">
        <v>17</v>
      </c>
      <c r="K98" t="s">
        <v>43</v>
      </c>
      <c r="L98" t="s">
        <v>25</v>
      </c>
      <c r="M98" t="s">
        <v>26</v>
      </c>
      <c r="N98" t="s">
        <v>27</v>
      </c>
      <c r="O98" t="s">
        <v>28</v>
      </c>
    </row>
    <row r="99" spans="1:15" x14ac:dyDescent="0.2">
      <c r="A99" t="s">
        <v>140</v>
      </c>
      <c r="B99">
        <v>28</v>
      </c>
      <c r="C99" t="s">
        <v>831</v>
      </c>
      <c r="D99" t="s">
        <v>838</v>
      </c>
      <c r="E99" t="s">
        <v>42</v>
      </c>
      <c r="F99">
        <v>5</v>
      </c>
      <c r="G99">
        <v>6</v>
      </c>
      <c r="H99">
        <v>3.2</v>
      </c>
      <c r="I99">
        <v>53000</v>
      </c>
      <c r="J99" t="s">
        <v>17</v>
      </c>
      <c r="K99" t="s">
        <v>18</v>
      </c>
      <c r="L99" t="s">
        <v>31</v>
      </c>
      <c r="M99" t="s">
        <v>45</v>
      </c>
      <c r="N99" t="s">
        <v>27</v>
      </c>
      <c r="O99" t="s">
        <v>21</v>
      </c>
    </row>
    <row r="100" spans="1:15" x14ac:dyDescent="0.2">
      <c r="A100" t="s">
        <v>141</v>
      </c>
      <c r="B100">
        <v>32</v>
      </c>
      <c r="C100" t="s">
        <v>831</v>
      </c>
      <c r="D100" t="s">
        <v>835</v>
      </c>
      <c r="E100" t="s">
        <v>30</v>
      </c>
      <c r="F100">
        <v>6</v>
      </c>
      <c r="G100">
        <v>7</v>
      </c>
      <c r="H100">
        <v>3.3</v>
      </c>
      <c r="I100">
        <v>54000</v>
      </c>
      <c r="J100" t="s">
        <v>17</v>
      </c>
      <c r="K100" t="s">
        <v>24</v>
      </c>
      <c r="L100" t="s">
        <v>19</v>
      </c>
      <c r="M100" t="s">
        <v>45</v>
      </c>
      <c r="N100" t="s">
        <v>27</v>
      </c>
      <c r="O100" t="s">
        <v>28</v>
      </c>
    </row>
    <row r="101" spans="1:15" x14ac:dyDescent="0.2">
      <c r="A101" t="s">
        <v>142</v>
      </c>
      <c r="B101">
        <v>37</v>
      </c>
      <c r="C101" t="s">
        <v>832</v>
      </c>
      <c r="D101" t="s">
        <v>833</v>
      </c>
      <c r="E101" t="s">
        <v>16</v>
      </c>
      <c r="F101">
        <v>8</v>
      </c>
      <c r="G101">
        <v>8</v>
      </c>
      <c r="H101">
        <v>3.4</v>
      </c>
      <c r="I101">
        <v>55000</v>
      </c>
      <c r="J101" t="s">
        <v>17</v>
      </c>
      <c r="K101" t="s">
        <v>43</v>
      </c>
      <c r="L101" t="s">
        <v>25</v>
      </c>
      <c r="M101" t="s">
        <v>45</v>
      </c>
      <c r="N101" t="s">
        <v>27</v>
      </c>
      <c r="O101" t="s">
        <v>28</v>
      </c>
    </row>
    <row r="102" spans="1:15" x14ac:dyDescent="0.2">
      <c r="A102" t="s">
        <v>143</v>
      </c>
      <c r="B102">
        <v>30</v>
      </c>
      <c r="C102" t="s">
        <v>831</v>
      </c>
      <c r="D102" t="s">
        <v>837</v>
      </c>
      <c r="E102" t="s">
        <v>40</v>
      </c>
      <c r="F102">
        <v>6</v>
      </c>
      <c r="G102">
        <v>7</v>
      </c>
      <c r="H102">
        <v>3.5</v>
      </c>
      <c r="I102">
        <v>55000</v>
      </c>
      <c r="J102" t="s">
        <v>17</v>
      </c>
      <c r="K102" t="s">
        <v>18</v>
      </c>
      <c r="L102" t="s">
        <v>19</v>
      </c>
      <c r="M102" t="s">
        <v>45</v>
      </c>
      <c r="N102" t="s">
        <v>27</v>
      </c>
      <c r="O102" t="s">
        <v>28</v>
      </c>
    </row>
    <row r="103" spans="1:15" x14ac:dyDescent="0.2">
      <c r="A103" t="s">
        <v>144</v>
      </c>
      <c r="B103">
        <v>42</v>
      </c>
      <c r="C103" t="s">
        <v>831</v>
      </c>
      <c r="D103" t="s">
        <v>835</v>
      </c>
      <c r="E103" t="s">
        <v>23</v>
      </c>
      <c r="F103">
        <v>10</v>
      </c>
      <c r="G103">
        <v>8</v>
      </c>
      <c r="H103">
        <v>4.4000000000000004</v>
      </c>
      <c r="I103">
        <v>60000</v>
      </c>
      <c r="J103" t="s">
        <v>17</v>
      </c>
      <c r="K103" t="s">
        <v>35</v>
      </c>
      <c r="L103" t="s">
        <v>25</v>
      </c>
      <c r="M103" t="s">
        <v>26</v>
      </c>
      <c r="N103" t="s">
        <v>27</v>
      </c>
      <c r="O103" t="s">
        <v>28</v>
      </c>
    </row>
    <row r="104" spans="1:15" x14ac:dyDescent="0.2">
      <c r="A104" t="s">
        <v>145</v>
      </c>
      <c r="B104">
        <v>31</v>
      </c>
      <c r="C104" t="s">
        <v>832</v>
      </c>
      <c r="D104" t="s">
        <v>836</v>
      </c>
      <c r="E104" t="s">
        <v>33</v>
      </c>
      <c r="F104">
        <v>7</v>
      </c>
      <c r="G104">
        <v>7</v>
      </c>
      <c r="H104">
        <v>3.6</v>
      </c>
      <c r="I104">
        <v>57000</v>
      </c>
      <c r="J104" t="s">
        <v>17</v>
      </c>
      <c r="K104" t="s">
        <v>24</v>
      </c>
      <c r="L104" t="s">
        <v>19</v>
      </c>
      <c r="M104" t="s">
        <v>19</v>
      </c>
      <c r="N104" t="s">
        <v>27</v>
      </c>
      <c r="O104" t="s">
        <v>28</v>
      </c>
    </row>
    <row r="105" spans="1:15" x14ac:dyDescent="0.2">
      <c r="A105" t="s">
        <v>146</v>
      </c>
      <c r="B105">
        <v>35</v>
      </c>
      <c r="C105" t="s">
        <v>831</v>
      </c>
      <c r="D105" t="s">
        <v>833</v>
      </c>
      <c r="E105" t="s">
        <v>16</v>
      </c>
      <c r="F105">
        <v>8</v>
      </c>
      <c r="G105">
        <v>7</v>
      </c>
      <c r="H105">
        <v>3.7</v>
      </c>
      <c r="I105">
        <v>58000</v>
      </c>
      <c r="J105" t="s">
        <v>17</v>
      </c>
      <c r="K105" t="s">
        <v>24</v>
      </c>
      <c r="L105" t="s">
        <v>19</v>
      </c>
      <c r="M105" t="s">
        <v>19</v>
      </c>
      <c r="N105" t="s">
        <v>27</v>
      </c>
      <c r="O105" t="s">
        <v>28</v>
      </c>
    </row>
    <row r="106" spans="1:15" x14ac:dyDescent="0.2">
      <c r="A106" t="s">
        <v>147</v>
      </c>
      <c r="B106">
        <v>33</v>
      </c>
      <c r="C106" t="s">
        <v>831</v>
      </c>
      <c r="D106" t="s">
        <v>837</v>
      </c>
      <c r="E106" t="s">
        <v>40</v>
      </c>
      <c r="F106">
        <v>7</v>
      </c>
      <c r="G106">
        <v>7</v>
      </c>
      <c r="H106">
        <v>3.8</v>
      </c>
      <c r="I106">
        <v>59000</v>
      </c>
      <c r="J106" t="s">
        <v>17</v>
      </c>
      <c r="K106" t="s">
        <v>24</v>
      </c>
      <c r="L106" t="s">
        <v>19</v>
      </c>
      <c r="M106" t="s">
        <v>19</v>
      </c>
      <c r="N106" t="s">
        <v>27</v>
      </c>
      <c r="O106" t="s">
        <v>28</v>
      </c>
    </row>
    <row r="107" spans="1:15" x14ac:dyDescent="0.2">
      <c r="A107" t="s">
        <v>148</v>
      </c>
      <c r="B107">
        <v>34</v>
      </c>
      <c r="C107" t="s">
        <v>831</v>
      </c>
      <c r="D107" t="s">
        <v>834</v>
      </c>
      <c r="E107" t="s">
        <v>23</v>
      </c>
      <c r="F107">
        <v>8</v>
      </c>
      <c r="G107">
        <v>8</v>
      </c>
      <c r="H107">
        <v>4</v>
      </c>
      <c r="I107">
        <v>60000</v>
      </c>
      <c r="J107" t="s">
        <v>17</v>
      </c>
      <c r="K107" t="s">
        <v>24</v>
      </c>
      <c r="L107" t="s">
        <v>25</v>
      </c>
      <c r="M107" t="s">
        <v>19</v>
      </c>
      <c r="N107" t="s">
        <v>27</v>
      </c>
      <c r="O107" t="s">
        <v>28</v>
      </c>
    </row>
    <row r="108" spans="1:15" x14ac:dyDescent="0.2">
      <c r="A108" t="s">
        <v>149</v>
      </c>
      <c r="B108">
        <v>27</v>
      </c>
      <c r="C108" t="s">
        <v>832</v>
      </c>
      <c r="D108" t="s">
        <v>835</v>
      </c>
      <c r="E108" t="s">
        <v>30</v>
      </c>
      <c r="F108">
        <v>3</v>
      </c>
      <c r="G108">
        <v>6</v>
      </c>
      <c r="H108">
        <v>3.2</v>
      </c>
      <c r="I108">
        <v>52000</v>
      </c>
      <c r="J108" t="s">
        <v>17</v>
      </c>
      <c r="K108" t="s">
        <v>18</v>
      </c>
      <c r="L108" t="s">
        <v>31</v>
      </c>
      <c r="M108" t="s">
        <v>45</v>
      </c>
      <c r="N108" t="s">
        <v>27</v>
      </c>
      <c r="O108" t="s">
        <v>21</v>
      </c>
    </row>
    <row r="109" spans="1:15" x14ac:dyDescent="0.2">
      <c r="A109" t="s">
        <v>150</v>
      </c>
      <c r="B109">
        <v>38</v>
      </c>
      <c r="C109" t="s">
        <v>831</v>
      </c>
      <c r="D109" t="s">
        <v>833</v>
      </c>
      <c r="E109" t="s">
        <v>16</v>
      </c>
      <c r="F109">
        <v>9</v>
      </c>
      <c r="G109">
        <v>8</v>
      </c>
      <c r="H109">
        <v>4.2</v>
      </c>
      <c r="I109">
        <v>62000</v>
      </c>
      <c r="J109" t="s">
        <v>17</v>
      </c>
      <c r="K109" t="s">
        <v>43</v>
      </c>
      <c r="L109" t="s">
        <v>25</v>
      </c>
      <c r="M109" t="s">
        <v>26</v>
      </c>
      <c r="N109" t="s">
        <v>37</v>
      </c>
      <c r="O109" t="s">
        <v>28</v>
      </c>
    </row>
    <row r="110" spans="1:15" x14ac:dyDescent="0.2">
      <c r="A110" t="s">
        <v>151</v>
      </c>
      <c r="B110">
        <v>45</v>
      </c>
      <c r="C110" t="s">
        <v>831</v>
      </c>
      <c r="D110" t="s">
        <v>838</v>
      </c>
      <c r="E110" t="s">
        <v>42</v>
      </c>
      <c r="F110">
        <v>15</v>
      </c>
      <c r="G110">
        <v>8</v>
      </c>
      <c r="H110">
        <v>4.5999999999999996</v>
      </c>
      <c r="I110">
        <v>67000</v>
      </c>
      <c r="J110" t="s">
        <v>17</v>
      </c>
      <c r="K110" t="s">
        <v>35</v>
      </c>
      <c r="L110" t="s">
        <v>25</v>
      </c>
      <c r="M110" t="s">
        <v>47</v>
      </c>
      <c r="N110" t="s">
        <v>37</v>
      </c>
      <c r="O110" t="s">
        <v>38</v>
      </c>
    </row>
    <row r="111" spans="1:15" x14ac:dyDescent="0.2">
      <c r="A111" t="s">
        <v>152</v>
      </c>
      <c r="B111">
        <v>29</v>
      </c>
      <c r="C111" t="s">
        <v>832</v>
      </c>
      <c r="D111" t="s">
        <v>837</v>
      </c>
      <c r="E111" t="s">
        <v>40</v>
      </c>
      <c r="F111">
        <v>4</v>
      </c>
      <c r="G111">
        <v>7</v>
      </c>
      <c r="H111">
        <v>3.3</v>
      </c>
      <c r="I111">
        <v>53000</v>
      </c>
      <c r="J111" t="s">
        <v>17</v>
      </c>
      <c r="K111" t="s">
        <v>18</v>
      </c>
      <c r="L111" t="s">
        <v>19</v>
      </c>
      <c r="M111" t="s">
        <v>45</v>
      </c>
      <c r="N111" t="s">
        <v>27</v>
      </c>
      <c r="O111" t="s">
        <v>21</v>
      </c>
    </row>
    <row r="112" spans="1:15" x14ac:dyDescent="0.2">
      <c r="A112" t="s">
        <v>153</v>
      </c>
      <c r="B112">
        <v>31</v>
      </c>
      <c r="C112" t="s">
        <v>831</v>
      </c>
      <c r="D112" t="s">
        <v>835</v>
      </c>
      <c r="E112" t="s">
        <v>30</v>
      </c>
      <c r="F112">
        <v>5</v>
      </c>
      <c r="G112">
        <v>6</v>
      </c>
      <c r="H112">
        <v>3.4</v>
      </c>
      <c r="I112">
        <v>54000</v>
      </c>
      <c r="J112" t="s">
        <v>17</v>
      </c>
      <c r="K112" t="s">
        <v>24</v>
      </c>
      <c r="L112" t="s">
        <v>31</v>
      </c>
      <c r="M112" t="s">
        <v>45</v>
      </c>
      <c r="N112" t="s">
        <v>27</v>
      </c>
      <c r="O112" t="s">
        <v>21</v>
      </c>
    </row>
    <row r="113" spans="1:15" x14ac:dyDescent="0.2">
      <c r="A113" t="s">
        <v>154</v>
      </c>
      <c r="B113">
        <v>44</v>
      </c>
      <c r="C113" t="s">
        <v>832</v>
      </c>
      <c r="D113" t="s">
        <v>836</v>
      </c>
      <c r="E113" t="s">
        <v>33</v>
      </c>
      <c r="F113">
        <v>11</v>
      </c>
      <c r="G113">
        <v>9</v>
      </c>
      <c r="H113">
        <v>4.0999999999999996</v>
      </c>
      <c r="I113">
        <v>64000</v>
      </c>
      <c r="J113" t="s">
        <v>17</v>
      </c>
      <c r="K113" t="s">
        <v>35</v>
      </c>
      <c r="L113" t="s">
        <v>36</v>
      </c>
      <c r="M113" t="s">
        <v>26</v>
      </c>
      <c r="N113" t="s">
        <v>37</v>
      </c>
      <c r="O113" t="s">
        <v>38</v>
      </c>
    </row>
    <row r="114" spans="1:15" x14ac:dyDescent="0.2">
      <c r="A114" t="s">
        <v>155</v>
      </c>
      <c r="B114">
        <v>37</v>
      </c>
      <c r="C114" t="s">
        <v>831</v>
      </c>
      <c r="D114" t="s">
        <v>833</v>
      </c>
      <c r="E114" t="s">
        <v>16</v>
      </c>
      <c r="F114">
        <v>7</v>
      </c>
      <c r="G114">
        <v>7</v>
      </c>
      <c r="H114">
        <v>3.5</v>
      </c>
      <c r="I114">
        <v>56000</v>
      </c>
      <c r="J114" t="s">
        <v>17</v>
      </c>
      <c r="K114" t="s">
        <v>43</v>
      </c>
      <c r="L114" t="s">
        <v>19</v>
      </c>
      <c r="M114" t="s">
        <v>45</v>
      </c>
      <c r="N114" t="s">
        <v>27</v>
      </c>
      <c r="O114" t="s">
        <v>28</v>
      </c>
    </row>
    <row r="115" spans="1:15" x14ac:dyDescent="0.2">
      <c r="A115" t="s">
        <v>156</v>
      </c>
      <c r="B115">
        <v>39</v>
      </c>
      <c r="C115" t="s">
        <v>831</v>
      </c>
      <c r="D115" t="s">
        <v>837</v>
      </c>
      <c r="E115" t="s">
        <v>40</v>
      </c>
      <c r="F115">
        <v>8</v>
      </c>
      <c r="G115">
        <v>8</v>
      </c>
      <c r="H115">
        <v>3.6</v>
      </c>
      <c r="I115">
        <v>57000</v>
      </c>
      <c r="J115" t="s">
        <v>17</v>
      </c>
      <c r="K115" t="s">
        <v>43</v>
      </c>
      <c r="L115" t="s">
        <v>25</v>
      </c>
      <c r="M115" t="s">
        <v>19</v>
      </c>
      <c r="N115" t="s">
        <v>27</v>
      </c>
      <c r="O115" t="s">
        <v>28</v>
      </c>
    </row>
    <row r="116" spans="1:15" x14ac:dyDescent="0.2">
      <c r="A116" t="s">
        <v>157</v>
      </c>
      <c r="B116">
        <v>35</v>
      </c>
      <c r="C116" t="s">
        <v>832</v>
      </c>
      <c r="D116" t="s">
        <v>834</v>
      </c>
      <c r="E116" t="s">
        <v>23</v>
      </c>
      <c r="F116">
        <v>6</v>
      </c>
      <c r="G116">
        <v>7</v>
      </c>
      <c r="H116">
        <v>3.7</v>
      </c>
      <c r="I116">
        <v>58000</v>
      </c>
      <c r="J116" t="s">
        <v>17</v>
      </c>
      <c r="K116" t="s">
        <v>24</v>
      </c>
      <c r="L116" t="s">
        <v>19</v>
      </c>
      <c r="M116" t="s">
        <v>19</v>
      </c>
      <c r="N116" t="s">
        <v>27</v>
      </c>
      <c r="O116" t="s">
        <v>28</v>
      </c>
    </row>
    <row r="117" spans="1:15" x14ac:dyDescent="0.2">
      <c r="A117" t="s">
        <v>158</v>
      </c>
      <c r="B117">
        <v>36</v>
      </c>
      <c r="C117" t="s">
        <v>831</v>
      </c>
      <c r="D117" t="s">
        <v>835</v>
      </c>
      <c r="E117" t="s">
        <v>23</v>
      </c>
      <c r="F117">
        <v>7</v>
      </c>
      <c r="G117">
        <v>7</v>
      </c>
      <c r="H117">
        <v>3.8</v>
      </c>
      <c r="I117">
        <v>59000</v>
      </c>
      <c r="J117" t="s">
        <v>17</v>
      </c>
      <c r="K117" t="s">
        <v>43</v>
      </c>
      <c r="L117" t="s">
        <v>19</v>
      </c>
      <c r="M117" t="s">
        <v>19</v>
      </c>
      <c r="N117" t="s">
        <v>27</v>
      </c>
      <c r="O117" t="s">
        <v>28</v>
      </c>
    </row>
    <row r="118" spans="1:15" x14ac:dyDescent="0.2">
      <c r="A118" t="s">
        <v>159</v>
      </c>
      <c r="B118">
        <v>30</v>
      </c>
      <c r="C118" t="s">
        <v>831</v>
      </c>
      <c r="D118" t="s">
        <v>833</v>
      </c>
      <c r="E118" t="s">
        <v>16</v>
      </c>
      <c r="F118">
        <v>5</v>
      </c>
      <c r="G118">
        <v>6</v>
      </c>
      <c r="H118">
        <v>3.9</v>
      </c>
      <c r="I118">
        <v>60000</v>
      </c>
      <c r="J118" t="s">
        <v>17</v>
      </c>
      <c r="K118" t="s">
        <v>18</v>
      </c>
      <c r="L118" t="s">
        <v>31</v>
      </c>
      <c r="M118" t="s">
        <v>19</v>
      </c>
      <c r="N118" t="s">
        <v>27</v>
      </c>
      <c r="O118" t="s">
        <v>21</v>
      </c>
    </row>
    <row r="119" spans="1:15" x14ac:dyDescent="0.2">
      <c r="A119" t="s">
        <v>160</v>
      </c>
      <c r="B119">
        <v>31</v>
      </c>
      <c r="C119" t="s">
        <v>832</v>
      </c>
      <c r="D119" t="s">
        <v>838</v>
      </c>
      <c r="E119" t="s">
        <v>42</v>
      </c>
      <c r="F119">
        <v>6</v>
      </c>
      <c r="G119">
        <v>7</v>
      </c>
      <c r="H119">
        <v>4</v>
      </c>
      <c r="I119">
        <v>61000</v>
      </c>
      <c r="J119" t="s">
        <v>17</v>
      </c>
      <c r="K119" t="s">
        <v>24</v>
      </c>
      <c r="L119" t="s">
        <v>19</v>
      </c>
      <c r="M119" t="s">
        <v>19</v>
      </c>
      <c r="N119" t="s">
        <v>37</v>
      </c>
      <c r="O119" t="s">
        <v>28</v>
      </c>
    </row>
    <row r="120" spans="1:15" x14ac:dyDescent="0.2">
      <c r="A120" t="s">
        <v>161</v>
      </c>
      <c r="B120">
        <v>38</v>
      </c>
      <c r="C120" t="s">
        <v>831</v>
      </c>
      <c r="D120" t="s">
        <v>837</v>
      </c>
      <c r="E120" t="s">
        <v>40</v>
      </c>
      <c r="F120">
        <v>9</v>
      </c>
      <c r="G120">
        <v>8</v>
      </c>
      <c r="H120">
        <v>4.2</v>
      </c>
      <c r="I120">
        <v>62000</v>
      </c>
      <c r="J120" t="s">
        <v>17</v>
      </c>
      <c r="K120" t="s">
        <v>43</v>
      </c>
      <c r="L120" t="s">
        <v>25</v>
      </c>
      <c r="M120" t="s">
        <v>26</v>
      </c>
      <c r="N120" t="s">
        <v>37</v>
      </c>
      <c r="O120" t="s">
        <v>28</v>
      </c>
    </row>
    <row r="121" spans="1:15" x14ac:dyDescent="0.2">
      <c r="A121" t="s">
        <v>162</v>
      </c>
      <c r="B121">
        <v>34</v>
      </c>
      <c r="C121" t="s">
        <v>831</v>
      </c>
      <c r="D121" t="s">
        <v>835</v>
      </c>
      <c r="E121" t="s">
        <v>30</v>
      </c>
      <c r="F121">
        <v>8</v>
      </c>
      <c r="G121">
        <v>8</v>
      </c>
      <c r="H121">
        <v>4.3</v>
      </c>
      <c r="I121">
        <v>63000</v>
      </c>
      <c r="J121" t="s">
        <v>17</v>
      </c>
      <c r="K121" t="s">
        <v>24</v>
      </c>
      <c r="L121" t="s">
        <v>25</v>
      </c>
      <c r="M121" t="s">
        <v>26</v>
      </c>
      <c r="N121" t="s">
        <v>37</v>
      </c>
      <c r="O121" t="s">
        <v>28</v>
      </c>
    </row>
    <row r="122" spans="1:15" x14ac:dyDescent="0.2">
      <c r="A122" t="s">
        <v>163</v>
      </c>
      <c r="B122">
        <v>37</v>
      </c>
      <c r="C122" t="s">
        <v>832</v>
      </c>
      <c r="D122" t="s">
        <v>833</v>
      </c>
      <c r="E122" t="s">
        <v>16</v>
      </c>
      <c r="F122">
        <v>9</v>
      </c>
      <c r="G122">
        <v>8</v>
      </c>
      <c r="H122">
        <v>4.4000000000000004</v>
      </c>
      <c r="I122">
        <v>64000</v>
      </c>
      <c r="J122" t="s">
        <v>17</v>
      </c>
      <c r="K122" t="s">
        <v>43</v>
      </c>
      <c r="L122" t="s">
        <v>25</v>
      </c>
      <c r="M122" t="s">
        <v>26</v>
      </c>
      <c r="N122" t="s">
        <v>37</v>
      </c>
      <c r="O122" t="s">
        <v>28</v>
      </c>
    </row>
    <row r="123" spans="1:15" x14ac:dyDescent="0.2">
      <c r="A123" t="s">
        <v>164</v>
      </c>
      <c r="B123">
        <v>40</v>
      </c>
      <c r="C123" t="s">
        <v>831</v>
      </c>
      <c r="D123" t="s">
        <v>834</v>
      </c>
      <c r="E123" t="s">
        <v>23</v>
      </c>
      <c r="F123">
        <v>10</v>
      </c>
      <c r="G123">
        <v>8</v>
      </c>
      <c r="H123">
        <v>4.5</v>
      </c>
      <c r="I123">
        <v>65000</v>
      </c>
      <c r="J123" t="s">
        <v>17</v>
      </c>
      <c r="K123" t="s">
        <v>43</v>
      </c>
      <c r="L123" t="s">
        <v>25</v>
      </c>
      <c r="M123" t="s">
        <v>26</v>
      </c>
      <c r="N123" t="s">
        <v>37</v>
      </c>
      <c r="O123" t="s">
        <v>28</v>
      </c>
    </row>
    <row r="124" spans="1:15" x14ac:dyDescent="0.2">
      <c r="A124" t="s">
        <v>165</v>
      </c>
      <c r="B124">
        <v>36</v>
      </c>
      <c r="C124" t="s">
        <v>831</v>
      </c>
      <c r="D124" t="s">
        <v>836</v>
      </c>
      <c r="E124" t="s">
        <v>33</v>
      </c>
      <c r="F124">
        <v>7</v>
      </c>
      <c r="G124">
        <v>7</v>
      </c>
      <c r="H124">
        <v>4.5999999999999996</v>
      </c>
      <c r="I124">
        <v>66000</v>
      </c>
      <c r="J124" t="s">
        <v>17</v>
      </c>
      <c r="K124" t="s">
        <v>43</v>
      </c>
      <c r="L124" t="s">
        <v>19</v>
      </c>
      <c r="M124" t="s">
        <v>47</v>
      </c>
      <c r="N124" t="s">
        <v>37</v>
      </c>
      <c r="O124" t="s">
        <v>28</v>
      </c>
    </row>
    <row r="125" spans="1:15" x14ac:dyDescent="0.2">
      <c r="A125" t="s">
        <v>166</v>
      </c>
      <c r="B125">
        <v>29</v>
      </c>
      <c r="C125" t="s">
        <v>831</v>
      </c>
      <c r="D125" t="s">
        <v>835</v>
      </c>
      <c r="E125" t="s">
        <v>30</v>
      </c>
      <c r="F125">
        <v>4</v>
      </c>
      <c r="G125">
        <v>6</v>
      </c>
      <c r="H125">
        <v>3</v>
      </c>
      <c r="I125">
        <v>49000</v>
      </c>
      <c r="J125" t="s">
        <v>17</v>
      </c>
      <c r="K125" t="s">
        <v>18</v>
      </c>
      <c r="L125" t="s">
        <v>31</v>
      </c>
      <c r="M125" t="s">
        <v>63</v>
      </c>
      <c r="N125" t="s">
        <v>20</v>
      </c>
      <c r="O125" t="s">
        <v>21</v>
      </c>
    </row>
    <row r="126" spans="1:15" x14ac:dyDescent="0.2">
      <c r="A126" t="s">
        <v>167</v>
      </c>
      <c r="B126">
        <v>30</v>
      </c>
      <c r="C126" t="s">
        <v>831</v>
      </c>
      <c r="D126" t="s">
        <v>833</v>
      </c>
      <c r="E126" t="s">
        <v>16</v>
      </c>
      <c r="F126">
        <v>5</v>
      </c>
      <c r="G126">
        <v>7</v>
      </c>
      <c r="H126">
        <v>3.1</v>
      </c>
      <c r="I126">
        <v>50000</v>
      </c>
      <c r="J126" t="s">
        <v>17</v>
      </c>
      <c r="K126" t="s">
        <v>18</v>
      </c>
      <c r="L126" t="s">
        <v>19</v>
      </c>
      <c r="M126" t="s">
        <v>45</v>
      </c>
      <c r="N126" t="s">
        <v>20</v>
      </c>
      <c r="O126" t="s">
        <v>21</v>
      </c>
    </row>
    <row r="127" spans="1:15" x14ac:dyDescent="0.2">
      <c r="A127" t="s">
        <v>168</v>
      </c>
      <c r="B127">
        <v>41</v>
      </c>
      <c r="C127" t="s">
        <v>832</v>
      </c>
      <c r="D127" t="s">
        <v>837</v>
      </c>
      <c r="E127" t="s">
        <v>40</v>
      </c>
      <c r="F127">
        <v>11</v>
      </c>
      <c r="G127">
        <v>9</v>
      </c>
      <c r="H127">
        <v>4.7</v>
      </c>
      <c r="I127">
        <v>67000</v>
      </c>
      <c r="J127" t="s">
        <v>17</v>
      </c>
      <c r="K127" t="s">
        <v>35</v>
      </c>
      <c r="L127" t="s">
        <v>36</v>
      </c>
      <c r="M127" t="s">
        <v>47</v>
      </c>
      <c r="N127" t="s">
        <v>37</v>
      </c>
      <c r="O127" t="s">
        <v>38</v>
      </c>
    </row>
    <row r="128" spans="1:15" x14ac:dyDescent="0.2">
      <c r="A128" t="s">
        <v>169</v>
      </c>
      <c r="B128">
        <v>31</v>
      </c>
      <c r="C128" t="s">
        <v>831</v>
      </c>
      <c r="D128" t="s">
        <v>834</v>
      </c>
      <c r="E128" t="s">
        <v>23</v>
      </c>
      <c r="F128">
        <v>6</v>
      </c>
      <c r="G128">
        <v>7</v>
      </c>
      <c r="H128">
        <v>3.2</v>
      </c>
      <c r="I128">
        <v>51000</v>
      </c>
      <c r="J128" t="s">
        <v>17</v>
      </c>
      <c r="K128" t="s">
        <v>24</v>
      </c>
      <c r="L128" t="s">
        <v>19</v>
      </c>
      <c r="M128" t="s">
        <v>45</v>
      </c>
      <c r="N128" t="s">
        <v>27</v>
      </c>
      <c r="O128" t="s">
        <v>28</v>
      </c>
    </row>
    <row r="129" spans="1:15" x14ac:dyDescent="0.2">
      <c r="A129" t="s">
        <v>170</v>
      </c>
      <c r="B129">
        <v>28</v>
      </c>
      <c r="C129" t="s">
        <v>831</v>
      </c>
      <c r="D129" t="s">
        <v>838</v>
      </c>
      <c r="E129" t="s">
        <v>42</v>
      </c>
      <c r="F129">
        <v>3</v>
      </c>
      <c r="G129">
        <v>6</v>
      </c>
      <c r="H129">
        <v>3.3</v>
      </c>
      <c r="I129">
        <v>52000</v>
      </c>
      <c r="J129" t="s">
        <v>17</v>
      </c>
      <c r="K129" t="s">
        <v>18</v>
      </c>
      <c r="L129" t="s">
        <v>31</v>
      </c>
      <c r="M129" t="s">
        <v>45</v>
      </c>
      <c r="N129" t="s">
        <v>27</v>
      </c>
      <c r="O129" t="s">
        <v>21</v>
      </c>
    </row>
    <row r="130" spans="1:15" x14ac:dyDescent="0.2">
      <c r="A130" t="s">
        <v>171</v>
      </c>
      <c r="B130">
        <v>36</v>
      </c>
      <c r="C130" t="s">
        <v>831</v>
      </c>
      <c r="D130" t="s">
        <v>833</v>
      </c>
      <c r="E130" t="s">
        <v>16</v>
      </c>
      <c r="F130">
        <v>7</v>
      </c>
      <c r="G130">
        <v>7</v>
      </c>
      <c r="H130">
        <v>3.4</v>
      </c>
      <c r="I130">
        <v>53000</v>
      </c>
      <c r="J130" t="s">
        <v>17</v>
      </c>
      <c r="K130" t="s">
        <v>43</v>
      </c>
      <c r="L130" t="s">
        <v>19</v>
      </c>
      <c r="M130" t="s">
        <v>45</v>
      </c>
      <c r="N130" t="s">
        <v>27</v>
      </c>
      <c r="O130" t="s">
        <v>28</v>
      </c>
    </row>
    <row r="131" spans="1:15" x14ac:dyDescent="0.2">
      <c r="A131" t="s">
        <v>172</v>
      </c>
      <c r="B131">
        <v>30</v>
      </c>
      <c r="C131" t="s">
        <v>832</v>
      </c>
      <c r="D131" t="s">
        <v>835</v>
      </c>
      <c r="E131" t="s">
        <v>30</v>
      </c>
      <c r="F131">
        <v>6</v>
      </c>
      <c r="G131">
        <v>7</v>
      </c>
      <c r="H131">
        <v>3.5</v>
      </c>
      <c r="I131">
        <v>54000</v>
      </c>
      <c r="J131" t="s">
        <v>17</v>
      </c>
      <c r="K131" t="s">
        <v>18</v>
      </c>
      <c r="L131" t="s">
        <v>19</v>
      </c>
      <c r="M131" t="s">
        <v>45</v>
      </c>
      <c r="N131" t="s">
        <v>27</v>
      </c>
      <c r="O131" t="s">
        <v>28</v>
      </c>
    </row>
    <row r="132" spans="1:15" x14ac:dyDescent="0.2">
      <c r="A132" t="s">
        <v>173</v>
      </c>
      <c r="B132">
        <v>40</v>
      </c>
      <c r="C132" t="s">
        <v>831</v>
      </c>
      <c r="D132" t="s">
        <v>836</v>
      </c>
      <c r="E132" t="s">
        <v>33</v>
      </c>
      <c r="F132">
        <v>8</v>
      </c>
      <c r="G132">
        <v>8</v>
      </c>
      <c r="H132">
        <v>3.6</v>
      </c>
      <c r="I132">
        <v>55000</v>
      </c>
      <c r="J132" t="s">
        <v>17</v>
      </c>
      <c r="K132" t="s">
        <v>43</v>
      </c>
      <c r="L132" t="s">
        <v>25</v>
      </c>
      <c r="M132" t="s">
        <v>19</v>
      </c>
      <c r="N132" t="s">
        <v>27</v>
      </c>
      <c r="O132" t="s">
        <v>28</v>
      </c>
    </row>
    <row r="133" spans="1:15" x14ac:dyDescent="0.2">
      <c r="A133" t="s">
        <v>174</v>
      </c>
      <c r="B133">
        <v>35</v>
      </c>
      <c r="C133" t="s">
        <v>831</v>
      </c>
      <c r="D133" t="s">
        <v>837</v>
      </c>
      <c r="E133" t="s">
        <v>40</v>
      </c>
      <c r="F133">
        <v>7</v>
      </c>
      <c r="G133">
        <v>7</v>
      </c>
      <c r="H133">
        <v>3.7</v>
      </c>
      <c r="I133">
        <v>56000</v>
      </c>
      <c r="J133" t="s">
        <v>17</v>
      </c>
      <c r="K133" t="s">
        <v>24</v>
      </c>
      <c r="L133" t="s">
        <v>19</v>
      </c>
      <c r="M133" t="s">
        <v>19</v>
      </c>
      <c r="N133" t="s">
        <v>27</v>
      </c>
      <c r="O133" t="s">
        <v>28</v>
      </c>
    </row>
    <row r="134" spans="1:15" x14ac:dyDescent="0.2">
      <c r="A134" t="s">
        <v>175</v>
      </c>
      <c r="B134">
        <v>34</v>
      </c>
      <c r="C134" t="s">
        <v>831</v>
      </c>
      <c r="D134" t="s">
        <v>834</v>
      </c>
      <c r="E134" t="s">
        <v>23</v>
      </c>
      <c r="F134">
        <v>6</v>
      </c>
      <c r="G134">
        <v>7</v>
      </c>
      <c r="H134">
        <v>3.8</v>
      </c>
      <c r="I134">
        <v>57000</v>
      </c>
      <c r="J134" t="s">
        <v>17</v>
      </c>
      <c r="K134" t="s">
        <v>24</v>
      </c>
      <c r="L134" t="s">
        <v>19</v>
      </c>
      <c r="M134" t="s">
        <v>19</v>
      </c>
      <c r="N134" t="s">
        <v>27</v>
      </c>
      <c r="O134" t="s">
        <v>28</v>
      </c>
    </row>
    <row r="135" spans="1:15" x14ac:dyDescent="0.2">
      <c r="A135" t="s">
        <v>176</v>
      </c>
      <c r="B135">
        <v>26</v>
      </c>
      <c r="C135" t="s">
        <v>832</v>
      </c>
      <c r="D135" t="s">
        <v>833</v>
      </c>
      <c r="E135" t="s">
        <v>16</v>
      </c>
      <c r="F135">
        <v>4</v>
      </c>
      <c r="G135">
        <v>6</v>
      </c>
      <c r="H135">
        <v>3.9</v>
      </c>
      <c r="I135">
        <v>58000</v>
      </c>
      <c r="J135" t="s">
        <v>17</v>
      </c>
      <c r="K135" t="s">
        <v>18</v>
      </c>
      <c r="L135" t="s">
        <v>31</v>
      </c>
      <c r="M135" t="s">
        <v>19</v>
      </c>
      <c r="N135" t="s">
        <v>27</v>
      </c>
      <c r="O135" t="s">
        <v>21</v>
      </c>
    </row>
    <row r="136" spans="1:15" x14ac:dyDescent="0.2">
      <c r="A136" t="s">
        <v>177</v>
      </c>
      <c r="B136">
        <v>32</v>
      </c>
      <c r="C136" t="s">
        <v>831</v>
      </c>
      <c r="D136" t="s">
        <v>835</v>
      </c>
      <c r="E136" t="s">
        <v>23</v>
      </c>
      <c r="F136">
        <v>6</v>
      </c>
      <c r="G136">
        <v>7</v>
      </c>
      <c r="H136">
        <v>4</v>
      </c>
      <c r="I136">
        <v>59000</v>
      </c>
      <c r="J136" t="s">
        <v>17</v>
      </c>
      <c r="K136" t="s">
        <v>24</v>
      </c>
      <c r="L136" t="s">
        <v>19</v>
      </c>
      <c r="M136" t="s">
        <v>19</v>
      </c>
      <c r="N136" t="s">
        <v>27</v>
      </c>
      <c r="O136" t="s">
        <v>28</v>
      </c>
    </row>
    <row r="137" spans="1:15" x14ac:dyDescent="0.2">
      <c r="A137" t="s">
        <v>178</v>
      </c>
      <c r="B137">
        <v>44</v>
      </c>
      <c r="C137" t="s">
        <v>831</v>
      </c>
      <c r="D137" t="s">
        <v>837</v>
      </c>
      <c r="E137" t="s">
        <v>40</v>
      </c>
      <c r="F137">
        <v>10</v>
      </c>
      <c r="G137">
        <v>8</v>
      </c>
      <c r="H137">
        <v>4.0999999999999996</v>
      </c>
      <c r="I137">
        <v>60000</v>
      </c>
      <c r="J137" t="s">
        <v>17</v>
      </c>
      <c r="K137" t="s">
        <v>35</v>
      </c>
      <c r="L137" t="s">
        <v>25</v>
      </c>
      <c r="M137" t="s">
        <v>26</v>
      </c>
      <c r="N137" t="s">
        <v>27</v>
      </c>
      <c r="O137" t="s">
        <v>28</v>
      </c>
    </row>
    <row r="138" spans="1:15" x14ac:dyDescent="0.2">
      <c r="A138" t="s">
        <v>179</v>
      </c>
      <c r="B138">
        <v>28</v>
      </c>
      <c r="C138" t="s">
        <v>831</v>
      </c>
      <c r="D138" t="s">
        <v>836</v>
      </c>
      <c r="E138" t="s">
        <v>33</v>
      </c>
      <c r="F138">
        <v>4</v>
      </c>
      <c r="G138">
        <v>6</v>
      </c>
      <c r="H138">
        <v>3.2</v>
      </c>
      <c r="I138">
        <v>51000</v>
      </c>
      <c r="J138" t="s">
        <v>17</v>
      </c>
      <c r="K138" t="s">
        <v>18</v>
      </c>
      <c r="L138" t="s">
        <v>31</v>
      </c>
      <c r="M138" t="s">
        <v>45</v>
      </c>
      <c r="N138" t="s">
        <v>27</v>
      </c>
      <c r="O138" t="s">
        <v>21</v>
      </c>
    </row>
    <row r="139" spans="1:15" x14ac:dyDescent="0.2">
      <c r="A139" t="s">
        <v>180</v>
      </c>
      <c r="B139">
        <v>38</v>
      </c>
      <c r="C139" t="s">
        <v>831</v>
      </c>
      <c r="D139" t="s">
        <v>833</v>
      </c>
      <c r="E139" t="s">
        <v>16</v>
      </c>
      <c r="F139">
        <v>8</v>
      </c>
      <c r="G139">
        <v>8</v>
      </c>
      <c r="H139">
        <v>3.3</v>
      </c>
      <c r="I139">
        <v>52000</v>
      </c>
      <c r="J139" t="s">
        <v>17</v>
      </c>
      <c r="K139" t="s">
        <v>43</v>
      </c>
      <c r="L139" t="s">
        <v>25</v>
      </c>
      <c r="M139" t="s">
        <v>45</v>
      </c>
      <c r="N139" t="s">
        <v>27</v>
      </c>
      <c r="O139" t="s">
        <v>28</v>
      </c>
    </row>
    <row r="140" spans="1:15" x14ac:dyDescent="0.2">
      <c r="A140" t="s">
        <v>181</v>
      </c>
      <c r="B140">
        <v>45</v>
      </c>
      <c r="C140" t="s">
        <v>831</v>
      </c>
      <c r="D140" t="s">
        <v>838</v>
      </c>
      <c r="E140" t="s">
        <v>42</v>
      </c>
      <c r="F140">
        <v>9</v>
      </c>
      <c r="G140">
        <v>8</v>
      </c>
      <c r="H140">
        <v>3.4</v>
      </c>
      <c r="I140">
        <v>53000</v>
      </c>
      <c r="J140" t="s">
        <v>17</v>
      </c>
      <c r="K140" t="s">
        <v>35</v>
      </c>
      <c r="L140" t="s">
        <v>25</v>
      </c>
      <c r="M140" t="s">
        <v>45</v>
      </c>
      <c r="N140" t="s">
        <v>27</v>
      </c>
      <c r="O140" t="s">
        <v>28</v>
      </c>
    </row>
    <row r="141" spans="1:15" x14ac:dyDescent="0.2">
      <c r="A141" t="s">
        <v>182</v>
      </c>
      <c r="B141">
        <v>29</v>
      </c>
      <c r="C141" t="s">
        <v>832</v>
      </c>
      <c r="D141" t="s">
        <v>835</v>
      </c>
      <c r="E141" t="s">
        <v>30</v>
      </c>
      <c r="F141">
        <v>5</v>
      </c>
      <c r="G141">
        <v>6</v>
      </c>
      <c r="H141">
        <v>3.5</v>
      </c>
      <c r="I141">
        <v>54000</v>
      </c>
      <c r="J141" t="s">
        <v>17</v>
      </c>
      <c r="K141" t="s">
        <v>18</v>
      </c>
      <c r="L141" t="s">
        <v>31</v>
      </c>
      <c r="M141" t="s">
        <v>45</v>
      </c>
      <c r="N141" t="s">
        <v>27</v>
      </c>
      <c r="O141" t="s">
        <v>21</v>
      </c>
    </row>
    <row r="142" spans="1:15" x14ac:dyDescent="0.2">
      <c r="A142" t="s">
        <v>183</v>
      </c>
      <c r="B142">
        <v>31</v>
      </c>
      <c r="C142" t="s">
        <v>831</v>
      </c>
      <c r="D142" t="s">
        <v>837</v>
      </c>
      <c r="E142" t="s">
        <v>40</v>
      </c>
      <c r="F142">
        <v>6</v>
      </c>
      <c r="G142">
        <v>7</v>
      </c>
      <c r="H142">
        <v>3.6</v>
      </c>
      <c r="I142">
        <v>55000</v>
      </c>
      <c r="J142" t="s">
        <v>17</v>
      </c>
      <c r="K142" t="s">
        <v>24</v>
      </c>
      <c r="L142" t="s">
        <v>19</v>
      </c>
      <c r="M142" t="s">
        <v>19</v>
      </c>
      <c r="N142" t="s">
        <v>27</v>
      </c>
      <c r="O142" t="s">
        <v>28</v>
      </c>
    </row>
    <row r="143" spans="1:15" x14ac:dyDescent="0.2">
      <c r="A143" t="s">
        <v>184</v>
      </c>
      <c r="B143">
        <v>36</v>
      </c>
      <c r="C143" t="s">
        <v>832</v>
      </c>
      <c r="D143" t="s">
        <v>834</v>
      </c>
      <c r="E143" t="s">
        <v>23</v>
      </c>
      <c r="F143">
        <v>7</v>
      </c>
      <c r="G143">
        <v>7</v>
      </c>
      <c r="H143">
        <v>3.7</v>
      </c>
      <c r="I143">
        <v>56000</v>
      </c>
      <c r="J143" t="s">
        <v>17</v>
      </c>
      <c r="K143" t="s">
        <v>43</v>
      </c>
      <c r="L143" t="s">
        <v>19</v>
      </c>
      <c r="M143" t="s">
        <v>19</v>
      </c>
      <c r="N143" t="s">
        <v>27</v>
      </c>
      <c r="O143" t="s">
        <v>28</v>
      </c>
    </row>
    <row r="144" spans="1:15" x14ac:dyDescent="0.2">
      <c r="A144" t="s">
        <v>185</v>
      </c>
      <c r="B144">
        <v>39</v>
      </c>
      <c r="C144" t="s">
        <v>831</v>
      </c>
      <c r="D144" t="s">
        <v>833</v>
      </c>
      <c r="E144" t="s">
        <v>16</v>
      </c>
      <c r="F144">
        <v>8</v>
      </c>
      <c r="G144">
        <v>8</v>
      </c>
      <c r="H144">
        <v>3.8</v>
      </c>
      <c r="I144">
        <v>57000</v>
      </c>
      <c r="J144" t="s">
        <v>17</v>
      </c>
      <c r="K144" t="s">
        <v>43</v>
      </c>
      <c r="L144" t="s">
        <v>25</v>
      </c>
      <c r="M144" t="s">
        <v>19</v>
      </c>
      <c r="N144" t="s">
        <v>27</v>
      </c>
      <c r="O144" t="s">
        <v>28</v>
      </c>
    </row>
    <row r="145" spans="1:15" x14ac:dyDescent="0.2">
      <c r="A145" t="s">
        <v>186</v>
      </c>
      <c r="B145">
        <v>33</v>
      </c>
      <c r="C145" t="s">
        <v>831</v>
      </c>
      <c r="D145" t="s">
        <v>836</v>
      </c>
      <c r="E145" t="s">
        <v>33</v>
      </c>
      <c r="F145">
        <v>7</v>
      </c>
      <c r="G145">
        <v>7</v>
      </c>
      <c r="H145">
        <v>3.9</v>
      </c>
      <c r="I145">
        <v>58000</v>
      </c>
      <c r="J145" t="s">
        <v>17</v>
      </c>
      <c r="K145" t="s">
        <v>24</v>
      </c>
      <c r="L145" t="s">
        <v>19</v>
      </c>
      <c r="M145" t="s">
        <v>19</v>
      </c>
      <c r="N145" t="s">
        <v>27</v>
      </c>
      <c r="O145" t="s">
        <v>28</v>
      </c>
    </row>
    <row r="146" spans="1:15" x14ac:dyDescent="0.2">
      <c r="A146" t="s">
        <v>187</v>
      </c>
      <c r="B146">
        <v>34</v>
      </c>
      <c r="C146" t="s">
        <v>831</v>
      </c>
      <c r="D146" t="s">
        <v>837</v>
      </c>
      <c r="E146" t="s">
        <v>40</v>
      </c>
      <c r="F146">
        <v>8</v>
      </c>
      <c r="G146">
        <v>8</v>
      </c>
      <c r="H146">
        <v>4</v>
      </c>
      <c r="I146">
        <v>59000</v>
      </c>
      <c r="J146" t="s">
        <v>17</v>
      </c>
      <c r="K146" t="s">
        <v>24</v>
      </c>
      <c r="L146" t="s">
        <v>25</v>
      </c>
      <c r="M146" t="s">
        <v>19</v>
      </c>
      <c r="N146" t="s">
        <v>27</v>
      </c>
      <c r="O146" t="s">
        <v>28</v>
      </c>
    </row>
    <row r="147" spans="1:15" x14ac:dyDescent="0.2">
      <c r="A147" t="s">
        <v>188</v>
      </c>
      <c r="B147">
        <v>27</v>
      </c>
      <c r="C147" t="s">
        <v>832</v>
      </c>
      <c r="D147" t="s">
        <v>835</v>
      </c>
      <c r="E147" t="s">
        <v>23</v>
      </c>
      <c r="F147">
        <v>3</v>
      </c>
      <c r="G147">
        <v>6</v>
      </c>
      <c r="H147">
        <v>3.1</v>
      </c>
      <c r="I147">
        <v>50000</v>
      </c>
      <c r="J147" t="s">
        <v>17</v>
      </c>
      <c r="K147" t="s">
        <v>18</v>
      </c>
      <c r="L147" t="s">
        <v>31</v>
      </c>
      <c r="M147" t="s">
        <v>45</v>
      </c>
      <c r="N147" t="s">
        <v>20</v>
      </c>
      <c r="O147" t="s">
        <v>21</v>
      </c>
    </row>
    <row r="148" spans="1:15" x14ac:dyDescent="0.2">
      <c r="A148" t="s">
        <v>189</v>
      </c>
      <c r="B148">
        <v>38</v>
      </c>
      <c r="C148" t="s">
        <v>831</v>
      </c>
      <c r="D148" t="s">
        <v>833</v>
      </c>
      <c r="E148" t="s">
        <v>16</v>
      </c>
      <c r="F148">
        <v>9</v>
      </c>
      <c r="G148">
        <v>8</v>
      </c>
      <c r="H148">
        <v>4.2</v>
      </c>
      <c r="I148">
        <v>62000</v>
      </c>
      <c r="J148" t="s">
        <v>17</v>
      </c>
      <c r="K148" t="s">
        <v>43</v>
      </c>
      <c r="L148" t="s">
        <v>25</v>
      </c>
      <c r="M148" t="s">
        <v>26</v>
      </c>
      <c r="N148" t="s">
        <v>37</v>
      </c>
      <c r="O148" t="s">
        <v>28</v>
      </c>
    </row>
    <row r="149" spans="1:15" x14ac:dyDescent="0.2">
      <c r="A149" t="s">
        <v>190</v>
      </c>
      <c r="B149">
        <v>45</v>
      </c>
      <c r="C149" t="s">
        <v>831</v>
      </c>
      <c r="D149" t="s">
        <v>838</v>
      </c>
      <c r="E149" t="s">
        <v>42</v>
      </c>
      <c r="F149">
        <v>10</v>
      </c>
      <c r="G149">
        <v>8</v>
      </c>
      <c r="H149">
        <v>4.3</v>
      </c>
      <c r="I149">
        <v>63000</v>
      </c>
      <c r="J149" t="s">
        <v>17</v>
      </c>
      <c r="K149" t="s">
        <v>35</v>
      </c>
      <c r="L149" t="s">
        <v>25</v>
      </c>
      <c r="M149" t="s">
        <v>26</v>
      </c>
      <c r="N149" t="s">
        <v>37</v>
      </c>
      <c r="O149" t="s">
        <v>28</v>
      </c>
    </row>
    <row r="150" spans="1:15" x14ac:dyDescent="0.2">
      <c r="A150" t="s">
        <v>191</v>
      </c>
      <c r="B150">
        <v>29</v>
      </c>
      <c r="C150" t="s">
        <v>831</v>
      </c>
      <c r="D150" t="s">
        <v>837</v>
      </c>
      <c r="E150" t="s">
        <v>40</v>
      </c>
      <c r="F150">
        <v>4</v>
      </c>
      <c r="G150">
        <v>7</v>
      </c>
      <c r="H150">
        <v>3.4</v>
      </c>
      <c r="I150">
        <v>53000</v>
      </c>
      <c r="J150" t="s">
        <v>17</v>
      </c>
      <c r="K150" t="s">
        <v>18</v>
      </c>
      <c r="L150" t="s">
        <v>19</v>
      </c>
      <c r="M150" t="s">
        <v>45</v>
      </c>
      <c r="N150" t="s">
        <v>27</v>
      </c>
      <c r="O150" t="s">
        <v>21</v>
      </c>
    </row>
    <row r="151" spans="1:15" x14ac:dyDescent="0.2">
      <c r="A151" t="s">
        <v>192</v>
      </c>
      <c r="B151">
        <v>31</v>
      </c>
      <c r="C151" t="s">
        <v>832</v>
      </c>
      <c r="D151" t="s">
        <v>834</v>
      </c>
      <c r="E151" t="s">
        <v>23</v>
      </c>
      <c r="F151">
        <v>6</v>
      </c>
      <c r="G151">
        <v>7</v>
      </c>
      <c r="H151">
        <v>3.5</v>
      </c>
      <c r="I151">
        <v>54000</v>
      </c>
      <c r="J151" t="s">
        <v>17</v>
      </c>
      <c r="K151" t="s">
        <v>24</v>
      </c>
      <c r="L151" t="s">
        <v>19</v>
      </c>
      <c r="M151" t="s">
        <v>45</v>
      </c>
      <c r="N151" t="s">
        <v>27</v>
      </c>
      <c r="O151" t="s">
        <v>28</v>
      </c>
    </row>
    <row r="152" spans="1:15" x14ac:dyDescent="0.2">
      <c r="A152" t="s">
        <v>193</v>
      </c>
      <c r="B152">
        <v>33</v>
      </c>
      <c r="C152" t="s">
        <v>831</v>
      </c>
      <c r="D152" t="s">
        <v>836</v>
      </c>
      <c r="E152" t="s">
        <v>33</v>
      </c>
      <c r="F152">
        <v>7</v>
      </c>
      <c r="G152">
        <v>7</v>
      </c>
      <c r="H152">
        <v>3.6</v>
      </c>
      <c r="I152">
        <v>55000</v>
      </c>
      <c r="J152" t="s">
        <v>17</v>
      </c>
      <c r="K152" t="s">
        <v>24</v>
      </c>
      <c r="L152" t="s">
        <v>19</v>
      </c>
      <c r="M152" t="s">
        <v>19</v>
      </c>
      <c r="N152" t="s">
        <v>27</v>
      </c>
      <c r="O152" t="s">
        <v>28</v>
      </c>
    </row>
    <row r="153" spans="1:15" x14ac:dyDescent="0.2">
      <c r="A153" t="s">
        <v>194</v>
      </c>
      <c r="B153">
        <v>34</v>
      </c>
      <c r="C153" t="s">
        <v>831</v>
      </c>
      <c r="D153" t="s">
        <v>835</v>
      </c>
      <c r="E153" t="s">
        <v>30</v>
      </c>
      <c r="F153">
        <v>8</v>
      </c>
      <c r="G153">
        <v>8</v>
      </c>
      <c r="H153">
        <v>3.7</v>
      </c>
      <c r="I153">
        <v>56000</v>
      </c>
      <c r="J153" t="s">
        <v>17</v>
      </c>
      <c r="K153" t="s">
        <v>24</v>
      </c>
      <c r="L153" t="s">
        <v>25</v>
      </c>
      <c r="M153" t="s">
        <v>19</v>
      </c>
      <c r="N153" t="s">
        <v>27</v>
      </c>
      <c r="O153" t="s">
        <v>28</v>
      </c>
    </row>
    <row r="154" spans="1:15" x14ac:dyDescent="0.2">
      <c r="A154" t="s">
        <v>195</v>
      </c>
      <c r="B154">
        <v>26</v>
      </c>
      <c r="C154" t="s">
        <v>832</v>
      </c>
      <c r="D154" t="s">
        <v>833</v>
      </c>
      <c r="E154" t="s">
        <v>16</v>
      </c>
      <c r="F154">
        <v>4</v>
      </c>
      <c r="G154">
        <v>6</v>
      </c>
      <c r="H154">
        <v>3.8</v>
      </c>
      <c r="I154">
        <v>57000</v>
      </c>
      <c r="J154" t="s">
        <v>17</v>
      </c>
      <c r="K154" t="s">
        <v>18</v>
      </c>
      <c r="L154" t="s">
        <v>31</v>
      </c>
      <c r="M154" t="s">
        <v>19</v>
      </c>
      <c r="N154" t="s">
        <v>27</v>
      </c>
      <c r="O154" t="s">
        <v>21</v>
      </c>
    </row>
    <row r="155" spans="1:15" x14ac:dyDescent="0.2">
      <c r="A155" t="s">
        <v>196</v>
      </c>
      <c r="B155">
        <v>32</v>
      </c>
      <c r="C155" t="s">
        <v>831</v>
      </c>
      <c r="D155" t="s">
        <v>837</v>
      </c>
      <c r="E155" t="s">
        <v>40</v>
      </c>
      <c r="F155">
        <v>6</v>
      </c>
      <c r="G155">
        <v>7</v>
      </c>
      <c r="H155">
        <v>3.9</v>
      </c>
      <c r="I155">
        <v>58000</v>
      </c>
      <c r="J155" t="s">
        <v>17</v>
      </c>
      <c r="K155" t="s">
        <v>24</v>
      </c>
      <c r="L155" t="s">
        <v>19</v>
      </c>
      <c r="M155" t="s">
        <v>19</v>
      </c>
      <c r="N155" t="s">
        <v>27</v>
      </c>
      <c r="O155" t="s">
        <v>28</v>
      </c>
    </row>
    <row r="156" spans="1:15" x14ac:dyDescent="0.2">
      <c r="A156" t="s">
        <v>197</v>
      </c>
      <c r="B156">
        <v>44</v>
      </c>
      <c r="C156" t="s">
        <v>831</v>
      </c>
      <c r="D156" t="s">
        <v>834</v>
      </c>
      <c r="E156" t="s">
        <v>23</v>
      </c>
      <c r="F156">
        <v>10</v>
      </c>
      <c r="G156">
        <v>8</v>
      </c>
      <c r="H156">
        <v>4</v>
      </c>
      <c r="I156">
        <v>59000</v>
      </c>
      <c r="J156" t="s">
        <v>17</v>
      </c>
      <c r="K156" t="s">
        <v>35</v>
      </c>
      <c r="L156" t="s">
        <v>25</v>
      </c>
      <c r="M156" t="s">
        <v>19</v>
      </c>
      <c r="N156" t="s">
        <v>27</v>
      </c>
      <c r="O156" t="s">
        <v>28</v>
      </c>
    </row>
    <row r="157" spans="1:15" x14ac:dyDescent="0.2">
      <c r="A157" t="s">
        <v>198</v>
      </c>
      <c r="B157">
        <v>28</v>
      </c>
      <c r="C157" t="s">
        <v>831</v>
      </c>
      <c r="D157" t="s">
        <v>838</v>
      </c>
      <c r="E157" t="s">
        <v>42</v>
      </c>
      <c r="F157">
        <v>4</v>
      </c>
      <c r="G157">
        <v>6</v>
      </c>
      <c r="H157">
        <v>4.0999999999999996</v>
      </c>
      <c r="I157">
        <v>60000</v>
      </c>
      <c r="J157" t="s">
        <v>17</v>
      </c>
      <c r="K157" t="s">
        <v>18</v>
      </c>
      <c r="L157" t="s">
        <v>31</v>
      </c>
      <c r="M157" t="s">
        <v>26</v>
      </c>
      <c r="N157" t="s">
        <v>27</v>
      </c>
      <c r="O157" t="s">
        <v>21</v>
      </c>
    </row>
    <row r="158" spans="1:15" x14ac:dyDescent="0.2">
      <c r="A158" t="s">
        <v>199</v>
      </c>
      <c r="B158">
        <v>38</v>
      </c>
      <c r="C158" t="s">
        <v>831</v>
      </c>
      <c r="D158" t="s">
        <v>833</v>
      </c>
      <c r="E158" t="s">
        <v>16</v>
      </c>
      <c r="F158">
        <v>8</v>
      </c>
      <c r="G158">
        <v>8</v>
      </c>
      <c r="H158">
        <v>4.2</v>
      </c>
      <c r="I158">
        <v>61000</v>
      </c>
      <c r="J158" t="s">
        <v>17</v>
      </c>
      <c r="K158" t="s">
        <v>43</v>
      </c>
      <c r="L158" t="s">
        <v>25</v>
      </c>
      <c r="M158" t="s">
        <v>26</v>
      </c>
      <c r="N158" t="s">
        <v>37</v>
      </c>
      <c r="O158" t="s">
        <v>28</v>
      </c>
    </row>
    <row r="159" spans="1:15" x14ac:dyDescent="0.2">
      <c r="A159" t="s">
        <v>200</v>
      </c>
      <c r="B159">
        <v>45</v>
      </c>
      <c r="C159" t="s">
        <v>831</v>
      </c>
      <c r="D159" t="s">
        <v>835</v>
      </c>
      <c r="E159" t="s">
        <v>23</v>
      </c>
      <c r="F159">
        <v>9</v>
      </c>
      <c r="G159">
        <v>8</v>
      </c>
      <c r="H159">
        <v>4.3</v>
      </c>
      <c r="I159">
        <v>62000</v>
      </c>
      <c r="J159" t="s">
        <v>17</v>
      </c>
      <c r="K159" t="s">
        <v>35</v>
      </c>
      <c r="L159" t="s">
        <v>25</v>
      </c>
      <c r="M159" t="s">
        <v>26</v>
      </c>
      <c r="N159" t="s">
        <v>37</v>
      </c>
      <c r="O159" t="s">
        <v>28</v>
      </c>
    </row>
    <row r="160" spans="1:15" x14ac:dyDescent="0.2">
      <c r="A160" t="s">
        <v>201</v>
      </c>
      <c r="B160">
        <v>29</v>
      </c>
      <c r="C160" t="s">
        <v>832</v>
      </c>
      <c r="D160" t="s">
        <v>837</v>
      </c>
      <c r="E160" t="s">
        <v>40</v>
      </c>
      <c r="F160">
        <v>5</v>
      </c>
      <c r="G160">
        <v>6</v>
      </c>
      <c r="H160">
        <v>3</v>
      </c>
      <c r="I160">
        <v>49000</v>
      </c>
      <c r="J160" t="s">
        <v>17</v>
      </c>
      <c r="K160" t="s">
        <v>18</v>
      </c>
      <c r="L160" t="s">
        <v>31</v>
      </c>
      <c r="M160" t="s">
        <v>63</v>
      </c>
      <c r="N160" t="s">
        <v>20</v>
      </c>
      <c r="O160" t="s">
        <v>21</v>
      </c>
    </row>
    <row r="161" spans="1:15" x14ac:dyDescent="0.2">
      <c r="A161" t="s">
        <v>202</v>
      </c>
      <c r="B161">
        <v>30</v>
      </c>
      <c r="C161" t="s">
        <v>831</v>
      </c>
      <c r="D161" t="s">
        <v>834</v>
      </c>
      <c r="E161" t="s">
        <v>23</v>
      </c>
      <c r="F161">
        <v>6</v>
      </c>
      <c r="G161">
        <v>7</v>
      </c>
      <c r="H161">
        <v>3.1</v>
      </c>
      <c r="I161">
        <v>50000</v>
      </c>
      <c r="J161" t="s">
        <v>17</v>
      </c>
      <c r="K161" t="s">
        <v>18</v>
      </c>
      <c r="L161" t="s">
        <v>19</v>
      </c>
      <c r="M161" t="s">
        <v>45</v>
      </c>
      <c r="N161" t="s">
        <v>20</v>
      </c>
      <c r="O161" t="s">
        <v>28</v>
      </c>
    </row>
    <row r="162" spans="1:15" x14ac:dyDescent="0.2">
      <c r="A162" t="s">
        <v>203</v>
      </c>
      <c r="B162">
        <v>31</v>
      </c>
      <c r="C162" t="s">
        <v>832</v>
      </c>
      <c r="D162" t="s">
        <v>838</v>
      </c>
      <c r="E162" t="s">
        <v>42</v>
      </c>
      <c r="F162">
        <v>7</v>
      </c>
      <c r="G162">
        <v>7</v>
      </c>
      <c r="H162">
        <v>3.2</v>
      </c>
      <c r="I162">
        <v>51000</v>
      </c>
      <c r="J162" t="s">
        <v>17</v>
      </c>
      <c r="K162" t="s">
        <v>24</v>
      </c>
      <c r="L162" t="s">
        <v>19</v>
      </c>
      <c r="M162" t="s">
        <v>45</v>
      </c>
      <c r="N162" t="s">
        <v>27</v>
      </c>
      <c r="O162" t="s">
        <v>28</v>
      </c>
    </row>
    <row r="163" spans="1:15" x14ac:dyDescent="0.2">
      <c r="A163" t="s">
        <v>204</v>
      </c>
      <c r="B163">
        <v>36</v>
      </c>
      <c r="C163" t="s">
        <v>831</v>
      </c>
      <c r="D163" t="s">
        <v>833</v>
      </c>
      <c r="E163" t="s">
        <v>16</v>
      </c>
      <c r="F163">
        <v>8</v>
      </c>
      <c r="G163">
        <v>8</v>
      </c>
      <c r="H163">
        <v>3.3</v>
      </c>
      <c r="I163">
        <v>52000</v>
      </c>
      <c r="J163" t="s">
        <v>17</v>
      </c>
      <c r="K163" t="s">
        <v>43</v>
      </c>
      <c r="L163" t="s">
        <v>25</v>
      </c>
      <c r="M163" t="s">
        <v>45</v>
      </c>
      <c r="N163" t="s">
        <v>27</v>
      </c>
      <c r="O163" t="s">
        <v>28</v>
      </c>
    </row>
    <row r="164" spans="1:15" x14ac:dyDescent="0.2">
      <c r="A164" t="s">
        <v>205</v>
      </c>
      <c r="B164">
        <v>29</v>
      </c>
      <c r="C164" t="s">
        <v>831</v>
      </c>
      <c r="D164" t="s">
        <v>835</v>
      </c>
      <c r="E164" t="s">
        <v>30</v>
      </c>
      <c r="F164">
        <v>5</v>
      </c>
      <c r="G164">
        <v>6</v>
      </c>
      <c r="H164">
        <v>3.4</v>
      </c>
      <c r="I164">
        <v>53000</v>
      </c>
      <c r="J164" t="s">
        <v>17</v>
      </c>
      <c r="K164" t="s">
        <v>18</v>
      </c>
      <c r="L164" t="s">
        <v>31</v>
      </c>
      <c r="M164" t="s">
        <v>45</v>
      </c>
      <c r="N164" t="s">
        <v>27</v>
      </c>
      <c r="O164" t="s">
        <v>21</v>
      </c>
    </row>
    <row r="165" spans="1:15" x14ac:dyDescent="0.2">
      <c r="A165" t="s">
        <v>206</v>
      </c>
      <c r="B165">
        <v>41</v>
      </c>
      <c r="C165" t="s">
        <v>832</v>
      </c>
      <c r="D165" t="s">
        <v>836</v>
      </c>
      <c r="E165" t="s">
        <v>33</v>
      </c>
      <c r="F165">
        <v>11</v>
      </c>
      <c r="G165">
        <v>9</v>
      </c>
      <c r="H165">
        <v>3.5</v>
      </c>
      <c r="I165">
        <v>54000</v>
      </c>
      <c r="J165" t="s">
        <v>17</v>
      </c>
      <c r="K165" t="s">
        <v>35</v>
      </c>
      <c r="L165" t="s">
        <v>36</v>
      </c>
      <c r="M165" t="s">
        <v>45</v>
      </c>
      <c r="N165" t="s">
        <v>27</v>
      </c>
      <c r="O165" t="s">
        <v>38</v>
      </c>
    </row>
    <row r="166" spans="1:15" x14ac:dyDescent="0.2">
      <c r="A166" t="s">
        <v>207</v>
      </c>
      <c r="B166">
        <v>31</v>
      </c>
      <c r="C166" t="s">
        <v>831</v>
      </c>
      <c r="D166" t="s">
        <v>837</v>
      </c>
      <c r="E166" t="s">
        <v>40</v>
      </c>
      <c r="F166">
        <v>6</v>
      </c>
      <c r="G166">
        <v>7</v>
      </c>
      <c r="H166">
        <v>3.6</v>
      </c>
      <c r="I166">
        <v>55000</v>
      </c>
      <c r="J166" t="s">
        <v>17</v>
      </c>
      <c r="K166" t="s">
        <v>24</v>
      </c>
      <c r="L166" t="s">
        <v>19</v>
      </c>
      <c r="M166" t="s">
        <v>19</v>
      </c>
      <c r="N166" t="s">
        <v>27</v>
      </c>
      <c r="O166" t="s">
        <v>28</v>
      </c>
    </row>
    <row r="167" spans="1:15" x14ac:dyDescent="0.2">
      <c r="A167" t="s">
        <v>208</v>
      </c>
      <c r="B167">
        <v>30</v>
      </c>
      <c r="C167" t="s">
        <v>831</v>
      </c>
      <c r="D167" t="s">
        <v>834</v>
      </c>
      <c r="E167" t="s">
        <v>23</v>
      </c>
      <c r="F167">
        <v>5</v>
      </c>
      <c r="G167">
        <v>6</v>
      </c>
      <c r="H167">
        <v>3.7</v>
      </c>
      <c r="I167">
        <v>56000</v>
      </c>
      <c r="J167" t="s">
        <v>17</v>
      </c>
      <c r="K167" t="s">
        <v>18</v>
      </c>
      <c r="L167" t="s">
        <v>31</v>
      </c>
      <c r="M167" t="s">
        <v>19</v>
      </c>
      <c r="N167" t="s">
        <v>27</v>
      </c>
      <c r="O167" t="s">
        <v>21</v>
      </c>
    </row>
    <row r="168" spans="1:15" x14ac:dyDescent="0.2">
      <c r="A168" t="s">
        <v>209</v>
      </c>
      <c r="B168">
        <v>35</v>
      </c>
      <c r="C168" t="s">
        <v>832</v>
      </c>
      <c r="D168" t="s">
        <v>838</v>
      </c>
      <c r="E168" t="s">
        <v>42</v>
      </c>
      <c r="F168">
        <v>6</v>
      </c>
      <c r="G168">
        <v>7</v>
      </c>
      <c r="H168">
        <v>3.8</v>
      </c>
      <c r="I168">
        <v>57000</v>
      </c>
      <c r="J168" t="s">
        <v>17</v>
      </c>
      <c r="K168" t="s">
        <v>24</v>
      </c>
      <c r="L168" t="s">
        <v>19</v>
      </c>
      <c r="M168" t="s">
        <v>19</v>
      </c>
      <c r="N168" t="s">
        <v>27</v>
      </c>
      <c r="O168" t="s">
        <v>28</v>
      </c>
    </row>
    <row r="169" spans="1:15" x14ac:dyDescent="0.2">
      <c r="A169" t="s">
        <v>210</v>
      </c>
      <c r="B169">
        <v>32</v>
      </c>
      <c r="C169" t="s">
        <v>831</v>
      </c>
      <c r="D169" t="s">
        <v>833</v>
      </c>
      <c r="E169" t="s">
        <v>16</v>
      </c>
      <c r="F169">
        <v>7</v>
      </c>
      <c r="G169">
        <v>7</v>
      </c>
      <c r="H169">
        <v>3.9</v>
      </c>
      <c r="I169">
        <v>58000</v>
      </c>
      <c r="J169" t="s">
        <v>17</v>
      </c>
      <c r="K169" t="s">
        <v>24</v>
      </c>
      <c r="L169" t="s">
        <v>19</v>
      </c>
      <c r="M169" t="s">
        <v>19</v>
      </c>
      <c r="N169" t="s">
        <v>27</v>
      </c>
      <c r="O169" t="s">
        <v>28</v>
      </c>
    </row>
    <row r="170" spans="1:15" x14ac:dyDescent="0.2">
      <c r="A170" t="s">
        <v>211</v>
      </c>
      <c r="B170">
        <v>37</v>
      </c>
      <c r="C170" t="s">
        <v>831</v>
      </c>
      <c r="D170" t="s">
        <v>835</v>
      </c>
      <c r="E170" t="s">
        <v>30</v>
      </c>
      <c r="F170">
        <v>8</v>
      </c>
      <c r="G170">
        <v>8</v>
      </c>
      <c r="H170">
        <v>4</v>
      </c>
      <c r="I170">
        <v>59000</v>
      </c>
      <c r="J170" t="s">
        <v>17</v>
      </c>
      <c r="K170" t="s">
        <v>43</v>
      </c>
      <c r="L170" t="s">
        <v>25</v>
      </c>
      <c r="M170" t="s">
        <v>19</v>
      </c>
      <c r="N170" t="s">
        <v>27</v>
      </c>
      <c r="O170" t="s">
        <v>28</v>
      </c>
    </row>
    <row r="171" spans="1:15" x14ac:dyDescent="0.2">
      <c r="A171" t="s">
        <v>212</v>
      </c>
      <c r="B171">
        <v>38</v>
      </c>
      <c r="C171" t="s">
        <v>832</v>
      </c>
      <c r="D171" t="s">
        <v>837</v>
      </c>
      <c r="E171" t="s">
        <v>40</v>
      </c>
      <c r="F171">
        <v>9</v>
      </c>
      <c r="G171">
        <v>8</v>
      </c>
      <c r="H171">
        <v>4.0999999999999996</v>
      </c>
      <c r="I171">
        <v>60000</v>
      </c>
      <c r="J171" t="s">
        <v>17</v>
      </c>
      <c r="K171" t="s">
        <v>43</v>
      </c>
      <c r="L171" t="s">
        <v>25</v>
      </c>
      <c r="M171" t="s">
        <v>26</v>
      </c>
      <c r="N171" t="s">
        <v>27</v>
      </c>
      <c r="O171" t="s">
        <v>28</v>
      </c>
    </row>
    <row r="172" spans="1:15" x14ac:dyDescent="0.2">
      <c r="A172" t="s">
        <v>213</v>
      </c>
      <c r="B172">
        <v>34</v>
      </c>
      <c r="C172" t="s">
        <v>831</v>
      </c>
      <c r="D172" t="s">
        <v>834</v>
      </c>
      <c r="E172" t="s">
        <v>23</v>
      </c>
      <c r="F172">
        <v>7</v>
      </c>
      <c r="G172">
        <v>7</v>
      </c>
      <c r="H172">
        <v>4.2</v>
      </c>
      <c r="I172">
        <v>61000</v>
      </c>
      <c r="J172" t="s">
        <v>17</v>
      </c>
      <c r="K172" t="s">
        <v>24</v>
      </c>
      <c r="L172" t="s">
        <v>19</v>
      </c>
      <c r="M172" t="s">
        <v>26</v>
      </c>
      <c r="N172" t="s">
        <v>37</v>
      </c>
      <c r="O172" t="s">
        <v>28</v>
      </c>
    </row>
    <row r="173" spans="1:15" x14ac:dyDescent="0.2">
      <c r="A173" t="s">
        <v>214</v>
      </c>
      <c r="B173">
        <v>40</v>
      </c>
      <c r="C173" t="s">
        <v>831</v>
      </c>
      <c r="D173" t="s">
        <v>836</v>
      </c>
      <c r="E173" t="s">
        <v>33</v>
      </c>
      <c r="F173">
        <v>10</v>
      </c>
      <c r="G173">
        <v>8</v>
      </c>
      <c r="H173">
        <v>4.3</v>
      </c>
      <c r="I173">
        <v>62000</v>
      </c>
      <c r="J173" t="s">
        <v>17</v>
      </c>
      <c r="K173" t="s">
        <v>43</v>
      </c>
      <c r="L173" t="s">
        <v>25</v>
      </c>
      <c r="M173" t="s">
        <v>26</v>
      </c>
      <c r="N173" t="s">
        <v>37</v>
      </c>
      <c r="O173" t="s">
        <v>28</v>
      </c>
    </row>
    <row r="174" spans="1:15" x14ac:dyDescent="0.2">
      <c r="A174" t="s">
        <v>215</v>
      </c>
      <c r="B174">
        <v>37</v>
      </c>
      <c r="C174" t="s">
        <v>831</v>
      </c>
      <c r="D174" t="s">
        <v>833</v>
      </c>
      <c r="E174" t="s">
        <v>16</v>
      </c>
      <c r="F174">
        <v>9</v>
      </c>
      <c r="G174">
        <v>8</v>
      </c>
      <c r="H174">
        <v>4.4000000000000004</v>
      </c>
      <c r="I174">
        <v>63000</v>
      </c>
      <c r="J174" t="s">
        <v>17</v>
      </c>
      <c r="K174" t="s">
        <v>43</v>
      </c>
      <c r="L174" t="s">
        <v>25</v>
      </c>
      <c r="M174" t="s">
        <v>26</v>
      </c>
      <c r="N174" t="s">
        <v>37</v>
      </c>
      <c r="O174" t="s">
        <v>28</v>
      </c>
    </row>
    <row r="175" spans="1:15" x14ac:dyDescent="0.2">
      <c r="A175" t="s">
        <v>216</v>
      </c>
      <c r="B175">
        <v>33</v>
      </c>
      <c r="C175" t="s">
        <v>831</v>
      </c>
      <c r="D175" t="s">
        <v>835</v>
      </c>
      <c r="E175" t="s">
        <v>23</v>
      </c>
      <c r="F175">
        <v>8</v>
      </c>
      <c r="G175">
        <v>8</v>
      </c>
      <c r="H175">
        <v>4.5</v>
      </c>
      <c r="I175">
        <v>64000</v>
      </c>
      <c r="J175" t="s">
        <v>17</v>
      </c>
      <c r="K175" t="s">
        <v>24</v>
      </c>
      <c r="L175" t="s">
        <v>25</v>
      </c>
      <c r="M175" t="s">
        <v>26</v>
      </c>
      <c r="N175" t="s">
        <v>37</v>
      </c>
      <c r="O175" t="s">
        <v>28</v>
      </c>
    </row>
    <row r="176" spans="1:15" x14ac:dyDescent="0.2">
      <c r="A176" t="s">
        <v>217</v>
      </c>
      <c r="B176">
        <v>30</v>
      </c>
      <c r="C176" t="s">
        <v>831</v>
      </c>
      <c r="D176" t="s">
        <v>837</v>
      </c>
      <c r="E176" t="s">
        <v>40</v>
      </c>
      <c r="F176">
        <v>5</v>
      </c>
      <c r="G176">
        <v>6</v>
      </c>
      <c r="H176">
        <v>4.5999999999999996</v>
      </c>
      <c r="I176">
        <v>65000</v>
      </c>
      <c r="J176" t="s">
        <v>17</v>
      </c>
      <c r="K176" t="s">
        <v>18</v>
      </c>
      <c r="L176" t="s">
        <v>31</v>
      </c>
      <c r="M176" t="s">
        <v>47</v>
      </c>
      <c r="N176" t="s">
        <v>37</v>
      </c>
      <c r="O176" t="s">
        <v>21</v>
      </c>
    </row>
    <row r="177" spans="1:15" x14ac:dyDescent="0.2">
      <c r="A177" t="s">
        <v>218</v>
      </c>
      <c r="B177">
        <v>31</v>
      </c>
      <c r="C177" t="s">
        <v>832</v>
      </c>
      <c r="D177" t="s">
        <v>835</v>
      </c>
      <c r="E177" t="s">
        <v>30</v>
      </c>
      <c r="F177">
        <v>6</v>
      </c>
      <c r="G177">
        <v>7</v>
      </c>
      <c r="H177">
        <v>4.7</v>
      </c>
      <c r="I177">
        <v>66000</v>
      </c>
      <c r="J177" t="s">
        <v>17</v>
      </c>
      <c r="K177" t="s">
        <v>24</v>
      </c>
      <c r="L177" t="s">
        <v>19</v>
      </c>
      <c r="M177" t="s">
        <v>47</v>
      </c>
      <c r="N177" t="s">
        <v>37</v>
      </c>
      <c r="O177" t="s">
        <v>28</v>
      </c>
    </row>
    <row r="178" spans="1:15" x14ac:dyDescent="0.2">
      <c r="A178" t="s">
        <v>219</v>
      </c>
      <c r="B178">
        <v>29</v>
      </c>
      <c r="C178" t="s">
        <v>831</v>
      </c>
      <c r="D178" t="s">
        <v>833</v>
      </c>
      <c r="E178" t="s">
        <v>16</v>
      </c>
      <c r="F178">
        <v>4</v>
      </c>
      <c r="G178">
        <v>6</v>
      </c>
      <c r="H178">
        <v>4</v>
      </c>
      <c r="I178">
        <v>59000</v>
      </c>
      <c r="J178" t="s">
        <v>17</v>
      </c>
      <c r="K178" t="s">
        <v>18</v>
      </c>
      <c r="L178" t="s">
        <v>31</v>
      </c>
      <c r="M178" t="s">
        <v>19</v>
      </c>
      <c r="N178" t="s">
        <v>27</v>
      </c>
      <c r="O178" t="s">
        <v>21</v>
      </c>
    </row>
    <row r="179" spans="1:15" x14ac:dyDescent="0.2">
      <c r="A179" t="s">
        <v>220</v>
      </c>
      <c r="B179">
        <v>35</v>
      </c>
      <c r="C179" t="s">
        <v>831</v>
      </c>
      <c r="D179" t="s">
        <v>837</v>
      </c>
      <c r="E179" t="s">
        <v>40</v>
      </c>
      <c r="F179">
        <v>7</v>
      </c>
      <c r="G179">
        <v>7</v>
      </c>
      <c r="H179">
        <v>3.9</v>
      </c>
      <c r="I179">
        <v>58000</v>
      </c>
      <c r="J179" t="s">
        <v>17</v>
      </c>
      <c r="K179" t="s">
        <v>24</v>
      </c>
      <c r="L179" t="s">
        <v>19</v>
      </c>
      <c r="M179" t="s">
        <v>19</v>
      </c>
      <c r="N179" t="s">
        <v>27</v>
      </c>
      <c r="O179" t="s">
        <v>28</v>
      </c>
    </row>
    <row r="180" spans="1:15" x14ac:dyDescent="0.2">
      <c r="A180" t="s">
        <v>221</v>
      </c>
      <c r="B180">
        <v>36</v>
      </c>
      <c r="C180" t="s">
        <v>831</v>
      </c>
      <c r="D180" t="s">
        <v>834</v>
      </c>
      <c r="E180" t="s">
        <v>23</v>
      </c>
      <c r="F180">
        <v>8</v>
      </c>
      <c r="G180">
        <v>8</v>
      </c>
      <c r="H180">
        <v>3.8</v>
      </c>
      <c r="I180">
        <v>57000</v>
      </c>
      <c r="J180" t="s">
        <v>17</v>
      </c>
      <c r="K180" t="s">
        <v>43</v>
      </c>
      <c r="L180" t="s">
        <v>25</v>
      </c>
      <c r="M180" t="s">
        <v>19</v>
      </c>
      <c r="N180" t="s">
        <v>27</v>
      </c>
      <c r="O180" t="s">
        <v>28</v>
      </c>
    </row>
    <row r="181" spans="1:15" x14ac:dyDescent="0.2">
      <c r="A181" t="s">
        <v>222</v>
      </c>
      <c r="B181">
        <v>28</v>
      </c>
      <c r="C181" t="s">
        <v>832</v>
      </c>
      <c r="D181" t="s">
        <v>838</v>
      </c>
      <c r="E181" t="s">
        <v>42</v>
      </c>
      <c r="F181">
        <v>3</v>
      </c>
      <c r="G181">
        <v>6</v>
      </c>
      <c r="H181">
        <v>3.7</v>
      </c>
      <c r="I181">
        <v>56000</v>
      </c>
      <c r="J181" t="s">
        <v>17</v>
      </c>
      <c r="K181" t="s">
        <v>18</v>
      </c>
      <c r="L181" t="s">
        <v>31</v>
      </c>
      <c r="M181" t="s">
        <v>19</v>
      </c>
      <c r="N181" t="s">
        <v>27</v>
      </c>
      <c r="O181" t="s">
        <v>21</v>
      </c>
    </row>
    <row r="182" spans="1:15" x14ac:dyDescent="0.2">
      <c r="A182" t="s">
        <v>223</v>
      </c>
      <c r="B182">
        <v>44</v>
      </c>
      <c r="C182" t="s">
        <v>831</v>
      </c>
      <c r="D182" t="s">
        <v>833</v>
      </c>
      <c r="E182" t="s">
        <v>16</v>
      </c>
      <c r="F182">
        <v>10</v>
      </c>
      <c r="G182">
        <v>8</v>
      </c>
      <c r="H182">
        <v>3.6</v>
      </c>
      <c r="I182">
        <v>55000</v>
      </c>
      <c r="J182" t="s">
        <v>17</v>
      </c>
      <c r="K182" t="s">
        <v>35</v>
      </c>
      <c r="L182" t="s">
        <v>25</v>
      </c>
      <c r="M182" t="s">
        <v>19</v>
      </c>
      <c r="N182" t="s">
        <v>27</v>
      </c>
      <c r="O182" t="s">
        <v>28</v>
      </c>
    </row>
    <row r="183" spans="1:15" x14ac:dyDescent="0.2">
      <c r="A183" t="s">
        <v>224</v>
      </c>
      <c r="B183">
        <v>27</v>
      </c>
      <c r="C183" t="s">
        <v>832</v>
      </c>
      <c r="D183" t="s">
        <v>835</v>
      </c>
      <c r="E183" t="s">
        <v>23</v>
      </c>
      <c r="F183">
        <v>3</v>
      </c>
      <c r="G183">
        <v>6</v>
      </c>
      <c r="H183">
        <v>3.5</v>
      </c>
      <c r="I183">
        <v>54000</v>
      </c>
      <c r="J183" t="s">
        <v>17</v>
      </c>
      <c r="K183" t="s">
        <v>18</v>
      </c>
      <c r="L183" t="s">
        <v>31</v>
      </c>
      <c r="M183" t="s">
        <v>45</v>
      </c>
      <c r="N183" t="s">
        <v>27</v>
      </c>
      <c r="O183" t="s">
        <v>21</v>
      </c>
    </row>
    <row r="184" spans="1:15" x14ac:dyDescent="0.2">
      <c r="A184" t="s">
        <v>225</v>
      </c>
      <c r="B184">
        <v>37</v>
      </c>
      <c r="C184" t="s">
        <v>831</v>
      </c>
      <c r="D184" t="s">
        <v>836</v>
      </c>
      <c r="E184" t="s">
        <v>33</v>
      </c>
      <c r="F184">
        <v>8</v>
      </c>
      <c r="G184">
        <v>8</v>
      </c>
      <c r="H184">
        <v>3.4</v>
      </c>
      <c r="I184">
        <v>53000</v>
      </c>
      <c r="J184" t="s">
        <v>17</v>
      </c>
      <c r="K184" t="s">
        <v>43</v>
      </c>
      <c r="L184" t="s">
        <v>25</v>
      </c>
      <c r="M184" t="s">
        <v>45</v>
      </c>
      <c r="N184" t="s">
        <v>27</v>
      </c>
      <c r="O184" t="s">
        <v>28</v>
      </c>
    </row>
    <row r="185" spans="1:15" x14ac:dyDescent="0.2">
      <c r="A185" t="s">
        <v>226</v>
      </c>
      <c r="B185">
        <v>35</v>
      </c>
      <c r="C185" t="s">
        <v>831</v>
      </c>
      <c r="D185" t="s">
        <v>835</v>
      </c>
      <c r="E185" t="s">
        <v>30</v>
      </c>
      <c r="F185">
        <v>7</v>
      </c>
      <c r="G185">
        <v>7</v>
      </c>
      <c r="H185">
        <v>3.3</v>
      </c>
      <c r="I185">
        <v>52000</v>
      </c>
      <c r="J185" t="s">
        <v>17</v>
      </c>
      <c r="K185" t="s">
        <v>24</v>
      </c>
      <c r="L185" t="s">
        <v>19</v>
      </c>
      <c r="M185" t="s">
        <v>45</v>
      </c>
      <c r="N185" t="s">
        <v>27</v>
      </c>
      <c r="O185" t="s">
        <v>28</v>
      </c>
    </row>
    <row r="186" spans="1:15" x14ac:dyDescent="0.2">
      <c r="A186" t="s">
        <v>227</v>
      </c>
      <c r="B186">
        <v>33</v>
      </c>
      <c r="C186" t="s">
        <v>832</v>
      </c>
      <c r="D186" t="s">
        <v>833</v>
      </c>
      <c r="E186" t="s">
        <v>16</v>
      </c>
      <c r="F186">
        <v>6</v>
      </c>
      <c r="G186">
        <v>7</v>
      </c>
      <c r="H186">
        <v>3.2</v>
      </c>
      <c r="I186">
        <v>51000</v>
      </c>
      <c r="J186" t="s">
        <v>17</v>
      </c>
      <c r="K186" t="s">
        <v>24</v>
      </c>
      <c r="L186" t="s">
        <v>19</v>
      </c>
      <c r="M186" t="s">
        <v>45</v>
      </c>
      <c r="N186" t="s">
        <v>27</v>
      </c>
      <c r="O186" t="s">
        <v>28</v>
      </c>
    </row>
    <row r="187" spans="1:15" x14ac:dyDescent="0.2">
      <c r="A187" t="s">
        <v>228</v>
      </c>
      <c r="B187">
        <v>38</v>
      </c>
      <c r="C187" t="s">
        <v>831</v>
      </c>
      <c r="D187" t="s">
        <v>837</v>
      </c>
      <c r="E187" t="s">
        <v>40</v>
      </c>
      <c r="F187">
        <v>9</v>
      </c>
      <c r="G187">
        <v>8</v>
      </c>
      <c r="H187">
        <v>3.1</v>
      </c>
      <c r="I187">
        <v>50000</v>
      </c>
      <c r="J187" t="s">
        <v>17</v>
      </c>
      <c r="K187" t="s">
        <v>43</v>
      </c>
      <c r="L187" t="s">
        <v>25</v>
      </c>
      <c r="M187" t="s">
        <v>45</v>
      </c>
      <c r="N187" t="s">
        <v>20</v>
      </c>
      <c r="O187" t="s">
        <v>28</v>
      </c>
    </row>
    <row r="188" spans="1:15" x14ac:dyDescent="0.2">
      <c r="A188" t="s">
        <v>229</v>
      </c>
      <c r="B188">
        <v>42</v>
      </c>
      <c r="C188" t="s">
        <v>831</v>
      </c>
      <c r="D188" t="s">
        <v>834</v>
      </c>
      <c r="E188" t="s">
        <v>23</v>
      </c>
      <c r="F188">
        <v>11</v>
      </c>
      <c r="G188">
        <v>9</v>
      </c>
      <c r="H188">
        <v>4.4000000000000004</v>
      </c>
      <c r="I188">
        <v>63000</v>
      </c>
      <c r="J188" t="s">
        <v>34</v>
      </c>
      <c r="K188" t="s">
        <v>35</v>
      </c>
      <c r="L188" t="s">
        <v>36</v>
      </c>
      <c r="M188" t="s">
        <v>26</v>
      </c>
      <c r="N188" t="s">
        <v>37</v>
      </c>
      <c r="O188" t="s">
        <v>38</v>
      </c>
    </row>
    <row r="189" spans="1:15" x14ac:dyDescent="0.2">
      <c r="A189" t="s">
        <v>230</v>
      </c>
      <c r="B189">
        <v>34</v>
      </c>
      <c r="C189" t="s">
        <v>832</v>
      </c>
      <c r="D189" t="s">
        <v>838</v>
      </c>
      <c r="E189" t="s">
        <v>42</v>
      </c>
      <c r="F189">
        <v>7</v>
      </c>
      <c r="G189">
        <v>7</v>
      </c>
      <c r="H189">
        <v>3.8</v>
      </c>
      <c r="I189">
        <v>57000</v>
      </c>
      <c r="J189" t="s">
        <v>17</v>
      </c>
      <c r="K189" t="s">
        <v>24</v>
      </c>
      <c r="L189" t="s">
        <v>19</v>
      </c>
      <c r="M189" t="s">
        <v>19</v>
      </c>
      <c r="N189" t="s">
        <v>27</v>
      </c>
      <c r="O189" t="s">
        <v>28</v>
      </c>
    </row>
    <row r="190" spans="1:15" x14ac:dyDescent="0.2">
      <c r="A190" t="s">
        <v>231</v>
      </c>
      <c r="B190">
        <v>29</v>
      </c>
      <c r="C190" t="s">
        <v>831</v>
      </c>
      <c r="D190" t="s">
        <v>833</v>
      </c>
      <c r="E190" t="s">
        <v>16</v>
      </c>
      <c r="F190">
        <v>5</v>
      </c>
      <c r="G190">
        <v>6</v>
      </c>
      <c r="H190">
        <v>3.9</v>
      </c>
      <c r="I190">
        <v>58000</v>
      </c>
      <c r="J190" t="s">
        <v>17</v>
      </c>
      <c r="K190" t="s">
        <v>18</v>
      </c>
      <c r="L190" t="s">
        <v>31</v>
      </c>
      <c r="M190" t="s">
        <v>19</v>
      </c>
      <c r="N190" t="s">
        <v>27</v>
      </c>
      <c r="O190" t="s">
        <v>21</v>
      </c>
    </row>
    <row r="191" spans="1:15" x14ac:dyDescent="0.2">
      <c r="A191" t="s">
        <v>232</v>
      </c>
      <c r="B191">
        <v>31</v>
      </c>
      <c r="C191" t="s">
        <v>831</v>
      </c>
      <c r="D191" t="s">
        <v>837</v>
      </c>
      <c r="E191" t="s">
        <v>40</v>
      </c>
      <c r="F191">
        <v>6</v>
      </c>
      <c r="G191">
        <v>7</v>
      </c>
      <c r="H191">
        <v>3.5</v>
      </c>
      <c r="I191">
        <v>55000</v>
      </c>
      <c r="J191" t="s">
        <v>17</v>
      </c>
      <c r="K191" t="s">
        <v>24</v>
      </c>
      <c r="L191" t="s">
        <v>19</v>
      </c>
      <c r="M191" t="s">
        <v>45</v>
      </c>
      <c r="N191" t="s">
        <v>27</v>
      </c>
      <c r="O191" t="s">
        <v>28</v>
      </c>
    </row>
    <row r="192" spans="1:15" x14ac:dyDescent="0.2">
      <c r="A192" t="s">
        <v>233</v>
      </c>
      <c r="B192">
        <v>36</v>
      </c>
      <c r="C192" t="s">
        <v>831</v>
      </c>
      <c r="D192" t="s">
        <v>835</v>
      </c>
      <c r="E192" t="s">
        <v>23</v>
      </c>
      <c r="F192">
        <v>8</v>
      </c>
      <c r="G192">
        <v>8</v>
      </c>
      <c r="H192">
        <v>3.4</v>
      </c>
      <c r="I192">
        <v>54000</v>
      </c>
      <c r="J192" t="s">
        <v>17</v>
      </c>
      <c r="K192" t="s">
        <v>43</v>
      </c>
      <c r="L192" t="s">
        <v>25</v>
      </c>
      <c r="M192" t="s">
        <v>45</v>
      </c>
      <c r="N192" t="s">
        <v>27</v>
      </c>
      <c r="O192" t="s">
        <v>28</v>
      </c>
    </row>
    <row r="193" spans="1:15" x14ac:dyDescent="0.2">
      <c r="A193" t="s">
        <v>234</v>
      </c>
      <c r="B193">
        <v>32</v>
      </c>
      <c r="C193" t="s">
        <v>832</v>
      </c>
      <c r="D193" t="s">
        <v>834</v>
      </c>
      <c r="E193" t="s">
        <v>23</v>
      </c>
      <c r="F193">
        <v>6</v>
      </c>
      <c r="G193">
        <v>7</v>
      </c>
      <c r="H193">
        <v>3.6</v>
      </c>
      <c r="I193">
        <v>56000</v>
      </c>
      <c r="J193" t="s">
        <v>17</v>
      </c>
      <c r="K193" t="s">
        <v>24</v>
      </c>
      <c r="L193" t="s">
        <v>19</v>
      </c>
      <c r="M193" t="s">
        <v>19</v>
      </c>
      <c r="N193" t="s">
        <v>27</v>
      </c>
      <c r="O193" t="s">
        <v>28</v>
      </c>
    </row>
    <row r="194" spans="1:15" x14ac:dyDescent="0.2">
      <c r="A194" t="s">
        <v>235</v>
      </c>
      <c r="B194">
        <v>40</v>
      </c>
      <c r="C194" t="s">
        <v>831</v>
      </c>
      <c r="D194" t="s">
        <v>833</v>
      </c>
      <c r="E194" t="s">
        <v>16</v>
      </c>
      <c r="F194">
        <v>8</v>
      </c>
      <c r="G194">
        <v>8</v>
      </c>
      <c r="H194">
        <v>3.7</v>
      </c>
      <c r="I194">
        <v>57000</v>
      </c>
      <c r="J194" t="s">
        <v>17</v>
      </c>
      <c r="K194" t="s">
        <v>43</v>
      </c>
      <c r="L194" t="s">
        <v>25</v>
      </c>
      <c r="M194" t="s">
        <v>19</v>
      </c>
      <c r="N194" t="s">
        <v>27</v>
      </c>
      <c r="O194" t="s">
        <v>28</v>
      </c>
    </row>
    <row r="195" spans="1:15" x14ac:dyDescent="0.2">
      <c r="A195" t="s">
        <v>236</v>
      </c>
      <c r="B195">
        <v>27</v>
      </c>
      <c r="C195" t="s">
        <v>831</v>
      </c>
      <c r="D195" t="s">
        <v>836</v>
      </c>
      <c r="E195" t="s">
        <v>33</v>
      </c>
      <c r="F195">
        <v>4</v>
      </c>
      <c r="G195">
        <v>6</v>
      </c>
      <c r="H195">
        <v>3.9</v>
      </c>
      <c r="I195">
        <v>58000</v>
      </c>
      <c r="J195" t="s">
        <v>17</v>
      </c>
      <c r="K195" t="s">
        <v>18</v>
      </c>
      <c r="L195" t="s">
        <v>31</v>
      </c>
      <c r="M195" t="s">
        <v>19</v>
      </c>
      <c r="N195" t="s">
        <v>27</v>
      </c>
      <c r="O195" t="s">
        <v>21</v>
      </c>
    </row>
    <row r="196" spans="1:15" x14ac:dyDescent="0.2">
      <c r="A196" t="s">
        <v>237</v>
      </c>
      <c r="B196">
        <v>38</v>
      </c>
      <c r="C196" t="s">
        <v>832</v>
      </c>
      <c r="D196" t="s">
        <v>835</v>
      </c>
      <c r="E196" t="s">
        <v>30</v>
      </c>
      <c r="F196">
        <v>9</v>
      </c>
      <c r="G196">
        <v>8</v>
      </c>
      <c r="H196">
        <v>4</v>
      </c>
      <c r="I196">
        <v>59000</v>
      </c>
      <c r="J196" t="s">
        <v>17</v>
      </c>
      <c r="K196" t="s">
        <v>43</v>
      </c>
      <c r="L196" t="s">
        <v>25</v>
      </c>
      <c r="M196" t="s">
        <v>19</v>
      </c>
      <c r="N196" t="s">
        <v>27</v>
      </c>
      <c r="O196" t="s">
        <v>28</v>
      </c>
    </row>
    <row r="197" spans="1:15" x14ac:dyDescent="0.2">
      <c r="A197" t="s">
        <v>238</v>
      </c>
      <c r="B197">
        <v>45</v>
      </c>
      <c r="C197" t="s">
        <v>831</v>
      </c>
      <c r="D197" t="s">
        <v>837</v>
      </c>
      <c r="E197" t="s">
        <v>40</v>
      </c>
      <c r="F197">
        <v>10</v>
      </c>
      <c r="G197">
        <v>8</v>
      </c>
      <c r="H197">
        <v>4.0999999999999996</v>
      </c>
      <c r="I197">
        <v>60000</v>
      </c>
      <c r="J197" t="s">
        <v>17</v>
      </c>
      <c r="K197" t="s">
        <v>35</v>
      </c>
      <c r="L197" t="s">
        <v>25</v>
      </c>
      <c r="M197" t="s">
        <v>26</v>
      </c>
      <c r="N197" t="s">
        <v>27</v>
      </c>
      <c r="O197" t="s">
        <v>28</v>
      </c>
    </row>
    <row r="198" spans="1:15" x14ac:dyDescent="0.2">
      <c r="A198" t="s">
        <v>239</v>
      </c>
      <c r="B198">
        <v>30</v>
      </c>
      <c r="C198" t="s">
        <v>831</v>
      </c>
      <c r="D198" t="s">
        <v>834</v>
      </c>
      <c r="E198" t="s">
        <v>23</v>
      </c>
      <c r="F198">
        <v>5</v>
      </c>
      <c r="G198">
        <v>6</v>
      </c>
      <c r="H198">
        <v>4.2</v>
      </c>
      <c r="I198">
        <v>61000</v>
      </c>
      <c r="J198" t="s">
        <v>17</v>
      </c>
      <c r="K198" t="s">
        <v>18</v>
      </c>
      <c r="L198" t="s">
        <v>31</v>
      </c>
      <c r="M198" t="s">
        <v>26</v>
      </c>
      <c r="N198" t="s">
        <v>37</v>
      </c>
      <c r="O198" t="s">
        <v>21</v>
      </c>
    </row>
    <row r="199" spans="1:15" x14ac:dyDescent="0.2">
      <c r="A199" t="s">
        <v>240</v>
      </c>
      <c r="B199">
        <v>31</v>
      </c>
      <c r="C199" t="s">
        <v>832</v>
      </c>
      <c r="D199" t="s">
        <v>838</v>
      </c>
      <c r="E199" t="s">
        <v>42</v>
      </c>
      <c r="F199">
        <v>6</v>
      </c>
      <c r="G199">
        <v>7</v>
      </c>
      <c r="H199">
        <v>4.3</v>
      </c>
      <c r="I199">
        <v>62000</v>
      </c>
      <c r="J199" t="s">
        <v>17</v>
      </c>
      <c r="K199" t="s">
        <v>24</v>
      </c>
      <c r="L199" t="s">
        <v>19</v>
      </c>
      <c r="M199" t="s">
        <v>26</v>
      </c>
      <c r="N199" t="s">
        <v>37</v>
      </c>
      <c r="O199" t="s">
        <v>28</v>
      </c>
    </row>
    <row r="200" spans="1:15" x14ac:dyDescent="0.2">
      <c r="A200" t="s">
        <v>241</v>
      </c>
      <c r="B200">
        <v>36</v>
      </c>
      <c r="C200" t="s">
        <v>831</v>
      </c>
      <c r="D200" t="s">
        <v>833</v>
      </c>
      <c r="E200" t="s">
        <v>16</v>
      </c>
      <c r="F200">
        <v>7</v>
      </c>
      <c r="G200">
        <v>7</v>
      </c>
      <c r="H200">
        <v>4.5</v>
      </c>
      <c r="I200">
        <v>64000</v>
      </c>
      <c r="J200" t="s">
        <v>17</v>
      </c>
      <c r="K200" t="s">
        <v>43</v>
      </c>
      <c r="L200" t="s">
        <v>19</v>
      </c>
      <c r="M200" t="s">
        <v>26</v>
      </c>
      <c r="N200" t="s">
        <v>37</v>
      </c>
      <c r="O200" t="s">
        <v>28</v>
      </c>
    </row>
    <row r="201" spans="1:15" x14ac:dyDescent="0.2">
      <c r="A201" t="s">
        <v>242</v>
      </c>
      <c r="B201">
        <v>34</v>
      </c>
      <c r="C201" t="s">
        <v>831</v>
      </c>
      <c r="D201" t="s">
        <v>835</v>
      </c>
      <c r="E201" t="s">
        <v>23</v>
      </c>
      <c r="F201">
        <v>8</v>
      </c>
      <c r="G201">
        <v>8</v>
      </c>
      <c r="H201">
        <v>4.7</v>
      </c>
      <c r="I201">
        <v>66000</v>
      </c>
      <c r="J201" t="s">
        <v>17</v>
      </c>
      <c r="K201" t="s">
        <v>24</v>
      </c>
      <c r="L201" t="s">
        <v>25</v>
      </c>
      <c r="M201" t="s">
        <v>47</v>
      </c>
      <c r="N201" t="s">
        <v>37</v>
      </c>
      <c r="O201" t="s">
        <v>28</v>
      </c>
    </row>
    <row r="202" spans="1:15" x14ac:dyDescent="0.2">
      <c r="A202" t="s">
        <v>243</v>
      </c>
      <c r="B202">
        <v>30</v>
      </c>
      <c r="C202" t="s">
        <v>831</v>
      </c>
      <c r="D202" t="s">
        <v>835</v>
      </c>
      <c r="E202" t="s">
        <v>30</v>
      </c>
      <c r="F202">
        <v>6</v>
      </c>
      <c r="G202">
        <v>7</v>
      </c>
      <c r="H202">
        <v>3.5</v>
      </c>
      <c r="I202">
        <v>55000</v>
      </c>
      <c r="J202" t="s">
        <v>17</v>
      </c>
      <c r="K202" t="s">
        <v>18</v>
      </c>
      <c r="L202" t="s">
        <v>19</v>
      </c>
      <c r="M202" t="s">
        <v>45</v>
      </c>
      <c r="N202" t="s">
        <v>27</v>
      </c>
      <c r="O202" t="s">
        <v>28</v>
      </c>
    </row>
    <row r="203" spans="1:15" x14ac:dyDescent="0.2">
      <c r="A203" t="s">
        <v>244</v>
      </c>
      <c r="B203">
        <v>42</v>
      </c>
      <c r="C203" t="s">
        <v>831</v>
      </c>
      <c r="D203" t="s">
        <v>838</v>
      </c>
      <c r="E203" t="s">
        <v>42</v>
      </c>
      <c r="F203">
        <v>12</v>
      </c>
      <c r="G203">
        <v>9</v>
      </c>
      <c r="H203">
        <v>4.4000000000000004</v>
      </c>
      <c r="I203">
        <v>59000</v>
      </c>
      <c r="J203" t="s">
        <v>17</v>
      </c>
      <c r="K203" t="s">
        <v>35</v>
      </c>
      <c r="L203" t="s">
        <v>36</v>
      </c>
      <c r="M203" t="s">
        <v>26</v>
      </c>
      <c r="N203" t="s">
        <v>27</v>
      </c>
      <c r="O203" t="s">
        <v>38</v>
      </c>
    </row>
    <row r="204" spans="1:15" x14ac:dyDescent="0.2">
      <c r="A204" t="s">
        <v>245</v>
      </c>
      <c r="B204">
        <v>31</v>
      </c>
      <c r="C204" t="s">
        <v>832</v>
      </c>
      <c r="D204" t="s">
        <v>836</v>
      </c>
      <c r="E204" t="s">
        <v>33</v>
      </c>
      <c r="F204">
        <v>7</v>
      </c>
      <c r="G204">
        <v>7</v>
      </c>
      <c r="H204">
        <v>3.6</v>
      </c>
      <c r="I204">
        <v>57000</v>
      </c>
      <c r="J204" t="s">
        <v>34</v>
      </c>
      <c r="K204" t="s">
        <v>24</v>
      </c>
      <c r="L204" t="s">
        <v>19</v>
      </c>
      <c r="M204" t="s">
        <v>19</v>
      </c>
      <c r="N204" t="s">
        <v>27</v>
      </c>
      <c r="O204" t="s">
        <v>28</v>
      </c>
    </row>
    <row r="205" spans="1:15" x14ac:dyDescent="0.2">
      <c r="A205" t="s">
        <v>246</v>
      </c>
      <c r="B205">
        <v>35</v>
      </c>
      <c r="C205" t="s">
        <v>831</v>
      </c>
      <c r="D205" t="s">
        <v>833</v>
      </c>
      <c r="E205" t="s">
        <v>16</v>
      </c>
      <c r="F205">
        <v>8</v>
      </c>
      <c r="G205">
        <v>7</v>
      </c>
      <c r="H205">
        <v>3.7</v>
      </c>
      <c r="I205">
        <v>58000</v>
      </c>
      <c r="J205" t="s">
        <v>34</v>
      </c>
      <c r="K205" t="s">
        <v>24</v>
      </c>
      <c r="L205" t="s">
        <v>19</v>
      </c>
      <c r="M205" t="s">
        <v>19</v>
      </c>
      <c r="N205" t="s">
        <v>27</v>
      </c>
      <c r="O205" t="s">
        <v>28</v>
      </c>
    </row>
    <row r="206" spans="1:15" x14ac:dyDescent="0.2">
      <c r="A206" t="s">
        <v>247</v>
      </c>
      <c r="B206">
        <v>33</v>
      </c>
      <c r="C206" t="s">
        <v>831</v>
      </c>
      <c r="D206" t="s">
        <v>837</v>
      </c>
      <c r="E206" t="s">
        <v>40</v>
      </c>
      <c r="F206">
        <v>7</v>
      </c>
      <c r="G206">
        <v>7</v>
      </c>
      <c r="H206">
        <v>3.8</v>
      </c>
      <c r="I206">
        <v>59000</v>
      </c>
      <c r="J206" t="s">
        <v>17</v>
      </c>
      <c r="K206" t="s">
        <v>24</v>
      </c>
      <c r="L206" t="s">
        <v>19</v>
      </c>
      <c r="M206" t="s">
        <v>19</v>
      </c>
      <c r="N206" t="s">
        <v>27</v>
      </c>
      <c r="O206" t="s">
        <v>28</v>
      </c>
    </row>
    <row r="207" spans="1:15" x14ac:dyDescent="0.2">
      <c r="A207" t="s">
        <v>248</v>
      </c>
      <c r="B207">
        <v>34</v>
      </c>
      <c r="C207" t="s">
        <v>831</v>
      </c>
      <c r="D207" t="s">
        <v>834</v>
      </c>
      <c r="E207" t="s">
        <v>23</v>
      </c>
      <c r="F207">
        <v>8</v>
      </c>
      <c r="G207">
        <v>8</v>
      </c>
      <c r="H207">
        <v>4</v>
      </c>
      <c r="I207">
        <v>60000</v>
      </c>
      <c r="J207" t="s">
        <v>34</v>
      </c>
      <c r="K207" t="s">
        <v>24</v>
      </c>
      <c r="L207" t="s">
        <v>25</v>
      </c>
      <c r="M207" t="s">
        <v>19</v>
      </c>
      <c r="N207" t="s">
        <v>27</v>
      </c>
      <c r="O207" t="s">
        <v>28</v>
      </c>
    </row>
    <row r="208" spans="1:15" x14ac:dyDescent="0.2">
      <c r="A208" t="s">
        <v>249</v>
      </c>
      <c r="B208">
        <v>27</v>
      </c>
      <c r="C208" t="s">
        <v>832</v>
      </c>
      <c r="D208" t="s">
        <v>835</v>
      </c>
      <c r="E208" t="s">
        <v>30</v>
      </c>
      <c r="F208">
        <v>3</v>
      </c>
      <c r="G208">
        <v>6</v>
      </c>
      <c r="H208">
        <v>3.2</v>
      </c>
      <c r="I208">
        <v>52000</v>
      </c>
      <c r="J208" t="s">
        <v>17</v>
      </c>
      <c r="K208" t="s">
        <v>18</v>
      </c>
      <c r="L208" t="s">
        <v>31</v>
      </c>
      <c r="M208" t="s">
        <v>45</v>
      </c>
      <c r="N208" t="s">
        <v>27</v>
      </c>
      <c r="O208" t="s">
        <v>21</v>
      </c>
    </row>
    <row r="209" spans="1:15" x14ac:dyDescent="0.2">
      <c r="A209" t="s">
        <v>250</v>
      </c>
      <c r="B209">
        <v>38</v>
      </c>
      <c r="C209" t="s">
        <v>831</v>
      </c>
      <c r="D209" t="s">
        <v>833</v>
      </c>
      <c r="E209" t="s">
        <v>16</v>
      </c>
      <c r="F209">
        <v>9</v>
      </c>
      <c r="G209">
        <v>8</v>
      </c>
      <c r="H209">
        <v>4.2</v>
      </c>
      <c r="I209">
        <v>62000</v>
      </c>
      <c r="J209" t="s">
        <v>17</v>
      </c>
      <c r="K209" t="s">
        <v>43</v>
      </c>
      <c r="L209" t="s">
        <v>25</v>
      </c>
      <c r="M209" t="s">
        <v>26</v>
      </c>
      <c r="N209" t="s">
        <v>37</v>
      </c>
      <c r="O209" t="s">
        <v>28</v>
      </c>
    </row>
    <row r="210" spans="1:15" x14ac:dyDescent="0.2">
      <c r="A210" t="s">
        <v>251</v>
      </c>
      <c r="B210">
        <v>45</v>
      </c>
      <c r="C210" t="s">
        <v>831</v>
      </c>
      <c r="D210" t="s">
        <v>838</v>
      </c>
      <c r="E210" t="s">
        <v>42</v>
      </c>
      <c r="F210">
        <v>15</v>
      </c>
      <c r="G210">
        <v>8</v>
      </c>
      <c r="H210">
        <v>4.5999999999999996</v>
      </c>
      <c r="I210">
        <v>67000</v>
      </c>
      <c r="J210" t="s">
        <v>17</v>
      </c>
      <c r="K210" t="s">
        <v>35</v>
      </c>
      <c r="L210" t="s">
        <v>25</v>
      </c>
      <c r="M210" t="s">
        <v>47</v>
      </c>
      <c r="N210" t="s">
        <v>37</v>
      </c>
      <c r="O210" t="s">
        <v>38</v>
      </c>
    </row>
    <row r="211" spans="1:15" x14ac:dyDescent="0.2">
      <c r="A211" t="s">
        <v>252</v>
      </c>
      <c r="B211">
        <v>29</v>
      </c>
      <c r="C211" t="s">
        <v>832</v>
      </c>
      <c r="D211" t="s">
        <v>837</v>
      </c>
      <c r="E211" t="s">
        <v>40</v>
      </c>
      <c r="F211">
        <v>4</v>
      </c>
      <c r="G211">
        <v>7</v>
      </c>
      <c r="H211">
        <v>3.3</v>
      </c>
      <c r="I211">
        <v>53000</v>
      </c>
      <c r="J211" t="s">
        <v>17</v>
      </c>
      <c r="K211" t="s">
        <v>18</v>
      </c>
      <c r="L211" t="s">
        <v>19</v>
      </c>
      <c r="M211" t="s">
        <v>45</v>
      </c>
      <c r="N211" t="s">
        <v>27</v>
      </c>
      <c r="O211" t="s">
        <v>21</v>
      </c>
    </row>
    <row r="212" spans="1:15" x14ac:dyDescent="0.2">
      <c r="A212" t="s">
        <v>253</v>
      </c>
      <c r="B212">
        <v>31</v>
      </c>
      <c r="C212" t="s">
        <v>831</v>
      </c>
      <c r="D212" t="s">
        <v>835</v>
      </c>
      <c r="E212" t="s">
        <v>30</v>
      </c>
      <c r="F212">
        <v>5</v>
      </c>
      <c r="G212">
        <v>6</v>
      </c>
      <c r="H212">
        <v>3.4</v>
      </c>
      <c r="I212">
        <v>54000</v>
      </c>
      <c r="J212" t="s">
        <v>17</v>
      </c>
      <c r="K212" t="s">
        <v>24</v>
      </c>
      <c r="L212" t="s">
        <v>31</v>
      </c>
      <c r="M212" t="s">
        <v>45</v>
      </c>
      <c r="N212" t="s">
        <v>27</v>
      </c>
      <c r="O212" t="s">
        <v>21</v>
      </c>
    </row>
    <row r="213" spans="1:15" x14ac:dyDescent="0.2">
      <c r="A213" t="s">
        <v>254</v>
      </c>
      <c r="B213">
        <v>44</v>
      </c>
      <c r="C213" t="s">
        <v>832</v>
      </c>
      <c r="D213" t="s">
        <v>836</v>
      </c>
      <c r="E213" t="s">
        <v>33</v>
      </c>
      <c r="F213">
        <v>10</v>
      </c>
      <c r="G213">
        <v>8</v>
      </c>
      <c r="H213">
        <v>4.0999999999999996</v>
      </c>
      <c r="I213">
        <v>64000</v>
      </c>
      <c r="J213" t="s">
        <v>34</v>
      </c>
      <c r="K213" t="s">
        <v>35</v>
      </c>
      <c r="L213" t="s">
        <v>25</v>
      </c>
      <c r="M213" t="s">
        <v>26</v>
      </c>
      <c r="N213" t="s">
        <v>37</v>
      </c>
      <c r="O213" t="s">
        <v>28</v>
      </c>
    </row>
    <row r="214" spans="1:15" x14ac:dyDescent="0.2">
      <c r="A214" t="s">
        <v>255</v>
      </c>
      <c r="B214">
        <v>37</v>
      </c>
      <c r="C214" t="s">
        <v>831</v>
      </c>
      <c r="D214" t="s">
        <v>833</v>
      </c>
      <c r="E214" t="s">
        <v>16</v>
      </c>
      <c r="F214">
        <v>7</v>
      </c>
      <c r="G214">
        <v>7</v>
      </c>
      <c r="H214">
        <v>3.5</v>
      </c>
      <c r="I214">
        <v>56000</v>
      </c>
      <c r="J214" t="s">
        <v>17</v>
      </c>
      <c r="K214" t="s">
        <v>43</v>
      </c>
      <c r="L214" t="s">
        <v>19</v>
      </c>
      <c r="M214" t="s">
        <v>45</v>
      </c>
      <c r="N214" t="s">
        <v>27</v>
      </c>
      <c r="O214" t="s">
        <v>28</v>
      </c>
    </row>
    <row r="215" spans="1:15" x14ac:dyDescent="0.2">
      <c r="A215" t="s">
        <v>256</v>
      </c>
      <c r="B215">
        <v>39</v>
      </c>
      <c r="C215" t="s">
        <v>831</v>
      </c>
      <c r="D215" t="s">
        <v>837</v>
      </c>
      <c r="E215" t="s">
        <v>40</v>
      </c>
      <c r="F215">
        <v>8</v>
      </c>
      <c r="G215">
        <v>8</v>
      </c>
      <c r="H215">
        <v>3.6</v>
      </c>
      <c r="I215">
        <v>57000</v>
      </c>
      <c r="J215" t="s">
        <v>17</v>
      </c>
      <c r="K215" t="s">
        <v>43</v>
      </c>
      <c r="L215" t="s">
        <v>25</v>
      </c>
      <c r="M215" t="s">
        <v>19</v>
      </c>
      <c r="N215" t="s">
        <v>27</v>
      </c>
      <c r="O215" t="s">
        <v>28</v>
      </c>
    </row>
    <row r="216" spans="1:15" x14ac:dyDescent="0.2">
      <c r="A216" t="s">
        <v>257</v>
      </c>
      <c r="B216">
        <v>35</v>
      </c>
      <c r="C216" t="s">
        <v>832</v>
      </c>
      <c r="D216" t="s">
        <v>834</v>
      </c>
      <c r="E216" t="s">
        <v>23</v>
      </c>
      <c r="F216">
        <v>6</v>
      </c>
      <c r="G216">
        <v>7</v>
      </c>
      <c r="H216">
        <v>3.7</v>
      </c>
      <c r="I216">
        <v>58000</v>
      </c>
      <c r="J216" t="s">
        <v>17</v>
      </c>
      <c r="K216" t="s">
        <v>24</v>
      </c>
      <c r="L216" t="s">
        <v>19</v>
      </c>
      <c r="M216" t="s">
        <v>19</v>
      </c>
      <c r="N216" t="s">
        <v>27</v>
      </c>
      <c r="O216" t="s">
        <v>28</v>
      </c>
    </row>
    <row r="217" spans="1:15" x14ac:dyDescent="0.2">
      <c r="A217" t="s">
        <v>258</v>
      </c>
      <c r="B217">
        <v>36</v>
      </c>
      <c r="C217" t="s">
        <v>831</v>
      </c>
      <c r="D217" t="s">
        <v>835</v>
      </c>
      <c r="E217" t="s">
        <v>23</v>
      </c>
      <c r="F217">
        <v>7</v>
      </c>
      <c r="G217">
        <v>7</v>
      </c>
      <c r="H217">
        <v>3.8</v>
      </c>
      <c r="I217">
        <v>59000</v>
      </c>
      <c r="J217" t="s">
        <v>17</v>
      </c>
      <c r="K217" t="s">
        <v>43</v>
      </c>
      <c r="L217" t="s">
        <v>19</v>
      </c>
      <c r="M217" t="s">
        <v>19</v>
      </c>
      <c r="N217" t="s">
        <v>27</v>
      </c>
      <c r="O217" t="s">
        <v>28</v>
      </c>
    </row>
    <row r="218" spans="1:15" x14ac:dyDescent="0.2">
      <c r="A218" t="s">
        <v>259</v>
      </c>
      <c r="B218">
        <v>30</v>
      </c>
      <c r="C218" t="s">
        <v>831</v>
      </c>
      <c r="D218" t="s">
        <v>833</v>
      </c>
      <c r="E218" t="s">
        <v>16</v>
      </c>
      <c r="F218">
        <v>5</v>
      </c>
      <c r="G218">
        <v>6</v>
      </c>
      <c r="H218">
        <v>3.9</v>
      </c>
      <c r="I218">
        <v>60000</v>
      </c>
      <c r="J218" t="s">
        <v>17</v>
      </c>
      <c r="K218" t="s">
        <v>18</v>
      </c>
      <c r="L218" t="s">
        <v>31</v>
      </c>
      <c r="M218" t="s">
        <v>19</v>
      </c>
      <c r="N218" t="s">
        <v>27</v>
      </c>
      <c r="O218" t="s">
        <v>21</v>
      </c>
    </row>
    <row r="219" spans="1:15" x14ac:dyDescent="0.2">
      <c r="A219" t="s">
        <v>260</v>
      </c>
      <c r="B219">
        <v>31</v>
      </c>
      <c r="C219" t="s">
        <v>832</v>
      </c>
      <c r="D219" t="s">
        <v>838</v>
      </c>
      <c r="E219" t="s">
        <v>42</v>
      </c>
      <c r="F219">
        <v>6</v>
      </c>
      <c r="G219">
        <v>7</v>
      </c>
      <c r="H219">
        <v>4</v>
      </c>
      <c r="I219">
        <v>61000</v>
      </c>
      <c r="J219" t="s">
        <v>17</v>
      </c>
      <c r="K219" t="s">
        <v>24</v>
      </c>
      <c r="L219" t="s">
        <v>19</v>
      </c>
      <c r="M219" t="s">
        <v>19</v>
      </c>
      <c r="N219" t="s">
        <v>37</v>
      </c>
      <c r="O219" t="s">
        <v>28</v>
      </c>
    </row>
    <row r="220" spans="1:15" x14ac:dyDescent="0.2">
      <c r="A220" t="s">
        <v>261</v>
      </c>
      <c r="B220">
        <v>38</v>
      </c>
      <c r="C220" t="s">
        <v>831</v>
      </c>
      <c r="D220" t="s">
        <v>837</v>
      </c>
      <c r="E220" t="s">
        <v>40</v>
      </c>
      <c r="F220">
        <v>9</v>
      </c>
      <c r="G220">
        <v>8</v>
      </c>
      <c r="H220">
        <v>4.2</v>
      </c>
      <c r="I220">
        <v>62000</v>
      </c>
      <c r="J220" t="s">
        <v>17</v>
      </c>
      <c r="K220" t="s">
        <v>43</v>
      </c>
      <c r="L220" t="s">
        <v>25</v>
      </c>
      <c r="M220" t="s">
        <v>26</v>
      </c>
      <c r="N220" t="s">
        <v>37</v>
      </c>
      <c r="O220" t="s">
        <v>28</v>
      </c>
    </row>
    <row r="221" spans="1:15" x14ac:dyDescent="0.2">
      <c r="A221" t="s">
        <v>262</v>
      </c>
      <c r="B221">
        <v>34</v>
      </c>
      <c r="C221" t="s">
        <v>831</v>
      </c>
      <c r="D221" t="s">
        <v>835</v>
      </c>
      <c r="E221" t="s">
        <v>30</v>
      </c>
      <c r="F221">
        <v>8</v>
      </c>
      <c r="G221">
        <v>8</v>
      </c>
      <c r="H221">
        <v>4.3</v>
      </c>
      <c r="I221">
        <v>63000</v>
      </c>
      <c r="J221" t="s">
        <v>17</v>
      </c>
      <c r="K221" t="s">
        <v>24</v>
      </c>
      <c r="L221" t="s">
        <v>25</v>
      </c>
      <c r="M221" t="s">
        <v>26</v>
      </c>
      <c r="N221" t="s">
        <v>37</v>
      </c>
      <c r="O221" t="s">
        <v>28</v>
      </c>
    </row>
    <row r="222" spans="1:15" x14ac:dyDescent="0.2">
      <c r="A222" t="s">
        <v>263</v>
      </c>
      <c r="B222">
        <v>37</v>
      </c>
      <c r="C222" t="s">
        <v>832</v>
      </c>
      <c r="D222" t="s">
        <v>833</v>
      </c>
      <c r="E222" t="s">
        <v>16</v>
      </c>
      <c r="F222">
        <v>9</v>
      </c>
      <c r="G222">
        <v>8</v>
      </c>
      <c r="H222">
        <v>4.4000000000000004</v>
      </c>
      <c r="I222">
        <v>64000</v>
      </c>
      <c r="J222" t="s">
        <v>17</v>
      </c>
      <c r="K222" t="s">
        <v>43</v>
      </c>
      <c r="L222" t="s">
        <v>25</v>
      </c>
      <c r="M222" t="s">
        <v>26</v>
      </c>
      <c r="N222" t="s">
        <v>37</v>
      </c>
      <c r="O222" t="s">
        <v>28</v>
      </c>
    </row>
    <row r="223" spans="1:15" x14ac:dyDescent="0.2">
      <c r="A223" t="s">
        <v>264</v>
      </c>
      <c r="B223">
        <v>40</v>
      </c>
      <c r="C223" t="s">
        <v>831</v>
      </c>
      <c r="D223" t="s">
        <v>834</v>
      </c>
      <c r="E223" t="s">
        <v>23</v>
      </c>
      <c r="F223">
        <v>10</v>
      </c>
      <c r="G223">
        <v>8</v>
      </c>
      <c r="H223">
        <v>4.5</v>
      </c>
      <c r="I223">
        <v>65000</v>
      </c>
      <c r="J223" t="s">
        <v>17</v>
      </c>
      <c r="K223" t="s">
        <v>43</v>
      </c>
      <c r="L223" t="s">
        <v>25</v>
      </c>
      <c r="M223" t="s">
        <v>26</v>
      </c>
      <c r="N223" t="s">
        <v>37</v>
      </c>
      <c r="O223" t="s">
        <v>28</v>
      </c>
    </row>
    <row r="224" spans="1:15" x14ac:dyDescent="0.2">
      <c r="A224" t="s">
        <v>265</v>
      </c>
      <c r="B224">
        <v>36</v>
      </c>
      <c r="C224" t="s">
        <v>831</v>
      </c>
      <c r="D224" t="s">
        <v>836</v>
      </c>
      <c r="E224" t="s">
        <v>33</v>
      </c>
      <c r="F224">
        <v>7</v>
      </c>
      <c r="G224">
        <v>7</v>
      </c>
      <c r="H224">
        <v>4.5999999999999996</v>
      </c>
      <c r="I224">
        <v>66000</v>
      </c>
      <c r="J224" t="s">
        <v>17</v>
      </c>
      <c r="K224" t="s">
        <v>43</v>
      </c>
      <c r="L224" t="s">
        <v>19</v>
      </c>
      <c r="M224" t="s">
        <v>47</v>
      </c>
      <c r="N224" t="s">
        <v>37</v>
      </c>
      <c r="O224" t="s">
        <v>28</v>
      </c>
    </row>
    <row r="225" spans="1:15" x14ac:dyDescent="0.2">
      <c r="A225" t="s">
        <v>266</v>
      </c>
      <c r="B225">
        <v>29</v>
      </c>
      <c r="C225" t="s">
        <v>831</v>
      </c>
      <c r="D225" t="s">
        <v>835</v>
      </c>
      <c r="E225" t="s">
        <v>30</v>
      </c>
      <c r="F225">
        <v>4</v>
      </c>
      <c r="G225">
        <v>6</v>
      </c>
      <c r="H225">
        <v>3</v>
      </c>
      <c r="I225">
        <v>49000</v>
      </c>
      <c r="J225" t="s">
        <v>17</v>
      </c>
      <c r="K225" t="s">
        <v>18</v>
      </c>
      <c r="L225" t="s">
        <v>31</v>
      </c>
      <c r="M225" t="s">
        <v>63</v>
      </c>
      <c r="N225" t="s">
        <v>20</v>
      </c>
      <c r="O225" t="s">
        <v>21</v>
      </c>
    </row>
    <row r="226" spans="1:15" x14ac:dyDescent="0.2">
      <c r="A226" t="s">
        <v>267</v>
      </c>
      <c r="B226">
        <v>30</v>
      </c>
      <c r="C226" t="s">
        <v>831</v>
      </c>
      <c r="D226" t="s">
        <v>833</v>
      </c>
      <c r="E226" t="s">
        <v>16</v>
      </c>
      <c r="F226">
        <v>5</v>
      </c>
      <c r="G226">
        <v>7</v>
      </c>
      <c r="H226">
        <v>3.1</v>
      </c>
      <c r="I226">
        <v>50000</v>
      </c>
      <c r="J226" t="s">
        <v>17</v>
      </c>
      <c r="K226" t="s">
        <v>18</v>
      </c>
      <c r="L226" t="s">
        <v>19</v>
      </c>
      <c r="M226" t="s">
        <v>45</v>
      </c>
      <c r="N226" t="s">
        <v>20</v>
      </c>
      <c r="O226" t="s">
        <v>21</v>
      </c>
    </row>
    <row r="227" spans="1:15" x14ac:dyDescent="0.2">
      <c r="A227" t="s">
        <v>268</v>
      </c>
      <c r="B227">
        <v>41</v>
      </c>
      <c r="C227" t="s">
        <v>832</v>
      </c>
      <c r="D227" t="s">
        <v>837</v>
      </c>
      <c r="E227" t="s">
        <v>40</v>
      </c>
      <c r="F227">
        <v>11</v>
      </c>
      <c r="G227">
        <v>9</v>
      </c>
      <c r="H227">
        <v>4.7</v>
      </c>
      <c r="I227">
        <v>67000</v>
      </c>
      <c r="J227" t="s">
        <v>17</v>
      </c>
      <c r="K227" t="s">
        <v>35</v>
      </c>
      <c r="L227" t="s">
        <v>36</v>
      </c>
      <c r="M227" t="s">
        <v>47</v>
      </c>
      <c r="N227" t="s">
        <v>37</v>
      </c>
      <c r="O227" t="s">
        <v>38</v>
      </c>
    </row>
    <row r="228" spans="1:15" x14ac:dyDescent="0.2">
      <c r="A228" t="s">
        <v>269</v>
      </c>
      <c r="B228">
        <v>31</v>
      </c>
      <c r="C228" t="s">
        <v>831</v>
      </c>
      <c r="D228" t="s">
        <v>834</v>
      </c>
      <c r="E228" t="s">
        <v>23</v>
      </c>
      <c r="F228">
        <v>6</v>
      </c>
      <c r="G228">
        <v>7</v>
      </c>
      <c r="H228">
        <v>3.2</v>
      </c>
      <c r="I228">
        <v>51000</v>
      </c>
      <c r="J228" t="s">
        <v>17</v>
      </c>
      <c r="K228" t="s">
        <v>24</v>
      </c>
      <c r="L228" t="s">
        <v>19</v>
      </c>
      <c r="M228" t="s">
        <v>45</v>
      </c>
      <c r="N228" t="s">
        <v>27</v>
      </c>
      <c r="O228" t="s">
        <v>28</v>
      </c>
    </row>
    <row r="229" spans="1:15" x14ac:dyDescent="0.2">
      <c r="A229" t="s">
        <v>270</v>
      </c>
      <c r="B229">
        <v>28</v>
      </c>
      <c r="C229" t="s">
        <v>831</v>
      </c>
      <c r="D229" t="s">
        <v>838</v>
      </c>
      <c r="E229" t="s">
        <v>42</v>
      </c>
      <c r="F229">
        <v>3</v>
      </c>
      <c r="G229">
        <v>6</v>
      </c>
      <c r="H229">
        <v>3.3</v>
      </c>
      <c r="I229">
        <v>52000</v>
      </c>
      <c r="J229" t="s">
        <v>17</v>
      </c>
      <c r="K229" t="s">
        <v>18</v>
      </c>
      <c r="L229" t="s">
        <v>31</v>
      </c>
      <c r="M229" t="s">
        <v>45</v>
      </c>
      <c r="N229" t="s">
        <v>27</v>
      </c>
      <c r="O229" t="s">
        <v>21</v>
      </c>
    </row>
    <row r="230" spans="1:15" x14ac:dyDescent="0.2">
      <c r="A230" t="s">
        <v>271</v>
      </c>
      <c r="B230">
        <v>36</v>
      </c>
      <c r="C230" t="s">
        <v>831</v>
      </c>
      <c r="D230" t="s">
        <v>833</v>
      </c>
      <c r="E230" t="s">
        <v>16</v>
      </c>
      <c r="F230">
        <v>7</v>
      </c>
      <c r="G230">
        <v>7</v>
      </c>
      <c r="H230">
        <v>3.4</v>
      </c>
      <c r="I230">
        <v>53000</v>
      </c>
      <c r="J230" t="s">
        <v>17</v>
      </c>
      <c r="K230" t="s">
        <v>43</v>
      </c>
      <c r="L230" t="s">
        <v>19</v>
      </c>
      <c r="M230" t="s">
        <v>45</v>
      </c>
      <c r="N230" t="s">
        <v>27</v>
      </c>
      <c r="O230" t="s">
        <v>28</v>
      </c>
    </row>
    <row r="231" spans="1:15" x14ac:dyDescent="0.2">
      <c r="A231" t="s">
        <v>272</v>
      </c>
      <c r="B231">
        <v>30</v>
      </c>
      <c r="C231" t="s">
        <v>832</v>
      </c>
      <c r="D231" t="s">
        <v>835</v>
      </c>
      <c r="E231" t="s">
        <v>30</v>
      </c>
      <c r="F231">
        <v>6</v>
      </c>
      <c r="G231">
        <v>7</v>
      </c>
      <c r="H231">
        <v>3.5</v>
      </c>
      <c r="I231">
        <v>54000</v>
      </c>
      <c r="J231" t="s">
        <v>17</v>
      </c>
      <c r="K231" t="s">
        <v>18</v>
      </c>
      <c r="L231" t="s">
        <v>19</v>
      </c>
      <c r="M231" t="s">
        <v>45</v>
      </c>
      <c r="N231" t="s">
        <v>27</v>
      </c>
      <c r="O231" t="s">
        <v>28</v>
      </c>
    </row>
    <row r="232" spans="1:15" x14ac:dyDescent="0.2">
      <c r="A232" t="s">
        <v>273</v>
      </c>
      <c r="B232">
        <v>40</v>
      </c>
      <c r="C232" t="s">
        <v>831</v>
      </c>
      <c r="D232" t="s">
        <v>836</v>
      </c>
      <c r="E232" t="s">
        <v>33</v>
      </c>
      <c r="F232">
        <v>8</v>
      </c>
      <c r="G232">
        <v>8</v>
      </c>
      <c r="H232">
        <v>3.6</v>
      </c>
      <c r="I232">
        <v>55000</v>
      </c>
      <c r="J232" t="s">
        <v>17</v>
      </c>
      <c r="K232" t="s">
        <v>43</v>
      </c>
      <c r="L232" t="s">
        <v>25</v>
      </c>
      <c r="M232" t="s">
        <v>19</v>
      </c>
      <c r="N232" t="s">
        <v>27</v>
      </c>
      <c r="O232" t="s">
        <v>28</v>
      </c>
    </row>
    <row r="233" spans="1:15" x14ac:dyDescent="0.2">
      <c r="A233" t="s">
        <v>274</v>
      </c>
      <c r="B233">
        <v>35</v>
      </c>
      <c r="C233" t="s">
        <v>831</v>
      </c>
      <c r="D233" t="s">
        <v>837</v>
      </c>
      <c r="E233" t="s">
        <v>40</v>
      </c>
      <c r="F233">
        <v>7</v>
      </c>
      <c r="G233">
        <v>7</v>
      </c>
      <c r="H233">
        <v>3.7</v>
      </c>
      <c r="I233">
        <v>56000</v>
      </c>
      <c r="J233" t="s">
        <v>17</v>
      </c>
      <c r="K233" t="s">
        <v>24</v>
      </c>
      <c r="L233" t="s">
        <v>19</v>
      </c>
      <c r="M233" t="s">
        <v>19</v>
      </c>
      <c r="N233" t="s">
        <v>27</v>
      </c>
      <c r="O233" t="s">
        <v>28</v>
      </c>
    </row>
    <row r="234" spans="1:15" x14ac:dyDescent="0.2">
      <c r="A234" t="s">
        <v>275</v>
      </c>
      <c r="B234">
        <v>34</v>
      </c>
      <c r="C234" t="s">
        <v>831</v>
      </c>
      <c r="D234" t="s">
        <v>834</v>
      </c>
      <c r="E234" t="s">
        <v>23</v>
      </c>
      <c r="F234">
        <v>6</v>
      </c>
      <c r="G234">
        <v>7</v>
      </c>
      <c r="H234">
        <v>3.8</v>
      </c>
      <c r="I234">
        <v>57000</v>
      </c>
      <c r="J234" t="s">
        <v>17</v>
      </c>
      <c r="K234" t="s">
        <v>24</v>
      </c>
      <c r="L234" t="s">
        <v>19</v>
      </c>
      <c r="M234" t="s">
        <v>19</v>
      </c>
      <c r="N234" t="s">
        <v>27</v>
      </c>
      <c r="O234" t="s">
        <v>28</v>
      </c>
    </row>
    <row r="235" spans="1:15" x14ac:dyDescent="0.2">
      <c r="A235" t="s">
        <v>276</v>
      </c>
      <c r="B235">
        <v>26</v>
      </c>
      <c r="C235" t="s">
        <v>832</v>
      </c>
      <c r="D235" t="s">
        <v>833</v>
      </c>
      <c r="E235" t="s">
        <v>16</v>
      </c>
      <c r="F235">
        <v>4</v>
      </c>
      <c r="G235">
        <v>6</v>
      </c>
      <c r="H235">
        <v>3.9</v>
      </c>
      <c r="I235">
        <v>58000</v>
      </c>
      <c r="J235" t="s">
        <v>17</v>
      </c>
      <c r="K235" t="s">
        <v>18</v>
      </c>
      <c r="L235" t="s">
        <v>31</v>
      </c>
      <c r="M235" t="s">
        <v>19</v>
      </c>
      <c r="N235" t="s">
        <v>27</v>
      </c>
      <c r="O235" t="s">
        <v>21</v>
      </c>
    </row>
    <row r="236" spans="1:15" x14ac:dyDescent="0.2">
      <c r="A236" t="s">
        <v>277</v>
      </c>
      <c r="B236">
        <v>32</v>
      </c>
      <c r="C236" t="s">
        <v>831</v>
      </c>
      <c r="D236" t="s">
        <v>835</v>
      </c>
      <c r="E236" t="s">
        <v>23</v>
      </c>
      <c r="F236">
        <v>6</v>
      </c>
      <c r="G236">
        <v>7</v>
      </c>
      <c r="H236">
        <v>4</v>
      </c>
      <c r="I236">
        <v>59000</v>
      </c>
      <c r="J236" t="s">
        <v>17</v>
      </c>
      <c r="K236" t="s">
        <v>24</v>
      </c>
      <c r="L236" t="s">
        <v>19</v>
      </c>
      <c r="M236" t="s">
        <v>19</v>
      </c>
      <c r="N236" t="s">
        <v>27</v>
      </c>
      <c r="O236" t="s">
        <v>28</v>
      </c>
    </row>
    <row r="237" spans="1:15" x14ac:dyDescent="0.2">
      <c r="A237" t="s">
        <v>278</v>
      </c>
      <c r="B237">
        <v>44</v>
      </c>
      <c r="C237" t="s">
        <v>831</v>
      </c>
      <c r="D237" t="s">
        <v>837</v>
      </c>
      <c r="E237" t="s">
        <v>40</v>
      </c>
      <c r="F237">
        <v>8</v>
      </c>
      <c r="G237">
        <v>8</v>
      </c>
      <c r="H237">
        <v>3.9</v>
      </c>
      <c r="I237">
        <v>58000</v>
      </c>
      <c r="J237" t="s">
        <v>17</v>
      </c>
      <c r="K237" t="s">
        <v>35</v>
      </c>
      <c r="L237" t="s">
        <v>25</v>
      </c>
      <c r="M237" t="s">
        <v>19</v>
      </c>
      <c r="N237" t="s">
        <v>27</v>
      </c>
      <c r="O237" t="s">
        <v>28</v>
      </c>
    </row>
    <row r="238" spans="1:15" x14ac:dyDescent="0.2">
      <c r="A238" t="s">
        <v>279</v>
      </c>
      <c r="B238">
        <v>38</v>
      </c>
      <c r="C238" t="s">
        <v>832</v>
      </c>
      <c r="D238" t="s">
        <v>835</v>
      </c>
      <c r="E238" t="s">
        <v>23</v>
      </c>
      <c r="F238">
        <v>9</v>
      </c>
      <c r="G238">
        <v>8</v>
      </c>
      <c r="H238">
        <v>4.0999999999999996</v>
      </c>
      <c r="I238">
        <v>60000</v>
      </c>
      <c r="J238" t="s">
        <v>17</v>
      </c>
      <c r="K238" t="s">
        <v>43</v>
      </c>
      <c r="L238" t="s">
        <v>25</v>
      </c>
      <c r="M238" t="s">
        <v>26</v>
      </c>
      <c r="N238" t="s">
        <v>27</v>
      </c>
      <c r="O238" t="s">
        <v>28</v>
      </c>
    </row>
    <row r="239" spans="1:15" x14ac:dyDescent="0.2">
      <c r="A239" t="s">
        <v>280</v>
      </c>
      <c r="B239">
        <v>45</v>
      </c>
      <c r="C239" t="s">
        <v>831</v>
      </c>
      <c r="D239" t="s">
        <v>833</v>
      </c>
      <c r="E239" t="s">
        <v>16</v>
      </c>
      <c r="F239">
        <v>10</v>
      </c>
      <c r="G239">
        <v>8</v>
      </c>
      <c r="H239">
        <v>4.2</v>
      </c>
      <c r="I239">
        <v>61000</v>
      </c>
      <c r="J239" t="s">
        <v>17</v>
      </c>
      <c r="K239" t="s">
        <v>35</v>
      </c>
      <c r="L239" t="s">
        <v>25</v>
      </c>
      <c r="M239" t="s">
        <v>26</v>
      </c>
      <c r="N239" t="s">
        <v>37</v>
      </c>
      <c r="O239" t="s">
        <v>28</v>
      </c>
    </row>
    <row r="240" spans="1:15" x14ac:dyDescent="0.2">
      <c r="A240" t="s">
        <v>281</v>
      </c>
      <c r="B240">
        <v>29</v>
      </c>
      <c r="C240" t="s">
        <v>832</v>
      </c>
      <c r="D240" t="s">
        <v>838</v>
      </c>
      <c r="E240" t="s">
        <v>42</v>
      </c>
      <c r="F240">
        <v>4</v>
      </c>
      <c r="G240">
        <v>7</v>
      </c>
      <c r="H240">
        <v>3.8</v>
      </c>
      <c r="I240">
        <v>57000</v>
      </c>
      <c r="J240" t="s">
        <v>17</v>
      </c>
      <c r="K240" t="s">
        <v>18</v>
      </c>
      <c r="L240" t="s">
        <v>19</v>
      </c>
      <c r="M240" t="s">
        <v>19</v>
      </c>
      <c r="N240" t="s">
        <v>27</v>
      </c>
      <c r="O240" t="s">
        <v>21</v>
      </c>
    </row>
    <row r="241" spans="1:15" x14ac:dyDescent="0.2">
      <c r="A241" t="s">
        <v>282</v>
      </c>
      <c r="B241">
        <v>31</v>
      </c>
      <c r="C241" t="s">
        <v>831</v>
      </c>
      <c r="D241" t="s">
        <v>836</v>
      </c>
      <c r="E241" t="s">
        <v>33</v>
      </c>
      <c r="F241">
        <v>5</v>
      </c>
      <c r="G241">
        <v>6</v>
      </c>
      <c r="H241">
        <v>3.7</v>
      </c>
      <c r="I241">
        <v>56000</v>
      </c>
      <c r="J241" t="s">
        <v>17</v>
      </c>
      <c r="K241" t="s">
        <v>24</v>
      </c>
      <c r="L241" t="s">
        <v>31</v>
      </c>
      <c r="M241" t="s">
        <v>19</v>
      </c>
      <c r="N241" t="s">
        <v>27</v>
      </c>
      <c r="O241" t="s">
        <v>21</v>
      </c>
    </row>
    <row r="242" spans="1:15" x14ac:dyDescent="0.2">
      <c r="A242" t="s">
        <v>283</v>
      </c>
      <c r="B242">
        <v>39</v>
      </c>
      <c r="C242" t="s">
        <v>831</v>
      </c>
      <c r="D242" t="s">
        <v>835</v>
      </c>
      <c r="E242" t="s">
        <v>30</v>
      </c>
      <c r="F242">
        <v>7</v>
      </c>
      <c r="G242">
        <v>7</v>
      </c>
      <c r="H242">
        <v>3.8</v>
      </c>
      <c r="I242">
        <v>57000</v>
      </c>
      <c r="J242" t="s">
        <v>17</v>
      </c>
      <c r="K242" t="s">
        <v>43</v>
      </c>
      <c r="L242" t="s">
        <v>19</v>
      </c>
      <c r="M242" t="s">
        <v>19</v>
      </c>
      <c r="N242" t="s">
        <v>27</v>
      </c>
      <c r="O242" t="s">
        <v>28</v>
      </c>
    </row>
    <row r="243" spans="1:15" x14ac:dyDescent="0.2">
      <c r="A243" t="s">
        <v>284</v>
      </c>
      <c r="B243">
        <v>35</v>
      </c>
      <c r="C243" t="s">
        <v>832</v>
      </c>
      <c r="D243" t="s">
        <v>837</v>
      </c>
      <c r="E243" t="s">
        <v>40</v>
      </c>
      <c r="F243">
        <v>6</v>
      </c>
      <c r="G243">
        <v>7</v>
      </c>
      <c r="H243">
        <v>3.9</v>
      </c>
      <c r="I243">
        <v>58000</v>
      </c>
      <c r="J243" t="s">
        <v>17</v>
      </c>
      <c r="K243" t="s">
        <v>24</v>
      </c>
      <c r="L243" t="s">
        <v>19</v>
      </c>
      <c r="M243" t="s">
        <v>19</v>
      </c>
      <c r="N243" t="s">
        <v>27</v>
      </c>
      <c r="O243" t="s">
        <v>28</v>
      </c>
    </row>
    <row r="244" spans="1:15" x14ac:dyDescent="0.2">
      <c r="A244" t="s">
        <v>285</v>
      </c>
      <c r="B244">
        <v>33</v>
      </c>
      <c r="C244" t="s">
        <v>831</v>
      </c>
      <c r="D244" t="s">
        <v>834</v>
      </c>
      <c r="E244" t="s">
        <v>23</v>
      </c>
      <c r="F244">
        <v>5</v>
      </c>
      <c r="G244">
        <v>6</v>
      </c>
      <c r="H244">
        <v>4</v>
      </c>
      <c r="I244">
        <v>59000</v>
      </c>
      <c r="J244" t="s">
        <v>17</v>
      </c>
      <c r="K244" t="s">
        <v>24</v>
      </c>
      <c r="L244" t="s">
        <v>31</v>
      </c>
      <c r="M244" t="s">
        <v>19</v>
      </c>
      <c r="N244" t="s">
        <v>27</v>
      </c>
      <c r="O244" t="s">
        <v>21</v>
      </c>
    </row>
    <row r="245" spans="1:15" x14ac:dyDescent="0.2">
      <c r="A245" t="s">
        <v>286</v>
      </c>
      <c r="B245">
        <v>34</v>
      </c>
      <c r="C245" t="s">
        <v>831</v>
      </c>
      <c r="D245" t="s">
        <v>833</v>
      </c>
      <c r="E245" t="s">
        <v>16</v>
      </c>
      <c r="F245">
        <v>6</v>
      </c>
      <c r="G245">
        <v>7</v>
      </c>
      <c r="H245">
        <v>4.0999999999999996</v>
      </c>
      <c r="I245">
        <v>60000</v>
      </c>
      <c r="J245" t="s">
        <v>17</v>
      </c>
      <c r="K245" t="s">
        <v>24</v>
      </c>
      <c r="L245" t="s">
        <v>19</v>
      </c>
      <c r="M245" t="s">
        <v>26</v>
      </c>
      <c r="N245" t="s">
        <v>27</v>
      </c>
      <c r="O245" t="s">
        <v>28</v>
      </c>
    </row>
    <row r="246" spans="1:15" x14ac:dyDescent="0.2">
      <c r="A246" t="s">
        <v>287</v>
      </c>
      <c r="B246">
        <v>27</v>
      </c>
      <c r="C246" t="s">
        <v>831</v>
      </c>
      <c r="D246" t="s">
        <v>835</v>
      </c>
      <c r="E246" t="s">
        <v>23</v>
      </c>
      <c r="F246">
        <v>3</v>
      </c>
      <c r="G246">
        <v>6</v>
      </c>
      <c r="H246">
        <v>4.2</v>
      </c>
      <c r="I246">
        <v>61000</v>
      </c>
      <c r="J246" t="s">
        <v>17</v>
      </c>
      <c r="K246" t="s">
        <v>18</v>
      </c>
      <c r="L246" t="s">
        <v>31</v>
      </c>
      <c r="M246" t="s">
        <v>26</v>
      </c>
      <c r="N246" t="s">
        <v>37</v>
      </c>
      <c r="O246" t="s">
        <v>21</v>
      </c>
    </row>
    <row r="247" spans="1:15" x14ac:dyDescent="0.2">
      <c r="A247" t="s">
        <v>288</v>
      </c>
      <c r="B247">
        <v>38</v>
      </c>
      <c r="C247" t="s">
        <v>831</v>
      </c>
      <c r="D247" t="s">
        <v>838</v>
      </c>
      <c r="E247" t="s">
        <v>42</v>
      </c>
      <c r="F247">
        <v>8</v>
      </c>
      <c r="G247">
        <v>8</v>
      </c>
      <c r="H247">
        <v>4.3</v>
      </c>
      <c r="I247">
        <v>62000</v>
      </c>
      <c r="J247" t="s">
        <v>17</v>
      </c>
      <c r="K247" t="s">
        <v>43</v>
      </c>
      <c r="L247" t="s">
        <v>25</v>
      </c>
      <c r="M247" t="s">
        <v>26</v>
      </c>
      <c r="N247" t="s">
        <v>37</v>
      </c>
      <c r="O247" t="s">
        <v>28</v>
      </c>
    </row>
    <row r="248" spans="1:15" x14ac:dyDescent="0.2">
      <c r="A248" t="s">
        <v>289</v>
      </c>
      <c r="B248">
        <v>32</v>
      </c>
      <c r="C248" t="s">
        <v>832</v>
      </c>
      <c r="D248" t="s">
        <v>833</v>
      </c>
      <c r="E248" t="s">
        <v>16</v>
      </c>
      <c r="F248">
        <v>7</v>
      </c>
      <c r="G248">
        <v>7</v>
      </c>
      <c r="H248">
        <v>4.4000000000000004</v>
      </c>
      <c r="I248">
        <v>63000</v>
      </c>
      <c r="J248" t="s">
        <v>17</v>
      </c>
      <c r="K248" t="s">
        <v>24</v>
      </c>
      <c r="L248" t="s">
        <v>19</v>
      </c>
      <c r="M248" t="s">
        <v>26</v>
      </c>
      <c r="N248" t="s">
        <v>37</v>
      </c>
      <c r="O248" t="s">
        <v>28</v>
      </c>
    </row>
    <row r="249" spans="1:15" x14ac:dyDescent="0.2">
      <c r="A249" t="s">
        <v>290</v>
      </c>
      <c r="B249">
        <v>37</v>
      </c>
      <c r="C249" t="s">
        <v>831</v>
      </c>
      <c r="D249" t="s">
        <v>837</v>
      </c>
      <c r="E249" t="s">
        <v>40</v>
      </c>
      <c r="F249">
        <v>8</v>
      </c>
      <c r="G249">
        <v>8</v>
      </c>
      <c r="H249">
        <v>4.5</v>
      </c>
      <c r="I249">
        <v>64000</v>
      </c>
      <c r="J249" t="s">
        <v>17</v>
      </c>
      <c r="K249" t="s">
        <v>43</v>
      </c>
      <c r="L249" t="s">
        <v>25</v>
      </c>
      <c r="M249" t="s">
        <v>26</v>
      </c>
      <c r="N249" t="s">
        <v>37</v>
      </c>
      <c r="O249" t="s">
        <v>28</v>
      </c>
    </row>
    <row r="250" spans="1:15" x14ac:dyDescent="0.2">
      <c r="A250" t="s">
        <v>291</v>
      </c>
      <c r="B250">
        <v>40</v>
      </c>
      <c r="C250" t="s">
        <v>831</v>
      </c>
      <c r="D250" t="s">
        <v>834</v>
      </c>
      <c r="E250" t="s">
        <v>23</v>
      </c>
      <c r="F250">
        <v>9</v>
      </c>
      <c r="G250">
        <v>8</v>
      </c>
      <c r="H250">
        <v>4.5999999999999996</v>
      </c>
      <c r="I250">
        <v>65000</v>
      </c>
      <c r="J250" t="s">
        <v>17</v>
      </c>
      <c r="K250" t="s">
        <v>43</v>
      </c>
      <c r="L250" t="s">
        <v>25</v>
      </c>
      <c r="M250" t="s">
        <v>47</v>
      </c>
      <c r="N250" t="s">
        <v>37</v>
      </c>
      <c r="O250" t="s">
        <v>28</v>
      </c>
    </row>
    <row r="251" spans="1:15" x14ac:dyDescent="0.2">
      <c r="A251" t="s">
        <v>292</v>
      </c>
      <c r="B251">
        <v>29</v>
      </c>
      <c r="C251" t="s">
        <v>832</v>
      </c>
      <c r="D251" t="s">
        <v>836</v>
      </c>
      <c r="E251" t="s">
        <v>33</v>
      </c>
      <c r="F251">
        <v>4</v>
      </c>
      <c r="G251">
        <v>6</v>
      </c>
      <c r="H251">
        <v>3</v>
      </c>
      <c r="I251">
        <v>49000</v>
      </c>
      <c r="J251" t="s">
        <v>17</v>
      </c>
      <c r="K251" t="s">
        <v>18</v>
      </c>
      <c r="L251" t="s">
        <v>31</v>
      </c>
      <c r="M251" t="s">
        <v>63</v>
      </c>
      <c r="N251" t="s">
        <v>20</v>
      </c>
      <c r="O251" t="s">
        <v>21</v>
      </c>
    </row>
    <row r="252" spans="1:15" x14ac:dyDescent="0.2">
      <c r="A252" t="s">
        <v>293</v>
      </c>
      <c r="B252">
        <v>31</v>
      </c>
      <c r="C252" t="s">
        <v>831</v>
      </c>
      <c r="D252" t="s">
        <v>833</v>
      </c>
      <c r="E252" t="s">
        <v>16</v>
      </c>
      <c r="F252">
        <v>5</v>
      </c>
      <c r="G252">
        <v>6</v>
      </c>
      <c r="H252">
        <v>3.1</v>
      </c>
      <c r="I252">
        <v>50000</v>
      </c>
      <c r="J252" t="s">
        <v>17</v>
      </c>
      <c r="K252" t="s">
        <v>24</v>
      </c>
      <c r="L252" t="s">
        <v>31</v>
      </c>
      <c r="M252" t="s">
        <v>45</v>
      </c>
      <c r="N252" t="s">
        <v>20</v>
      </c>
      <c r="O252" t="s">
        <v>21</v>
      </c>
    </row>
    <row r="253" spans="1:15" x14ac:dyDescent="0.2">
      <c r="A253" t="s">
        <v>294</v>
      </c>
      <c r="B253">
        <v>32</v>
      </c>
      <c r="C253" t="s">
        <v>831</v>
      </c>
      <c r="D253" t="s">
        <v>837</v>
      </c>
      <c r="E253" t="s">
        <v>40</v>
      </c>
      <c r="F253">
        <v>6</v>
      </c>
      <c r="G253">
        <v>7</v>
      </c>
      <c r="H253">
        <v>3.2</v>
      </c>
      <c r="I253">
        <v>51000</v>
      </c>
      <c r="J253" t="s">
        <v>17</v>
      </c>
      <c r="K253" t="s">
        <v>24</v>
      </c>
      <c r="L253" t="s">
        <v>19</v>
      </c>
      <c r="M253" t="s">
        <v>45</v>
      </c>
      <c r="N253" t="s">
        <v>27</v>
      </c>
      <c r="O253" t="s">
        <v>28</v>
      </c>
    </row>
    <row r="254" spans="1:15" x14ac:dyDescent="0.2">
      <c r="A254" t="s">
        <v>295</v>
      </c>
      <c r="B254">
        <v>38</v>
      </c>
      <c r="C254" t="s">
        <v>832</v>
      </c>
      <c r="D254" t="s">
        <v>835</v>
      </c>
      <c r="E254" t="s">
        <v>30</v>
      </c>
      <c r="F254">
        <v>9</v>
      </c>
      <c r="G254">
        <v>8</v>
      </c>
      <c r="H254">
        <v>3.3</v>
      </c>
      <c r="I254">
        <v>52000</v>
      </c>
      <c r="J254" t="s">
        <v>17</v>
      </c>
      <c r="K254" t="s">
        <v>43</v>
      </c>
      <c r="L254" t="s">
        <v>25</v>
      </c>
      <c r="M254" t="s">
        <v>45</v>
      </c>
      <c r="N254" t="s">
        <v>27</v>
      </c>
      <c r="O254" t="s">
        <v>28</v>
      </c>
    </row>
    <row r="255" spans="1:15" x14ac:dyDescent="0.2">
      <c r="A255" t="s">
        <v>296</v>
      </c>
      <c r="B255">
        <v>29</v>
      </c>
      <c r="C255" t="s">
        <v>831</v>
      </c>
      <c r="D255" t="s">
        <v>836</v>
      </c>
      <c r="E255" t="s">
        <v>33</v>
      </c>
      <c r="F255">
        <v>4</v>
      </c>
      <c r="G255">
        <v>6</v>
      </c>
      <c r="H255">
        <v>3.4</v>
      </c>
      <c r="I255">
        <v>53000</v>
      </c>
      <c r="J255" t="s">
        <v>17</v>
      </c>
      <c r="K255" t="s">
        <v>18</v>
      </c>
      <c r="L255" t="s">
        <v>31</v>
      </c>
      <c r="M255" t="s">
        <v>45</v>
      </c>
      <c r="N255" t="s">
        <v>27</v>
      </c>
      <c r="O255" t="s">
        <v>21</v>
      </c>
    </row>
    <row r="256" spans="1:15" x14ac:dyDescent="0.2">
      <c r="A256" t="s">
        <v>297</v>
      </c>
      <c r="B256">
        <v>36</v>
      </c>
      <c r="C256" t="s">
        <v>831</v>
      </c>
      <c r="D256" t="s">
        <v>838</v>
      </c>
      <c r="E256" t="s">
        <v>42</v>
      </c>
      <c r="F256">
        <v>7</v>
      </c>
      <c r="G256">
        <v>7</v>
      </c>
      <c r="H256">
        <v>3.5</v>
      </c>
      <c r="I256">
        <v>54000</v>
      </c>
      <c r="J256" t="s">
        <v>17</v>
      </c>
      <c r="K256" t="s">
        <v>43</v>
      </c>
      <c r="L256" t="s">
        <v>19</v>
      </c>
      <c r="M256" t="s">
        <v>45</v>
      </c>
      <c r="N256" t="s">
        <v>27</v>
      </c>
      <c r="O256" t="s">
        <v>28</v>
      </c>
    </row>
    <row r="257" spans="1:15" x14ac:dyDescent="0.2">
      <c r="A257" t="s">
        <v>298</v>
      </c>
      <c r="B257">
        <v>41</v>
      </c>
      <c r="C257" t="s">
        <v>831</v>
      </c>
      <c r="D257" t="s">
        <v>833</v>
      </c>
      <c r="E257" t="s">
        <v>16</v>
      </c>
      <c r="F257">
        <v>10</v>
      </c>
      <c r="G257">
        <v>8</v>
      </c>
      <c r="H257">
        <v>3.6</v>
      </c>
      <c r="I257">
        <v>55000</v>
      </c>
      <c r="J257" t="s">
        <v>17</v>
      </c>
      <c r="K257" t="s">
        <v>35</v>
      </c>
      <c r="L257" t="s">
        <v>25</v>
      </c>
      <c r="M257" t="s">
        <v>19</v>
      </c>
      <c r="N257" t="s">
        <v>27</v>
      </c>
      <c r="O257" t="s">
        <v>28</v>
      </c>
    </row>
    <row r="258" spans="1:15" x14ac:dyDescent="0.2">
      <c r="A258" t="s">
        <v>299</v>
      </c>
      <c r="B258">
        <v>34</v>
      </c>
      <c r="C258" t="s">
        <v>831</v>
      </c>
      <c r="D258" t="s">
        <v>837</v>
      </c>
      <c r="E258" t="s">
        <v>40</v>
      </c>
      <c r="F258">
        <v>8</v>
      </c>
      <c r="G258">
        <v>8</v>
      </c>
      <c r="H258">
        <v>3.7</v>
      </c>
      <c r="I258">
        <v>56000</v>
      </c>
      <c r="J258" t="s">
        <v>17</v>
      </c>
      <c r="K258" t="s">
        <v>24</v>
      </c>
      <c r="L258" t="s">
        <v>25</v>
      </c>
      <c r="M258" t="s">
        <v>19</v>
      </c>
      <c r="N258" t="s">
        <v>27</v>
      </c>
      <c r="O258" t="s">
        <v>28</v>
      </c>
    </row>
    <row r="259" spans="1:15" x14ac:dyDescent="0.2">
      <c r="A259" t="s">
        <v>300</v>
      </c>
      <c r="B259">
        <v>37</v>
      </c>
      <c r="C259" t="s">
        <v>831</v>
      </c>
      <c r="D259" t="s">
        <v>834</v>
      </c>
      <c r="E259" t="s">
        <v>23</v>
      </c>
      <c r="F259">
        <v>9</v>
      </c>
      <c r="G259">
        <v>8</v>
      </c>
      <c r="H259">
        <v>3.8</v>
      </c>
      <c r="I259">
        <v>57000</v>
      </c>
      <c r="J259" t="s">
        <v>17</v>
      </c>
      <c r="K259" t="s">
        <v>43</v>
      </c>
      <c r="L259" t="s">
        <v>25</v>
      </c>
      <c r="M259" t="s">
        <v>19</v>
      </c>
      <c r="N259" t="s">
        <v>27</v>
      </c>
      <c r="O259" t="s">
        <v>28</v>
      </c>
    </row>
    <row r="260" spans="1:15" x14ac:dyDescent="0.2">
      <c r="A260" t="s">
        <v>301</v>
      </c>
      <c r="B260">
        <v>29</v>
      </c>
      <c r="C260" t="s">
        <v>832</v>
      </c>
      <c r="D260" t="s">
        <v>835</v>
      </c>
      <c r="E260" t="s">
        <v>30</v>
      </c>
      <c r="F260">
        <v>4</v>
      </c>
      <c r="G260">
        <v>7</v>
      </c>
      <c r="H260">
        <v>3.9</v>
      </c>
      <c r="I260">
        <v>58000</v>
      </c>
      <c r="J260" t="s">
        <v>17</v>
      </c>
      <c r="K260" t="s">
        <v>18</v>
      </c>
      <c r="L260" t="s">
        <v>19</v>
      </c>
      <c r="M260" t="s">
        <v>19</v>
      </c>
      <c r="N260" t="s">
        <v>27</v>
      </c>
      <c r="O260" t="s">
        <v>21</v>
      </c>
    </row>
    <row r="261" spans="1:15" x14ac:dyDescent="0.2">
      <c r="A261" t="s">
        <v>302</v>
      </c>
      <c r="B261">
        <v>30</v>
      </c>
      <c r="C261" t="s">
        <v>831</v>
      </c>
      <c r="D261" t="s">
        <v>833</v>
      </c>
      <c r="E261" t="s">
        <v>16</v>
      </c>
      <c r="F261">
        <v>5</v>
      </c>
      <c r="G261">
        <v>6</v>
      </c>
      <c r="H261">
        <v>4</v>
      </c>
      <c r="I261">
        <v>59000</v>
      </c>
      <c r="J261" t="s">
        <v>17</v>
      </c>
      <c r="K261" t="s">
        <v>18</v>
      </c>
      <c r="L261" t="s">
        <v>31</v>
      </c>
      <c r="M261" t="s">
        <v>19</v>
      </c>
      <c r="N261" t="s">
        <v>27</v>
      </c>
      <c r="O261" t="s">
        <v>21</v>
      </c>
    </row>
    <row r="262" spans="1:15" x14ac:dyDescent="0.2">
      <c r="A262" t="s">
        <v>303</v>
      </c>
      <c r="B262">
        <v>42</v>
      </c>
      <c r="C262" t="s">
        <v>831</v>
      </c>
      <c r="D262" t="s">
        <v>835</v>
      </c>
      <c r="E262" t="s">
        <v>23</v>
      </c>
      <c r="F262">
        <v>12</v>
      </c>
      <c r="G262">
        <v>9</v>
      </c>
      <c r="H262">
        <v>4.0999999999999996</v>
      </c>
      <c r="I262">
        <v>60000</v>
      </c>
      <c r="J262" t="s">
        <v>17</v>
      </c>
      <c r="K262" t="s">
        <v>35</v>
      </c>
      <c r="L262" t="s">
        <v>36</v>
      </c>
      <c r="M262" t="s">
        <v>26</v>
      </c>
      <c r="N262" t="s">
        <v>27</v>
      </c>
      <c r="O262" t="s">
        <v>38</v>
      </c>
    </row>
    <row r="263" spans="1:15" x14ac:dyDescent="0.2">
      <c r="A263" t="s">
        <v>304</v>
      </c>
      <c r="B263">
        <v>35</v>
      </c>
      <c r="C263" t="s">
        <v>832</v>
      </c>
      <c r="D263" t="s">
        <v>838</v>
      </c>
      <c r="E263" t="s">
        <v>42</v>
      </c>
      <c r="F263">
        <v>8</v>
      </c>
      <c r="G263">
        <v>8</v>
      </c>
      <c r="H263">
        <v>4.2</v>
      </c>
      <c r="I263">
        <v>61000</v>
      </c>
      <c r="J263" t="s">
        <v>17</v>
      </c>
      <c r="K263" t="s">
        <v>24</v>
      </c>
      <c r="L263" t="s">
        <v>25</v>
      </c>
      <c r="M263" t="s">
        <v>26</v>
      </c>
      <c r="N263" t="s">
        <v>37</v>
      </c>
      <c r="O263" t="s">
        <v>28</v>
      </c>
    </row>
    <row r="264" spans="1:15" x14ac:dyDescent="0.2">
      <c r="A264" t="s">
        <v>305</v>
      </c>
      <c r="B264">
        <v>37</v>
      </c>
      <c r="C264" t="s">
        <v>831</v>
      </c>
      <c r="D264" t="s">
        <v>836</v>
      </c>
      <c r="E264" t="s">
        <v>33</v>
      </c>
      <c r="F264">
        <v>8</v>
      </c>
      <c r="G264">
        <v>8</v>
      </c>
      <c r="H264">
        <v>4.3</v>
      </c>
      <c r="I264">
        <v>62000</v>
      </c>
      <c r="J264" t="s">
        <v>17</v>
      </c>
      <c r="K264" t="s">
        <v>43</v>
      </c>
      <c r="L264" t="s">
        <v>25</v>
      </c>
      <c r="M264" t="s">
        <v>26</v>
      </c>
      <c r="N264" t="s">
        <v>37</v>
      </c>
      <c r="O264" t="s">
        <v>28</v>
      </c>
    </row>
    <row r="265" spans="1:15" x14ac:dyDescent="0.2">
      <c r="A265" t="s">
        <v>306</v>
      </c>
      <c r="B265">
        <v>32</v>
      </c>
      <c r="C265" t="s">
        <v>832</v>
      </c>
      <c r="D265" t="s">
        <v>833</v>
      </c>
      <c r="E265" t="s">
        <v>16</v>
      </c>
      <c r="F265">
        <v>6</v>
      </c>
      <c r="G265">
        <v>7</v>
      </c>
      <c r="H265">
        <v>4.4000000000000004</v>
      </c>
      <c r="I265">
        <v>63000</v>
      </c>
      <c r="J265" t="s">
        <v>17</v>
      </c>
      <c r="K265" t="s">
        <v>24</v>
      </c>
      <c r="L265" t="s">
        <v>19</v>
      </c>
      <c r="M265" t="s">
        <v>26</v>
      </c>
      <c r="N265" t="s">
        <v>37</v>
      </c>
      <c r="O265" t="s">
        <v>28</v>
      </c>
    </row>
    <row r="266" spans="1:15" x14ac:dyDescent="0.2">
      <c r="A266" t="s">
        <v>307</v>
      </c>
      <c r="B266">
        <v>33</v>
      </c>
      <c r="C266" t="s">
        <v>831</v>
      </c>
      <c r="D266" t="s">
        <v>837</v>
      </c>
      <c r="E266" t="s">
        <v>40</v>
      </c>
      <c r="F266">
        <v>6</v>
      </c>
      <c r="G266">
        <v>7</v>
      </c>
      <c r="H266">
        <v>4.5</v>
      </c>
      <c r="I266">
        <v>64000</v>
      </c>
      <c r="J266" t="s">
        <v>17</v>
      </c>
      <c r="K266" t="s">
        <v>24</v>
      </c>
      <c r="L266" t="s">
        <v>19</v>
      </c>
      <c r="M266" t="s">
        <v>26</v>
      </c>
      <c r="N266" t="s">
        <v>37</v>
      </c>
      <c r="O266" t="s">
        <v>28</v>
      </c>
    </row>
    <row r="267" spans="1:15" x14ac:dyDescent="0.2">
      <c r="A267" t="s">
        <v>308</v>
      </c>
      <c r="B267">
        <v>44</v>
      </c>
      <c r="C267" t="s">
        <v>831</v>
      </c>
      <c r="D267" t="s">
        <v>834</v>
      </c>
      <c r="E267" t="s">
        <v>23</v>
      </c>
      <c r="F267">
        <v>10</v>
      </c>
      <c r="G267">
        <v>8</v>
      </c>
      <c r="H267">
        <v>4.5999999999999996</v>
      </c>
      <c r="I267">
        <v>65000</v>
      </c>
      <c r="J267" t="s">
        <v>17</v>
      </c>
      <c r="K267" t="s">
        <v>35</v>
      </c>
      <c r="L267" t="s">
        <v>25</v>
      </c>
      <c r="M267" t="s">
        <v>47</v>
      </c>
      <c r="N267" t="s">
        <v>37</v>
      </c>
      <c r="O267" t="s">
        <v>28</v>
      </c>
    </row>
    <row r="268" spans="1:15" x14ac:dyDescent="0.2">
      <c r="A268" t="s">
        <v>309</v>
      </c>
      <c r="B268">
        <v>28</v>
      </c>
      <c r="C268" t="s">
        <v>832</v>
      </c>
      <c r="D268" t="s">
        <v>835</v>
      </c>
      <c r="E268" t="s">
        <v>30</v>
      </c>
      <c r="F268">
        <v>3</v>
      </c>
      <c r="G268">
        <v>6</v>
      </c>
      <c r="H268">
        <v>4.7</v>
      </c>
      <c r="I268">
        <v>66000</v>
      </c>
      <c r="J268" t="s">
        <v>17</v>
      </c>
      <c r="K268" t="s">
        <v>18</v>
      </c>
      <c r="L268" t="s">
        <v>31</v>
      </c>
      <c r="M268" t="s">
        <v>47</v>
      </c>
      <c r="N268" t="s">
        <v>37</v>
      </c>
      <c r="O268" t="s">
        <v>21</v>
      </c>
    </row>
    <row r="269" spans="1:15" x14ac:dyDescent="0.2">
      <c r="A269" t="s">
        <v>310</v>
      </c>
      <c r="B269">
        <v>38</v>
      </c>
      <c r="C269" t="s">
        <v>831</v>
      </c>
      <c r="D269" t="s">
        <v>833</v>
      </c>
      <c r="E269" t="s">
        <v>16</v>
      </c>
      <c r="F269">
        <v>8</v>
      </c>
      <c r="G269">
        <v>8</v>
      </c>
      <c r="H269">
        <v>3</v>
      </c>
      <c r="I269">
        <v>49000</v>
      </c>
      <c r="J269" t="s">
        <v>17</v>
      </c>
      <c r="K269" t="s">
        <v>43</v>
      </c>
      <c r="L269" t="s">
        <v>25</v>
      </c>
      <c r="M269" t="s">
        <v>63</v>
      </c>
      <c r="N269" t="s">
        <v>20</v>
      </c>
      <c r="O269" t="s">
        <v>28</v>
      </c>
    </row>
    <row r="270" spans="1:15" x14ac:dyDescent="0.2">
      <c r="A270" t="s">
        <v>311</v>
      </c>
      <c r="B270">
        <v>31</v>
      </c>
      <c r="C270" t="s">
        <v>831</v>
      </c>
      <c r="D270" t="s">
        <v>837</v>
      </c>
      <c r="E270" t="s">
        <v>40</v>
      </c>
      <c r="F270">
        <v>7</v>
      </c>
      <c r="G270">
        <v>7</v>
      </c>
      <c r="H270">
        <v>3.1</v>
      </c>
      <c r="I270">
        <v>50000</v>
      </c>
      <c r="J270" t="s">
        <v>17</v>
      </c>
      <c r="K270" t="s">
        <v>24</v>
      </c>
      <c r="L270" t="s">
        <v>19</v>
      </c>
      <c r="M270" t="s">
        <v>45</v>
      </c>
      <c r="N270" t="s">
        <v>20</v>
      </c>
      <c r="O270" t="s">
        <v>28</v>
      </c>
    </row>
    <row r="271" spans="1:15" x14ac:dyDescent="0.2">
      <c r="A271" t="s">
        <v>312</v>
      </c>
      <c r="B271">
        <v>35</v>
      </c>
      <c r="C271" t="s">
        <v>832</v>
      </c>
      <c r="D271" t="s">
        <v>834</v>
      </c>
      <c r="E271" t="s">
        <v>23</v>
      </c>
      <c r="F271">
        <v>6</v>
      </c>
      <c r="G271">
        <v>7</v>
      </c>
      <c r="H271">
        <v>3.2</v>
      </c>
      <c r="I271">
        <v>51000</v>
      </c>
      <c r="J271" t="s">
        <v>17</v>
      </c>
      <c r="K271" t="s">
        <v>24</v>
      </c>
      <c r="L271" t="s">
        <v>19</v>
      </c>
      <c r="M271" t="s">
        <v>45</v>
      </c>
      <c r="N271" t="s">
        <v>27</v>
      </c>
      <c r="O271" t="s">
        <v>28</v>
      </c>
    </row>
    <row r="272" spans="1:15" x14ac:dyDescent="0.2">
      <c r="A272" t="s">
        <v>313</v>
      </c>
      <c r="B272">
        <v>29</v>
      </c>
      <c r="C272" t="s">
        <v>831</v>
      </c>
      <c r="D272" t="s">
        <v>838</v>
      </c>
      <c r="E272" t="s">
        <v>42</v>
      </c>
      <c r="F272">
        <v>4</v>
      </c>
      <c r="G272">
        <v>6</v>
      </c>
      <c r="H272">
        <v>3.3</v>
      </c>
      <c r="I272">
        <v>52000</v>
      </c>
      <c r="J272" t="s">
        <v>17</v>
      </c>
      <c r="K272" t="s">
        <v>18</v>
      </c>
      <c r="L272" t="s">
        <v>31</v>
      </c>
      <c r="M272" t="s">
        <v>45</v>
      </c>
      <c r="N272" t="s">
        <v>27</v>
      </c>
      <c r="O272" t="s">
        <v>21</v>
      </c>
    </row>
    <row r="273" spans="1:15" x14ac:dyDescent="0.2">
      <c r="A273" t="s">
        <v>314</v>
      </c>
      <c r="B273">
        <v>30</v>
      </c>
      <c r="C273" t="s">
        <v>832</v>
      </c>
      <c r="D273" t="s">
        <v>833</v>
      </c>
      <c r="E273" t="s">
        <v>16</v>
      </c>
      <c r="F273">
        <v>5</v>
      </c>
      <c r="G273">
        <v>6</v>
      </c>
      <c r="H273">
        <v>3.4</v>
      </c>
      <c r="I273">
        <v>53000</v>
      </c>
      <c r="J273" t="s">
        <v>17</v>
      </c>
      <c r="K273" t="s">
        <v>18</v>
      </c>
      <c r="L273" t="s">
        <v>31</v>
      </c>
      <c r="M273" t="s">
        <v>45</v>
      </c>
      <c r="N273" t="s">
        <v>27</v>
      </c>
      <c r="O273" t="s">
        <v>21</v>
      </c>
    </row>
    <row r="274" spans="1:15" x14ac:dyDescent="0.2">
      <c r="A274" t="s">
        <v>315</v>
      </c>
      <c r="B274">
        <v>36</v>
      </c>
      <c r="C274" t="s">
        <v>831</v>
      </c>
      <c r="D274" t="s">
        <v>835</v>
      </c>
      <c r="E274" t="s">
        <v>30</v>
      </c>
      <c r="F274">
        <v>6</v>
      </c>
      <c r="G274">
        <v>7</v>
      </c>
      <c r="H274">
        <v>3.5</v>
      </c>
      <c r="I274">
        <v>54000</v>
      </c>
      <c r="J274" t="s">
        <v>17</v>
      </c>
      <c r="K274" t="s">
        <v>43</v>
      </c>
      <c r="L274" t="s">
        <v>19</v>
      </c>
      <c r="M274" t="s">
        <v>45</v>
      </c>
      <c r="N274" t="s">
        <v>27</v>
      </c>
      <c r="O274" t="s">
        <v>28</v>
      </c>
    </row>
    <row r="275" spans="1:15" x14ac:dyDescent="0.2">
      <c r="A275" t="s">
        <v>316</v>
      </c>
      <c r="B275">
        <v>31</v>
      </c>
      <c r="C275" t="s">
        <v>831</v>
      </c>
      <c r="D275" t="s">
        <v>836</v>
      </c>
      <c r="E275" t="s">
        <v>33</v>
      </c>
      <c r="F275">
        <v>7</v>
      </c>
      <c r="G275">
        <v>7</v>
      </c>
      <c r="H275">
        <v>3.6</v>
      </c>
      <c r="I275">
        <v>55000</v>
      </c>
      <c r="J275" t="s">
        <v>17</v>
      </c>
      <c r="K275" t="s">
        <v>24</v>
      </c>
      <c r="L275" t="s">
        <v>19</v>
      </c>
      <c r="M275" t="s">
        <v>19</v>
      </c>
      <c r="N275" t="s">
        <v>27</v>
      </c>
      <c r="O275" t="s">
        <v>28</v>
      </c>
    </row>
    <row r="276" spans="1:15" x14ac:dyDescent="0.2">
      <c r="A276" t="s">
        <v>317</v>
      </c>
      <c r="B276">
        <v>34</v>
      </c>
      <c r="C276" t="s">
        <v>831</v>
      </c>
      <c r="D276" t="s">
        <v>833</v>
      </c>
      <c r="E276" t="s">
        <v>16</v>
      </c>
      <c r="F276">
        <v>8</v>
      </c>
      <c r="G276">
        <v>8</v>
      </c>
      <c r="H276">
        <v>3.7</v>
      </c>
      <c r="I276">
        <v>56000</v>
      </c>
      <c r="J276" t="s">
        <v>17</v>
      </c>
      <c r="K276" t="s">
        <v>24</v>
      </c>
      <c r="L276" t="s">
        <v>25</v>
      </c>
      <c r="M276" t="s">
        <v>19</v>
      </c>
      <c r="N276" t="s">
        <v>27</v>
      </c>
      <c r="O276" t="s">
        <v>28</v>
      </c>
    </row>
    <row r="277" spans="1:15" x14ac:dyDescent="0.2">
      <c r="A277" t="s">
        <v>318</v>
      </c>
      <c r="B277">
        <v>45</v>
      </c>
      <c r="C277" t="s">
        <v>831</v>
      </c>
      <c r="D277" t="s">
        <v>837</v>
      </c>
      <c r="E277" t="s">
        <v>40</v>
      </c>
      <c r="F277">
        <v>15</v>
      </c>
      <c r="G277">
        <v>9</v>
      </c>
      <c r="H277">
        <v>3.8</v>
      </c>
      <c r="I277">
        <v>57000</v>
      </c>
      <c r="J277" t="s">
        <v>17</v>
      </c>
      <c r="K277" t="s">
        <v>35</v>
      </c>
      <c r="L277" t="s">
        <v>36</v>
      </c>
      <c r="M277" t="s">
        <v>19</v>
      </c>
      <c r="N277" t="s">
        <v>27</v>
      </c>
      <c r="O277" t="s">
        <v>38</v>
      </c>
    </row>
    <row r="278" spans="1:15" x14ac:dyDescent="0.2">
      <c r="A278" t="s">
        <v>319</v>
      </c>
      <c r="B278">
        <v>37</v>
      </c>
      <c r="C278" t="s">
        <v>832</v>
      </c>
      <c r="D278" t="s">
        <v>835</v>
      </c>
      <c r="E278" t="s">
        <v>23</v>
      </c>
      <c r="F278">
        <v>9</v>
      </c>
      <c r="G278">
        <v>8</v>
      </c>
      <c r="H278">
        <v>3.9</v>
      </c>
      <c r="I278">
        <v>58000</v>
      </c>
      <c r="J278" t="s">
        <v>17</v>
      </c>
      <c r="K278" t="s">
        <v>43</v>
      </c>
      <c r="L278" t="s">
        <v>25</v>
      </c>
      <c r="M278" t="s">
        <v>19</v>
      </c>
      <c r="N278" t="s">
        <v>27</v>
      </c>
      <c r="O278" t="s">
        <v>28</v>
      </c>
    </row>
    <row r="279" spans="1:15" x14ac:dyDescent="0.2">
      <c r="A279" t="s">
        <v>320</v>
      </c>
      <c r="B279">
        <v>30</v>
      </c>
      <c r="C279" t="s">
        <v>831</v>
      </c>
      <c r="D279" t="s">
        <v>833</v>
      </c>
      <c r="E279" t="s">
        <v>16</v>
      </c>
      <c r="F279">
        <v>5</v>
      </c>
      <c r="G279">
        <v>6</v>
      </c>
      <c r="H279">
        <v>4</v>
      </c>
      <c r="I279">
        <v>59000</v>
      </c>
      <c r="J279" t="s">
        <v>17</v>
      </c>
      <c r="K279" t="s">
        <v>18</v>
      </c>
      <c r="L279" t="s">
        <v>31</v>
      </c>
      <c r="M279" t="s">
        <v>19</v>
      </c>
      <c r="N279" t="s">
        <v>27</v>
      </c>
      <c r="O279" t="s">
        <v>21</v>
      </c>
    </row>
    <row r="280" spans="1:15" x14ac:dyDescent="0.2">
      <c r="A280" t="s">
        <v>321</v>
      </c>
      <c r="B280">
        <v>31</v>
      </c>
      <c r="C280" t="s">
        <v>832</v>
      </c>
      <c r="D280" t="s">
        <v>838</v>
      </c>
      <c r="E280" t="s">
        <v>42</v>
      </c>
      <c r="F280">
        <v>6</v>
      </c>
      <c r="G280">
        <v>7</v>
      </c>
      <c r="H280">
        <v>4.0999999999999996</v>
      </c>
      <c r="I280">
        <v>60000</v>
      </c>
      <c r="J280" t="s">
        <v>17</v>
      </c>
      <c r="K280" t="s">
        <v>24</v>
      </c>
      <c r="L280" t="s">
        <v>19</v>
      </c>
      <c r="M280" t="s">
        <v>26</v>
      </c>
      <c r="N280" t="s">
        <v>27</v>
      </c>
      <c r="O280" t="s">
        <v>28</v>
      </c>
    </row>
    <row r="281" spans="1:15" x14ac:dyDescent="0.2">
      <c r="A281" t="s">
        <v>322</v>
      </c>
      <c r="B281">
        <v>38</v>
      </c>
      <c r="C281" t="s">
        <v>831</v>
      </c>
      <c r="D281" t="s">
        <v>837</v>
      </c>
      <c r="E281" t="s">
        <v>40</v>
      </c>
      <c r="F281">
        <v>9</v>
      </c>
      <c r="G281">
        <v>8</v>
      </c>
      <c r="H281">
        <v>4.2</v>
      </c>
      <c r="I281">
        <v>61000</v>
      </c>
      <c r="J281" t="s">
        <v>17</v>
      </c>
      <c r="K281" t="s">
        <v>43</v>
      </c>
      <c r="L281" t="s">
        <v>25</v>
      </c>
      <c r="M281" t="s">
        <v>26</v>
      </c>
      <c r="N281" t="s">
        <v>37</v>
      </c>
      <c r="O281" t="s">
        <v>28</v>
      </c>
    </row>
    <row r="282" spans="1:15" x14ac:dyDescent="0.2">
      <c r="A282" t="s">
        <v>323</v>
      </c>
      <c r="B282">
        <v>34</v>
      </c>
      <c r="C282" t="s">
        <v>831</v>
      </c>
      <c r="D282" t="s">
        <v>835</v>
      </c>
      <c r="E282" t="s">
        <v>23</v>
      </c>
      <c r="F282">
        <v>8</v>
      </c>
      <c r="G282">
        <v>8</v>
      </c>
      <c r="H282">
        <v>4.3</v>
      </c>
      <c r="I282">
        <v>62000</v>
      </c>
      <c r="J282" t="s">
        <v>17</v>
      </c>
      <c r="K282" t="s">
        <v>24</v>
      </c>
      <c r="L282" t="s">
        <v>25</v>
      </c>
      <c r="M282" t="s">
        <v>26</v>
      </c>
      <c r="N282" t="s">
        <v>37</v>
      </c>
      <c r="O282" t="s">
        <v>28</v>
      </c>
    </row>
    <row r="283" spans="1:15" x14ac:dyDescent="0.2">
      <c r="A283" t="s">
        <v>324</v>
      </c>
      <c r="B283">
        <v>37</v>
      </c>
      <c r="C283" t="s">
        <v>832</v>
      </c>
      <c r="D283" t="s">
        <v>833</v>
      </c>
      <c r="E283" t="s">
        <v>16</v>
      </c>
      <c r="F283">
        <v>9</v>
      </c>
      <c r="G283">
        <v>8</v>
      </c>
      <c r="H283">
        <v>4.4000000000000004</v>
      </c>
      <c r="I283">
        <v>63000</v>
      </c>
      <c r="J283" t="s">
        <v>17</v>
      </c>
      <c r="K283" t="s">
        <v>43</v>
      </c>
      <c r="L283" t="s">
        <v>25</v>
      </c>
      <c r="M283" t="s">
        <v>26</v>
      </c>
      <c r="N283" t="s">
        <v>37</v>
      </c>
      <c r="O283" t="s">
        <v>28</v>
      </c>
    </row>
    <row r="284" spans="1:15" x14ac:dyDescent="0.2">
      <c r="A284" t="s">
        <v>325</v>
      </c>
      <c r="B284">
        <v>33</v>
      </c>
      <c r="C284" t="s">
        <v>831</v>
      </c>
      <c r="D284" t="s">
        <v>834</v>
      </c>
      <c r="E284" t="s">
        <v>23</v>
      </c>
      <c r="F284">
        <v>7</v>
      </c>
      <c r="G284">
        <v>7</v>
      </c>
      <c r="H284">
        <v>4.5</v>
      </c>
      <c r="I284">
        <v>64000</v>
      </c>
      <c r="J284" t="s">
        <v>17</v>
      </c>
      <c r="K284" t="s">
        <v>24</v>
      </c>
      <c r="L284" t="s">
        <v>19</v>
      </c>
      <c r="M284" t="s">
        <v>26</v>
      </c>
      <c r="N284" t="s">
        <v>37</v>
      </c>
      <c r="O284" t="s">
        <v>28</v>
      </c>
    </row>
    <row r="285" spans="1:15" x14ac:dyDescent="0.2">
      <c r="A285" t="s">
        <v>326</v>
      </c>
      <c r="B285">
        <v>34</v>
      </c>
      <c r="C285" t="s">
        <v>831</v>
      </c>
      <c r="D285" t="s">
        <v>836</v>
      </c>
      <c r="E285" t="s">
        <v>33</v>
      </c>
      <c r="F285">
        <v>6</v>
      </c>
      <c r="G285">
        <v>7</v>
      </c>
      <c r="H285">
        <v>4.5999999999999996</v>
      </c>
      <c r="I285">
        <v>65000</v>
      </c>
      <c r="J285" t="s">
        <v>17</v>
      </c>
      <c r="K285" t="s">
        <v>24</v>
      </c>
      <c r="L285" t="s">
        <v>19</v>
      </c>
      <c r="M285" t="s">
        <v>47</v>
      </c>
      <c r="N285" t="s">
        <v>37</v>
      </c>
      <c r="O285" t="s">
        <v>28</v>
      </c>
    </row>
    <row r="286" spans="1:15" x14ac:dyDescent="0.2">
      <c r="A286" t="s">
        <v>327</v>
      </c>
      <c r="B286">
        <v>27</v>
      </c>
      <c r="C286" t="s">
        <v>832</v>
      </c>
      <c r="D286" t="s">
        <v>835</v>
      </c>
      <c r="E286" t="s">
        <v>30</v>
      </c>
      <c r="F286">
        <v>3</v>
      </c>
      <c r="G286">
        <v>6</v>
      </c>
      <c r="H286">
        <v>3</v>
      </c>
      <c r="I286">
        <v>49000</v>
      </c>
      <c r="J286" t="s">
        <v>17</v>
      </c>
      <c r="K286" t="s">
        <v>18</v>
      </c>
      <c r="L286" t="s">
        <v>31</v>
      </c>
      <c r="M286" t="s">
        <v>63</v>
      </c>
      <c r="N286" t="s">
        <v>20</v>
      </c>
      <c r="O286" t="s">
        <v>21</v>
      </c>
    </row>
    <row r="287" spans="1:15" x14ac:dyDescent="0.2">
      <c r="A287" t="s">
        <v>328</v>
      </c>
      <c r="B287">
        <v>29</v>
      </c>
      <c r="C287" t="s">
        <v>831</v>
      </c>
      <c r="D287" t="s">
        <v>833</v>
      </c>
      <c r="E287" t="s">
        <v>16</v>
      </c>
      <c r="F287">
        <v>4</v>
      </c>
      <c r="G287">
        <v>6</v>
      </c>
      <c r="H287">
        <v>3.1</v>
      </c>
      <c r="I287">
        <v>50000</v>
      </c>
      <c r="J287" t="s">
        <v>17</v>
      </c>
      <c r="K287" t="s">
        <v>18</v>
      </c>
      <c r="L287" t="s">
        <v>31</v>
      </c>
      <c r="M287" t="s">
        <v>45</v>
      </c>
      <c r="N287" t="s">
        <v>20</v>
      </c>
      <c r="O287" t="s">
        <v>21</v>
      </c>
    </row>
    <row r="288" spans="1:15" x14ac:dyDescent="0.2">
      <c r="A288" t="s">
        <v>329</v>
      </c>
      <c r="B288">
        <v>36</v>
      </c>
      <c r="C288" t="s">
        <v>831</v>
      </c>
      <c r="D288" t="s">
        <v>837</v>
      </c>
      <c r="E288" t="s">
        <v>40</v>
      </c>
      <c r="F288">
        <v>7</v>
      </c>
      <c r="G288">
        <v>7</v>
      </c>
      <c r="H288">
        <v>3.2</v>
      </c>
      <c r="I288">
        <v>51000</v>
      </c>
      <c r="J288" t="s">
        <v>17</v>
      </c>
      <c r="K288" t="s">
        <v>43</v>
      </c>
      <c r="L288" t="s">
        <v>19</v>
      </c>
      <c r="M288" t="s">
        <v>45</v>
      </c>
      <c r="N288" t="s">
        <v>27</v>
      </c>
      <c r="O288" t="s">
        <v>28</v>
      </c>
    </row>
    <row r="289" spans="1:15" x14ac:dyDescent="0.2">
      <c r="A289" t="s">
        <v>330</v>
      </c>
      <c r="B289">
        <v>31</v>
      </c>
      <c r="C289" t="s">
        <v>832</v>
      </c>
      <c r="D289" t="s">
        <v>834</v>
      </c>
      <c r="E289" t="s">
        <v>23</v>
      </c>
      <c r="F289">
        <v>6</v>
      </c>
      <c r="G289">
        <v>7</v>
      </c>
      <c r="H289">
        <v>3.3</v>
      </c>
      <c r="I289">
        <v>52000</v>
      </c>
      <c r="J289" t="s">
        <v>17</v>
      </c>
      <c r="K289" t="s">
        <v>24</v>
      </c>
      <c r="L289" t="s">
        <v>19</v>
      </c>
      <c r="M289" t="s">
        <v>45</v>
      </c>
      <c r="N289" t="s">
        <v>27</v>
      </c>
      <c r="O289" t="s">
        <v>28</v>
      </c>
    </row>
    <row r="290" spans="1:15" x14ac:dyDescent="0.2">
      <c r="A290" t="s">
        <v>331</v>
      </c>
      <c r="B290">
        <v>32</v>
      </c>
      <c r="C290" t="s">
        <v>831</v>
      </c>
      <c r="D290" t="s">
        <v>838</v>
      </c>
      <c r="E290" t="s">
        <v>42</v>
      </c>
      <c r="F290">
        <v>7</v>
      </c>
      <c r="G290">
        <v>7</v>
      </c>
      <c r="H290">
        <v>3.4</v>
      </c>
      <c r="I290">
        <v>53000</v>
      </c>
      <c r="J290" t="s">
        <v>17</v>
      </c>
      <c r="K290" t="s">
        <v>24</v>
      </c>
      <c r="L290" t="s">
        <v>19</v>
      </c>
      <c r="M290" t="s">
        <v>45</v>
      </c>
      <c r="N290" t="s">
        <v>27</v>
      </c>
      <c r="O290" t="s">
        <v>28</v>
      </c>
    </row>
    <row r="291" spans="1:15" x14ac:dyDescent="0.2">
      <c r="A291" t="s">
        <v>332</v>
      </c>
      <c r="B291">
        <v>33</v>
      </c>
      <c r="C291" t="s">
        <v>831</v>
      </c>
      <c r="D291" t="s">
        <v>835</v>
      </c>
      <c r="E291" t="s">
        <v>30</v>
      </c>
      <c r="F291">
        <v>8</v>
      </c>
      <c r="G291">
        <v>8</v>
      </c>
      <c r="H291">
        <v>3.5</v>
      </c>
      <c r="I291">
        <v>54000</v>
      </c>
      <c r="J291" t="s">
        <v>17</v>
      </c>
      <c r="K291" t="s">
        <v>24</v>
      </c>
      <c r="L291" t="s">
        <v>25</v>
      </c>
      <c r="M291" t="s">
        <v>45</v>
      </c>
      <c r="N291" t="s">
        <v>27</v>
      </c>
      <c r="O291" t="s">
        <v>28</v>
      </c>
    </row>
    <row r="292" spans="1:15" x14ac:dyDescent="0.2">
      <c r="A292" t="s">
        <v>333</v>
      </c>
      <c r="B292">
        <v>38</v>
      </c>
      <c r="C292" t="s">
        <v>832</v>
      </c>
      <c r="D292" t="s">
        <v>833</v>
      </c>
      <c r="E292" t="s">
        <v>16</v>
      </c>
      <c r="F292">
        <v>9</v>
      </c>
      <c r="G292">
        <v>8</v>
      </c>
      <c r="H292">
        <v>3.6</v>
      </c>
      <c r="I292">
        <v>55000</v>
      </c>
      <c r="J292" t="s">
        <v>17</v>
      </c>
      <c r="K292" t="s">
        <v>43</v>
      </c>
      <c r="L292" t="s">
        <v>25</v>
      </c>
      <c r="M292" t="s">
        <v>19</v>
      </c>
      <c r="N292" t="s">
        <v>27</v>
      </c>
      <c r="O292" t="s">
        <v>28</v>
      </c>
    </row>
    <row r="293" spans="1:15" x14ac:dyDescent="0.2">
      <c r="A293" t="s">
        <v>334</v>
      </c>
      <c r="B293">
        <v>42</v>
      </c>
      <c r="C293" t="s">
        <v>831</v>
      </c>
      <c r="D293" t="s">
        <v>837</v>
      </c>
      <c r="E293" t="s">
        <v>40</v>
      </c>
      <c r="F293">
        <v>13</v>
      </c>
      <c r="G293">
        <v>9</v>
      </c>
      <c r="H293">
        <v>4</v>
      </c>
      <c r="I293">
        <v>59000</v>
      </c>
      <c r="J293" t="s">
        <v>17</v>
      </c>
      <c r="K293" t="s">
        <v>35</v>
      </c>
      <c r="L293" t="s">
        <v>36</v>
      </c>
      <c r="M293" t="s">
        <v>19</v>
      </c>
      <c r="N293" t="s">
        <v>27</v>
      </c>
      <c r="O293" t="s">
        <v>38</v>
      </c>
    </row>
    <row r="294" spans="1:15" x14ac:dyDescent="0.2">
      <c r="A294" t="s">
        <v>335</v>
      </c>
      <c r="B294">
        <v>31</v>
      </c>
      <c r="C294" t="s">
        <v>831</v>
      </c>
      <c r="D294" t="s">
        <v>836</v>
      </c>
      <c r="E294" t="s">
        <v>33</v>
      </c>
      <c r="F294">
        <v>7</v>
      </c>
      <c r="G294">
        <v>7</v>
      </c>
      <c r="H294">
        <v>3.7</v>
      </c>
      <c r="I294">
        <v>57000</v>
      </c>
      <c r="J294" t="s">
        <v>17</v>
      </c>
      <c r="K294" t="s">
        <v>24</v>
      </c>
      <c r="L294" t="s">
        <v>19</v>
      </c>
      <c r="M294" t="s">
        <v>19</v>
      </c>
      <c r="N294" t="s">
        <v>27</v>
      </c>
      <c r="O294" t="s">
        <v>28</v>
      </c>
    </row>
    <row r="295" spans="1:15" x14ac:dyDescent="0.2">
      <c r="A295" t="s">
        <v>336</v>
      </c>
      <c r="B295">
        <v>35</v>
      </c>
      <c r="C295" t="s">
        <v>832</v>
      </c>
      <c r="D295" t="s">
        <v>833</v>
      </c>
      <c r="E295" t="s">
        <v>16</v>
      </c>
      <c r="F295">
        <v>8</v>
      </c>
      <c r="G295">
        <v>7</v>
      </c>
      <c r="H295">
        <v>3.8</v>
      </c>
      <c r="I295">
        <v>58000</v>
      </c>
      <c r="J295" t="s">
        <v>17</v>
      </c>
      <c r="K295" t="s">
        <v>24</v>
      </c>
      <c r="L295" t="s">
        <v>19</v>
      </c>
      <c r="M295" t="s">
        <v>19</v>
      </c>
      <c r="N295" t="s">
        <v>27</v>
      </c>
      <c r="O295" t="s">
        <v>28</v>
      </c>
    </row>
    <row r="296" spans="1:15" x14ac:dyDescent="0.2">
      <c r="A296" t="s">
        <v>337</v>
      </c>
      <c r="B296">
        <v>33</v>
      </c>
      <c r="C296" t="s">
        <v>831</v>
      </c>
      <c r="D296" t="s">
        <v>834</v>
      </c>
      <c r="E296" t="s">
        <v>23</v>
      </c>
      <c r="F296">
        <v>6</v>
      </c>
      <c r="G296">
        <v>7</v>
      </c>
      <c r="H296">
        <v>3.9</v>
      </c>
      <c r="I296">
        <v>59000</v>
      </c>
      <c r="J296" t="s">
        <v>17</v>
      </c>
      <c r="K296" t="s">
        <v>24</v>
      </c>
      <c r="L296" t="s">
        <v>19</v>
      </c>
      <c r="M296" t="s">
        <v>19</v>
      </c>
      <c r="N296" t="s">
        <v>27</v>
      </c>
      <c r="O296" t="s">
        <v>28</v>
      </c>
    </row>
    <row r="297" spans="1:15" x14ac:dyDescent="0.2">
      <c r="A297" t="s">
        <v>338</v>
      </c>
      <c r="B297">
        <v>34</v>
      </c>
      <c r="C297" t="s">
        <v>831</v>
      </c>
      <c r="D297" t="s">
        <v>838</v>
      </c>
      <c r="E297" t="s">
        <v>42</v>
      </c>
      <c r="F297">
        <v>7</v>
      </c>
      <c r="G297">
        <v>7</v>
      </c>
      <c r="H297">
        <v>4</v>
      </c>
      <c r="I297">
        <v>60000</v>
      </c>
      <c r="J297" t="s">
        <v>17</v>
      </c>
      <c r="K297" t="s">
        <v>24</v>
      </c>
      <c r="L297" t="s">
        <v>19</v>
      </c>
      <c r="M297" t="s">
        <v>19</v>
      </c>
      <c r="N297" t="s">
        <v>27</v>
      </c>
      <c r="O297" t="s">
        <v>28</v>
      </c>
    </row>
    <row r="298" spans="1:15" x14ac:dyDescent="0.2">
      <c r="A298" t="s">
        <v>339</v>
      </c>
      <c r="B298">
        <v>30</v>
      </c>
      <c r="C298" t="s">
        <v>832</v>
      </c>
      <c r="D298" t="s">
        <v>835</v>
      </c>
      <c r="E298" t="s">
        <v>30</v>
      </c>
      <c r="F298">
        <v>5</v>
      </c>
      <c r="G298">
        <v>6</v>
      </c>
      <c r="H298">
        <v>4.0999999999999996</v>
      </c>
      <c r="I298">
        <v>61000</v>
      </c>
      <c r="J298" t="s">
        <v>17</v>
      </c>
      <c r="K298" t="s">
        <v>18</v>
      </c>
      <c r="L298" t="s">
        <v>31</v>
      </c>
      <c r="M298" t="s">
        <v>26</v>
      </c>
      <c r="N298" t="s">
        <v>37</v>
      </c>
      <c r="O298" t="s">
        <v>21</v>
      </c>
    </row>
    <row r="299" spans="1:15" x14ac:dyDescent="0.2">
      <c r="A299" t="s">
        <v>340</v>
      </c>
      <c r="B299">
        <v>45</v>
      </c>
      <c r="C299" t="s">
        <v>831</v>
      </c>
      <c r="D299" t="s">
        <v>833</v>
      </c>
      <c r="E299" t="s">
        <v>16</v>
      </c>
      <c r="F299">
        <v>11</v>
      </c>
      <c r="G299">
        <v>9</v>
      </c>
      <c r="H299">
        <v>4.2</v>
      </c>
      <c r="I299">
        <v>62000</v>
      </c>
      <c r="J299" t="s">
        <v>17</v>
      </c>
      <c r="K299" t="s">
        <v>35</v>
      </c>
      <c r="L299" t="s">
        <v>36</v>
      </c>
      <c r="M299" t="s">
        <v>26</v>
      </c>
      <c r="N299" t="s">
        <v>37</v>
      </c>
      <c r="O299" t="s">
        <v>38</v>
      </c>
    </row>
    <row r="300" spans="1:15" x14ac:dyDescent="0.2">
      <c r="A300" t="s">
        <v>341</v>
      </c>
      <c r="B300">
        <v>36</v>
      </c>
      <c r="C300" t="s">
        <v>831</v>
      </c>
      <c r="D300" t="s">
        <v>837</v>
      </c>
      <c r="E300" t="s">
        <v>40</v>
      </c>
      <c r="F300">
        <v>10</v>
      </c>
      <c r="G300">
        <v>8</v>
      </c>
      <c r="H300">
        <v>4.3</v>
      </c>
      <c r="I300">
        <v>63000</v>
      </c>
      <c r="J300" t="s">
        <v>17</v>
      </c>
      <c r="K300" t="s">
        <v>43</v>
      </c>
      <c r="L300" t="s">
        <v>25</v>
      </c>
      <c r="M300" t="s">
        <v>26</v>
      </c>
      <c r="N300" t="s">
        <v>37</v>
      </c>
      <c r="O300" t="s">
        <v>28</v>
      </c>
    </row>
    <row r="301" spans="1:15" x14ac:dyDescent="0.2">
      <c r="A301" t="s">
        <v>342</v>
      </c>
      <c r="B301">
        <v>37</v>
      </c>
      <c r="C301" t="s">
        <v>832</v>
      </c>
      <c r="D301" t="s">
        <v>834</v>
      </c>
      <c r="E301" t="s">
        <v>23</v>
      </c>
      <c r="F301">
        <v>9</v>
      </c>
      <c r="G301">
        <v>8</v>
      </c>
      <c r="H301">
        <v>4.4000000000000004</v>
      </c>
      <c r="I301">
        <v>64000</v>
      </c>
      <c r="J301" t="s">
        <v>17</v>
      </c>
      <c r="K301" t="s">
        <v>43</v>
      </c>
      <c r="L301" t="s">
        <v>25</v>
      </c>
      <c r="M301" t="s">
        <v>26</v>
      </c>
      <c r="N301" t="s">
        <v>37</v>
      </c>
      <c r="O301" t="s">
        <v>28</v>
      </c>
    </row>
    <row r="302" spans="1:15" x14ac:dyDescent="0.2">
      <c r="A302" t="s">
        <v>343</v>
      </c>
      <c r="B302">
        <v>35</v>
      </c>
      <c r="C302" t="s">
        <v>832</v>
      </c>
      <c r="D302" t="s">
        <v>836</v>
      </c>
      <c r="E302" t="s">
        <v>33</v>
      </c>
      <c r="F302">
        <v>6</v>
      </c>
      <c r="G302">
        <v>7</v>
      </c>
      <c r="H302">
        <v>3</v>
      </c>
      <c r="I302">
        <v>49000</v>
      </c>
      <c r="J302" t="s">
        <v>34</v>
      </c>
      <c r="K302" t="s">
        <v>24</v>
      </c>
      <c r="L302" t="s">
        <v>19</v>
      </c>
      <c r="M302" t="s">
        <v>63</v>
      </c>
      <c r="N302" t="s">
        <v>20</v>
      </c>
      <c r="O302" t="s">
        <v>28</v>
      </c>
    </row>
    <row r="303" spans="1:15" x14ac:dyDescent="0.2">
      <c r="A303" t="s">
        <v>344</v>
      </c>
      <c r="B303">
        <v>33</v>
      </c>
      <c r="C303" t="s">
        <v>831</v>
      </c>
      <c r="D303" t="s">
        <v>833</v>
      </c>
      <c r="E303" t="s">
        <v>16</v>
      </c>
      <c r="F303">
        <v>5</v>
      </c>
      <c r="G303">
        <v>6</v>
      </c>
      <c r="H303">
        <v>3.1</v>
      </c>
      <c r="I303">
        <v>50000</v>
      </c>
      <c r="J303" t="s">
        <v>17</v>
      </c>
      <c r="K303" t="s">
        <v>24</v>
      </c>
      <c r="L303" t="s">
        <v>31</v>
      </c>
      <c r="M303" t="s">
        <v>45</v>
      </c>
      <c r="N303" t="s">
        <v>20</v>
      </c>
      <c r="O303" t="s">
        <v>21</v>
      </c>
    </row>
    <row r="304" spans="1:15" x14ac:dyDescent="0.2">
      <c r="A304" t="s">
        <v>345</v>
      </c>
      <c r="B304">
        <v>32</v>
      </c>
      <c r="C304" t="s">
        <v>831</v>
      </c>
      <c r="D304" t="s">
        <v>837</v>
      </c>
      <c r="E304" t="s">
        <v>40</v>
      </c>
      <c r="F304">
        <v>7</v>
      </c>
      <c r="G304">
        <v>7</v>
      </c>
      <c r="H304">
        <v>3.2</v>
      </c>
      <c r="I304">
        <v>51000</v>
      </c>
      <c r="J304" t="s">
        <v>34</v>
      </c>
      <c r="K304" t="s">
        <v>24</v>
      </c>
      <c r="L304" t="s">
        <v>19</v>
      </c>
      <c r="M304" t="s">
        <v>45</v>
      </c>
      <c r="N304" t="s">
        <v>27</v>
      </c>
      <c r="O304" t="s">
        <v>28</v>
      </c>
    </row>
    <row r="305" spans="1:15" x14ac:dyDescent="0.2">
      <c r="A305" t="s">
        <v>346</v>
      </c>
      <c r="B305">
        <v>31</v>
      </c>
      <c r="C305" t="s">
        <v>832</v>
      </c>
      <c r="D305" t="s">
        <v>834</v>
      </c>
      <c r="E305" t="s">
        <v>23</v>
      </c>
      <c r="F305">
        <v>6</v>
      </c>
      <c r="G305">
        <v>7</v>
      </c>
      <c r="H305">
        <v>3.3</v>
      </c>
      <c r="I305">
        <v>52000</v>
      </c>
      <c r="J305" t="s">
        <v>34</v>
      </c>
      <c r="K305" t="s">
        <v>24</v>
      </c>
      <c r="L305" t="s">
        <v>19</v>
      </c>
      <c r="M305" t="s">
        <v>45</v>
      </c>
      <c r="N305" t="s">
        <v>27</v>
      </c>
      <c r="O305" t="s">
        <v>28</v>
      </c>
    </row>
    <row r="306" spans="1:15" x14ac:dyDescent="0.2">
      <c r="A306" t="s">
        <v>347</v>
      </c>
      <c r="B306">
        <v>29</v>
      </c>
      <c r="C306" t="s">
        <v>831</v>
      </c>
      <c r="D306" t="s">
        <v>838</v>
      </c>
      <c r="E306" t="s">
        <v>42</v>
      </c>
      <c r="F306">
        <v>4</v>
      </c>
      <c r="G306">
        <v>6</v>
      </c>
      <c r="H306">
        <v>3.4</v>
      </c>
      <c r="I306">
        <v>53000</v>
      </c>
      <c r="J306" t="s">
        <v>34</v>
      </c>
      <c r="K306" t="s">
        <v>18</v>
      </c>
      <c r="L306" t="s">
        <v>31</v>
      </c>
      <c r="M306" t="s">
        <v>45</v>
      </c>
      <c r="N306" t="s">
        <v>27</v>
      </c>
      <c r="O306" t="s">
        <v>21</v>
      </c>
    </row>
    <row r="307" spans="1:15" x14ac:dyDescent="0.2">
      <c r="A307" t="s">
        <v>348</v>
      </c>
      <c r="B307">
        <v>30</v>
      </c>
      <c r="C307" t="s">
        <v>831</v>
      </c>
      <c r="D307" t="s">
        <v>835</v>
      </c>
      <c r="E307" t="s">
        <v>30</v>
      </c>
      <c r="F307">
        <v>5</v>
      </c>
      <c r="G307">
        <v>6</v>
      </c>
      <c r="H307">
        <v>3.5</v>
      </c>
      <c r="I307">
        <v>54000</v>
      </c>
      <c r="J307" t="s">
        <v>17</v>
      </c>
      <c r="K307" t="s">
        <v>18</v>
      </c>
      <c r="L307" t="s">
        <v>31</v>
      </c>
      <c r="M307" t="s">
        <v>45</v>
      </c>
      <c r="N307" t="s">
        <v>27</v>
      </c>
      <c r="O307" t="s">
        <v>21</v>
      </c>
    </row>
    <row r="308" spans="1:15" x14ac:dyDescent="0.2">
      <c r="A308" t="s">
        <v>349</v>
      </c>
      <c r="B308">
        <v>32</v>
      </c>
      <c r="C308" t="s">
        <v>832</v>
      </c>
      <c r="D308" t="s">
        <v>833</v>
      </c>
      <c r="E308" t="s">
        <v>16</v>
      </c>
      <c r="F308">
        <v>6</v>
      </c>
      <c r="G308">
        <v>7</v>
      </c>
      <c r="H308">
        <v>3.6</v>
      </c>
      <c r="I308">
        <v>55000</v>
      </c>
      <c r="J308" t="s">
        <v>34</v>
      </c>
      <c r="K308" t="s">
        <v>24</v>
      </c>
      <c r="L308" t="s">
        <v>19</v>
      </c>
      <c r="M308" t="s">
        <v>19</v>
      </c>
      <c r="N308" t="s">
        <v>27</v>
      </c>
      <c r="O308" t="s">
        <v>28</v>
      </c>
    </row>
    <row r="309" spans="1:15" x14ac:dyDescent="0.2">
      <c r="A309" t="s">
        <v>350</v>
      </c>
      <c r="B309">
        <v>33</v>
      </c>
      <c r="C309" t="s">
        <v>831</v>
      </c>
      <c r="D309" t="s">
        <v>835</v>
      </c>
      <c r="E309" t="s">
        <v>30</v>
      </c>
      <c r="F309">
        <v>7</v>
      </c>
      <c r="G309">
        <v>7</v>
      </c>
      <c r="H309">
        <v>3.7</v>
      </c>
      <c r="I309">
        <v>56000</v>
      </c>
      <c r="J309" t="s">
        <v>17</v>
      </c>
      <c r="K309" t="s">
        <v>24</v>
      </c>
      <c r="L309" t="s">
        <v>19</v>
      </c>
      <c r="M309" t="s">
        <v>19</v>
      </c>
      <c r="N309" t="s">
        <v>27</v>
      </c>
      <c r="O309" t="s">
        <v>28</v>
      </c>
    </row>
    <row r="310" spans="1:15" x14ac:dyDescent="0.2">
      <c r="A310" t="s">
        <v>351</v>
      </c>
      <c r="B310">
        <v>30</v>
      </c>
      <c r="C310" t="s">
        <v>831</v>
      </c>
      <c r="D310" t="s">
        <v>837</v>
      </c>
      <c r="E310" t="s">
        <v>40</v>
      </c>
      <c r="F310">
        <v>6</v>
      </c>
      <c r="G310">
        <v>7</v>
      </c>
      <c r="H310">
        <v>3.8</v>
      </c>
      <c r="I310">
        <v>57000</v>
      </c>
      <c r="J310" t="s">
        <v>34</v>
      </c>
      <c r="K310" t="s">
        <v>18</v>
      </c>
      <c r="L310" t="s">
        <v>19</v>
      </c>
      <c r="M310" t="s">
        <v>19</v>
      </c>
      <c r="N310" t="s">
        <v>27</v>
      </c>
      <c r="O310" t="s">
        <v>28</v>
      </c>
    </row>
    <row r="311" spans="1:15" x14ac:dyDescent="0.2">
      <c r="A311" t="s">
        <v>352</v>
      </c>
      <c r="B311">
        <v>35</v>
      </c>
      <c r="C311" t="s">
        <v>832</v>
      </c>
      <c r="D311" t="s">
        <v>834</v>
      </c>
      <c r="E311" t="s">
        <v>23</v>
      </c>
      <c r="F311">
        <v>7</v>
      </c>
      <c r="G311">
        <v>7</v>
      </c>
      <c r="H311">
        <v>3.9</v>
      </c>
      <c r="I311">
        <v>58000</v>
      </c>
      <c r="J311" t="s">
        <v>17</v>
      </c>
      <c r="K311" t="s">
        <v>24</v>
      </c>
      <c r="L311" t="s">
        <v>19</v>
      </c>
      <c r="M311" t="s">
        <v>19</v>
      </c>
      <c r="N311" t="s">
        <v>27</v>
      </c>
      <c r="O311" t="s">
        <v>28</v>
      </c>
    </row>
    <row r="312" spans="1:15" x14ac:dyDescent="0.2">
      <c r="A312" t="s">
        <v>353</v>
      </c>
      <c r="B312">
        <v>31</v>
      </c>
      <c r="C312" t="s">
        <v>831</v>
      </c>
      <c r="D312" t="s">
        <v>836</v>
      </c>
      <c r="E312" t="s">
        <v>33</v>
      </c>
      <c r="F312">
        <v>5</v>
      </c>
      <c r="G312">
        <v>6</v>
      </c>
      <c r="H312">
        <v>4</v>
      </c>
      <c r="I312">
        <v>59000</v>
      </c>
      <c r="J312" t="s">
        <v>17</v>
      </c>
      <c r="K312" t="s">
        <v>24</v>
      </c>
      <c r="L312" t="s">
        <v>31</v>
      </c>
      <c r="M312" t="s">
        <v>19</v>
      </c>
      <c r="N312" t="s">
        <v>27</v>
      </c>
      <c r="O312" t="s">
        <v>21</v>
      </c>
    </row>
    <row r="313" spans="1:15" x14ac:dyDescent="0.2">
      <c r="A313" t="s">
        <v>354</v>
      </c>
      <c r="B313">
        <v>29</v>
      </c>
      <c r="C313" t="s">
        <v>832</v>
      </c>
      <c r="D313" t="s">
        <v>838</v>
      </c>
      <c r="E313" t="s">
        <v>42</v>
      </c>
      <c r="F313">
        <v>4</v>
      </c>
      <c r="G313">
        <v>6</v>
      </c>
      <c r="H313">
        <v>4.0999999999999996</v>
      </c>
      <c r="I313">
        <v>60000</v>
      </c>
      <c r="J313" t="s">
        <v>17</v>
      </c>
      <c r="K313" t="s">
        <v>18</v>
      </c>
      <c r="L313" t="s">
        <v>31</v>
      </c>
      <c r="M313" t="s">
        <v>26</v>
      </c>
      <c r="N313" t="s">
        <v>27</v>
      </c>
      <c r="O313" t="s">
        <v>21</v>
      </c>
    </row>
    <row r="314" spans="1:15" x14ac:dyDescent="0.2">
      <c r="A314" t="s">
        <v>355</v>
      </c>
      <c r="B314">
        <v>27</v>
      </c>
      <c r="C314" t="s">
        <v>831</v>
      </c>
      <c r="D314" t="s">
        <v>833</v>
      </c>
      <c r="E314" t="s">
        <v>16</v>
      </c>
      <c r="F314">
        <v>3</v>
      </c>
      <c r="G314">
        <v>6</v>
      </c>
      <c r="H314">
        <v>4.2</v>
      </c>
      <c r="I314">
        <v>61000</v>
      </c>
      <c r="J314" t="s">
        <v>17</v>
      </c>
      <c r="K314" t="s">
        <v>18</v>
      </c>
      <c r="L314" t="s">
        <v>31</v>
      </c>
      <c r="M314" t="s">
        <v>26</v>
      </c>
      <c r="N314" t="s">
        <v>37</v>
      </c>
      <c r="O314" t="s">
        <v>21</v>
      </c>
    </row>
    <row r="315" spans="1:15" x14ac:dyDescent="0.2">
      <c r="A315" t="s">
        <v>356</v>
      </c>
      <c r="B315">
        <v>38</v>
      </c>
      <c r="C315" t="s">
        <v>831</v>
      </c>
      <c r="D315" t="s">
        <v>835</v>
      </c>
      <c r="E315" t="s">
        <v>23</v>
      </c>
      <c r="F315">
        <v>8</v>
      </c>
      <c r="G315">
        <v>8</v>
      </c>
      <c r="H315">
        <v>4.3</v>
      </c>
      <c r="I315">
        <v>62000</v>
      </c>
      <c r="J315" t="s">
        <v>17</v>
      </c>
      <c r="K315" t="s">
        <v>43</v>
      </c>
      <c r="L315" t="s">
        <v>25</v>
      </c>
      <c r="M315" t="s">
        <v>26</v>
      </c>
      <c r="N315" t="s">
        <v>37</v>
      </c>
      <c r="O315" t="s">
        <v>28</v>
      </c>
    </row>
    <row r="316" spans="1:15" x14ac:dyDescent="0.2">
      <c r="A316" t="s">
        <v>357</v>
      </c>
      <c r="B316">
        <v>31</v>
      </c>
      <c r="C316" t="s">
        <v>832</v>
      </c>
      <c r="D316" t="s">
        <v>837</v>
      </c>
      <c r="E316" t="s">
        <v>40</v>
      </c>
      <c r="F316">
        <v>6</v>
      </c>
      <c r="G316">
        <v>7</v>
      </c>
      <c r="H316">
        <v>4.4000000000000004</v>
      </c>
      <c r="I316">
        <v>63000</v>
      </c>
      <c r="J316" t="s">
        <v>17</v>
      </c>
      <c r="K316" t="s">
        <v>24</v>
      </c>
      <c r="L316" t="s">
        <v>19</v>
      </c>
      <c r="M316" t="s">
        <v>26</v>
      </c>
      <c r="N316" t="s">
        <v>37</v>
      </c>
      <c r="O316" t="s">
        <v>28</v>
      </c>
    </row>
    <row r="317" spans="1:15" x14ac:dyDescent="0.2">
      <c r="A317" t="s">
        <v>358</v>
      </c>
      <c r="B317">
        <v>34</v>
      </c>
      <c r="C317" t="s">
        <v>831</v>
      </c>
      <c r="D317" t="s">
        <v>834</v>
      </c>
      <c r="E317" t="s">
        <v>23</v>
      </c>
      <c r="F317">
        <v>7</v>
      </c>
      <c r="G317">
        <v>7</v>
      </c>
      <c r="H317">
        <v>4.5</v>
      </c>
      <c r="I317">
        <v>64000</v>
      </c>
      <c r="J317" t="s">
        <v>17</v>
      </c>
      <c r="K317" t="s">
        <v>24</v>
      </c>
      <c r="L317" t="s">
        <v>19</v>
      </c>
      <c r="M317" t="s">
        <v>26</v>
      </c>
      <c r="N317" t="s">
        <v>37</v>
      </c>
      <c r="O317" t="s">
        <v>28</v>
      </c>
    </row>
    <row r="318" spans="1:15" x14ac:dyDescent="0.2">
      <c r="A318" t="s">
        <v>359</v>
      </c>
      <c r="B318">
        <v>30</v>
      </c>
      <c r="C318" t="s">
        <v>831</v>
      </c>
      <c r="D318" t="s">
        <v>838</v>
      </c>
      <c r="E318" t="s">
        <v>42</v>
      </c>
      <c r="F318">
        <v>6</v>
      </c>
      <c r="G318">
        <v>7</v>
      </c>
      <c r="H318">
        <v>4.5999999999999996</v>
      </c>
      <c r="I318">
        <v>65000</v>
      </c>
      <c r="J318" t="s">
        <v>17</v>
      </c>
      <c r="K318" t="s">
        <v>18</v>
      </c>
      <c r="L318" t="s">
        <v>19</v>
      </c>
      <c r="M318" t="s">
        <v>47</v>
      </c>
      <c r="N318" t="s">
        <v>37</v>
      </c>
      <c r="O318" t="s">
        <v>28</v>
      </c>
    </row>
    <row r="319" spans="1:15" x14ac:dyDescent="0.2">
      <c r="A319" t="s">
        <v>360</v>
      </c>
      <c r="B319">
        <v>32</v>
      </c>
      <c r="C319" t="s">
        <v>832</v>
      </c>
      <c r="D319" t="s">
        <v>833</v>
      </c>
      <c r="E319" t="s">
        <v>16</v>
      </c>
      <c r="F319">
        <v>7</v>
      </c>
      <c r="G319">
        <v>7</v>
      </c>
      <c r="H319">
        <v>3</v>
      </c>
      <c r="I319">
        <v>49000</v>
      </c>
      <c r="J319" t="s">
        <v>34</v>
      </c>
      <c r="K319" t="s">
        <v>24</v>
      </c>
      <c r="L319" t="s">
        <v>19</v>
      </c>
      <c r="M319" t="s">
        <v>63</v>
      </c>
      <c r="N319" t="s">
        <v>20</v>
      </c>
      <c r="O319" t="s">
        <v>28</v>
      </c>
    </row>
    <row r="320" spans="1:15" x14ac:dyDescent="0.2">
      <c r="A320" t="s">
        <v>361</v>
      </c>
      <c r="B320">
        <v>37</v>
      </c>
      <c r="C320" t="s">
        <v>831</v>
      </c>
      <c r="D320" t="s">
        <v>835</v>
      </c>
      <c r="E320" t="s">
        <v>30</v>
      </c>
      <c r="F320">
        <v>9</v>
      </c>
      <c r="G320">
        <v>8</v>
      </c>
      <c r="H320">
        <v>3.1</v>
      </c>
      <c r="I320">
        <v>50000</v>
      </c>
      <c r="J320" t="s">
        <v>34</v>
      </c>
      <c r="K320" t="s">
        <v>43</v>
      </c>
      <c r="L320" t="s">
        <v>25</v>
      </c>
      <c r="M320" t="s">
        <v>45</v>
      </c>
      <c r="N320" t="s">
        <v>20</v>
      </c>
      <c r="O320" t="s">
        <v>28</v>
      </c>
    </row>
    <row r="321" spans="1:15" x14ac:dyDescent="0.2">
      <c r="A321" t="s">
        <v>362</v>
      </c>
      <c r="B321">
        <v>35</v>
      </c>
      <c r="C321" t="s">
        <v>831</v>
      </c>
      <c r="D321" t="s">
        <v>837</v>
      </c>
      <c r="E321" t="s">
        <v>40</v>
      </c>
      <c r="F321">
        <v>8</v>
      </c>
      <c r="G321">
        <v>8</v>
      </c>
      <c r="H321">
        <v>3.2</v>
      </c>
      <c r="I321">
        <v>51000</v>
      </c>
      <c r="J321" t="s">
        <v>17</v>
      </c>
      <c r="K321" t="s">
        <v>24</v>
      </c>
      <c r="L321" t="s">
        <v>25</v>
      </c>
      <c r="M321" t="s">
        <v>45</v>
      </c>
      <c r="N321" t="s">
        <v>27</v>
      </c>
      <c r="O321" t="s">
        <v>28</v>
      </c>
    </row>
    <row r="322" spans="1:15" x14ac:dyDescent="0.2">
      <c r="A322" t="s">
        <v>363</v>
      </c>
      <c r="B322">
        <v>29</v>
      </c>
      <c r="C322" t="s">
        <v>832</v>
      </c>
      <c r="D322" t="s">
        <v>834</v>
      </c>
      <c r="E322" t="s">
        <v>23</v>
      </c>
      <c r="F322">
        <v>4</v>
      </c>
      <c r="G322">
        <v>6</v>
      </c>
      <c r="H322">
        <v>3.3</v>
      </c>
      <c r="I322">
        <v>52000</v>
      </c>
      <c r="J322" t="s">
        <v>17</v>
      </c>
      <c r="K322" t="s">
        <v>18</v>
      </c>
      <c r="L322" t="s">
        <v>31</v>
      </c>
      <c r="M322" t="s">
        <v>45</v>
      </c>
      <c r="N322" t="s">
        <v>27</v>
      </c>
      <c r="O322" t="s">
        <v>21</v>
      </c>
    </row>
    <row r="323" spans="1:15" x14ac:dyDescent="0.2">
      <c r="A323" t="s">
        <v>364</v>
      </c>
      <c r="B323">
        <v>34</v>
      </c>
      <c r="C323" t="s">
        <v>831</v>
      </c>
      <c r="D323" t="s">
        <v>838</v>
      </c>
      <c r="E323" t="s">
        <v>42</v>
      </c>
      <c r="F323">
        <v>6</v>
      </c>
      <c r="G323">
        <v>7</v>
      </c>
      <c r="H323">
        <v>3.4</v>
      </c>
      <c r="I323">
        <v>53000</v>
      </c>
      <c r="J323" t="s">
        <v>34</v>
      </c>
      <c r="K323" t="s">
        <v>24</v>
      </c>
      <c r="L323" t="s">
        <v>19</v>
      </c>
      <c r="M323" t="s">
        <v>45</v>
      </c>
      <c r="N323" t="s">
        <v>27</v>
      </c>
      <c r="O323" t="s">
        <v>28</v>
      </c>
    </row>
    <row r="324" spans="1:15" x14ac:dyDescent="0.2">
      <c r="A324" t="s">
        <v>365</v>
      </c>
      <c r="B324">
        <v>32</v>
      </c>
      <c r="C324" t="s">
        <v>831</v>
      </c>
      <c r="D324" t="s">
        <v>835</v>
      </c>
      <c r="E324" t="s">
        <v>30</v>
      </c>
      <c r="F324">
        <v>5</v>
      </c>
      <c r="G324">
        <v>6</v>
      </c>
      <c r="H324">
        <v>3.5</v>
      </c>
      <c r="I324">
        <v>54000</v>
      </c>
      <c r="J324" t="s">
        <v>17</v>
      </c>
      <c r="K324" t="s">
        <v>24</v>
      </c>
      <c r="L324" t="s">
        <v>31</v>
      </c>
      <c r="M324" t="s">
        <v>45</v>
      </c>
      <c r="N324" t="s">
        <v>27</v>
      </c>
      <c r="O324" t="s">
        <v>21</v>
      </c>
    </row>
    <row r="325" spans="1:15" x14ac:dyDescent="0.2">
      <c r="A325" t="s">
        <v>366</v>
      </c>
      <c r="B325">
        <v>35</v>
      </c>
      <c r="C325" t="s">
        <v>831</v>
      </c>
      <c r="D325" t="s">
        <v>833</v>
      </c>
      <c r="E325" t="s">
        <v>16</v>
      </c>
      <c r="F325">
        <v>6</v>
      </c>
      <c r="G325">
        <v>7</v>
      </c>
      <c r="H325">
        <v>3.6</v>
      </c>
      <c r="I325">
        <v>55000</v>
      </c>
      <c r="J325" t="s">
        <v>34</v>
      </c>
      <c r="K325" t="s">
        <v>24</v>
      </c>
      <c r="L325" t="s">
        <v>19</v>
      </c>
      <c r="M325" t="s">
        <v>19</v>
      </c>
      <c r="N325" t="s">
        <v>27</v>
      </c>
      <c r="O325" t="s">
        <v>28</v>
      </c>
    </row>
    <row r="326" spans="1:15" x14ac:dyDescent="0.2">
      <c r="A326" t="s">
        <v>367</v>
      </c>
      <c r="B326">
        <v>29</v>
      </c>
      <c r="C326" t="s">
        <v>832</v>
      </c>
      <c r="D326" t="s">
        <v>837</v>
      </c>
      <c r="E326" t="s">
        <v>40</v>
      </c>
      <c r="F326">
        <v>4</v>
      </c>
      <c r="G326">
        <v>6</v>
      </c>
      <c r="H326">
        <v>3.7</v>
      </c>
      <c r="I326">
        <v>56000</v>
      </c>
      <c r="J326" t="s">
        <v>17</v>
      </c>
      <c r="K326" t="s">
        <v>18</v>
      </c>
      <c r="L326" t="s">
        <v>31</v>
      </c>
      <c r="M326" t="s">
        <v>19</v>
      </c>
      <c r="N326" t="s">
        <v>27</v>
      </c>
      <c r="O326" t="s">
        <v>21</v>
      </c>
    </row>
    <row r="327" spans="1:15" x14ac:dyDescent="0.2">
      <c r="A327" t="s">
        <v>368</v>
      </c>
      <c r="B327">
        <v>31</v>
      </c>
      <c r="C327" t="s">
        <v>831</v>
      </c>
      <c r="D327" t="s">
        <v>836</v>
      </c>
      <c r="E327" t="s">
        <v>33</v>
      </c>
      <c r="F327">
        <v>5</v>
      </c>
      <c r="G327">
        <v>6</v>
      </c>
      <c r="H327">
        <v>3.8</v>
      </c>
      <c r="I327">
        <v>57000</v>
      </c>
      <c r="J327" t="s">
        <v>17</v>
      </c>
      <c r="K327" t="s">
        <v>24</v>
      </c>
      <c r="L327" t="s">
        <v>31</v>
      </c>
      <c r="M327" t="s">
        <v>19</v>
      </c>
      <c r="N327" t="s">
        <v>27</v>
      </c>
      <c r="O327" t="s">
        <v>21</v>
      </c>
    </row>
    <row r="328" spans="1:15" x14ac:dyDescent="0.2">
      <c r="A328" t="s">
        <v>369</v>
      </c>
      <c r="B328">
        <v>30</v>
      </c>
      <c r="C328" t="s">
        <v>831</v>
      </c>
      <c r="D328" t="s">
        <v>835</v>
      </c>
      <c r="E328" t="s">
        <v>23</v>
      </c>
      <c r="F328">
        <v>6</v>
      </c>
      <c r="G328">
        <v>7</v>
      </c>
      <c r="H328">
        <v>3.9</v>
      </c>
      <c r="I328">
        <v>58000</v>
      </c>
      <c r="J328" t="s">
        <v>17</v>
      </c>
      <c r="K328" t="s">
        <v>18</v>
      </c>
      <c r="L328" t="s">
        <v>19</v>
      </c>
      <c r="M328" t="s">
        <v>19</v>
      </c>
      <c r="N328" t="s">
        <v>27</v>
      </c>
      <c r="O328" t="s">
        <v>28</v>
      </c>
    </row>
    <row r="329" spans="1:15" x14ac:dyDescent="0.2">
      <c r="A329" t="s">
        <v>370</v>
      </c>
      <c r="B329">
        <v>28</v>
      </c>
      <c r="C329" t="s">
        <v>832</v>
      </c>
      <c r="D329" t="s">
        <v>833</v>
      </c>
      <c r="E329" t="s">
        <v>16</v>
      </c>
      <c r="F329">
        <v>3</v>
      </c>
      <c r="G329">
        <v>6</v>
      </c>
      <c r="H329">
        <v>4</v>
      </c>
      <c r="I329">
        <v>59000</v>
      </c>
      <c r="J329" t="s">
        <v>17</v>
      </c>
      <c r="K329" t="s">
        <v>18</v>
      </c>
      <c r="L329" t="s">
        <v>31</v>
      </c>
      <c r="M329" t="s">
        <v>19</v>
      </c>
      <c r="N329" t="s">
        <v>27</v>
      </c>
      <c r="O329" t="s">
        <v>21</v>
      </c>
    </row>
    <row r="330" spans="1:15" x14ac:dyDescent="0.2">
      <c r="A330" t="s">
        <v>371</v>
      </c>
      <c r="B330">
        <v>33</v>
      </c>
      <c r="C330" t="s">
        <v>831</v>
      </c>
      <c r="D330" t="s">
        <v>837</v>
      </c>
      <c r="E330" t="s">
        <v>40</v>
      </c>
      <c r="F330">
        <v>6</v>
      </c>
      <c r="G330">
        <v>7</v>
      </c>
      <c r="H330">
        <v>4.0999999999999996</v>
      </c>
      <c r="I330">
        <v>60000</v>
      </c>
      <c r="J330" t="s">
        <v>17</v>
      </c>
      <c r="K330" t="s">
        <v>24</v>
      </c>
      <c r="L330" t="s">
        <v>19</v>
      </c>
      <c r="M330" t="s">
        <v>26</v>
      </c>
      <c r="N330" t="s">
        <v>27</v>
      </c>
      <c r="O330" t="s">
        <v>28</v>
      </c>
    </row>
    <row r="331" spans="1:15" x14ac:dyDescent="0.2">
      <c r="A331" t="s">
        <v>372</v>
      </c>
      <c r="B331">
        <v>35</v>
      </c>
      <c r="C331" t="s">
        <v>831</v>
      </c>
      <c r="D331" t="s">
        <v>834</v>
      </c>
      <c r="E331" t="s">
        <v>23</v>
      </c>
      <c r="F331">
        <v>7</v>
      </c>
      <c r="G331">
        <v>7</v>
      </c>
      <c r="H331">
        <v>4.2</v>
      </c>
      <c r="I331">
        <v>61000</v>
      </c>
      <c r="J331" t="s">
        <v>17</v>
      </c>
      <c r="K331" t="s">
        <v>24</v>
      </c>
      <c r="L331" t="s">
        <v>19</v>
      </c>
      <c r="M331" t="s">
        <v>26</v>
      </c>
      <c r="N331" t="s">
        <v>37</v>
      </c>
      <c r="O331" t="s">
        <v>28</v>
      </c>
    </row>
    <row r="332" spans="1:15" x14ac:dyDescent="0.2">
      <c r="A332" t="s">
        <v>373</v>
      </c>
      <c r="B332">
        <v>32</v>
      </c>
      <c r="C332" t="s">
        <v>832</v>
      </c>
      <c r="D332" t="s">
        <v>838</v>
      </c>
      <c r="E332" t="s">
        <v>42</v>
      </c>
      <c r="F332">
        <v>6</v>
      </c>
      <c r="G332">
        <v>7</v>
      </c>
      <c r="H332">
        <v>4.3</v>
      </c>
      <c r="I332">
        <v>62000</v>
      </c>
      <c r="J332" t="s">
        <v>17</v>
      </c>
      <c r="K332" t="s">
        <v>24</v>
      </c>
      <c r="L332" t="s">
        <v>19</v>
      </c>
      <c r="M332" t="s">
        <v>26</v>
      </c>
      <c r="N332" t="s">
        <v>37</v>
      </c>
      <c r="O332" t="s">
        <v>28</v>
      </c>
    </row>
    <row r="333" spans="1:15" x14ac:dyDescent="0.2">
      <c r="A333" t="s">
        <v>374</v>
      </c>
      <c r="B333">
        <v>30</v>
      </c>
      <c r="C333" t="s">
        <v>831</v>
      </c>
      <c r="D333" t="s">
        <v>833</v>
      </c>
      <c r="E333" t="s">
        <v>16</v>
      </c>
      <c r="F333">
        <v>5</v>
      </c>
      <c r="G333">
        <v>6</v>
      </c>
      <c r="H333">
        <v>4.4000000000000004</v>
      </c>
      <c r="I333">
        <v>63000</v>
      </c>
      <c r="J333" t="s">
        <v>17</v>
      </c>
      <c r="K333" t="s">
        <v>18</v>
      </c>
      <c r="L333" t="s">
        <v>31</v>
      </c>
      <c r="M333" t="s">
        <v>26</v>
      </c>
      <c r="N333" t="s">
        <v>37</v>
      </c>
      <c r="O333" t="s">
        <v>21</v>
      </c>
    </row>
    <row r="334" spans="1:15" x14ac:dyDescent="0.2">
      <c r="A334" t="s">
        <v>375</v>
      </c>
      <c r="B334">
        <v>36</v>
      </c>
      <c r="C334" t="s">
        <v>831</v>
      </c>
      <c r="D334" t="s">
        <v>834</v>
      </c>
      <c r="E334" t="s">
        <v>33</v>
      </c>
      <c r="F334">
        <v>6</v>
      </c>
      <c r="G334">
        <v>8</v>
      </c>
      <c r="H334">
        <v>3.5</v>
      </c>
      <c r="I334">
        <v>58000</v>
      </c>
      <c r="J334" t="s">
        <v>34</v>
      </c>
      <c r="K334" t="s">
        <v>43</v>
      </c>
      <c r="L334" t="s">
        <v>25</v>
      </c>
      <c r="M334" t="s">
        <v>45</v>
      </c>
      <c r="N334" t="s">
        <v>27</v>
      </c>
      <c r="O334" t="s">
        <v>28</v>
      </c>
    </row>
    <row r="335" spans="1:15" x14ac:dyDescent="0.2">
      <c r="A335" t="s">
        <v>376</v>
      </c>
      <c r="B335">
        <v>33</v>
      </c>
      <c r="C335" t="s">
        <v>831</v>
      </c>
      <c r="D335" t="s">
        <v>833</v>
      </c>
      <c r="E335" t="s">
        <v>16</v>
      </c>
      <c r="F335">
        <v>8</v>
      </c>
      <c r="G335">
        <v>6</v>
      </c>
      <c r="H335">
        <v>3.2</v>
      </c>
      <c r="I335">
        <v>58000</v>
      </c>
      <c r="J335" t="s">
        <v>34</v>
      </c>
      <c r="K335" t="s">
        <v>24</v>
      </c>
      <c r="L335" t="s">
        <v>31</v>
      </c>
      <c r="M335" t="s">
        <v>45</v>
      </c>
      <c r="N335" t="s">
        <v>27</v>
      </c>
      <c r="O335" t="s">
        <v>28</v>
      </c>
    </row>
    <row r="336" spans="1:15" x14ac:dyDescent="0.2">
      <c r="A336" t="s">
        <v>377</v>
      </c>
      <c r="B336">
        <v>29</v>
      </c>
      <c r="C336" t="s">
        <v>832</v>
      </c>
      <c r="D336" t="s">
        <v>835</v>
      </c>
      <c r="E336" t="s">
        <v>40</v>
      </c>
      <c r="F336">
        <v>2</v>
      </c>
      <c r="G336">
        <v>5</v>
      </c>
      <c r="H336">
        <v>3.5</v>
      </c>
      <c r="I336">
        <v>60000</v>
      </c>
      <c r="J336" t="s">
        <v>34</v>
      </c>
      <c r="K336" t="s">
        <v>18</v>
      </c>
      <c r="L336" t="s">
        <v>378</v>
      </c>
      <c r="M336" t="s">
        <v>45</v>
      </c>
      <c r="N336" t="s">
        <v>27</v>
      </c>
      <c r="O336" t="s">
        <v>21</v>
      </c>
    </row>
    <row r="337" spans="1:15" x14ac:dyDescent="0.2">
      <c r="A337" t="s">
        <v>379</v>
      </c>
      <c r="B337">
        <v>34</v>
      </c>
      <c r="C337" t="s">
        <v>831</v>
      </c>
      <c r="D337" t="s">
        <v>834</v>
      </c>
      <c r="E337" t="s">
        <v>33</v>
      </c>
      <c r="F337">
        <v>7</v>
      </c>
      <c r="G337">
        <v>7</v>
      </c>
      <c r="H337">
        <v>3.8</v>
      </c>
      <c r="I337">
        <v>62000</v>
      </c>
      <c r="J337" t="s">
        <v>34</v>
      </c>
      <c r="K337" t="s">
        <v>24</v>
      </c>
      <c r="L337" t="s">
        <v>19</v>
      </c>
      <c r="M337" t="s">
        <v>19</v>
      </c>
      <c r="N337" t="s">
        <v>37</v>
      </c>
      <c r="O337" t="s">
        <v>28</v>
      </c>
    </row>
    <row r="338" spans="1:15" x14ac:dyDescent="0.2">
      <c r="A338" t="s">
        <v>380</v>
      </c>
      <c r="B338">
        <v>36</v>
      </c>
      <c r="C338" t="s">
        <v>832</v>
      </c>
      <c r="D338" t="s">
        <v>836</v>
      </c>
      <c r="E338" t="s">
        <v>33</v>
      </c>
      <c r="F338">
        <v>5</v>
      </c>
      <c r="G338">
        <v>6</v>
      </c>
      <c r="H338">
        <v>3.9</v>
      </c>
      <c r="I338">
        <v>65000</v>
      </c>
      <c r="J338" t="s">
        <v>34</v>
      </c>
      <c r="K338" t="s">
        <v>43</v>
      </c>
      <c r="L338" t="s">
        <v>31</v>
      </c>
      <c r="M338" t="s">
        <v>19</v>
      </c>
      <c r="N338" t="s">
        <v>37</v>
      </c>
      <c r="O338" t="s">
        <v>21</v>
      </c>
    </row>
    <row r="339" spans="1:15" x14ac:dyDescent="0.2">
      <c r="A339" t="s">
        <v>381</v>
      </c>
      <c r="B339">
        <v>30</v>
      </c>
      <c r="C339" t="s">
        <v>831</v>
      </c>
      <c r="D339" t="s">
        <v>838</v>
      </c>
      <c r="E339" t="s">
        <v>30</v>
      </c>
      <c r="F339">
        <v>3</v>
      </c>
      <c r="G339">
        <v>6</v>
      </c>
      <c r="H339">
        <v>3.4</v>
      </c>
      <c r="I339">
        <v>63000</v>
      </c>
      <c r="J339" t="s">
        <v>34</v>
      </c>
      <c r="K339" t="s">
        <v>18</v>
      </c>
      <c r="L339" t="s">
        <v>31</v>
      </c>
      <c r="M339" t="s">
        <v>45</v>
      </c>
      <c r="N339" t="s">
        <v>37</v>
      </c>
      <c r="O339" t="s">
        <v>21</v>
      </c>
    </row>
    <row r="340" spans="1:15" x14ac:dyDescent="0.2">
      <c r="A340" t="s">
        <v>382</v>
      </c>
      <c r="B340">
        <v>32</v>
      </c>
      <c r="C340" t="s">
        <v>832</v>
      </c>
      <c r="D340" t="s">
        <v>833</v>
      </c>
      <c r="E340" t="s">
        <v>23</v>
      </c>
      <c r="F340">
        <v>10</v>
      </c>
      <c r="G340">
        <v>8</v>
      </c>
      <c r="H340">
        <v>4.0999999999999996</v>
      </c>
      <c r="I340">
        <v>75000</v>
      </c>
      <c r="J340" t="s">
        <v>34</v>
      </c>
      <c r="K340" t="s">
        <v>24</v>
      </c>
      <c r="L340" t="s">
        <v>25</v>
      </c>
      <c r="M340" t="s">
        <v>26</v>
      </c>
      <c r="N340" t="s">
        <v>48</v>
      </c>
      <c r="O340" t="s">
        <v>28</v>
      </c>
    </row>
    <row r="341" spans="1:15" x14ac:dyDescent="0.2">
      <c r="A341" t="s">
        <v>383</v>
      </c>
      <c r="B341">
        <v>35</v>
      </c>
      <c r="C341" t="s">
        <v>831</v>
      </c>
      <c r="D341" t="s">
        <v>835</v>
      </c>
      <c r="E341" t="s">
        <v>40</v>
      </c>
      <c r="F341">
        <v>4</v>
      </c>
      <c r="G341">
        <v>7</v>
      </c>
      <c r="H341">
        <v>3.6</v>
      </c>
      <c r="I341">
        <v>71000</v>
      </c>
      <c r="J341" t="s">
        <v>34</v>
      </c>
      <c r="K341" t="s">
        <v>24</v>
      </c>
      <c r="L341" t="s">
        <v>19</v>
      </c>
      <c r="M341" t="s">
        <v>19</v>
      </c>
      <c r="N341" t="s">
        <v>48</v>
      </c>
      <c r="O341" t="s">
        <v>21</v>
      </c>
    </row>
    <row r="342" spans="1:15" x14ac:dyDescent="0.2">
      <c r="A342" t="s">
        <v>384</v>
      </c>
      <c r="B342">
        <v>28</v>
      </c>
      <c r="C342" t="s">
        <v>832</v>
      </c>
      <c r="D342" t="s">
        <v>834</v>
      </c>
      <c r="E342" t="s">
        <v>33</v>
      </c>
      <c r="F342">
        <v>6</v>
      </c>
      <c r="G342">
        <v>5</v>
      </c>
      <c r="H342">
        <v>3.3</v>
      </c>
      <c r="I342">
        <v>48000</v>
      </c>
      <c r="J342" t="s">
        <v>34</v>
      </c>
      <c r="K342" t="s">
        <v>18</v>
      </c>
      <c r="L342" t="s">
        <v>378</v>
      </c>
      <c r="M342" t="s">
        <v>45</v>
      </c>
      <c r="N342" t="s">
        <v>20</v>
      </c>
      <c r="O342" t="s">
        <v>28</v>
      </c>
    </row>
    <row r="343" spans="1:15" x14ac:dyDescent="0.2">
      <c r="A343" t="s">
        <v>385</v>
      </c>
      <c r="B343">
        <v>31</v>
      </c>
      <c r="C343" t="s">
        <v>831</v>
      </c>
      <c r="D343" t="s">
        <v>836</v>
      </c>
      <c r="E343" t="s">
        <v>33</v>
      </c>
      <c r="F343">
        <v>5</v>
      </c>
      <c r="G343">
        <v>6</v>
      </c>
      <c r="H343">
        <v>3.7</v>
      </c>
      <c r="I343">
        <v>56000</v>
      </c>
      <c r="J343" t="s">
        <v>34</v>
      </c>
      <c r="K343" t="s">
        <v>24</v>
      </c>
      <c r="L343" t="s">
        <v>31</v>
      </c>
      <c r="M343" t="s">
        <v>19</v>
      </c>
      <c r="N343" t="s">
        <v>27</v>
      </c>
      <c r="O343" t="s">
        <v>21</v>
      </c>
    </row>
    <row r="344" spans="1:15" x14ac:dyDescent="0.2">
      <c r="A344" t="s">
        <v>386</v>
      </c>
      <c r="B344">
        <v>27</v>
      </c>
      <c r="C344" t="s">
        <v>832</v>
      </c>
      <c r="D344" t="s">
        <v>838</v>
      </c>
      <c r="E344" t="s">
        <v>30</v>
      </c>
      <c r="F344">
        <v>2</v>
      </c>
      <c r="G344">
        <v>5</v>
      </c>
      <c r="H344">
        <v>3.8</v>
      </c>
      <c r="I344">
        <v>52000</v>
      </c>
      <c r="J344" t="s">
        <v>34</v>
      </c>
      <c r="K344" t="s">
        <v>18</v>
      </c>
      <c r="L344" t="s">
        <v>378</v>
      </c>
      <c r="M344" t="s">
        <v>19</v>
      </c>
      <c r="N344" t="s">
        <v>27</v>
      </c>
      <c r="O344" t="s">
        <v>21</v>
      </c>
    </row>
    <row r="345" spans="1:15" x14ac:dyDescent="0.2">
      <c r="A345" t="s">
        <v>387</v>
      </c>
      <c r="B345">
        <v>38</v>
      </c>
      <c r="C345" t="s">
        <v>831</v>
      </c>
      <c r="D345" t="s">
        <v>833</v>
      </c>
      <c r="E345" t="s">
        <v>23</v>
      </c>
      <c r="F345">
        <v>11</v>
      </c>
      <c r="G345">
        <v>7</v>
      </c>
      <c r="H345">
        <v>4</v>
      </c>
      <c r="I345">
        <v>78000</v>
      </c>
      <c r="J345" t="s">
        <v>34</v>
      </c>
      <c r="K345" t="s">
        <v>43</v>
      </c>
      <c r="L345" t="s">
        <v>19</v>
      </c>
      <c r="M345" t="s">
        <v>19</v>
      </c>
      <c r="N345" t="s">
        <v>48</v>
      </c>
      <c r="O345" t="s">
        <v>38</v>
      </c>
    </row>
    <row r="346" spans="1:15" x14ac:dyDescent="0.2">
      <c r="A346" t="s">
        <v>388</v>
      </c>
      <c r="B346">
        <v>33</v>
      </c>
      <c r="C346" t="s">
        <v>832</v>
      </c>
      <c r="D346" t="s">
        <v>835</v>
      </c>
      <c r="E346" t="s">
        <v>40</v>
      </c>
      <c r="F346">
        <v>4</v>
      </c>
      <c r="G346">
        <v>7</v>
      </c>
      <c r="H346">
        <v>3.5</v>
      </c>
      <c r="I346">
        <v>73000</v>
      </c>
      <c r="J346" t="s">
        <v>34</v>
      </c>
      <c r="K346" t="s">
        <v>24</v>
      </c>
      <c r="L346" t="s">
        <v>19</v>
      </c>
      <c r="M346" t="s">
        <v>45</v>
      </c>
      <c r="N346" t="s">
        <v>48</v>
      </c>
      <c r="O346" t="s">
        <v>21</v>
      </c>
    </row>
    <row r="347" spans="1:15" x14ac:dyDescent="0.2">
      <c r="A347" t="s">
        <v>389</v>
      </c>
      <c r="B347">
        <v>30</v>
      </c>
      <c r="C347" t="s">
        <v>831</v>
      </c>
      <c r="D347" t="s">
        <v>836</v>
      </c>
      <c r="E347" t="s">
        <v>33</v>
      </c>
      <c r="F347">
        <v>6</v>
      </c>
      <c r="G347">
        <v>6</v>
      </c>
      <c r="H347">
        <v>3.9</v>
      </c>
      <c r="I347">
        <v>62000</v>
      </c>
      <c r="J347" t="s">
        <v>34</v>
      </c>
      <c r="K347" t="s">
        <v>18</v>
      </c>
      <c r="L347" t="s">
        <v>31</v>
      </c>
      <c r="M347" t="s">
        <v>19</v>
      </c>
      <c r="N347" t="s">
        <v>37</v>
      </c>
      <c r="O347" t="s">
        <v>28</v>
      </c>
    </row>
    <row r="348" spans="1:15" x14ac:dyDescent="0.2">
      <c r="A348" t="s">
        <v>390</v>
      </c>
      <c r="B348">
        <v>29</v>
      </c>
      <c r="C348" t="s">
        <v>831</v>
      </c>
      <c r="D348" t="s">
        <v>834</v>
      </c>
      <c r="E348" t="s">
        <v>33</v>
      </c>
      <c r="F348">
        <v>4</v>
      </c>
      <c r="G348">
        <v>7</v>
      </c>
      <c r="H348">
        <v>4.2</v>
      </c>
      <c r="I348">
        <v>61000</v>
      </c>
      <c r="J348" t="s">
        <v>17</v>
      </c>
      <c r="K348" t="s">
        <v>18</v>
      </c>
      <c r="L348" t="s">
        <v>19</v>
      </c>
      <c r="M348" t="s">
        <v>26</v>
      </c>
      <c r="N348" t="s">
        <v>37</v>
      </c>
      <c r="O348" t="s">
        <v>21</v>
      </c>
    </row>
    <row r="349" spans="1:15" x14ac:dyDescent="0.2">
      <c r="A349" t="s">
        <v>391</v>
      </c>
      <c r="B349">
        <v>44</v>
      </c>
      <c r="C349" t="s">
        <v>832</v>
      </c>
      <c r="D349" t="s">
        <v>833</v>
      </c>
      <c r="E349" t="s">
        <v>23</v>
      </c>
      <c r="F349">
        <v>10</v>
      </c>
      <c r="G349">
        <v>8</v>
      </c>
      <c r="H349">
        <v>4.3</v>
      </c>
      <c r="I349">
        <v>75000</v>
      </c>
      <c r="J349" t="s">
        <v>17</v>
      </c>
      <c r="K349" t="s">
        <v>35</v>
      </c>
      <c r="L349" t="s">
        <v>25</v>
      </c>
      <c r="M349" t="s">
        <v>26</v>
      </c>
      <c r="N349" t="s">
        <v>48</v>
      </c>
      <c r="O349" t="s">
        <v>28</v>
      </c>
    </row>
    <row r="350" spans="1:15" x14ac:dyDescent="0.2">
      <c r="A350" t="s">
        <v>392</v>
      </c>
      <c r="B350">
        <v>30</v>
      </c>
      <c r="C350" t="s">
        <v>831</v>
      </c>
      <c r="D350" t="s">
        <v>836</v>
      </c>
      <c r="E350" t="s">
        <v>33</v>
      </c>
      <c r="F350">
        <v>6</v>
      </c>
      <c r="G350">
        <v>5</v>
      </c>
      <c r="H350">
        <v>4.7</v>
      </c>
      <c r="I350">
        <v>64000</v>
      </c>
      <c r="J350" t="s">
        <v>17</v>
      </c>
      <c r="K350" t="s">
        <v>18</v>
      </c>
      <c r="L350" t="s">
        <v>378</v>
      </c>
      <c r="M350" t="s">
        <v>47</v>
      </c>
      <c r="N350" t="s">
        <v>37</v>
      </c>
      <c r="O350" t="s">
        <v>28</v>
      </c>
    </row>
    <row r="351" spans="1:15" x14ac:dyDescent="0.2">
      <c r="A351" t="s">
        <v>393</v>
      </c>
      <c r="B351">
        <v>37</v>
      </c>
      <c r="C351" t="s">
        <v>832</v>
      </c>
      <c r="D351" t="s">
        <v>838</v>
      </c>
      <c r="E351" t="s">
        <v>30</v>
      </c>
      <c r="F351">
        <v>8</v>
      </c>
      <c r="G351">
        <v>6</v>
      </c>
      <c r="H351">
        <v>4.5</v>
      </c>
      <c r="I351">
        <v>72000</v>
      </c>
      <c r="J351" t="s">
        <v>17</v>
      </c>
      <c r="K351" t="s">
        <v>43</v>
      </c>
      <c r="L351" t="s">
        <v>31</v>
      </c>
      <c r="M351" t="s">
        <v>26</v>
      </c>
      <c r="N351" t="s">
        <v>48</v>
      </c>
      <c r="O351" t="s">
        <v>28</v>
      </c>
    </row>
    <row r="352" spans="1:15" x14ac:dyDescent="0.2">
      <c r="A352" t="s">
        <v>394</v>
      </c>
      <c r="B352">
        <v>35</v>
      </c>
      <c r="C352" t="s">
        <v>831</v>
      </c>
      <c r="D352" t="s">
        <v>833</v>
      </c>
      <c r="E352" t="s">
        <v>16</v>
      </c>
      <c r="F352">
        <v>6</v>
      </c>
      <c r="G352">
        <v>6</v>
      </c>
      <c r="H352">
        <v>4.0999999999999996</v>
      </c>
      <c r="I352">
        <v>56000</v>
      </c>
      <c r="J352" t="s">
        <v>34</v>
      </c>
      <c r="K352" t="s">
        <v>24</v>
      </c>
      <c r="L352" t="s">
        <v>31</v>
      </c>
      <c r="M352" t="s">
        <v>26</v>
      </c>
      <c r="N352" t="s">
        <v>27</v>
      </c>
      <c r="O352" t="s">
        <v>28</v>
      </c>
    </row>
    <row r="353" spans="1:15" x14ac:dyDescent="0.2">
      <c r="A353" t="s">
        <v>395</v>
      </c>
      <c r="B353">
        <v>31</v>
      </c>
      <c r="C353" t="s">
        <v>832</v>
      </c>
      <c r="D353" t="s">
        <v>835</v>
      </c>
      <c r="E353" t="s">
        <v>40</v>
      </c>
      <c r="F353">
        <v>4</v>
      </c>
      <c r="G353">
        <v>7</v>
      </c>
      <c r="H353">
        <v>3.8</v>
      </c>
      <c r="I353">
        <v>59000</v>
      </c>
      <c r="J353" t="s">
        <v>34</v>
      </c>
      <c r="K353" t="s">
        <v>24</v>
      </c>
      <c r="L353" t="s">
        <v>19</v>
      </c>
      <c r="M353" t="s">
        <v>19</v>
      </c>
      <c r="N353" t="s">
        <v>27</v>
      </c>
      <c r="O353" t="s">
        <v>21</v>
      </c>
    </row>
    <row r="354" spans="1:15" x14ac:dyDescent="0.2">
      <c r="A354" t="s">
        <v>396</v>
      </c>
      <c r="B354">
        <v>29</v>
      </c>
      <c r="C354" t="s">
        <v>831</v>
      </c>
      <c r="D354" t="s">
        <v>834</v>
      </c>
      <c r="E354" t="s">
        <v>33</v>
      </c>
      <c r="F354">
        <v>3</v>
      </c>
      <c r="G354">
        <v>6</v>
      </c>
      <c r="H354">
        <v>3.5</v>
      </c>
      <c r="I354">
        <v>54000</v>
      </c>
      <c r="J354" t="s">
        <v>34</v>
      </c>
      <c r="K354" t="s">
        <v>18</v>
      </c>
      <c r="L354" t="s">
        <v>31</v>
      </c>
      <c r="M354" t="s">
        <v>45</v>
      </c>
      <c r="N354" t="s">
        <v>27</v>
      </c>
      <c r="O354" t="s">
        <v>21</v>
      </c>
    </row>
    <row r="355" spans="1:15" x14ac:dyDescent="0.2">
      <c r="A355" t="s">
        <v>397</v>
      </c>
      <c r="B355">
        <v>38</v>
      </c>
      <c r="C355" t="s">
        <v>832</v>
      </c>
      <c r="D355" t="s">
        <v>836</v>
      </c>
      <c r="E355" t="s">
        <v>33</v>
      </c>
      <c r="F355">
        <v>8</v>
      </c>
      <c r="G355">
        <v>5</v>
      </c>
      <c r="H355">
        <v>3.7</v>
      </c>
      <c r="I355">
        <v>63000</v>
      </c>
      <c r="J355" t="s">
        <v>34</v>
      </c>
      <c r="K355" t="s">
        <v>43</v>
      </c>
      <c r="L355" t="s">
        <v>378</v>
      </c>
      <c r="M355" t="s">
        <v>19</v>
      </c>
      <c r="N355" t="s">
        <v>37</v>
      </c>
      <c r="O355" t="s">
        <v>28</v>
      </c>
    </row>
    <row r="356" spans="1:15" x14ac:dyDescent="0.2">
      <c r="A356" t="s">
        <v>398</v>
      </c>
      <c r="B356">
        <v>40</v>
      </c>
      <c r="C356" t="s">
        <v>831</v>
      </c>
      <c r="D356" t="s">
        <v>837</v>
      </c>
      <c r="E356" t="s">
        <v>40</v>
      </c>
      <c r="F356">
        <v>10</v>
      </c>
      <c r="G356">
        <v>6</v>
      </c>
      <c r="H356">
        <v>4</v>
      </c>
      <c r="I356">
        <v>67000</v>
      </c>
      <c r="J356" t="s">
        <v>34</v>
      </c>
      <c r="K356" t="s">
        <v>43</v>
      </c>
      <c r="L356" t="s">
        <v>31</v>
      </c>
      <c r="M356" t="s">
        <v>19</v>
      </c>
      <c r="N356" t="s">
        <v>37</v>
      </c>
      <c r="O356" t="s">
        <v>28</v>
      </c>
    </row>
    <row r="357" spans="1:15" x14ac:dyDescent="0.2">
      <c r="A357" t="s">
        <v>399</v>
      </c>
      <c r="B357">
        <v>27</v>
      </c>
      <c r="C357" t="s">
        <v>832</v>
      </c>
      <c r="D357" t="s">
        <v>838</v>
      </c>
      <c r="E357" t="s">
        <v>30</v>
      </c>
      <c r="F357">
        <v>2</v>
      </c>
      <c r="G357">
        <v>7</v>
      </c>
      <c r="H357">
        <v>4.2</v>
      </c>
      <c r="I357">
        <v>60000</v>
      </c>
      <c r="J357" t="s">
        <v>34</v>
      </c>
      <c r="K357" t="s">
        <v>18</v>
      </c>
      <c r="L357" t="s">
        <v>19</v>
      </c>
      <c r="M357" t="s">
        <v>26</v>
      </c>
      <c r="N357" t="s">
        <v>27</v>
      </c>
      <c r="O357" t="s">
        <v>21</v>
      </c>
    </row>
    <row r="358" spans="1:15" x14ac:dyDescent="0.2">
      <c r="A358" t="s">
        <v>400</v>
      </c>
      <c r="B358">
        <v>45</v>
      </c>
      <c r="C358" t="s">
        <v>831</v>
      </c>
      <c r="D358" t="s">
        <v>833</v>
      </c>
      <c r="E358" t="s">
        <v>23</v>
      </c>
      <c r="F358">
        <v>11</v>
      </c>
      <c r="G358">
        <v>8</v>
      </c>
      <c r="H358">
        <v>4.5999999999999996</v>
      </c>
      <c r="I358">
        <v>73000</v>
      </c>
      <c r="J358" t="s">
        <v>34</v>
      </c>
      <c r="K358" t="s">
        <v>35</v>
      </c>
      <c r="L358" t="s">
        <v>25</v>
      </c>
      <c r="M358" t="s">
        <v>47</v>
      </c>
      <c r="N358" t="s">
        <v>48</v>
      </c>
      <c r="O358" t="s">
        <v>38</v>
      </c>
    </row>
    <row r="359" spans="1:15" x14ac:dyDescent="0.2">
      <c r="A359" t="s">
        <v>401</v>
      </c>
      <c r="B359">
        <v>32</v>
      </c>
      <c r="C359" t="s">
        <v>832</v>
      </c>
      <c r="D359" t="s">
        <v>835</v>
      </c>
      <c r="E359" t="s">
        <v>40</v>
      </c>
      <c r="F359">
        <v>5</v>
      </c>
      <c r="G359">
        <v>5</v>
      </c>
      <c r="H359">
        <v>3.4</v>
      </c>
      <c r="I359">
        <v>57000</v>
      </c>
      <c r="J359" t="s">
        <v>34</v>
      </c>
      <c r="K359" t="s">
        <v>24</v>
      </c>
      <c r="L359" t="s">
        <v>378</v>
      </c>
      <c r="M359" t="s">
        <v>45</v>
      </c>
      <c r="N359" t="s">
        <v>27</v>
      </c>
      <c r="O359" t="s">
        <v>21</v>
      </c>
    </row>
    <row r="360" spans="1:15" x14ac:dyDescent="0.2">
      <c r="A360" t="s">
        <v>402</v>
      </c>
      <c r="B360">
        <v>29</v>
      </c>
      <c r="C360" t="s">
        <v>831</v>
      </c>
      <c r="D360" t="s">
        <v>836</v>
      </c>
      <c r="E360" t="s">
        <v>33</v>
      </c>
      <c r="F360">
        <v>4</v>
      </c>
      <c r="G360">
        <v>6</v>
      </c>
      <c r="H360">
        <v>3.9</v>
      </c>
      <c r="I360">
        <v>61000</v>
      </c>
      <c r="J360" t="s">
        <v>34</v>
      </c>
      <c r="K360" t="s">
        <v>18</v>
      </c>
      <c r="L360" t="s">
        <v>31</v>
      </c>
      <c r="M360" t="s">
        <v>19</v>
      </c>
      <c r="N360" t="s">
        <v>37</v>
      </c>
      <c r="O360" t="s">
        <v>21</v>
      </c>
    </row>
    <row r="361" spans="1:15" x14ac:dyDescent="0.2">
      <c r="A361" t="s">
        <v>403</v>
      </c>
      <c r="B361">
        <v>33</v>
      </c>
      <c r="C361" t="s">
        <v>832</v>
      </c>
      <c r="D361" t="s">
        <v>838</v>
      </c>
      <c r="E361" t="s">
        <v>30</v>
      </c>
      <c r="F361">
        <v>6</v>
      </c>
      <c r="G361">
        <v>7</v>
      </c>
      <c r="H361">
        <v>4.0999999999999996</v>
      </c>
      <c r="I361">
        <v>64000</v>
      </c>
      <c r="J361" t="s">
        <v>34</v>
      </c>
      <c r="K361" t="s">
        <v>24</v>
      </c>
      <c r="L361" t="s">
        <v>19</v>
      </c>
      <c r="M361" t="s">
        <v>26</v>
      </c>
      <c r="N361" t="s">
        <v>37</v>
      </c>
      <c r="O361" t="s">
        <v>28</v>
      </c>
    </row>
    <row r="362" spans="1:15" x14ac:dyDescent="0.2">
      <c r="A362" t="s">
        <v>404</v>
      </c>
      <c r="B362">
        <v>37</v>
      </c>
      <c r="C362" t="s">
        <v>831</v>
      </c>
      <c r="D362" t="s">
        <v>834</v>
      </c>
      <c r="E362" t="s">
        <v>33</v>
      </c>
      <c r="F362">
        <v>7</v>
      </c>
      <c r="G362">
        <v>6</v>
      </c>
      <c r="H362">
        <v>4.3</v>
      </c>
      <c r="I362">
        <v>69000</v>
      </c>
      <c r="J362" t="s">
        <v>34</v>
      </c>
      <c r="K362" t="s">
        <v>43</v>
      </c>
      <c r="L362" t="s">
        <v>31</v>
      </c>
      <c r="M362" t="s">
        <v>26</v>
      </c>
      <c r="N362" t="s">
        <v>37</v>
      </c>
      <c r="O362" t="s">
        <v>28</v>
      </c>
    </row>
    <row r="363" spans="1:15" x14ac:dyDescent="0.2">
      <c r="A363" t="s">
        <v>405</v>
      </c>
      <c r="B363">
        <v>28</v>
      </c>
      <c r="C363" t="s">
        <v>832</v>
      </c>
      <c r="D363" t="s">
        <v>833</v>
      </c>
      <c r="E363" t="s">
        <v>16</v>
      </c>
      <c r="F363">
        <v>2</v>
      </c>
      <c r="G363">
        <v>5</v>
      </c>
      <c r="H363">
        <v>3.2</v>
      </c>
      <c r="I363">
        <v>58000</v>
      </c>
      <c r="J363" t="s">
        <v>34</v>
      </c>
      <c r="K363" t="s">
        <v>18</v>
      </c>
      <c r="L363" t="s">
        <v>378</v>
      </c>
      <c r="M363" t="s">
        <v>45</v>
      </c>
      <c r="N363" t="s">
        <v>27</v>
      </c>
      <c r="O363" t="s">
        <v>21</v>
      </c>
    </row>
    <row r="364" spans="1:15" x14ac:dyDescent="0.2">
      <c r="A364" t="s">
        <v>406</v>
      </c>
      <c r="B364">
        <v>34</v>
      </c>
      <c r="C364" t="s">
        <v>831</v>
      </c>
      <c r="D364" t="s">
        <v>836</v>
      </c>
      <c r="E364" t="s">
        <v>33</v>
      </c>
      <c r="F364">
        <v>6</v>
      </c>
      <c r="G364">
        <v>7</v>
      </c>
      <c r="H364">
        <v>3.8</v>
      </c>
      <c r="I364">
        <v>62000</v>
      </c>
      <c r="J364" t="s">
        <v>34</v>
      </c>
      <c r="K364" t="s">
        <v>24</v>
      </c>
      <c r="L364" t="s">
        <v>19</v>
      </c>
      <c r="M364" t="s">
        <v>19</v>
      </c>
      <c r="N364" t="s">
        <v>37</v>
      </c>
      <c r="O364" t="s">
        <v>28</v>
      </c>
    </row>
    <row r="365" spans="1:15" x14ac:dyDescent="0.2">
      <c r="A365" t="s">
        <v>407</v>
      </c>
      <c r="B365">
        <v>36</v>
      </c>
      <c r="C365" t="s">
        <v>832</v>
      </c>
      <c r="D365" t="s">
        <v>838</v>
      </c>
      <c r="E365" t="s">
        <v>30</v>
      </c>
      <c r="F365">
        <v>8</v>
      </c>
      <c r="G365">
        <v>6</v>
      </c>
      <c r="H365">
        <v>3.7</v>
      </c>
      <c r="I365">
        <v>60000</v>
      </c>
      <c r="J365" t="s">
        <v>34</v>
      </c>
      <c r="K365" t="s">
        <v>43</v>
      </c>
      <c r="L365" t="s">
        <v>31</v>
      </c>
      <c r="M365" t="s">
        <v>19</v>
      </c>
      <c r="N365" t="s">
        <v>27</v>
      </c>
      <c r="O365" t="s">
        <v>28</v>
      </c>
    </row>
    <row r="366" spans="1:15" x14ac:dyDescent="0.2">
      <c r="A366" t="s">
        <v>408</v>
      </c>
      <c r="B366">
        <v>30</v>
      </c>
      <c r="C366" t="s">
        <v>831</v>
      </c>
      <c r="D366" t="s">
        <v>833</v>
      </c>
      <c r="E366" t="s">
        <v>23</v>
      </c>
      <c r="F366">
        <v>5</v>
      </c>
      <c r="G366">
        <v>7</v>
      </c>
      <c r="H366">
        <v>4.5</v>
      </c>
      <c r="I366">
        <v>68000</v>
      </c>
      <c r="J366" t="s">
        <v>34</v>
      </c>
      <c r="K366" t="s">
        <v>18</v>
      </c>
      <c r="L366" t="s">
        <v>19</v>
      </c>
      <c r="M366" t="s">
        <v>26</v>
      </c>
      <c r="N366" t="s">
        <v>37</v>
      </c>
      <c r="O366" t="s">
        <v>21</v>
      </c>
    </row>
    <row r="367" spans="1:15" x14ac:dyDescent="0.2">
      <c r="A367" t="s">
        <v>409</v>
      </c>
      <c r="B367">
        <v>31</v>
      </c>
      <c r="C367" t="s">
        <v>832</v>
      </c>
      <c r="D367" t="s">
        <v>834</v>
      </c>
      <c r="E367" t="s">
        <v>33</v>
      </c>
      <c r="F367">
        <v>4</v>
      </c>
      <c r="G367">
        <v>6</v>
      </c>
      <c r="H367">
        <v>3.5</v>
      </c>
      <c r="I367">
        <v>56000</v>
      </c>
      <c r="J367" t="s">
        <v>34</v>
      </c>
      <c r="K367" t="s">
        <v>24</v>
      </c>
      <c r="L367" t="s">
        <v>31</v>
      </c>
      <c r="M367" t="s">
        <v>45</v>
      </c>
      <c r="N367" t="s">
        <v>27</v>
      </c>
      <c r="O367" t="s">
        <v>21</v>
      </c>
    </row>
    <row r="368" spans="1:15" x14ac:dyDescent="0.2">
      <c r="A368" t="s">
        <v>410</v>
      </c>
      <c r="B368">
        <v>29</v>
      </c>
      <c r="C368" t="s">
        <v>831</v>
      </c>
      <c r="D368" t="s">
        <v>835</v>
      </c>
      <c r="E368" t="s">
        <v>40</v>
      </c>
      <c r="F368">
        <v>3</v>
      </c>
      <c r="G368">
        <v>5</v>
      </c>
      <c r="H368">
        <v>3.9</v>
      </c>
      <c r="I368">
        <v>61000</v>
      </c>
      <c r="J368" t="s">
        <v>34</v>
      </c>
      <c r="K368" t="s">
        <v>18</v>
      </c>
      <c r="L368" t="s">
        <v>378</v>
      </c>
      <c r="M368" t="s">
        <v>19</v>
      </c>
      <c r="N368" t="s">
        <v>37</v>
      </c>
      <c r="O368" t="s">
        <v>21</v>
      </c>
    </row>
    <row r="369" spans="1:15" x14ac:dyDescent="0.2">
      <c r="A369" t="s">
        <v>411</v>
      </c>
      <c r="B369">
        <v>40</v>
      </c>
      <c r="C369" t="s">
        <v>832</v>
      </c>
      <c r="D369" t="s">
        <v>836</v>
      </c>
      <c r="E369" t="s">
        <v>33</v>
      </c>
      <c r="F369">
        <v>8</v>
      </c>
      <c r="G369">
        <v>7</v>
      </c>
      <c r="H369">
        <v>3.8</v>
      </c>
      <c r="I369">
        <v>62000</v>
      </c>
      <c r="J369" t="s">
        <v>34</v>
      </c>
      <c r="K369" t="s">
        <v>43</v>
      </c>
      <c r="L369" t="s">
        <v>19</v>
      </c>
      <c r="M369" t="s">
        <v>19</v>
      </c>
      <c r="N369" t="s">
        <v>37</v>
      </c>
      <c r="O369" t="s">
        <v>28</v>
      </c>
    </row>
    <row r="370" spans="1:15" x14ac:dyDescent="0.2">
      <c r="A370" t="s">
        <v>412</v>
      </c>
      <c r="B370">
        <v>38</v>
      </c>
      <c r="C370" t="s">
        <v>831</v>
      </c>
      <c r="D370" t="s">
        <v>838</v>
      </c>
      <c r="E370" t="s">
        <v>30</v>
      </c>
      <c r="F370">
        <v>7</v>
      </c>
      <c r="G370">
        <v>6</v>
      </c>
      <c r="H370">
        <v>3.7</v>
      </c>
      <c r="I370">
        <v>60000</v>
      </c>
      <c r="J370" t="s">
        <v>34</v>
      </c>
      <c r="K370" t="s">
        <v>43</v>
      </c>
      <c r="L370" t="s">
        <v>31</v>
      </c>
      <c r="M370" t="s">
        <v>19</v>
      </c>
      <c r="N370" t="s">
        <v>27</v>
      </c>
      <c r="O370" t="s">
        <v>28</v>
      </c>
    </row>
    <row r="371" spans="1:15" x14ac:dyDescent="0.2">
      <c r="A371" t="s">
        <v>413</v>
      </c>
      <c r="B371">
        <v>35</v>
      </c>
      <c r="C371" t="s">
        <v>832</v>
      </c>
      <c r="D371" t="s">
        <v>833</v>
      </c>
      <c r="E371" t="s">
        <v>23</v>
      </c>
      <c r="F371">
        <v>6</v>
      </c>
      <c r="G371">
        <v>7</v>
      </c>
      <c r="H371">
        <v>4.0999999999999996</v>
      </c>
      <c r="I371">
        <v>59000</v>
      </c>
      <c r="J371" t="s">
        <v>34</v>
      </c>
      <c r="K371" t="s">
        <v>24</v>
      </c>
      <c r="L371" t="s">
        <v>19</v>
      </c>
      <c r="M371" t="s">
        <v>26</v>
      </c>
      <c r="N371" t="s">
        <v>27</v>
      </c>
      <c r="O371" t="s">
        <v>28</v>
      </c>
    </row>
    <row r="372" spans="1:15" x14ac:dyDescent="0.2">
      <c r="A372" t="s">
        <v>414</v>
      </c>
      <c r="B372">
        <v>37</v>
      </c>
      <c r="C372" t="s">
        <v>831</v>
      </c>
      <c r="D372" t="s">
        <v>834</v>
      </c>
      <c r="E372" t="s">
        <v>33</v>
      </c>
      <c r="F372">
        <v>9</v>
      </c>
      <c r="G372">
        <v>6</v>
      </c>
      <c r="H372">
        <v>3.6</v>
      </c>
      <c r="I372">
        <v>57000</v>
      </c>
      <c r="J372" t="s">
        <v>34</v>
      </c>
      <c r="K372" t="s">
        <v>43</v>
      </c>
      <c r="L372" t="s">
        <v>31</v>
      </c>
      <c r="M372" t="s">
        <v>19</v>
      </c>
      <c r="N372" t="s">
        <v>27</v>
      </c>
      <c r="O372" t="s">
        <v>28</v>
      </c>
    </row>
    <row r="373" spans="1:15" x14ac:dyDescent="0.2">
      <c r="A373" t="s">
        <v>415</v>
      </c>
      <c r="B373">
        <v>29</v>
      </c>
      <c r="C373" t="s">
        <v>832</v>
      </c>
      <c r="D373" t="s">
        <v>835</v>
      </c>
      <c r="E373" t="s">
        <v>40</v>
      </c>
      <c r="F373">
        <v>3</v>
      </c>
      <c r="G373">
        <v>7</v>
      </c>
      <c r="H373">
        <v>4.2</v>
      </c>
      <c r="I373">
        <v>61000</v>
      </c>
      <c r="J373" t="s">
        <v>34</v>
      </c>
      <c r="K373" t="s">
        <v>18</v>
      </c>
      <c r="L373" t="s">
        <v>19</v>
      </c>
      <c r="M373" t="s">
        <v>26</v>
      </c>
      <c r="N373" t="s">
        <v>37</v>
      </c>
      <c r="O373" t="s">
        <v>21</v>
      </c>
    </row>
    <row r="374" spans="1:15" x14ac:dyDescent="0.2">
      <c r="A374" t="s">
        <v>416</v>
      </c>
      <c r="B374">
        <v>31</v>
      </c>
      <c r="C374" t="s">
        <v>831</v>
      </c>
      <c r="D374" t="s">
        <v>836</v>
      </c>
      <c r="E374" t="s">
        <v>33</v>
      </c>
      <c r="F374">
        <v>5</v>
      </c>
      <c r="G374">
        <v>6</v>
      </c>
      <c r="H374">
        <v>3.8</v>
      </c>
      <c r="I374">
        <v>62000</v>
      </c>
      <c r="J374" t="s">
        <v>34</v>
      </c>
      <c r="K374" t="s">
        <v>24</v>
      </c>
      <c r="L374" t="s">
        <v>31</v>
      </c>
      <c r="M374" t="s">
        <v>19</v>
      </c>
      <c r="N374" t="s">
        <v>37</v>
      </c>
      <c r="O374" t="s">
        <v>21</v>
      </c>
    </row>
    <row r="375" spans="1:15" x14ac:dyDescent="0.2">
      <c r="A375" t="s">
        <v>417</v>
      </c>
      <c r="B375">
        <v>40</v>
      </c>
      <c r="C375" t="s">
        <v>832</v>
      </c>
      <c r="D375" t="s">
        <v>838</v>
      </c>
      <c r="E375" t="s">
        <v>30</v>
      </c>
      <c r="F375">
        <v>7</v>
      </c>
      <c r="G375">
        <v>7</v>
      </c>
      <c r="H375">
        <v>4</v>
      </c>
      <c r="I375">
        <v>64000</v>
      </c>
      <c r="J375" t="s">
        <v>34</v>
      </c>
      <c r="K375" t="s">
        <v>43</v>
      </c>
      <c r="L375" t="s">
        <v>19</v>
      </c>
      <c r="M375" t="s">
        <v>19</v>
      </c>
      <c r="N375" t="s">
        <v>37</v>
      </c>
      <c r="O375" t="s">
        <v>28</v>
      </c>
    </row>
    <row r="376" spans="1:15" x14ac:dyDescent="0.2">
      <c r="A376" t="s">
        <v>418</v>
      </c>
      <c r="B376">
        <v>45</v>
      </c>
      <c r="C376" t="s">
        <v>831</v>
      </c>
      <c r="D376" t="s">
        <v>833</v>
      </c>
      <c r="E376" t="s">
        <v>23</v>
      </c>
      <c r="F376">
        <v>11</v>
      </c>
      <c r="G376">
        <v>8</v>
      </c>
      <c r="H376">
        <v>4.3</v>
      </c>
      <c r="I376">
        <v>66000</v>
      </c>
      <c r="J376" t="s">
        <v>34</v>
      </c>
      <c r="K376" t="s">
        <v>35</v>
      </c>
      <c r="L376" t="s">
        <v>25</v>
      </c>
      <c r="M376" t="s">
        <v>26</v>
      </c>
      <c r="N376" t="s">
        <v>37</v>
      </c>
      <c r="O376" t="s">
        <v>38</v>
      </c>
    </row>
    <row r="377" spans="1:15" x14ac:dyDescent="0.2">
      <c r="A377" t="s">
        <v>419</v>
      </c>
      <c r="B377">
        <v>32</v>
      </c>
      <c r="C377" t="s">
        <v>832</v>
      </c>
      <c r="D377" t="s">
        <v>835</v>
      </c>
      <c r="E377" t="s">
        <v>40</v>
      </c>
      <c r="F377">
        <v>5</v>
      </c>
      <c r="G377">
        <v>7</v>
      </c>
      <c r="H377">
        <v>3.4</v>
      </c>
      <c r="I377">
        <v>57000</v>
      </c>
      <c r="J377" t="s">
        <v>34</v>
      </c>
      <c r="K377" t="s">
        <v>24</v>
      </c>
      <c r="L377" t="s">
        <v>19</v>
      </c>
      <c r="M377" t="s">
        <v>45</v>
      </c>
      <c r="N377" t="s">
        <v>27</v>
      </c>
      <c r="O377" t="s">
        <v>21</v>
      </c>
    </row>
    <row r="378" spans="1:15" x14ac:dyDescent="0.2">
      <c r="A378" t="s">
        <v>420</v>
      </c>
      <c r="B378">
        <v>29</v>
      </c>
      <c r="C378" t="s">
        <v>831</v>
      </c>
      <c r="D378" t="s">
        <v>836</v>
      </c>
      <c r="E378" t="s">
        <v>33</v>
      </c>
      <c r="F378">
        <v>4</v>
      </c>
      <c r="G378">
        <v>6</v>
      </c>
      <c r="H378">
        <v>3.9</v>
      </c>
      <c r="I378">
        <v>61000</v>
      </c>
      <c r="J378" t="s">
        <v>34</v>
      </c>
      <c r="K378" t="s">
        <v>18</v>
      </c>
      <c r="L378" t="s">
        <v>31</v>
      </c>
      <c r="M378" t="s">
        <v>19</v>
      </c>
      <c r="N378" t="s">
        <v>37</v>
      </c>
      <c r="O378" t="s">
        <v>21</v>
      </c>
    </row>
    <row r="379" spans="1:15" x14ac:dyDescent="0.2">
      <c r="A379" t="s">
        <v>421</v>
      </c>
      <c r="B379">
        <v>36</v>
      </c>
      <c r="C379" t="s">
        <v>832</v>
      </c>
      <c r="D379" t="s">
        <v>838</v>
      </c>
      <c r="E379" t="s">
        <v>30</v>
      </c>
      <c r="F379">
        <v>8</v>
      </c>
      <c r="G379">
        <v>7</v>
      </c>
      <c r="H379">
        <v>3.7</v>
      </c>
      <c r="I379">
        <v>60000</v>
      </c>
      <c r="J379" t="s">
        <v>34</v>
      </c>
      <c r="K379" t="s">
        <v>43</v>
      </c>
      <c r="L379" t="s">
        <v>19</v>
      </c>
      <c r="M379" t="s">
        <v>19</v>
      </c>
      <c r="N379" t="s">
        <v>27</v>
      </c>
      <c r="O379" t="s">
        <v>28</v>
      </c>
    </row>
    <row r="380" spans="1:15" x14ac:dyDescent="0.2">
      <c r="A380" t="s">
        <v>422</v>
      </c>
      <c r="B380">
        <v>40</v>
      </c>
      <c r="C380" t="s">
        <v>831</v>
      </c>
      <c r="D380" t="s">
        <v>833</v>
      </c>
      <c r="E380" t="s">
        <v>23</v>
      </c>
      <c r="F380">
        <v>11</v>
      </c>
      <c r="G380">
        <v>8</v>
      </c>
      <c r="H380">
        <v>4.5999999999999996</v>
      </c>
      <c r="I380">
        <v>67000</v>
      </c>
      <c r="J380" t="s">
        <v>34</v>
      </c>
      <c r="K380" t="s">
        <v>43</v>
      </c>
      <c r="L380" t="s">
        <v>25</v>
      </c>
      <c r="M380" t="s">
        <v>47</v>
      </c>
      <c r="N380" t="s">
        <v>37</v>
      </c>
      <c r="O380" t="s">
        <v>38</v>
      </c>
    </row>
    <row r="381" spans="1:15" x14ac:dyDescent="0.2">
      <c r="A381" t="s">
        <v>423</v>
      </c>
      <c r="B381">
        <v>27</v>
      </c>
      <c r="C381" t="s">
        <v>832</v>
      </c>
      <c r="D381" t="s">
        <v>834</v>
      </c>
      <c r="E381" t="s">
        <v>33</v>
      </c>
      <c r="F381">
        <v>2</v>
      </c>
      <c r="G381">
        <v>5</v>
      </c>
      <c r="H381">
        <v>3.3</v>
      </c>
      <c r="I381">
        <v>58000</v>
      </c>
      <c r="J381" t="s">
        <v>34</v>
      </c>
      <c r="K381" t="s">
        <v>18</v>
      </c>
      <c r="L381" t="s">
        <v>378</v>
      </c>
      <c r="M381" t="s">
        <v>45</v>
      </c>
      <c r="N381" t="s">
        <v>27</v>
      </c>
      <c r="O381" t="s">
        <v>21</v>
      </c>
    </row>
    <row r="382" spans="1:15" x14ac:dyDescent="0.2">
      <c r="A382" t="s">
        <v>424</v>
      </c>
      <c r="B382">
        <v>34</v>
      </c>
      <c r="C382" t="s">
        <v>831</v>
      </c>
      <c r="D382" t="s">
        <v>835</v>
      </c>
      <c r="E382" t="s">
        <v>40</v>
      </c>
      <c r="F382">
        <v>6</v>
      </c>
      <c r="G382">
        <v>7</v>
      </c>
      <c r="H382">
        <v>3.8</v>
      </c>
      <c r="I382">
        <v>61000</v>
      </c>
      <c r="J382" t="s">
        <v>34</v>
      </c>
      <c r="K382" t="s">
        <v>24</v>
      </c>
      <c r="L382" t="s">
        <v>19</v>
      </c>
      <c r="M382" t="s">
        <v>19</v>
      </c>
      <c r="N382" t="s">
        <v>37</v>
      </c>
      <c r="O382" t="s">
        <v>28</v>
      </c>
    </row>
    <row r="383" spans="1:15" x14ac:dyDescent="0.2">
      <c r="A383" t="s">
        <v>425</v>
      </c>
      <c r="B383">
        <v>31</v>
      </c>
      <c r="C383" t="s">
        <v>832</v>
      </c>
      <c r="D383" t="s">
        <v>836</v>
      </c>
      <c r="E383" t="s">
        <v>33</v>
      </c>
      <c r="F383">
        <v>5</v>
      </c>
      <c r="G383">
        <v>6</v>
      </c>
      <c r="H383">
        <v>3.5</v>
      </c>
      <c r="I383">
        <v>59000</v>
      </c>
      <c r="J383" t="s">
        <v>34</v>
      </c>
      <c r="K383" t="s">
        <v>24</v>
      </c>
      <c r="L383" t="s">
        <v>31</v>
      </c>
      <c r="M383" t="s">
        <v>45</v>
      </c>
      <c r="N383" t="s">
        <v>27</v>
      </c>
      <c r="O383" t="s">
        <v>21</v>
      </c>
    </row>
    <row r="384" spans="1:15" x14ac:dyDescent="0.2">
      <c r="A384" t="s">
        <v>426</v>
      </c>
      <c r="B384">
        <v>38</v>
      </c>
      <c r="C384" t="s">
        <v>831</v>
      </c>
      <c r="D384" t="s">
        <v>838</v>
      </c>
      <c r="E384" t="s">
        <v>30</v>
      </c>
      <c r="F384">
        <v>7</v>
      </c>
      <c r="G384">
        <v>6</v>
      </c>
      <c r="H384">
        <v>3.7</v>
      </c>
      <c r="I384">
        <v>60000</v>
      </c>
      <c r="J384" t="s">
        <v>34</v>
      </c>
      <c r="K384" t="s">
        <v>43</v>
      </c>
      <c r="L384" t="s">
        <v>31</v>
      </c>
      <c r="M384" t="s">
        <v>19</v>
      </c>
      <c r="N384" t="s">
        <v>27</v>
      </c>
      <c r="O384" t="s">
        <v>28</v>
      </c>
    </row>
    <row r="385" spans="1:15" x14ac:dyDescent="0.2">
      <c r="A385" t="s">
        <v>427</v>
      </c>
      <c r="B385">
        <v>33</v>
      </c>
      <c r="C385" t="s">
        <v>832</v>
      </c>
      <c r="D385" t="s">
        <v>833</v>
      </c>
      <c r="E385" t="s">
        <v>23</v>
      </c>
      <c r="F385">
        <v>6</v>
      </c>
      <c r="G385">
        <v>7</v>
      </c>
      <c r="H385">
        <v>4.0999999999999996</v>
      </c>
      <c r="I385">
        <v>61000</v>
      </c>
      <c r="J385" t="s">
        <v>34</v>
      </c>
      <c r="K385" t="s">
        <v>24</v>
      </c>
      <c r="L385" t="s">
        <v>19</v>
      </c>
      <c r="M385" t="s">
        <v>26</v>
      </c>
      <c r="N385" t="s">
        <v>37</v>
      </c>
      <c r="O385" t="s">
        <v>28</v>
      </c>
    </row>
    <row r="386" spans="1:15" x14ac:dyDescent="0.2">
      <c r="A386" t="s">
        <v>428</v>
      </c>
      <c r="B386">
        <v>29</v>
      </c>
      <c r="C386" t="s">
        <v>831</v>
      </c>
      <c r="D386" t="s">
        <v>834</v>
      </c>
      <c r="E386" t="s">
        <v>33</v>
      </c>
      <c r="F386">
        <v>3</v>
      </c>
      <c r="G386">
        <v>5</v>
      </c>
      <c r="H386">
        <v>3.9</v>
      </c>
      <c r="I386">
        <v>63000</v>
      </c>
      <c r="J386" t="s">
        <v>34</v>
      </c>
      <c r="K386" t="s">
        <v>18</v>
      </c>
      <c r="L386" t="s">
        <v>378</v>
      </c>
      <c r="M386" t="s">
        <v>19</v>
      </c>
      <c r="N386" t="s">
        <v>37</v>
      </c>
      <c r="O386" t="s">
        <v>21</v>
      </c>
    </row>
    <row r="387" spans="1:15" x14ac:dyDescent="0.2">
      <c r="A387" t="s">
        <v>429</v>
      </c>
      <c r="B387">
        <v>35</v>
      </c>
      <c r="C387" t="s">
        <v>832</v>
      </c>
      <c r="D387" t="s">
        <v>835</v>
      </c>
      <c r="E387" t="s">
        <v>40</v>
      </c>
      <c r="F387">
        <v>6</v>
      </c>
      <c r="G387">
        <v>7</v>
      </c>
      <c r="H387">
        <v>3.4</v>
      </c>
      <c r="I387">
        <v>57000</v>
      </c>
      <c r="J387" t="s">
        <v>34</v>
      </c>
      <c r="K387" t="s">
        <v>24</v>
      </c>
      <c r="L387" t="s">
        <v>19</v>
      </c>
      <c r="M387" t="s">
        <v>45</v>
      </c>
      <c r="N387" t="s">
        <v>27</v>
      </c>
      <c r="O387" t="s">
        <v>28</v>
      </c>
    </row>
    <row r="388" spans="1:15" x14ac:dyDescent="0.2">
      <c r="A388" t="s">
        <v>430</v>
      </c>
      <c r="B388">
        <v>37</v>
      </c>
      <c r="C388" t="s">
        <v>831</v>
      </c>
      <c r="D388" t="s">
        <v>836</v>
      </c>
      <c r="E388" t="s">
        <v>33</v>
      </c>
      <c r="F388">
        <v>9</v>
      </c>
      <c r="G388">
        <v>6</v>
      </c>
      <c r="H388">
        <v>3.6</v>
      </c>
      <c r="I388">
        <v>56000</v>
      </c>
      <c r="J388" t="s">
        <v>34</v>
      </c>
      <c r="K388" t="s">
        <v>43</v>
      </c>
      <c r="L388" t="s">
        <v>31</v>
      </c>
      <c r="M388" t="s">
        <v>19</v>
      </c>
      <c r="N388" t="s">
        <v>27</v>
      </c>
      <c r="O388" t="s">
        <v>28</v>
      </c>
    </row>
    <row r="389" spans="1:15" x14ac:dyDescent="0.2">
      <c r="A389" t="s">
        <v>431</v>
      </c>
      <c r="B389">
        <v>29</v>
      </c>
      <c r="C389" t="s">
        <v>832</v>
      </c>
      <c r="D389" t="s">
        <v>838</v>
      </c>
      <c r="E389" t="s">
        <v>30</v>
      </c>
      <c r="F389">
        <v>3</v>
      </c>
      <c r="G389">
        <v>7</v>
      </c>
      <c r="H389">
        <v>4.2</v>
      </c>
      <c r="I389">
        <v>61000</v>
      </c>
      <c r="J389" t="s">
        <v>34</v>
      </c>
      <c r="K389" t="s">
        <v>18</v>
      </c>
      <c r="L389" t="s">
        <v>19</v>
      </c>
      <c r="M389" t="s">
        <v>26</v>
      </c>
      <c r="N389" t="s">
        <v>37</v>
      </c>
      <c r="O389" t="s">
        <v>21</v>
      </c>
    </row>
    <row r="390" spans="1:15" x14ac:dyDescent="0.2">
      <c r="A390" t="s">
        <v>432</v>
      </c>
      <c r="B390">
        <v>31</v>
      </c>
      <c r="C390" t="s">
        <v>831</v>
      </c>
      <c r="D390" t="s">
        <v>833</v>
      </c>
      <c r="E390" t="s">
        <v>23</v>
      </c>
      <c r="F390">
        <v>5</v>
      </c>
      <c r="G390">
        <v>6</v>
      </c>
      <c r="H390">
        <v>3.8</v>
      </c>
      <c r="I390">
        <v>62000</v>
      </c>
      <c r="J390" t="s">
        <v>34</v>
      </c>
      <c r="K390" t="s">
        <v>24</v>
      </c>
      <c r="L390" t="s">
        <v>31</v>
      </c>
      <c r="M390" t="s">
        <v>19</v>
      </c>
      <c r="N390" t="s">
        <v>37</v>
      </c>
      <c r="O390" t="s">
        <v>21</v>
      </c>
    </row>
    <row r="391" spans="1:15" x14ac:dyDescent="0.2">
      <c r="A391" t="s">
        <v>433</v>
      </c>
      <c r="B391">
        <v>32</v>
      </c>
      <c r="C391" t="s">
        <v>832</v>
      </c>
      <c r="D391" t="s">
        <v>834</v>
      </c>
      <c r="E391" t="s">
        <v>33</v>
      </c>
      <c r="F391">
        <v>4</v>
      </c>
      <c r="G391">
        <v>5</v>
      </c>
      <c r="H391">
        <v>3.5</v>
      </c>
      <c r="I391">
        <v>56000</v>
      </c>
      <c r="J391" t="s">
        <v>34</v>
      </c>
      <c r="K391" t="s">
        <v>24</v>
      </c>
      <c r="L391" t="s">
        <v>378</v>
      </c>
      <c r="M391" t="s">
        <v>45</v>
      </c>
      <c r="N391" t="s">
        <v>27</v>
      </c>
      <c r="O391" t="s">
        <v>21</v>
      </c>
    </row>
    <row r="392" spans="1:15" x14ac:dyDescent="0.2">
      <c r="A392" t="s">
        <v>434</v>
      </c>
      <c r="B392">
        <v>34</v>
      </c>
      <c r="C392" t="s">
        <v>831</v>
      </c>
      <c r="D392" t="s">
        <v>835</v>
      </c>
      <c r="E392" t="s">
        <v>40</v>
      </c>
      <c r="F392">
        <v>6</v>
      </c>
      <c r="G392">
        <v>7</v>
      </c>
      <c r="H392">
        <v>4.2</v>
      </c>
      <c r="I392">
        <v>61000</v>
      </c>
      <c r="J392" t="s">
        <v>34</v>
      </c>
      <c r="K392" t="s">
        <v>24</v>
      </c>
      <c r="L392" t="s">
        <v>19</v>
      </c>
      <c r="M392" t="s">
        <v>26</v>
      </c>
      <c r="N392" t="s">
        <v>37</v>
      </c>
      <c r="O392" t="s">
        <v>28</v>
      </c>
    </row>
    <row r="393" spans="1:15" x14ac:dyDescent="0.2">
      <c r="A393" t="s">
        <v>435</v>
      </c>
      <c r="B393">
        <v>29</v>
      </c>
      <c r="C393" t="s">
        <v>832</v>
      </c>
      <c r="D393" t="s">
        <v>836</v>
      </c>
      <c r="E393" t="s">
        <v>33</v>
      </c>
      <c r="F393">
        <v>3</v>
      </c>
      <c r="G393">
        <v>6</v>
      </c>
      <c r="H393">
        <v>3.9</v>
      </c>
      <c r="I393">
        <v>61000</v>
      </c>
      <c r="J393" t="s">
        <v>34</v>
      </c>
      <c r="K393" t="s">
        <v>18</v>
      </c>
      <c r="L393" t="s">
        <v>31</v>
      </c>
      <c r="M393" t="s">
        <v>19</v>
      </c>
      <c r="N393" t="s">
        <v>37</v>
      </c>
      <c r="O393" t="s">
        <v>21</v>
      </c>
    </row>
    <row r="394" spans="1:15" x14ac:dyDescent="0.2">
      <c r="A394" t="s">
        <v>436</v>
      </c>
      <c r="B394">
        <v>36</v>
      </c>
      <c r="C394" t="s">
        <v>831</v>
      </c>
      <c r="D394" t="s">
        <v>838</v>
      </c>
      <c r="E394" t="s">
        <v>30</v>
      </c>
      <c r="F394">
        <v>8</v>
      </c>
      <c r="G394">
        <v>7</v>
      </c>
      <c r="H394">
        <v>3.7</v>
      </c>
      <c r="I394">
        <v>60000</v>
      </c>
      <c r="J394" t="s">
        <v>34</v>
      </c>
      <c r="K394" t="s">
        <v>43</v>
      </c>
      <c r="L394" t="s">
        <v>19</v>
      </c>
      <c r="M394" t="s">
        <v>19</v>
      </c>
      <c r="N394" t="s">
        <v>27</v>
      </c>
      <c r="O394" t="s">
        <v>28</v>
      </c>
    </row>
    <row r="395" spans="1:15" x14ac:dyDescent="0.2">
      <c r="A395" t="s">
        <v>437</v>
      </c>
      <c r="B395">
        <v>40</v>
      </c>
      <c r="C395" t="s">
        <v>832</v>
      </c>
      <c r="D395" t="s">
        <v>833</v>
      </c>
      <c r="E395" t="s">
        <v>23</v>
      </c>
      <c r="F395">
        <v>11</v>
      </c>
      <c r="G395">
        <v>8</v>
      </c>
      <c r="H395">
        <v>4.5999999999999996</v>
      </c>
      <c r="I395">
        <v>67000</v>
      </c>
      <c r="J395" t="s">
        <v>34</v>
      </c>
      <c r="K395" t="s">
        <v>43</v>
      </c>
      <c r="L395" t="s">
        <v>25</v>
      </c>
      <c r="M395" t="s">
        <v>47</v>
      </c>
      <c r="N395" t="s">
        <v>37</v>
      </c>
      <c r="O395" t="s">
        <v>38</v>
      </c>
    </row>
    <row r="396" spans="1:15" x14ac:dyDescent="0.2">
      <c r="A396" t="s">
        <v>438</v>
      </c>
      <c r="B396">
        <v>27</v>
      </c>
      <c r="C396" t="s">
        <v>831</v>
      </c>
      <c r="D396" t="s">
        <v>834</v>
      </c>
      <c r="E396" t="s">
        <v>33</v>
      </c>
      <c r="F396">
        <v>2</v>
      </c>
      <c r="G396">
        <v>5</v>
      </c>
      <c r="H396">
        <v>3.3</v>
      </c>
      <c r="I396">
        <v>58000</v>
      </c>
      <c r="J396" t="s">
        <v>34</v>
      </c>
      <c r="K396" t="s">
        <v>18</v>
      </c>
      <c r="L396" t="s">
        <v>378</v>
      </c>
      <c r="M396" t="s">
        <v>45</v>
      </c>
      <c r="N396" t="s">
        <v>27</v>
      </c>
      <c r="O396" t="s">
        <v>21</v>
      </c>
    </row>
    <row r="397" spans="1:15" x14ac:dyDescent="0.2">
      <c r="A397" t="s">
        <v>439</v>
      </c>
      <c r="B397">
        <v>34</v>
      </c>
      <c r="C397" t="s">
        <v>832</v>
      </c>
      <c r="D397" t="s">
        <v>835</v>
      </c>
      <c r="E397" t="s">
        <v>40</v>
      </c>
      <c r="F397">
        <v>6</v>
      </c>
      <c r="G397">
        <v>7</v>
      </c>
      <c r="H397">
        <v>3.8</v>
      </c>
      <c r="I397">
        <v>61000</v>
      </c>
      <c r="J397" t="s">
        <v>34</v>
      </c>
      <c r="K397" t="s">
        <v>24</v>
      </c>
      <c r="L397" t="s">
        <v>19</v>
      </c>
      <c r="M397" t="s">
        <v>19</v>
      </c>
      <c r="N397" t="s">
        <v>37</v>
      </c>
      <c r="O397" t="s">
        <v>28</v>
      </c>
    </row>
    <row r="398" spans="1:15" x14ac:dyDescent="0.2">
      <c r="A398" t="s">
        <v>440</v>
      </c>
      <c r="B398">
        <v>31</v>
      </c>
      <c r="C398" t="s">
        <v>831</v>
      </c>
      <c r="D398" t="s">
        <v>836</v>
      </c>
      <c r="E398" t="s">
        <v>33</v>
      </c>
      <c r="F398">
        <v>5</v>
      </c>
      <c r="G398">
        <v>6</v>
      </c>
      <c r="H398">
        <v>3.5</v>
      </c>
      <c r="I398">
        <v>59000</v>
      </c>
      <c r="J398" t="s">
        <v>34</v>
      </c>
      <c r="K398" t="s">
        <v>24</v>
      </c>
      <c r="L398" t="s">
        <v>31</v>
      </c>
      <c r="M398" t="s">
        <v>45</v>
      </c>
      <c r="N398" t="s">
        <v>27</v>
      </c>
      <c r="O398" t="s">
        <v>21</v>
      </c>
    </row>
    <row r="399" spans="1:15" x14ac:dyDescent="0.2">
      <c r="A399" t="s">
        <v>441</v>
      </c>
      <c r="B399">
        <v>38</v>
      </c>
      <c r="C399" t="s">
        <v>832</v>
      </c>
      <c r="D399" t="s">
        <v>838</v>
      </c>
      <c r="E399" t="s">
        <v>30</v>
      </c>
      <c r="F399">
        <v>7</v>
      </c>
      <c r="G399">
        <v>6</v>
      </c>
      <c r="H399">
        <v>3.7</v>
      </c>
      <c r="I399">
        <v>60000</v>
      </c>
      <c r="J399" t="s">
        <v>34</v>
      </c>
      <c r="K399" t="s">
        <v>43</v>
      </c>
      <c r="L399" t="s">
        <v>31</v>
      </c>
      <c r="M399" t="s">
        <v>19</v>
      </c>
      <c r="N399" t="s">
        <v>27</v>
      </c>
      <c r="O399" t="s">
        <v>28</v>
      </c>
    </row>
    <row r="400" spans="1:15" x14ac:dyDescent="0.2">
      <c r="A400" t="s">
        <v>442</v>
      </c>
      <c r="B400">
        <v>33</v>
      </c>
      <c r="C400" t="s">
        <v>831</v>
      </c>
      <c r="D400" t="s">
        <v>833</v>
      </c>
      <c r="E400" t="s">
        <v>23</v>
      </c>
      <c r="F400">
        <v>6</v>
      </c>
      <c r="G400">
        <v>7</v>
      </c>
      <c r="H400">
        <v>4.0999999999999996</v>
      </c>
      <c r="I400">
        <v>61000</v>
      </c>
      <c r="J400" t="s">
        <v>34</v>
      </c>
      <c r="K400" t="s">
        <v>24</v>
      </c>
      <c r="L400" t="s">
        <v>19</v>
      </c>
      <c r="M400" t="s">
        <v>26</v>
      </c>
      <c r="N400" t="s">
        <v>37</v>
      </c>
      <c r="O400" t="s">
        <v>28</v>
      </c>
    </row>
    <row r="401" spans="1:15" x14ac:dyDescent="0.2">
      <c r="A401" t="s">
        <v>443</v>
      </c>
      <c r="B401">
        <v>29</v>
      </c>
      <c r="C401" t="s">
        <v>832</v>
      </c>
      <c r="D401" t="s">
        <v>834</v>
      </c>
      <c r="E401" t="s">
        <v>33</v>
      </c>
      <c r="F401">
        <v>3</v>
      </c>
      <c r="G401">
        <v>5</v>
      </c>
      <c r="H401">
        <v>3.9</v>
      </c>
      <c r="I401">
        <v>63000</v>
      </c>
      <c r="J401" t="s">
        <v>34</v>
      </c>
      <c r="K401" t="s">
        <v>18</v>
      </c>
      <c r="L401" t="s">
        <v>378</v>
      </c>
      <c r="M401" t="s">
        <v>19</v>
      </c>
      <c r="N401" t="s">
        <v>37</v>
      </c>
      <c r="O401" t="s">
        <v>21</v>
      </c>
    </row>
    <row r="402" spans="1:15" x14ac:dyDescent="0.2">
      <c r="A402" t="s">
        <v>444</v>
      </c>
      <c r="B402">
        <v>31</v>
      </c>
      <c r="C402" t="s">
        <v>831</v>
      </c>
      <c r="D402" t="s">
        <v>833</v>
      </c>
      <c r="E402" t="s">
        <v>16</v>
      </c>
      <c r="F402">
        <v>4</v>
      </c>
      <c r="G402">
        <v>6</v>
      </c>
      <c r="H402">
        <v>3.6</v>
      </c>
      <c r="I402">
        <v>60000</v>
      </c>
      <c r="J402" t="s">
        <v>34</v>
      </c>
      <c r="K402" t="s">
        <v>24</v>
      </c>
      <c r="L402" t="s">
        <v>31</v>
      </c>
      <c r="M402" t="s">
        <v>19</v>
      </c>
      <c r="N402" t="s">
        <v>27</v>
      </c>
      <c r="O402" t="s">
        <v>21</v>
      </c>
    </row>
    <row r="403" spans="1:15" x14ac:dyDescent="0.2">
      <c r="A403" t="s">
        <v>445</v>
      </c>
      <c r="B403">
        <v>35</v>
      </c>
      <c r="C403" t="s">
        <v>832</v>
      </c>
      <c r="D403" t="s">
        <v>835</v>
      </c>
      <c r="E403" t="s">
        <v>40</v>
      </c>
      <c r="F403">
        <v>7</v>
      </c>
      <c r="G403">
        <v>7</v>
      </c>
      <c r="H403">
        <v>3.5</v>
      </c>
      <c r="I403">
        <v>58000</v>
      </c>
      <c r="J403" t="s">
        <v>34</v>
      </c>
      <c r="K403" t="s">
        <v>24</v>
      </c>
      <c r="L403" t="s">
        <v>19</v>
      </c>
      <c r="M403" t="s">
        <v>45</v>
      </c>
      <c r="N403" t="s">
        <v>27</v>
      </c>
      <c r="O403" t="s">
        <v>28</v>
      </c>
    </row>
    <row r="404" spans="1:15" x14ac:dyDescent="0.2">
      <c r="A404" t="s">
        <v>446</v>
      </c>
      <c r="B404">
        <v>28</v>
      </c>
      <c r="C404" t="s">
        <v>831</v>
      </c>
      <c r="D404" t="s">
        <v>834</v>
      </c>
      <c r="E404" t="s">
        <v>33</v>
      </c>
      <c r="F404">
        <v>3</v>
      </c>
      <c r="G404">
        <v>5</v>
      </c>
      <c r="H404">
        <v>3.8</v>
      </c>
      <c r="I404">
        <v>70000</v>
      </c>
      <c r="J404" t="s">
        <v>34</v>
      </c>
      <c r="K404" t="s">
        <v>18</v>
      </c>
      <c r="L404" t="s">
        <v>378</v>
      </c>
      <c r="M404" t="s">
        <v>19</v>
      </c>
      <c r="N404" t="s">
        <v>37</v>
      </c>
      <c r="O404" t="s">
        <v>21</v>
      </c>
    </row>
    <row r="405" spans="1:15" x14ac:dyDescent="0.2">
      <c r="A405" t="s">
        <v>447</v>
      </c>
      <c r="B405">
        <v>39</v>
      </c>
      <c r="C405" t="s">
        <v>832</v>
      </c>
      <c r="D405" t="s">
        <v>836</v>
      </c>
      <c r="E405" t="s">
        <v>33</v>
      </c>
      <c r="F405">
        <v>9</v>
      </c>
      <c r="G405">
        <v>6</v>
      </c>
      <c r="H405">
        <v>3.4</v>
      </c>
      <c r="I405">
        <v>75000</v>
      </c>
      <c r="J405" t="s">
        <v>34</v>
      </c>
      <c r="K405" t="s">
        <v>43</v>
      </c>
      <c r="L405" t="s">
        <v>31</v>
      </c>
      <c r="M405" t="s">
        <v>45</v>
      </c>
      <c r="N405" t="s">
        <v>48</v>
      </c>
      <c r="O405" t="s">
        <v>28</v>
      </c>
    </row>
    <row r="406" spans="1:15" x14ac:dyDescent="0.2">
      <c r="A406" t="s">
        <v>448</v>
      </c>
      <c r="B406">
        <v>40</v>
      </c>
      <c r="C406" t="s">
        <v>831</v>
      </c>
      <c r="D406" t="s">
        <v>837</v>
      </c>
      <c r="E406" t="s">
        <v>40</v>
      </c>
      <c r="F406">
        <v>10</v>
      </c>
      <c r="G406">
        <v>7</v>
      </c>
      <c r="H406">
        <v>4.0999999999999996</v>
      </c>
      <c r="I406">
        <v>65000</v>
      </c>
      <c r="J406" t="s">
        <v>34</v>
      </c>
      <c r="K406" t="s">
        <v>43</v>
      </c>
      <c r="L406" t="s">
        <v>19</v>
      </c>
      <c r="M406" t="s">
        <v>26</v>
      </c>
      <c r="N406" t="s">
        <v>37</v>
      </c>
      <c r="O406" t="s">
        <v>28</v>
      </c>
    </row>
    <row r="407" spans="1:15" x14ac:dyDescent="0.2">
      <c r="A407" t="s">
        <v>449</v>
      </c>
      <c r="B407">
        <v>27</v>
      </c>
      <c r="C407" t="s">
        <v>832</v>
      </c>
      <c r="D407" t="s">
        <v>838</v>
      </c>
      <c r="E407" t="s">
        <v>30</v>
      </c>
      <c r="F407">
        <v>2</v>
      </c>
      <c r="G407">
        <v>5</v>
      </c>
      <c r="H407">
        <v>3.7</v>
      </c>
      <c r="I407">
        <v>55000</v>
      </c>
      <c r="J407" t="s">
        <v>34</v>
      </c>
      <c r="K407" t="s">
        <v>18</v>
      </c>
      <c r="L407" t="s">
        <v>378</v>
      </c>
      <c r="M407" t="s">
        <v>19</v>
      </c>
      <c r="N407" t="s">
        <v>27</v>
      </c>
      <c r="O407" t="s">
        <v>21</v>
      </c>
    </row>
    <row r="408" spans="1:15" x14ac:dyDescent="0.2">
      <c r="A408" t="s">
        <v>450</v>
      </c>
      <c r="B408">
        <v>42</v>
      </c>
      <c r="C408" t="s">
        <v>831</v>
      </c>
      <c r="D408" t="s">
        <v>833</v>
      </c>
      <c r="E408" t="s">
        <v>23</v>
      </c>
      <c r="F408">
        <v>11</v>
      </c>
      <c r="G408">
        <v>8</v>
      </c>
      <c r="H408">
        <v>4</v>
      </c>
      <c r="I408">
        <v>72000</v>
      </c>
      <c r="J408" t="s">
        <v>34</v>
      </c>
      <c r="K408" t="s">
        <v>35</v>
      </c>
      <c r="L408" t="s">
        <v>25</v>
      </c>
      <c r="M408" t="s">
        <v>19</v>
      </c>
      <c r="N408" t="s">
        <v>48</v>
      </c>
      <c r="O408" t="s">
        <v>38</v>
      </c>
    </row>
    <row r="409" spans="1:15" x14ac:dyDescent="0.2">
      <c r="A409" t="s">
        <v>451</v>
      </c>
      <c r="B409">
        <v>29</v>
      </c>
      <c r="C409" t="s">
        <v>832</v>
      </c>
      <c r="D409" t="s">
        <v>835</v>
      </c>
      <c r="E409" t="s">
        <v>40</v>
      </c>
      <c r="F409">
        <v>3</v>
      </c>
      <c r="G409">
        <v>7</v>
      </c>
      <c r="H409">
        <v>3.9</v>
      </c>
      <c r="I409">
        <v>68000</v>
      </c>
      <c r="J409" t="s">
        <v>34</v>
      </c>
      <c r="K409" t="s">
        <v>18</v>
      </c>
      <c r="L409" t="s">
        <v>19</v>
      </c>
      <c r="M409" t="s">
        <v>19</v>
      </c>
      <c r="N409" t="s">
        <v>37</v>
      </c>
      <c r="O409" t="s">
        <v>21</v>
      </c>
    </row>
    <row r="410" spans="1:15" x14ac:dyDescent="0.2">
      <c r="A410" t="s">
        <v>452</v>
      </c>
      <c r="B410">
        <v>31</v>
      </c>
      <c r="C410" t="s">
        <v>831</v>
      </c>
      <c r="D410" t="s">
        <v>836</v>
      </c>
      <c r="E410" t="s">
        <v>33</v>
      </c>
      <c r="F410">
        <v>5</v>
      </c>
      <c r="G410">
        <v>6</v>
      </c>
      <c r="H410">
        <v>3.5</v>
      </c>
      <c r="I410">
        <v>67000</v>
      </c>
      <c r="J410" t="s">
        <v>34</v>
      </c>
      <c r="K410" t="s">
        <v>24</v>
      </c>
      <c r="L410" t="s">
        <v>31</v>
      </c>
      <c r="M410" t="s">
        <v>45</v>
      </c>
      <c r="N410" t="s">
        <v>37</v>
      </c>
      <c r="O410" t="s">
        <v>21</v>
      </c>
    </row>
    <row r="411" spans="1:15" x14ac:dyDescent="0.2">
      <c r="A411" t="s">
        <v>453</v>
      </c>
      <c r="B411">
        <v>33</v>
      </c>
      <c r="C411" t="s">
        <v>832</v>
      </c>
      <c r="D411" t="s">
        <v>838</v>
      </c>
      <c r="E411" t="s">
        <v>30</v>
      </c>
      <c r="F411">
        <v>6</v>
      </c>
      <c r="G411">
        <v>6</v>
      </c>
      <c r="H411">
        <v>3.8</v>
      </c>
      <c r="I411">
        <v>42000</v>
      </c>
      <c r="J411" t="s">
        <v>34</v>
      </c>
      <c r="K411" t="s">
        <v>24</v>
      </c>
      <c r="L411" t="s">
        <v>31</v>
      </c>
      <c r="M411" t="s">
        <v>19</v>
      </c>
      <c r="N411" t="s">
        <v>20</v>
      </c>
      <c r="O411" t="s">
        <v>28</v>
      </c>
    </row>
    <row r="412" spans="1:15" x14ac:dyDescent="0.2">
      <c r="A412" t="s">
        <v>454</v>
      </c>
      <c r="B412">
        <v>37</v>
      </c>
      <c r="C412" t="s">
        <v>831</v>
      </c>
      <c r="D412" t="s">
        <v>834</v>
      </c>
      <c r="E412" t="s">
        <v>33</v>
      </c>
      <c r="F412">
        <v>7</v>
      </c>
      <c r="G412">
        <v>7</v>
      </c>
      <c r="H412">
        <v>4.3</v>
      </c>
      <c r="I412">
        <v>76000</v>
      </c>
      <c r="J412" t="s">
        <v>34</v>
      </c>
      <c r="K412" t="s">
        <v>43</v>
      </c>
      <c r="L412" t="s">
        <v>19</v>
      </c>
      <c r="M412" t="s">
        <v>26</v>
      </c>
      <c r="N412" t="s">
        <v>48</v>
      </c>
      <c r="O412" t="s">
        <v>28</v>
      </c>
    </row>
    <row r="413" spans="1:15" x14ac:dyDescent="0.2">
      <c r="A413" t="s">
        <v>455</v>
      </c>
      <c r="B413">
        <v>28</v>
      </c>
      <c r="C413" t="s">
        <v>832</v>
      </c>
      <c r="D413" t="s">
        <v>833</v>
      </c>
      <c r="E413" t="s">
        <v>16</v>
      </c>
      <c r="F413">
        <v>2</v>
      </c>
      <c r="G413">
        <v>5</v>
      </c>
      <c r="H413">
        <v>3.2</v>
      </c>
      <c r="I413">
        <v>48000</v>
      </c>
      <c r="J413" t="s">
        <v>34</v>
      </c>
      <c r="K413" t="s">
        <v>18</v>
      </c>
      <c r="L413" t="s">
        <v>378</v>
      </c>
      <c r="M413" t="s">
        <v>45</v>
      </c>
      <c r="N413" t="s">
        <v>20</v>
      </c>
      <c r="O413" t="s">
        <v>21</v>
      </c>
    </row>
    <row r="414" spans="1:15" x14ac:dyDescent="0.2">
      <c r="A414" t="s">
        <v>456</v>
      </c>
      <c r="B414">
        <v>34</v>
      </c>
      <c r="C414" t="s">
        <v>831</v>
      </c>
      <c r="D414" t="s">
        <v>836</v>
      </c>
      <c r="E414" t="s">
        <v>33</v>
      </c>
      <c r="F414">
        <v>6</v>
      </c>
      <c r="G414">
        <v>6</v>
      </c>
      <c r="H414">
        <v>3.7</v>
      </c>
      <c r="I414">
        <v>43000</v>
      </c>
      <c r="J414" t="s">
        <v>34</v>
      </c>
      <c r="K414" t="s">
        <v>24</v>
      </c>
      <c r="L414" t="s">
        <v>31</v>
      </c>
      <c r="M414" t="s">
        <v>19</v>
      </c>
      <c r="N414" t="s">
        <v>20</v>
      </c>
      <c r="O414" t="s">
        <v>28</v>
      </c>
    </row>
    <row r="415" spans="1:15" x14ac:dyDescent="0.2">
      <c r="A415" t="s">
        <v>457</v>
      </c>
      <c r="B415">
        <v>36</v>
      </c>
      <c r="C415" t="s">
        <v>832</v>
      </c>
      <c r="D415" t="s">
        <v>838</v>
      </c>
      <c r="E415" t="s">
        <v>30</v>
      </c>
      <c r="F415">
        <v>8</v>
      </c>
      <c r="G415">
        <v>7</v>
      </c>
      <c r="H415">
        <v>4</v>
      </c>
      <c r="I415">
        <v>64000</v>
      </c>
      <c r="J415" t="s">
        <v>34</v>
      </c>
      <c r="K415" t="s">
        <v>43</v>
      </c>
      <c r="L415" t="s">
        <v>19</v>
      </c>
      <c r="M415" t="s">
        <v>19</v>
      </c>
      <c r="N415" t="s">
        <v>37</v>
      </c>
      <c r="O415" t="s">
        <v>28</v>
      </c>
    </row>
    <row r="416" spans="1:15" x14ac:dyDescent="0.2">
      <c r="A416" t="s">
        <v>458</v>
      </c>
      <c r="B416">
        <v>30</v>
      </c>
      <c r="C416" t="s">
        <v>831</v>
      </c>
      <c r="D416" t="s">
        <v>833</v>
      </c>
      <c r="E416" t="s">
        <v>23</v>
      </c>
      <c r="F416">
        <v>5</v>
      </c>
      <c r="G416">
        <v>6</v>
      </c>
      <c r="H416">
        <v>3.9</v>
      </c>
      <c r="I416">
        <v>70000</v>
      </c>
      <c r="J416" t="s">
        <v>34</v>
      </c>
      <c r="K416" t="s">
        <v>18</v>
      </c>
      <c r="L416" t="s">
        <v>31</v>
      </c>
      <c r="M416" t="s">
        <v>19</v>
      </c>
      <c r="N416" t="s">
        <v>37</v>
      </c>
      <c r="O416" t="s">
        <v>21</v>
      </c>
    </row>
    <row r="417" spans="1:15" x14ac:dyDescent="0.2">
      <c r="A417" t="s">
        <v>459</v>
      </c>
      <c r="B417">
        <v>31</v>
      </c>
      <c r="C417" t="s">
        <v>832</v>
      </c>
      <c r="D417" t="s">
        <v>834</v>
      </c>
      <c r="E417" t="s">
        <v>33</v>
      </c>
      <c r="F417">
        <v>4</v>
      </c>
      <c r="G417">
        <v>5</v>
      </c>
      <c r="H417">
        <v>3.5</v>
      </c>
      <c r="I417">
        <v>75000</v>
      </c>
      <c r="J417" t="s">
        <v>34</v>
      </c>
      <c r="K417" t="s">
        <v>24</v>
      </c>
      <c r="L417" t="s">
        <v>378</v>
      </c>
      <c r="M417" t="s">
        <v>45</v>
      </c>
      <c r="N417" t="s">
        <v>48</v>
      </c>
      <c r="O417" t="s">
        <v>21</v>
      </c>
    </row>
    <row r="418" spans="1:15" x14ac:dyDescent="0.2">
      <c r="A418" t="s">
        <v>460</v>
      </c>
      <c r="B418">
        <v>29</v>
      </c>
      <c r="C418" t="s">
        <v>831</v>
      </c>
      <c r="D418" t="s">
        <v>835</v>
      </c>
      <c r="E418" t="s">
        <v>40</v>
      </c>
      <c r="F418">
        <v>3</v>
      </c>
      <c r="G418">
        <v>7</v>
      </c>
      <c r="H418">
        <v>3.4</v>
      </c>
      <c r="I418">
        <v>59000</v>
      </c>
      <c r="J418" t="s">
        <v>34</v>
      </c>
      <c r="K418" t="s">
        <v>18</v>
      </c>
      <c r="L418" t="s">
        <v>19</v>
      </c>
      <c r="M418" t="s">
        <v>45</v>
      </c>
      <c r="N418" t="s">
        <v>27</v>
      </c>
      <c r="O418" t="s">
        <v>21</v>
      </c>
    </row>
    <row r="419" spans="1:15" x14ac:dyDescent="0.2">
      <c r="A419" t="s">
        <v>461</v>
      </c>
      <c r="B419">
        <v>40</v>
      </c>
      <c r="C419" t="s">
        <v>832</v>
      </c>
      <c r="D419" t="s">
        <v>836</v>
      </c>
      <c r="E419" t="s">
        <v>33</v>
      </c>
      <c r="F419">
        <v>8</v>
      </c>
      <c r="G419">
        <v>6</v>
      </c>
      <c r="H419">
        <v>3.7</v>
      </c>
      <c r="I419">
        <v>55000</v>
      </c>
      <c r="J419" t="s">
        <v>34</v>
      </c>
      <c r="K419" t="s">
        <v>43</v>
      </c>
      <c r="L419" t="s">
        <v>31</v>
      </c>
      <c r="M419" t="s">
        <v>19</v>
      </c>
      <c r="N419" t="s">
        <v>27</v>
      </c>
      <c r="O419" t="s">
        <v>28</v>
      </c>
    </row>
    <row r="420" spans="1:15" x14ac:dyDescent="0.2">
      <c r="A420" t="s">
        <v>462</v>
      </c>
      <c r="B420">
        <v>45</v>
      </c>
      <c r="C420" t="s">
        <v>831</v>
      </c>
      <c r="D420" t="s">
        <v>837</v>
      </c>
      <c r="E420" t="s">
        <v>40</v>
      </c>
      <c r="F420">
        <v>11</v>
      </c>
      <c r="G420">
        <v>7</v>
      </c>
      <c r="H420">
        <v>4.0999999999999996</v>
      </c>
      <c r="I420">
        <v>60000</v>
      </c>
      <c r="J420" t="s">
        <v>34</v>
      </c>
      <c r="K420" t="s">
        <v>35</v>
      </c>
      <c r="L420" t="s">
        <v>19</v>
      </c>
      <c r="M420" t="s">
        <v>26</v>
      </c>
      <c r="N420" t="s">
        <v>27</v>
      </c>
      <c r="O420" t="s">
        <v>38</v>
      </c>
    </row>
    <row r="421" spans="1:15" x14ac:dyDescent="0.2">
      <c r="A421" t="s">
        <v>463</v>
      </c>
      <c r="B421">
        <v>32</v>
      </c>
      <c r="C421" t="s">
        <v>832</v>
      </c>
      <c r="D421" t="s">
        <v>835</v>
      </c>
      <c r="E421" t="s">
        <v>40</v>
      </c>
      <c r="F421">
        <v>4</v>
      </c>
      <c r="G421">
        <v>5</v>
      </c>
      <c r="H421">
        <v>3.8</v>
      </c>
      <c r="I421">
        <v>73000</v>
      </c>
      <c r="J421" t="s">
        <v>34</v>
      </c>
      <c r="K421" t="s">
        <v>24</v>
      </c>
      <c r="L421" t="s">
        <v>378</v>
      </c>
      <c r="M421" t="s">
        <v>19</v>
      </c>
      <c r="N421" t="s">
        <v>48</v>
      </c>
      <c r="O421" t="s">
        <v>21</v>
      </c>
    </row>
    <row r="422" spans="1:15" x14ac:dyDescent="0.2">
      <c r="A422" t="s">
        <v>464</v>
      </c>
      <c r="B422">
        <v>29</v>
      </c>
      <c r="C422" t="s">
        <v>831</v>
      </c>
      <c r="D422" t="s">
        <v>836</v>
      </c>
      <c r="E422" t="s">
        <v>33</v>
      </c>
      <c r="F422">
        <v>4</v>
      </c>
      <c r="G422">
        <v>6</v>
      </c>
      <c r="H422">
        <v>3.5</v>
      </c>
      <c r="I422">
        <v>49000</v>
      </c>
      <c r="J422" t="s">
        <v>34</v>
      </c>
      <c r="K422" t="s">
        <v>18</v>
      </c>
      <c r="L422" t="s">
        <v>31</v>
      </c>
      <c r="M422" t="s">
        <v>45</v>
      </c>
      <c r="N422" t="s">
        <v>20</v>
      </c>
      <c r="O422" t="s">
        <v>21</v>
      </c>
    </row>
    <row r="423" spans="1:15" x14ac:dyDescent="0.2">
      <c r="A423" t="s">
        <v>465</v>
      </c>
      <c r="B423">
        <v>33</v>
      </c>
      <c r="C423" t="s">
        <v>832</v>
      </c>
      <c r="D423" t="s">
        <v>838</v>
      </c>
      <c r="E423" t="s">
        <v>30</v>
      </c>
      <c r="F423">
        <v>6</v>
      </c>
      <c r="G423">
        <v>6</v>
      </c>
      <c r="H423">
        <v>3.8</v>
      </c>
      <c r="I423">
        <v>41000</v>
      </c>
      <c r="J423" t="s">
        <v>34</v>
      </c>
      <c r="K423" t="s">
        <v>24</v>
      </c>
      <c r="L423" t="s">
        <v>31</v>
      </c>
      <c r="M423" t="s">
        <v>19</v>
      </c>
      <c r="N423" t="s">
        <v>20</v>
      </c>
      <c r="O423" t="s">
        <v>28</v>
      </c>
    </row>
    <row r="424" spans="1:15" x14ac:dyDescent="0.2">
      <c r="A424" t="s">
        <v>466</v>
      </c>
      <c r="B424">
        <v>37</v>
      </c>
      <c r="C424" t="s">
        <v>831</v>
      </c>
      <c r="D424" t="s">
        <v>834</v>
      </c>
      <c r="E424" t="s">
        <v>33</v>
      </c>
      <c r="F424">
        <v>7</v>
      </c>
      <c r="G424">
        <v>7</v>
      </c>
      <c r="H424">
        <v>4.3</v>
      </c>
      <c r="I424">
        <v>60000</v>
      </c>
      <c r="J424" t="s">
        <v>34</v>
      </c>
      <c r="K424" t="s">
        <v>43</v>
      </c>
      <c r="L424" t="s">
        <v>19</v>
      </c>
      <c r="M424" t="s">
        <v>26</v>
      </c>
      <c r="N424" t="s">
        <v>27</v>
      </c>
      <c r="O424" t="s">
        <v>28</v>
      </c>
    </row>
    <row r="425" spans="1:15" x14ac:dyDescent="0.2">
      <c r="A425" t="s">
        <v>467</v>
      </c>
      <c r="B425">
        <v>28</v>
      </c>
      <c r="C425" t="s">
        <v>832</v>
      </c>
      <c r="D425" t="s">
        <v>833</v>
      </c>
      <c r="E425" t="s">
        <v>16</v>
      </c>
      <c r="F425">
        <v>2</v>
      </c>
      <c r="G425">
        <v>5</v>
      </c>
      <c r="H425">
        <v>3.2</v>
      </c>
      <c r="I425">
        <v>78000</v>
      </c>
      <c r="J425" t="s">
        <v>34</v>
      </c>
      <c r="K425" t="s">
        <v>18</v>
      </c>
      <c r="L425" t="s">
        <v>378</v>
      </c>
      <c r="M425" t="s">
        <v>45</v>
      </c>
      <c r="N425" t="s">
        <v>48</v>
      </c>
      <c r="O425" t="s">
        <v>21</v>
      </c>
    </row>
    <row r="426" spans="1:15" x14ac:dyDescent="0.2">
      <c r="A426" t="s">
        <v>468</v>
      </c>
      <c r="B426">
        <v>34</v>
      </c>
      <c r="C426" t="s">
        <v>831</v>
      </c>
      <c r="D426" t="s">
        <v>836</v>
      </c>
      <c r="E426" t="s">
        <v>33</v>
      </c>
      <c r="F426">
        <v>6</v>
      </c>
      <c r="G426">
        <v>6</v>
      </c>
      <c r="H426">
        <v>3.7</v>
      </c>
      <c r="I426">
        <v>64000</v>
      </c>
      <c r="J426" t="s">
        <v>34</v>
      </c>
      <c r="K426" t="s">
        <v>24</v>
      </c>
      <c r="L426" t="s">
        <v>31</v>
      </c>
      <c r="M426" t="s">
        <v>19</v>
      </c>
      <c r="N426" t="s">
        <v>37</v>
      </c>
      <c r="O426" t="s">
        <v>28</v>
      </c>
    </row>
    <row r="427" spans="1:15" x14ac:dyDescent="0.2">
      <c r="A427" t="s">
        <v>469</v>
      </c>
      <c r="B427">
        <v>36</v>
      </c>
      <c r="C427" t="s">
        <v>832</v>
      </c>
      <c r="D427" t="s">
        <v>838</v>
      </c>
      <c r="E427" t="s">
        <v>30</v>
      </c>
      <c r="F427">
        <v>8</v>
      </c>
      <c r="G427">
        <v>7</v>
      </c>
      <c r="H427">
        <v>4</v>
      </c>
      <c r="I427">
        <v>43000</v>
      </c>
      <c r="J427" t="s">
        <v>34</v>
      </c>
      <c r="K427" t="s">
        <v>43</v>
      </c>
      <c r="L427" t="s">
        <v>19</v>
      </c>
      <c r="M427" t="s">
        <v>19</v>
      </c>
      <c r="N427" t="s">
        <v>20</v>
      </c>
      <c r="O427" t="s">
        <v>28</v>
      </c>
    </row>
    <row r="428" spans="1:15" x14ac:dyDescent="0.2">
      <c r="A428" t="s">
        <v>470</v>
      </c>
      <c r="B428">
        <v>30</v>
      </c>
      <c r="C428" t="s">
        <v>831</v>
      </c>
      <c r="D428" t="s">
        <v>833</v>
      </c>
      <c r="E428" t="s">
        <v>23</v>
      </c>
      <c r="F428">
        <v>5</v>
      </c>
      <c r="G428">
        <v>6</v>
      </c>
      <c r="H428">
        <v>3.9</v>
      </c>
      <c r="I428">
        <v>48000</v>
      </c>
      <c r="J428" t="s">
        <v>34</v>
      </c>
      <c r="K428" t="s">
        <v>18</v>
      </c>
      <c r="L428" t="s">
        <v>31</v>
      </c>
      <c r="M428" t="s">
        <v>19</v>
      </c>
      <c r="N428" t="s">
        <v>20</v>
      </c>
      <c r="O428" t="s">
        <v>21</v>
      </c>
    </row>
    <row r="429" spans="1:15" x14ac:dyDescent="0.2">
      <c r="A429" t="s">
        <v>471</v>
      </c>
      <c r="B429">
        <v>31</v>
      </c>
      <c r="C429" t="s">
        <v>832</v>
      </c>
      <c r="D429" t="s">
        <v>834</v>
      </c>
      <c r="E429" t="s">
        <v>33</v>
      </c>
      <c r="F429">
        <v>4</v>
      </c>
      <c r="G429">
        <v>5</v>
      </c>
      <c r="H429">
        <v>3.5</v>
      </c>
      <c r="I429">
        <v>75000</v>
      </c>
      <c r="J429" t="s">
        <v>34</v>
      </c>
      <c r="K429" t="s">
        <v>24</v>
      </c>
      <c r="L429" t="s">
        <v>378</v>
      </c>
      <c r="M429" t="s">
        <v>45</v>
      </c>
      <c r="N429" t="s">
        <v>48</v>
      </c>
      <c r="O429" t="s">
        <v>21</v>
      </c>
    </row>
    <row r="430" spans="1:15" x14ac:dyDescent="0.2">
      <c r="A430" t="s">
        <v>472</v>
      </c>
      <c r="B430">
        <v>29</v>
      </c>
      <c r="C430" t="s">
        <v>831</v>
      </c>
      <c r="D430" t="s">
        <v>835</v>
      </c>
      <c r="E430" t="s">
        <v>40</v>
      </c>
      <c r="F430">
        <v>3</v>
      </c>
      <c r="G430">
        <v>7</v>
      </c>
      <c r="H430">
        <v>3.4</v>
      </c>
      <c r="I430">
        <v>60000</v>
      </c>
      <c r="J430" t="s">
        <v>34</v>
      </c>
      <c r="K430" t="s">
        <v>18</v>
      </c>
      <c r="L430" t="s">
        <v>19</v>
      </c>
      <c r="M430" t="s">
        <v>45</v>
      </c>
      <c r="N430" t="s">
        <v>27</v>
      </c>
      <c r="O430" t="s">
        <v>21</v>
      </c>
    </row>
    <row r="431" spans="1:15" x14ac:dyDescent="0.2">
      <c r="A431" t="s">
        <v>473</v>
      </c>
      <c r="B431">
        <v>40</v>
      </c>
      <c r="C431" t="s">
        <v>832</v>
      </c>
      <c r="D431" t="s">
        <v>836</v>
      </c>
      <c r="E431" t="s">
        <v>33</v>
      </c>
      <c r="F431">
        <v>8</v>
      </c>
      <c r="G431">
        <v>6</v>
      </c>
      <c r="H431">
        <v>3.7</v>
      </c>
      <c r="I431">
        <v>57000</v>
      </c>
      <c r="J431" t="s">
        <v>34</v>
      </c>
      <c r="K431" t="s">
        <v>43</v>
      </c>
      <c r="L431" t="s">
        <v>31</v>
      </c>
      <c r="M431" t="s">
        <v>19</v>
      </c>
      <c r="N431" t="s">
        <v>27</v>
      </c>
      <c r="O431" t="s">
        <v>28</v>
      </c>
    </row>
    <row r="432" spans="1:15" x14ac:dyDescent="0.2">
      <c r="A432" t="s">
        <v>474</v>
      </c>
      <c r="B432">
        <v>45</v>
      </c>
      <c r="C432" t="s">
        <v>831</v>
      </c>
      <c r="D432" t="s">
        <v>837</v>
      </c>
      <c r="E432" t="s">
        <v>40</v>
      </c>
      <c r="F432">
        <v>11</v>
      </c>
      <c r="G432">
        <v>7</v>
      </c>
      <c r="H432">
        <v>4.0999999999999996</v>
      </c>
      <c r="I432">
        <v>65000</v>
      </c>
      <c r="J432" t="s">
        <v>34</v>
      </c>
      <c r="K432" t="s">
        <v>35</v>
      </c>
      <c r="L432" t="s">
        <v>19</v>
      </c>
      <c r="M432" t="s">
        <v>26</v>
      </c>
      <c r="N432" t="s">
        <v>37</v>
      </c>
      <c r="O432" t="s">
        <v>38</v>
      </c>
    </row>
    <row r="433" spans="1:15" x14ac:dyDescent="0.2">
      <c r="A433" t="s">
        <v>475</v>
      </c>
      <c r="B433">
        <v>32</v>
      </c>
      <c r="C433" t="s">
        <v>832</v>
      </c>
      <c r="D433" t="s">
        <v>835</v>
      </c>
      <c r="E433" t="s">
        <v>40</v>
      </c>
      <c r="F433">
        <v>4</v>
      </c>
      <c r="G433">
        <v>5</v>
      </c>
      <c r="H433">
        <v>3.8</v>
      </c>
      <c r="I433">
        <v>59000</v>
      </c>
      <c r="J433" t="s">
        <v>34</v>
      </c>
      <c r="K433" t="s">
        <v>24</v>
      </c>
      <c r="L433" t="s">
        <v>378</v>
      </c>
      <c r="M433" t="s">
        <v>19</v>
      </c>
      <c r="N433" t="s">
        <v>27</v>
      </c>
      <c r="O433" t="s">
        <v>21</v>
      </c>
    </row>
    <row r="434" spans="1:15" x14ac:dyDescent="0.2">
      <c r="A434" t="s">
        <v>476</v>
      </c>
      <c r="B434">
        <v>29</v>
      </c>
      <c r="C434" t="s">
        <v>831</v>
      </c>
      <c r="D434" t="s">
        <v>836</v>
      </c>
      <c r="E434" t="s">
        <v>33</v>
      </c>
      <c r="F434">
        <v>4</v>
      </c>
      <c r="G434">
        <v>6</v>
      </c>
      <c r="H434">
        <v>3.5</v>
      </c>
      <c r="I434">
        <v>75000</v>
      </c>
      <c r="J434" t="s">
        <v>34</v>
      </c>
      <c r="K434" t="s">
        <v>18</v>
      </c>
      <c r="L434" t="s">
        <v>31</v>
      </c>
      <c r="M434" t="s">
        <v>45</v>
      </c>
      <c r="N434" t="s">
        <v>48</v>
      </c>
      <c r="O434" t="s">
        <v>21</v>
      </c>
    </row>
    <row r="435" spans="1:15" x14ac:dyDescent="0.2">
      <c r="A435" t="s">
        <v>477</v>
      </c>
      <c r="B435">
        <v>33</v>
      </c>
      <c r="C435" t="s">
        <v>832</v>
      </c>
      <c r="D435" t="s">
        <v>838</v>
      </c>
      <c r="E435" t="s">
        <v>30</v>
      </c>
      <c r="F435">
        <v>6</v>
      </c>
      <c r="G435">
        <v>6</v>
      </c>
      <c r="H435">
        <v>3.8</v>
      </c>
      <c r="I435">
        <v>42000</v>
      </c>
      <c r="J435" t="s">
        <v>34</v>
      </c>
      <c r="K435" t="s">
        <v>24</v>
      </c>
      <c r="L435" t="s">
        <v>31</v>
      </c>
      <c r="M435" t="s">
        <v>19</v>
      </c>
      <c r="N435" t="s">
        <v>20</v>
      </c>
      <c r="O435" t="s">
        <v>28</v>
      </c>
    </row>
    <row r="436" spans="1:15" x14ac:dyDescent="0.2">
      <c r="A436" t="s">
        <v>478</v>
      </c>
      <c r="B436">
        <v>37</v>
      </c>
      <c r="C436" t="s">
        <v>831</v>
      </c>
      <c r="D436" t="s">
        <v>834</v>
      </c>
      <c r="E436" t="s">
        <v>33</v>
      </c>
      <c r="F436">
        <v>7</v>
      </c>
      <c r="G436">
        <v>7</v>
      </c>
      <c r="H436">
        <v>4.3</v>
      </c>
      <c r="I436">
        <v>76000</v>
      </c>
      <c r="J436" t="s">
        <v>34</v>
      </c>
      <c r="K436" t="s">
        <v>43</v>
      </c>
      <c r="L436" t="s">
        <v>19</v>
      </c>
      <c r="M436" t="s">
        <v>26</v>
      </c>
      <c r="N436" t="s">
        <v>48</v>
      </c>
      <c r="O436" t="s">
        <v>28</v>
      </c>
    </row>
    <row r="437" spans="1:15" x14ac:dyDescent="0.2">
      <c r="A437" t="s">
        <v>479</v>
      </c>
      <c r="B437">
        <v>28</v>
      </c>
      <c r="C437" t="s">
        <v>832</v>
      </c>
      <c r="D437" t="s">
        <v>833</v>
      </c>
      <c r="E437" t="s">
        <v>16</v>
      </c>
      <c r="F437">
        <v>2</v>
      </c>
      <c r="G437">
        <v>5</v>
      </c>
      <c r="H437">
        <v>3.2</v>
      </c>
      <c r="I437">
        <v>58000</v>
      </c>
      <c r="J437" t="s">
        <v>34</v>
      </c>
      <c r="K437" t="s">
        <v>18</v>
      </c>
      <c r="L437" t="s">
        <v>378</v>
      </c>
      <c r="M437" t="s">
        <v>45</v>
      </c>
      <c r="N437" t="s">
        <v>27</v>
      </c>
      <c r="O437" t="s">
        <v>21</v>
      </c>
    </row>
    <row r="438" spans="1:15" x14ac:dyDescent="0.2">
      <c r="A438" t="s">
        <v>480</v>
      </c>
      <c r="B438">
        <v>34</v>
      </c>
      <c r="C438" t="s">
        <v>831</v>
      </c>
      <c r="D438" t="s">
        <v>836</v>
      </c>
      <c r="E438" t="s">
        <v>33</v>
      </c>
      <c r="F438">
        <v>6</v>
      </c>
      <c r="G438">
        <v>6</v>
      </c>
      <c r="H438">
        <v>3.7</v>
      </c>
      <c r="I438">
        <v>70000</v>
      </c>
      <c r="J438" t="s">
        <v>34</v>
      </c>
      <c r="K438" t="s">
        <v>24</v>
      </c>
      <c r="L438" t="s">
        <v>31</v>
      </c>
      <c r="M438" t="s">
        <v>19</v>
      </c>
      <c r="N438" t="s">
        <v>37</v>
      </c>
      <c r="O438" t="s">
        <v>28</v>
      </c>
    </row>
    <row r="439" spans="1:15" x14ac:dyDescent="0.2">
      <c r="A439" t="s">
        <v>481</v>
      </c>
      <c r="B439">
        <v>36</v>
      </c>
      <c r="C439" t="s">
        <v>832</v>
      </c>
      <c r="D439" t="s">
        <v>838</v>
      </c>
      <c r="E439" t="s">
        <v>30</v>
      </c>
      <c r="F439">
        <v>8</v>
      </c>
      <c r="G439">
        <v>7</v>
      </c>
      <c r="H439">
        <v>4</v>
      </c>
      <c r="I439">
        <v>60000</v>
      </c>
      <c r="J439" t="s">
        <v>34</v>
      </c>
      <c r="K439" t="s">
        <v>43</v>
      </c>
      <c r="L439" t="s">
        <v>19</v>
      </c>
      <c r="M439" t="s">
        <v>19</v>
      </c>
      <c r="N439" t="s">
        <v>27</v>
      </c>
      <c r="O439" t="s">
        <v>28</v>
      </c>
    </row>
    <row r="440" spans="1:15" x14ac:dyDescent="0.2">
      <c r="A440" t="s">
        <v>482</v>
      </c>
      <c r="B440">
        <v>30</v>
      </c>
      <c r="C440" t="s">
        <v>831</v>
      </c>
      <c r="D440" t="s">
        <v>833</v>
      </c>
      <c r="E440" t="s">
        <v>23</v>
      </c>
      <c r="F440">
        <v>5</v>
      </c>
      <c r="G440">
        <v>6</v>
      </c>
      <c r="H440">
        <v>3.9</v>
      </c>
      <c r="I440">
        <v>65000</v>
      </c>
      <c r="J440" t="s">
        <v>34</v>
      </c>
      <c r="K440" t="s">
        <v>18</v>
      </c>
      <c r="L440" t="s">
        <v>31</v>
      </c>
      <c r="M440" t="s">
        <v>19</v>
      </c>
      <c r="N440" t="s">
        <v>37</v>
      </c>
      <c r="O440" t="s">
        <v>21</v>
      </c>
    </row>
    <row r="441" spans="1:15" x14ac:dyDescent="0.2">
      <c r="A441" t="s">
        <v>483</v>
      </c>
      <c r="B441">
        <v>31</v>
      </c>
      <c r="C441" t="s">
        <v>832</v>
      </c>
      <c r="D441" t="s">
        <v>834</v>
      </c>
      <c r="E441" t="s">
        <v>33</v>
      </c>
      <c r="F441">
        <v>4</v>
      </c>
      <c r="G441">
        <v>5</v>
      </c>
      <c r="H441">
        <v>3.5</v>
      </c>
      <c r="I441">
        <v>59000</v>
      </c>
      <c r="J441" t="s">
        <v>34</v>
      </c>
      <c r="K441" t="s">
        <v>24</v>
      </c>
      <c r="L441" t="s">
        <v>378</v>
      </c>
      <c r="M441" t="s">
        <v>45</v>
      </c>
      <c r="N441" t="s">
        <v>27</v>
      </c>
      <c r="O441" t="s">
        <v>21</v>
      </c>
    </row>
    <row r="442" spans="1:15" x14ac:dyDescent="0.2">
      <c r="A442" t="s">
        <v>484</v>
      </c>
      <c r="B442">
        <v>29</v>
      </c>
      <c r="C442" t="s">
        <v>831</v>
      </c>
      <c r="D442" t="s">
        <v>835</v>
      </c>
      <c r="E442" t="s">
        <v>40</v>
      </c>
      <c r="F442">
        <v>3</v>
      </c>
      <c r="G442">
        <v>7</v>
      </c>
      <c r="H442">
        <v>3.4</v>
      </c>
      <c r="I442">
        <v>62000</v>
      </c>
      <c r="J442" t="s">
        <v>34</v>
      </c>
      <c r="K442" t="s">
        <v>18</v>
      </c>
      <c r="L442" t="s">
        <v>19</v>
      </c>
      <c r="M442" t="s">
        <v>45</v>
      </c>
      <c r="N442" t="s">
        <v>37</v>
      </c>
      <c r="O442" t="s">
        <v>21</v>
      </c>
    </row>
    <row r="443" spans="1:15" x14ac:dyDescent="0.2">
      <c r="A443" t="s">
        <v>485</v>
      </c>
      <c r="B443">
        <v>40</v>
      </c>
      <c r="C443" t="s">
        <v>832</v>
      </c>
      <c r="D443" t="s">
        <v>836</v>
      </c>
      <c r="E443" t="s">
        <v>33</v>
      </c>
      <c r="F443">
        <v>8</v>
      </c>
      <c r="G443">
        <v>6</v>
      </c>
      <c r="H443">
        <v>3.7</v>
      </c>
      <c r="I443">
        <v>48000</v>
      </c>
      <c r="J443" t="s">
        <v>34</v>
      </c>
      <c r="K443" t="s">
        <v>43</v>
      </c>
      <c r="L443" t="s">
        <v>31</v>
      </c>
      <c r="M443" t="s">
        <v>19</v>
      </c>
      <c r="N443" t="s">
        <v>20</v>
      </c>
      <c r="O443" t="s">
        <v>28</v>
      </c>
    </row>
    <row r="444" spans="1:15" x14ac:dyDescent="0.2">
      <c r="A444" t="s">
        <v>486</v>
      </c>
      <c r="B444">
        <v>45</v>
      </c>
      <c r="C444" t="s">
        <v>831</v>
      </c>
      <c r="D444" t="s">
        <v>837</v>
      </c>
      <c r="E444" t="s">
        <v>40</v>
      </c>
      <c r="F444">
        <v>11</v>
      </c>
      <c r="G444">
        <v>7</v>
      </c>
      <c r="H444">
        <v>4.0999999999999996</v>
      </c>
      <c r="I444">
        <v>57000</v>
      </c>
      <c r="J444" t="s">
        <v>34</v>
      </c>
      <c r="K444" t="s">
        <v>35</v>
      </c>
      <c r="L444" t="s">
        <v>19</v>
      </c>
      <c r="M444" t="s">
        <v>26</v>
      </c>
      <c r="N444" t="s">
        <v>27</v>
      </c>
      <c r="O444" t="s">
        <v>38</v>
      </c>
    </row>
    <row r="445" spans="1:15" x14ac:dyDescent="0.2">
      <c r="A445" t="s">
        <v>487</v>
      </c>
      <c r="B445">
        <v>32</v>
      </c>
      <c r="C445" t="s">
        <v>832</v>
      </c>
      <c r="D445" t="s">
        <v>835</v>
      </c>
      <c r="E445" t="s">
        <v>40</v>
      </c>
      <c r="F445">
        <v>4</v>
      </c>
      <c r="G445">
        <v>5</v>
      </c>
      <c r="H445">
        <v>3.8</v>
      </c>
      <c r="I445">
        <v>70000</v>
      </c>
      <c r="J445" t="s">
        <v>34</v>
      </c>
      <c r="K445" t="s">
        <v>24</v>
      </c>
      <c r="L445" t="s">
        <v>378</v>
      </c>
      <c r="M445" t="s">
        <v>19</v>
      </c>
      <c r="N445" t="s">
        <v>37</v>
      </c>
      <c r="O445" t="s">
        <v>21</v>
      </c>
    </row>
    <row r="446" spans="1:15" x14ac:dyDescent="0.2">
      <c r="A446" t="s">
        <v>488</v>
      </c>
      <c r="B446">
        <v>29</v>
      </c>
      <c r="C446" t="s">
        <v>831</v>
      </c>
      <c r="D446" t="s">
        <v>836</v>
      </c>
      <c r="E446" t="s">
        <v>33</v>
      </c>
      <c r="F446">
        <v>4</v>
      </c>
      <c r="G446">
        <v>6</v>
      </c>
      <c r="H446">
        <v>3.5</v>
      </c>
      <c r="I446">
        <v>75000</v>
      </c>
      <c r="J446" t="s">
        <v>34</v>
      </c>
      <c r="K446" t="s">
        <v>18</v>
      </c>
      <c r="L446" t="s">
        <v>31</v>
      </c>
      <c r="M446" t="s">
        <v>45</v>
      </c>
      <c r="N446" t="s">
        <v>48</v>
      </c>
      <c r="O446" t="s">
        <v>21</v>
      </c>
    </row>
    <row r="447" spans="1:15" x14ac:dyDescent="0.2">
      <c r="A447" t="s">
        <v>489</v>
      </c>
      <c r="B447">
        <v>33</v>
      </c>
      <c r="C447" t="s">
        <v>832</v>
      </c>
      <c r="D447" t="s">
        <v>838</v>
      </c>
      <c r="E447" t="s">
        <v>30</v>
      </c>
      <c r="F447">
        <v>6</v>
      </c>
      <c r="G447">
        <v>6</v>
      </c>
      <c r="H447">
        <v>3.8</v>
      </c>
      <c r="I447">
        <v>42000</v>
      </c>
      <c r="J447" t="s">
        <v>34</v>
      </c>
      <c r="K447" t="s">
        <v>24</v>
      </c>
      <c r="L447" t="s">
        <v>31</v>
      </c>
      <c r="M447" t="s">
        <v>19</v>
      </c>
      <c r="N447" t="s">
        <v>20</v>
      </c>
      <c r="O447" t="s">
        <v>28</v>
      </c>
    </row>
    <row r="448" spans="1:15" x14ac:dyDescent="0.2">
      <c r="A448" t="s">
        <v>490</v>
      </c>
      <c r="B448">
        <v>37</v>
      </c>
      <c r="C448" t="s">
        <v>831</v>
      </c>
      <c r="D448" t="s">
        <v>834</v>
      </c>
      <c r="E448" t="s">
        <v>33</v>
      </c>
      <c r="F448">
        <v>7</v>
      </c>
      <c r="G448">
        <v>7</v>
      </c>
      <c r="H448">
        <v>4.3</v>
      </c>
      <c r="I448">
        <v>76000</v>
      </c>
      <c r="J448" t="s">
        <v>34</v>
      </c>
      <c r="K448" t="s">
        <v>43</v>
      </c>
      <c r="L448" t="s">
        <v>19</v>
      </c>
      <c r="M448" t="s">
        <v>26</v>
      </c>
      <c r="N448" t="s">
        <v>48</v>
      </c>
      <c r="O448" t="s">
        <v>28</v>
      </c>
    </row>
    <row r="449" spans="1:15" x14ac:dyDescent="0.2">
      <c r="A449" t="s">
        <v>491</v>
      </c>
      <c r="B449">
        <v>28</v>
      </c>
      <c r="C449" t="s">
        <v>832</v>
      </c>
      <c r="D449" t="s">
        <v>833</v>
      </c>
      <c r="E449" t="s">
        <v>16</v>
      </c>
      <c r="F449">
        <v>2</v>
      </c>
      <c r="G449">
        <v>5</v>
      </c>
      <c r="H449">
        <v>3.2</v>
      </c>
      <c r="I449">
        <v>58000</v>
      </c>
      <c r="J449" t="s">
        <v>34</v>
      </c>
      <c r="K449" t="s">
        <v>18</v>
      </c>
      <c r="L449" t="s">
        <v>378</v>
      </c>
      <c r="M449" t="s">
        <v>45</v>
      </c>
      <c r="N449" t="s">
        <v>27</v>
      </c>
      <c r="O449" t="s">
        <v>21</v>
      </c>
    </row>
    <row r="450" spans="1:15" x14ac:dyDescent="0.2">
      <c r="A450" t="s">
        <v>492</v>
      </c>
      <c r="B450">
        <v>34</v>
      </c>
      <c r="C450" t="s">
        <v>831</v>
      </c>
      <c r="D450" t="s">
        <v>836</v>
      </c>
      <c r="E450" t="s">
        <v>33</v>
      </c>
      <c r="F450">
        <v>6</v>
      </c>
      <c r="G450">
        <v>6</v>
      </c>
      <c r="H450">
        <v>3.7</v>
      </c>
      <c r="I450">
        <v>70000</v>
      </c>
      <c r="J450" t="s">
        <v>34</v>
      </c>
      <c r="K450" t="s">
        <v>24</v>
      </c>
      <c r="L450" t="s">
        <v>31</v>
      </c>
      <c r="M450" t="s">
        <v>19</v>
      </c>
      <c r="N450" t="s">
        <v>37</v>
      </c>
      <c r="O450" t="s">
        <v>28</v>
      </c>
    </row>
    <row r="451" spans="1:15" x14ac:dyDescent="0.2">
      <c r="A451" t="s">
        <v>493</v>
      </c>
      <c r="B451">
        <v>36</v>
      </c>
      <c r="C451" t="s">
        <v>832</v>
      </c>
      <c r="D451" t="s">
        <v>838</v>
      </c>
      <c r="E451" t="s">
        <v>30</v>
      </c>
      <c r="F451">
        <v>8</v>
      </c>
      <c r="G451">
        <v>7</v>
      </c>
      <c r="H451">
        <v>4</v>
      </c>
      <c r="I451">
        <v>60000</v>
      </c>
      <c r="J451" t="s">
        <v>34</v>
      </c>
      <c r="K451" t="s">
        <v>43</v>
      </c>
      <c r="L451" t="s">
        <v>19</v>
      </c>
      <c r="M451" t="s">
        <v>19</v>
      </c>
      <c r="N451" t="s">
        <v>27</v>
      </c>
      <c r="O451" t="s">
        <v>28</v>
      </c>
    </row>
    <row r="452" spans="1:15" x14ac:dyDescent="0.2">
      <c r="A452" t="s">
        <v>494</v>
      </c>
      <c r="B452">
        <v>31</v>
      </c>
      <c r="C452" t="s">
        <v>831</v>
      </c>
      <c r="D452" t="s">
        <v>833</v>
      </c>
      <c r="E452" t="s">
        <v>16</v>
      </c>
      <c r="F452">
        <v>4</v>
      </c>
      <c r="G452">
        <v>6</v>
      </c>
      <c r="H452">
        <v>3.6</v>
      </c>
      <c r="I452">
        <v>75000</v>
      </c>
      <c r="J452" t="s">
        <v>17</v>
      </c>
      <c r="K452" t="s">
        <v>24</v>
      </c>
      <c r="L452" t="s">
        <v>31</v>
      </c>
      <c r="M452" t="s">
        <v>19</v>
      </c>
      <c r="N452" t="s">
        <v>48</v>
      </c>
      <c r="O452" t="s">
        <v>21</v>
      </c>
    </row>
    <row r="453" spans="1:15" x14ac:dyDescent="0.2">
      <c r="A453" t="s">
        <v>495</v>
      </c>
      <c r="B453">
        <v>35</v>
      </c>
      <c r="C453" t="s">
        <v>832</v>
      </c>
      <c r="D453" t="s">
        <v>835</v>
      </c>
      <c r="E453" t="s">
        <v>40</v>
      </c>
      <c r="F453">
        <v>7</v>
      </c>
      <c r="G453">
        <v>7</v>
      </c>
      <c r="H453">
        <v>3.5</v>
      </c>
      <c r="I453">
        <v>59000</v>
      </c>
      <c r="J453" t="s">
        <v>17</v>
      </c>
      <c r="K453" t="s">
        <v>24</v>
      </c>
      <c r="L453" t="s">
        <v>19</v>
      </c>
      <c r="M453" t="s">
        <v>45</v>
      </c>
      <c r="N453" t="s">
        <v>27</v>
      </c>
      <c r="O453" t="s">
        <v>28</v>
      </c>
    </row>
    <row r="454" spans="1:15" x14ac:dyDescent="0.2">
      <c r="A454" t="s">
        <v>496</v>
      </c>
      <c r="B454">
        <v>28</v>
      </c>
      <c r="C454" t="s">
        <v>831</v>
      </c>
      <c r="D454" t="s">
        <v>834</v>
      </c>
      <c r="E454" t="s">
        <v>33</v>
      </c>
      <c r="F454">
        <v>3</v>
      </c>
      <c r="G454">
        <v>5</v>
      </c>
      <c r="H454">
        <v>3.8</v>
      </c>
      <c r="I454">
        <v>61000</v>
      </c>
      <c r="J454" t="s">
        <v>17</v>
      </c>
      <c r="K454" t="s">
        <v>18</v>
      </c>
      <c r="L454" t="s">
        <v>378</v>
      </c>
      <c r="M454" t="s">
        <v>19</v>
      </c>
      <c r="N454" t="s">
        <v>37</v>
      </c>
      <c r="O454" t="s">
        <v>21</v>
      </c>
    </row>
    <row r="455" spans="1:15" x14ac:dyDescent="0.2">
      <c r="A455" t="s">
        <v>497</v>
      </c>
      <c r="B455">
        <v>39</v>
      </c>
      <c r="C455" t="s">
        <v>832</v>
      </c>
      <c r="D455" t="s">
        <v>836</v>
      </c>
      <c r="E455" t="s">
        <v>33</v>
      </c>
      <c r="F455">
        <v>9</v>
      </c>
      <c r="G455">
        <v>6</v>
      </c>
      <c r="H455">
        <v>3.4</v>
      </c>
      <c r="I455">
        <v>57000</v>
      </c>
      <c r="J455" t="s">
        <v>17</v>
      </c>
      <c r="K455" t="s">
        <v>43</v>
      </c>
      <c r="L455" t="s">
        <v>31</v>
      </c>
      <c r="M455" t="s">
        <v>45</v>
      </c>
      <c r="N455" t="s">
        <v>27</v>
      </c>
      <c r="O455" t="s">
        <v>28</v>
      </c>
    </row>
    <row r="456" spans="1:15" x14ac:dyDescent="0.2">
      <c r="A456" t="s">
        <v>498</v>
      </c>
      <c r="B456">
        <v>40</v>
      </c>
      <c r="C456" t="s">
        <v>831</v>
      </c>
      <c r="D456" t="s">
        <v>837</v>
      </c>
      <c r="E456" t="s">
        <v>40</v>
      </c>
      <c r="F456">
        <v>10</v>
      </c>
      <c r="G456">
        <v>7</v>
      </c>
      <c r="H456">
        <v>4.0999999999999996</v>
      </c>
      <c r="I456">
        <v>59000</v>
      </c>
      <c r="J456" t="s">
        <v>17</v>
      </c>
      <c r="K456" t="s">
        <v>43</v>
      </c>
      <c r="L456" t="s">
        <v>19</v>
      </c>
      <c r="M456" t="s">
        <v>26</v>
      </c>
      <c r="N456" t="s">
        <v>27</v>
      </c>
      <c r="O456" t="s">
        <v>28</v>
      </c>
    </row>
    <row r="457" spans="1:15" x14ac:dyDescent="0.2">
      <c r="A457" t="s">
        <v>499</v>
      </c>
      <c r="B457">
        <v>27</v>
      </c>
      <c r="C457" t="s">
        <v>832</v>
      </c>
      <c r="D457" t="s">
        <v>838</v>
      </c>
      <c r="E457" t="s">
        <v>30</v>
      </c>
      <c r="F457">
        <v>2</v>
      </c>
      <c r="G457">
        <v>5</v>
      </c>
      <c r="H457">
        <v>3.7</v>
      </c>
      <c r="I457">
        <v>60000</v>
      </c>
      <c r="J457" t="s">
        <v>17</v>
      </c>
      <c r="K457" t="s">
        <v>18</v>
      </c>
      <c r="L457" t="s">
        <v>378</v>
      </c>
      <c r="M457" t="s">
        <v>19</v>
      </c>
      <c r="N457" t="s">
        <v>27</v>
      </c>
      <c r="O457" t="s">
        <v>21</v>
      </c>
    </row>
    <row r="458" spans="1:15" x14ac:dyDescent="0.2">
      <c r="A458" t="s">
        <v>500</v>
      </c>
      <c r="B458">
        <v>42</v>
      </c>
      <c r="C458" t="s">
        <v>831</v>
      </c>
      <c r="D458" t="s">
        <v>833</v>
      </c>
      <c r="E458" t="s">
        <v>23</v>
      </c>
      <c r="F458">
        <v>11</v>
      </c>
      <c r="G458">
        <v>8</v>
      </c>
      <c r="H458">
        <v>4</v>
      </c>
      <c r="I458">
        <v>64000</v>
      </c>
      <c r="J458" t="s">
        <v>17</v>
      </c>
      <c r="K458" t="s">
        <v>35</v>
      </c>
      <c r="L458" t="s">
        <v>25</v>
      </c>
      <c r="M458" t="s">
        <v>19</v>
      </c>
      <c r="N458" t="s">
        <v>37</v>
      </c>
      <c r="O458" t="s">
        <v>38</v>
      </c>
    </row>
    <row r="459" spans="1:15" x14ac:dyDescent="0.2">
      <c r="A459" t="s">
        <v>501</v>
      </c>
      <c r="B459">
        <v>29</v>
      </c>
      <c r="C459" t="s">
        <v>832</v>
      </c>
      <c r="D459" t="s">
        <v>835</v>
      </c>
      <c r="E459" t="s">
        <v>40</v>
      </c>
      <c r="F459">
        <v>3</v>
      </c>
      <c r="G459">
        <v>7</v>
      </c>
      <c r="H459">
        <v>3.9</v>
      </c>
      <c r="I459">
        <v>61000</v>
      </c>
      <c r="J459" t="s">
        <v>17</v>
      </c>
      <c r="K459" t="s">
        <v>18</v>
      </c>
      <c r="L459" t="s">
        <v>19</v>
      </c>
      <c r="M459" t="s">
        <v>19</v>
      </c>
      <c r="N459" t="s">
        <v>37</v>
      </c>
      <c r="O459" t="s">
        <v>21</v>
      </c>
    </row>
    <row r="460" spans="1:15" x14ac:dyDescent="0.2">
      <c r="A460" t="s">
        <v>502</v>
      </c>
      <c r="B460">
        <v>31</v>
      </c>
      <c r="C460" t="s">
        <v>831</v>
      </c>
      <c r="D460" t="s">
        <v>836</v>
      </c>
      <c r="E460" t="s">
        <v>33</v>
      </c>
      <c r="F460">
        <v>5</v>
      </c>
      <c r="G460">
        <v>6</v>
      </c>
      <c r="H460">
        <v>3.5</v>
      </c>
      <c r="I460">
        <v>59000</v>
      </c>
      <c r="J460" t="s">
        <v>17</v>
      </c>
      <c r="K460" t="s">
        <v>24</v>
      </c>
      <c r="L460" t="s">
        <v>31</v>
      </c>
      <c r="M460" t="s">
        <v>45</v>
      </c>
      <c r="N460" t="s">
        <v>27</v>
      </c>
      <c r="O460" t="s">
        <v>21</v>
      </c>
    </row>
    <row r="461" spans="1:15" x14ac:dyDescent="0.2">
      <c r="A461" t="s">
        <v>503</v>
      </c>
      <c r="B461">
        <v>33</v>
      </c>
      <c r="C461" t="s">
        <v>832</v>
      </c>
      <c r="D461" t="s">
        <v>838</v>
      </c>
      <c r="E461" t="s">
        <v>30</v>
      </c>
      <c r="F461">
        <v>6</v>
      </c>
      <c r="G461">
        <v>6</v>
      </c>
      <c r="H461">
        <v>3.8</v>
      </c>
      <c r="I461">
        <v>61000</v>
      </c>
      <c r="J461" t="s">
        <v>17</v>
      </c>
      <c r="K461" t="s">
        <v>24</v>
      </c>
      <c r="L461" t="s">
        <v>31</v>
      </c>
      <c r="M461" t="s">
        <v>19</v>
      </c>
      <c r="N461" t="s">
        <v>37</v>
      </c>
      <c r="O461" t="s">
        <v>28</v>
      </c>
    </row>
    <row r="462" spans="1:15" x14ac:dyDescent="0.2">
      <c r="A462" t="s">
        <v>504</v>
      </c>
      <c r="B462">
        <v>30</v>
      </c>
      <c r="C462" t="s">
        <v>831</v>
      </c>
      <c r="D462" t="s">
        <v>833</v>
      </c>
      <c r="E462" t="s">
        <v>16</v>
      </c>
      <c r="F462">
        <v>5</v>
      </c>
      <c r="G462">
        <v>6</v>
      </c>
      <c r="H462">
        <v>3.9</v>
      </c>
      <c r="I462">
        <v>65000</v>
      </c>
      <c r="J462" t="s">
        <v>34</v>
      </c>
      <c r="K462" t="s">
        <v>18</v>
      </c>
      <c r="L462" t="s">
        <v>31</v>
      </c>
      <c r="M462" t="s">
        <v>19</v>
      </c>
      <c r="N462" t="s">
        <v>37</v>
      </c>
      <c r="O462" t="s">
        <v>21</v>
      </c>
    </row>
    <row r="463" spans="1:15" x14ac:dyDescent="0.2">
      <c r="A463" t="s">
        <v>505</v>
      </c>
      <c r="B463">
        <v>31</v>
      </c>
      <c r="C463" t="s">
        <v>832</v>
      </c>
      <c r="D463" t="s">
        <v>834</v>
      </c>
      <c r="E463" t="s">
        <v>33</v>
      </c>
      <c r="F463">
        <v>4</v>
      </c>
      <c r="G463">
        <v>5</v>
      </c>
      <c r="H463">
        <v>3.5</v>
      </c>
      <c r="I463">
        <v>59000</v>
      </c>
      <c r="J463" t="s">
        <v>34</v>
      </c>
      <c r="K463" t="s">
        <v>24</v>
      </c>
      <c r="L463" t="s">
        <v>378</v>
      </c>
      <c r="M463" t="s">
        <v>45</v>
      </c>
      <c r="N463" t="s">
        <v>27</v>
      </c>
      <c r="O463" t="s">
        <v>21</v>
      </c>
    </row>
    <row r="464" spans="1:15" x14ac:dyDescent="0.2">
      <c r="A464" t="s">
        <v>506</v>
      </c>
      <c r="B464">
        <v>29</v>
      </c>
      <c r="C464" t="s">
        <v>831</v>
      </c>
      <c r="D464" t="s">
        <v>835</v>
      </c>
      <c r="E464" t="s">
        <v>40</v>
      </c>
      <c r="F464">
        <v>3</v>
      </c>
      <c r="G464">
        <v>7</v>
      </c>
      <c r="H464">
        <v>3.4</v>
      </c>
      <c r="I464">
        <v>62000</v>
      </c>
      <c r="J464" t="s">
        <v>34</v>
      </c>
      <c r="K464" t="s">
        <v>18</v>
      </c>
      <c r="L464" t="s">
        <v>19</v>
      </c>
      <c r="M464" t="s">
        <v>45</v>
      </c>
      <c r="N464" t="s">
        <v>37</v>
      </c>
      <c r="O464" t="s">
        <v>21</v>
      </c>
    </row>
    <row r="465" spans="1:15" x14ac:dyDescent="0.2">
      <c r="A465" t="s">
        <v>507</v>
      </c>
      <c r="B465">
        <v>40</v>
      </c>
      <c r="C465" t="s">
        <v>832</v>
      </c>
      <c r="D465" t="s">
        <v>836</v>
      </c>
      <c r="E465" t="s">
        <v>33</v>
      </c>
      <c r="F465">
        <v>8</v>
      </c>
      <c r="G465">
        <v>6</v>
      </c>
      <c r="H465">
        <v>3.7</v>
      </c>
      <c r="I465">
        <v>48000</v>
      </c>
      <c r="J465" t="s">
        <v>34</v>
      </c>
      <c r="K465" t="s">
        <v>43</v>
      </c>
      <c r="L465" t="s">
        <v>31</v>
      </c>
      <c r="M465" t="s">
        <v>19</v>
      </c>
      <c r="N465" t="s">
        <v>20</v>
      </c>
      <c r="O465" t="s">
        <v>28</v>
      </c>
    </row>
    <row r="466" spans="1:15" x14ac:dyDescent="0.2">
      <c r="A466" t="s">
        <v>508</v>
      </c>
      <c r="B466">
        <v>45</v>
      </c>
      <c r="C466" t="s">
        <v>831</v>
      </c>
      <c r="D466" t="s">
        <v>837</v>
      </c>
      <c r="E466" t="s">
        <v>40</v>
      </c>
      <c r="F466">
        <v>11</v>
      </c>
      <c r="G466">
        <v>7</v>
      </c>
      <c r="H466">
        <v>4.0999999999999996</v>
      </c>
      <c r="I466">
        <v>57000</v>
      </c>
      <c r="J466" t="s">
        <v>34</v>
      </c>
      <c r="K466" t="s">
        <v>35</v>
      </c>
      <c r="L466" t="s">
        <v>19</v>
      </c>
      <c r="M466" t="s">
        <v>26</v>
      </c>
      <c r="N466" t="s">
        <v>27</v>
      </c>
      <c r="O466" t="s">
        <v>38</v>
      </c>
    </row>
    <row r="467" spans="1:15" x14ac:dyDescent="0.2">
      <c r="A467" t="s">
        <v>509</v>
      </c>
      <c r="B467">
        <v>32</v>
      </c>
      <c r="C467" t="s">
        <v>832</v>
      </c>
      <c r="D467" t="s">
        <v>835</v>
      </c>
      <c r="E467" t="s">
        <v>40</v>
      </c>
      <c r="F467">
        <v>4</v>
      </c>
      <c r="G467">
        <v>5</v>
      </c>
      <c r="H467">
        <v>3.8</v>
      </c>
      <c r="I467">
        <v>70000</v>
      </c>
      <c r="J467" t="s">
        <v>34</v>
      </c>
      <c r="K467" t="s">
        <v>24</v>
      </c>
      <c r="L467" t="s">
        <v>378</v>
      </c>
      <c r="M467" t="s">
        <v>19</v>
      </c>
      <c r="N467" t="s">
        <v>37</v>
      </c>
      <c r="O467" t="s">
        <v>21</v>
      </c>
    </row>
    <row r="468" spans="1:15" x14ac:dyDescent="0.2">
      <c r="A468" t="s">
        <v>510</v>
      </c>
      <c r="B468">
        <v>29</v>
      </c>
      <c r="C468" t="s">
        <v>831</v>
      </c>
      <c r="D468" t="s">
        <v>836</v>
      </c>
      <c r="E468" t="s">
        <v>33</v>
      </c>
      <c r="F468">
        <v>4</v>
      </c>
      <c r="G468">
        <v>6</v>
      </c>
      <c r="H468">
        <v>3.5</v>
      </c>
      <c r="I468">
        <v>75000</v>
      </c>
      <c r="J468" t="s">
        <v>34</v>
      </c>
      <c r="K468" t="s">
        <v>18</v>
      </c>
      <c r="L468" t="s">
        <v>31</v>
      </c>
      <c r="M468" t="s">
        <v>45</v>
      </c>
      <c r="N468" t="s">
        <v>48</v>
      </c>
      <c r="O468" t="s">
        <v>21</v>
      </c>
    </row>
    <row r="469" spans="1:15" x14ac:dyDescent="0.2">
      <c r="A469" t="s">
        <v>511</v>
      </c>
      <c r="B469">
        <v>33</v>
      </c>
      <c r="C469" t="s">
        <v>832</v>
      </c>
      <c r="D469" t="s">
        <v>838</v>
      </c>
      <c r="E469" t="s">
        <v>30</v>
      </c>
      <c r="F469">
        <v>6</v>
      </c>
      <c r="G469">
        <v>6</v>
      </c>
      <c r="H469">
        <v>3.8</v>
      </c>
      <c r="I469">
        <v>42000</v>
      </c>
      <c r="J469" t="s">
        <v>34</v>
      </c>
      <c r="K469" t="s">
        <v>24</v>
      </c>
      <c r="L469" t="s">
        <v>31</v>
      </c>
      <c r="M469" t="s">
        <v>19</v>
      </c>
      <c r="N469" t="s">
        <v>20</v>
      </c>
      <c r="O469" t="s">
        <v>28</v>
      </c>
    </row>
    <row r="470" spans="1:15" x14ac:dyDescent="0.2">
      <c r="A470" t="s">
        <v>512</v>
      </c>
      <c r="B470">
        <v>37</v>
      </c>
      <c r="C470" t="s">
        <v>831</v>
      </c>
      <c r="D470" t="s">
        <v>834</v>
      </c>
      <c r="E470" t="s">
        <v>33</v>
      </c>
      <c r="F470">
        <v>7</v>
      </c>
      <c r="G470">
        <v>7</v>
      </c>
      <c r="H470">
        <v>4.3</v>
      </c>
      <c r="I470">
        <v>76000</v>
      </c>
      <c r="J470" t="s">
        <v>34</v>
      </c>
      <c r="K470" t="s">
        <v>43</v>
      </c>
      <c r="L470" t="s">
        <v>19</v>
      </c>
      <c r="M470" t="s">
        <v>26</v>
      </c>
      <c r="N470" t="s">
        <v>48</v>
      </c>
      <c r="O470" t="s">
        <v>28</v>
      </c>
    </row>
    <row r="471" spans="1:15" x14ac:dyDescent="0.2">
      <c r="A471" t="s">
        <v>513</v>
      </c>
      <c r="B471">
        <v>28</v>
      </c>
      <c r="C471" t="s">
        <v>832</v>
      </c>
      <c r="D471" t="s">
        <v>833</v>
      </c>
      <c r="E471" t="s">
        <v>16</v>
      </c>
      <c r="F471">
        <v>2</v>
      </c>
      <c r="G471">
        <v>5</v>
      </c>
      <c r="H471">
        <v>3.2</v>
      </c>
      <c r="I471">
        <v>58000</v>
      </c>
      <c r="J471" t="s">
        <v>34</v>
      </c>
      <c r="K471" t="s">
        <v>18</v>
      </c>
      <c r="L471" t="s">
        <v>378</v>
      </c>
      <c r="M471" t="s">
        <v>45</v>
      </c>
      <c r="N471" t="s">
        <v>27</v>
      </c>
      <c r="O471" t="s">
        <v>21</v>
      </c>
    </row>
    <row r="472" spans="1:15" x14ac:dyDescent="0.2">
      <c r="A472" t="s">
        <v>514</v>
      </c>
      <c r="B472">
        <v>34</v>
      </c>
      <c r="C472" t="s">
        <v>831</v>
      </c>
      <c r="D472" t="s">
        <v>836</v>
      </c>
      <c r="E472" t="s">
        <v>33</v>
      </c>
      <c r="F472">
        <v>6</v>
      </c>
      <c r="G472">
        <v>6</v>
      </c>
      <c r="H472">
        <v>3.7</v>
      </c>
      <c r="I472">
        <v>70000</v>
      </c>
      <c r="J472" t="s">
        <v>34</v>
      </c>
      <c r="K472" t="s">
        <v>24</v>
      </c>
      <c r="L472" t="s">
        <v>31</v>
      </c>
      <c r="M472" t="s">
        <v>19</v>
      </c>
      <c r="N472" t="s">
        <v>37</v>
      </c>
      <c r="O472" t="s">
        <v>28</v>
      </c>
    </row>
    <row r="473" spans="1:15" x14ac:dyDescent="0.2">
      <c r="A473" t="s">
        <v>515</v>
      </c>
      <c r="B473">
        <v>36</v>
      </c>
      <c r="C473" t="s">
        <v>832</v>
      </c>
      <c r="D473" t="s">
        <v>838</v>
      </c>
      <c r="E473" t="s">
        <v>30</v>
      </c>
      <c r="F473">
        <v>8</v>
      </c>
      <c r="G473">
        <v>7</v>
      </c>
      <c r="H473">
        <v>4</v>
      </c>
      <c r="I473">
        <v>60000</v>
      </c>
      <c r="J473" t="s">
        <v>34</v>
      </c>
      <c r="K473" t="s">
        <v>43</v>
      </c>
      <c r="L473" t="s">
        <v>19</v>
      </c>
      <c r="M473" t="s">
        <v>19</v>
      </c>
      <c r="N473" t="s">
        <v>27</v>
      </c>
      <c r="O473" t="s">
        <v>28</v>
      </c>
    </row>
    <row r="474" spans="1:15" x14ac:dyDescent="0.2">
      <c r="A474" t="s">
        <v>516</v>
      </c>
      <c r="B474">
        <v>30</v>
      </c>
      <c r="C474" t="s">
        <v>831</v>
      </c>
      <c r="D474" t="s">
        <v>833</v>
      </c>
      <c r="E474" t="s">
        <v>23</v>
      </c>
      <c r="F474">
        <v>5</v>
      </c>
      <c r="G474">
        <v>6</v>
      </c>
      <c r="H474">
        <v>3.9</v>
      </c>
      <c r="I474">
        <v>65000</v>
      </c>
      <c r="J474" t="s">
        <v>34</v>
      </c>
      <c r="K474" t="s">
        <v>18</v>
      </c>
      <c r="L474" t="s">
        <v>31</v>
      </c>
      <c r="M474" t="s">
        <v>19</v>
      </c>
      <c r="N474" t="s">
        <v>37</v>
      </c>
      <c r="O474" t="s">
        <v>21</v>
      </c>
    </row>
    <row r="475" spans="1:15" x14ac:dyDescent="0.2">
      <c r="A475" t="s">
        <v>517</v>
      </c>
      <c r="B475">
        <v>31</v>
      </c>
      <c r="C475" t="s">
        <v>832</v>
      </c>
      <c r="D475" t="s">
        <v>834</v>
      </c>
      <c r="E475" t="s">
        <v>33</v>
      </c>
      <c r="F475">
        <v>4</v>
      </c>
      <c r="G475">
        <v>5</v>
      </c>
      <c r="H475">
        <v>3.5</v>
      </c>
      <c r="I475">
        <v>59000</v>
      </c>
      <c r="J475" t="s">
        <v>34</v>
      </c>
      <c r="K475" t="s">
        <v>24</v>
      </c>
      <c r="L475" t="s">
        <v>378</v>
      </c>
      <c r="M475" t="s">
        <v>45</v>
      </c>
      <c r="N475" t="s">
        <v>27</v>
      </c>
      <c r="O475" t="s">
        <v>21</v>
      </c>
    </row>
    <row r="476" spans="1:15" x14ac:dyDescent="0.2">
      <c r="A476" t="s">
        <v>518</v>
      </c>
      <c r="B476">
        <v>29</v>
      </c>
      <c r="C476" t="s">
        <v>831</v>
      </c>
      <c r="D476" t="s">
        <v>835</v>
      </c>
      <c r="E476" t="s">
        <v>40</v>
      </c>
      <c r="F476">
        <v>3</v>
      </c>
      <c r="G476">
        <v>7</v>
      </c>
      <c r="H476">
        <v>3.4</v>
      </c>
      <c r="I476">
        <v>62000</v>
      </c>
      <c r="J476" t="s">
        <v>34</v>
      </c>
      <c r="K476" t="s">
        <v>18</v>
      </c>
      <c r="L476" t="s">
        <v>19</v>
      </c>
      <c r="M476" t="s">
        <v>45</v>
      </c>
      <c r="N476" t="s">
        <v>37</v>
      </c>
      <c r="O476" t="s">
        <v>21</v>
      </c>
    </row>
    <row r="477" spans="1:15" x14ac:dyDescent="0.2">
      <c r="A477" t="s">
        <v>519</v>
      </c>
      <c r="B477">
        <v>40</v>
      </c>
      <c r="C477" t="s">
        <v>832</v>
      </c>
      <c r="D477" t="s">
        <v>836</v>
      </c>
      <c r="E477" t="s">
        <v>33</v>
      </c>
      <c r="F477">
        <v>8</v>
      </c>
      <c r="G477">
        <v>6</v>
      </c>
      <c r="H477">
        <v>3.7</v>
      </c>
      <c r="I477">
        <v>48000</v>
      </c>
      <c r="J477" t="s">
        <v>34</v>
      </c>
      <c r="K477" t="s">
        <v>43</v>
      </c>
      <c r="L477" t="s">
        <v>31</v>
      </c>
      <c r="M477" t="s">
        <v>19</v>
      </c>
      <c r="N477" t="s">
        <v>20</v>
      </c>
      <c r="O477" t="s">
        <v>28</v>
      </c>
    </row>
    <row r="478" spans="1:15" x14ac:dyDescent="0.2">
      <c r="A478" t="s">
        <v>520</v>
      </c>
      <c r="B478">
        <v>45</v>
      </c>
      <c r="C478" t="s">
        <v>831</v>
      </c>
      <c r="D478" t="s">
        <v>837</v>
      </c>
      <c r="E478" t="s">
        <v>40</v>
      </c>
      <c r="F478">
        <v>11</v>
      </c>
      <c r="G478">
        <v>7</v>
      </c>
      <c r="H478">
        <v>4.0999999999999996</v>
      </c>
      <c r="I478">
        <v>57000</v>
      </c>
      <c r="J478" t="s">
        <v>34</v>
      </c>
      <c r="K478" t="s">
        <v>35</v>
      </c>
      <c r="L478" t="s">
        <v>19</v>
      </c>
      <c r="M478" t="s">
        <v>26</v>
      </c>
      <c r="N478" t="s">
        <v>27</v>
      </c>
      <c r="O478" t="s">
        <v>38</v>
      </c>
    </row>
    <row r="479" spans="1:15" x14ac:dyDescent="0.2">
      <c r="A479" t="s">
        <v>521</v>
      </c>
      <c r="B479">
        <v>32</v>
      </c>
      <c r="C479" t="s">
        <v>832</v>
      </c>
      <c r="D479" t="s">
        <v>835</v>
      </c>
      <c r="E479" t="s">
        <v>40</v>
      </c>
      <c r="F479">
        <v>4</v>
      </c>
      <c r="G479">
        <v>5</v>
      </c>
      <c r="H479">
        <v>3.8</v>
      </c>
      <c r="I479">
        <v>70000</v>
      </c>
      <c r="J479" t="s">
        <v>34</v>
      </c>
      <c r="K479" t="s">
        <v>24</v>
      </c>
      <c r="L479" t="s">
        <v>378</v>
      </c>
      <c r="M479" t="s">
        <v>19</v>
      </c>
      <c r="N479" t="s">
        <v>37</v>
      </c>
      <c r="O479" t="s">
        <v>21</v>
      </c>
    </row>
    <row r="480" spans="1:15" x14ac:dyDescent="0.2">
      <c r="A480" t="s">
        <v>522</v>
      </c>
      <c r="B480">
        <v>29</v>
      </c>
      <c r="C480" t="s">
        <v>831</v>
      </c>
      <c r="D480" t="s">
        <v>836</v>
      </c>
      <c r="E480" t="s">
        <v>33</v>
      </c>
      <c r="F480">
        <v>4</v>
      </c>
      <c r="G480">
        <v>6</v>
      </c>
      <c r="H480">
        <v>3.5</v>
      </c>
      <c r="I480">
        <v>75000</v>
      </c>
      <c r="J480" t="s">
        <v>34</v>
      </c>
      <c r="K480" t="s">
        <v>18</v>
      </c>
      <c r="L480" t="s">
        <v>31</v>
      </c>
      <c r="M480" t="s">
        <v>45</v>
      </c>
      <c r="N480" t="s">
        <v>48</v>
      </c>
      <c r="O480" t="s">
        <v>21</v>
      </c>
    </row>
    <row r="481" spans="1:15" x14ac:dyDescent="0.2">
      <c r="A481" t="s">
        <v>523</v>
      </c>
      <c r="B481">
        <v>33</v>
      </c>
      <c r="C481" t="s">
        <v>832</v>
      </c>
      <c r="D481" t="s">
        <v>838</v>
      </c>
      <c r="E481" t="s">
        <v>30</v>
      </c>
      <c r="F481">
        <v>6</v>
      </c>
      <c r="G481">
        <v>6</v>
      </c>
      <c r="H481">
        <v>3.8</v>
      </c>
      <c r="I481">
        <v>42000</v>
      </c>
      <c r="J481" t="s">
        <v>34</v>
      </c>
      <c r="K481" t="s">
        <v>24</v>
      </c>
      <c r="L481" t="s">
        <v>31</v>
      </c>
      <c r="M481" t="s">
        <v>19</v>
      </c>
      <c r="N481" t="s">
        <v>20</v>
      </c>
      <c r="O481" t="s">
        <v>28</v>
      </c>
    </row>
    <row r="482" spans="1:15" x14ac:dyDescent="0.2">
      <c r="A482" t="s">
        <v>524</v>
      </c>
      <c r="B482">
        <v>37</v>
      </c>
      <c r="C482" t="s">
        <v>831</v>
      </c>
      <c r="D482" t="s">
        <v>834</v>
      </c>
      <c r="E482" t="s">
        <v>33</v>
      </c>
      <c r="F482">
        <v>7</v>
      </c>
      <c r="G482">
        <v>7</v>
      </c>
      <c r="H482">
        <v>4.3</v>
      </c>
      <c r="I482">
        <v>76000</v>
      </c>
      <c r="J482" t="s">
        <v>34</v>
      </c>
      <c r="K482" t="s">
        <v>43</v>
      </c>
      <c r="L482" t="s">
        <v>19</v>
      </c>
      <c r="M482" t="s">
        <v>26</v>
      </c>
      <c r="N482" t="s">
        <v>48</v>
      </c>
      <c r="O482" t="s">
        <v>28</v>
      </c>
    </row>
    <row r="483" spans="1:15" x14ac:dyDescent="0.2">
      <c r="A483" t="s">
        <v>525</v>
      </c>
      <c r="B483">
        <v>28</v>
      </c>
      <c r="C483" t="s">
        <v>832</v>
      </c>
      <c r="D483" t="s">
        <v>833</v>
      </c>
      <c r="E483" t="s">
        <v>16</v>
      </c>
      <c r="F483">
        <v>2</v>
      </c>
      <c r="G483">
        <v>5</v>
      </c>
      <c r="H483">
        <v>3.2</v>
      </c>
      <c r="I483">
        <v>58000</v>
      </c>
      <c r="J483" t="s">
        <v>34</v>
      </c>
      <c r="K483" t="s">
        <v>18</v>
      </c>
      <c r="L483" t="s">
        <v>378</v>
      </c>
      <c r="M483" t="s">
        <v>45</v>
      </c>
      <c r="N483" t="s">
        <v>27</v>
      </c>
      <c r="O483" t="s">
        <v>21</v>
      </c>
    </row>
    <row r="484" spans="1:15" x14ac:dyDescent="0.2">
      <c r="A484" t="s">
        <v>526</v>
      </c>
      <c r="B484">
        <v>34</v>
      </c>
      <c r="C484" t="s">
        <v>831</v>
      </c>
      <c r="D484" t="s">
        <v>836</v>
      </c>
      <c r="E484" t="s">
        <v>33</v>
      </c>
      <c r="F484">
        <v>6</v>
      </c>
      <c r="G484">
        <v>6</v>
      </c>
      <c r="H484">
        <v>3.7</v>
      </c>
      <c r="I484">
        <v>70000</v>
      </c>
      <c r="J484" t="s">
        <v>34</v>
      </c>
      <c r="K484" t="s">
        <v>24</v>
      </c>
      <c r="L484" t="s">
        <v>31</v>
      </c>
      <c r="M484" t="s">
        <v>19</v>
      </c>
      <c r="N484" t="s">
        <v>37</v>
      </c>
      <c r="O484" t="s">
        <v>28</v>
      </c>
    </row>
    <row r="485" spans="1:15" x14ac:dyDescent="0.2">
      <c r="A485" t="s">
        <v>527</v>
      </c>
      <c r="B485">
        <v>36</v>
      </c>
      <c r="C485" t="s">
        <v>832</v>
      </c>
      <c r="D485" t="s">
        <v>838</v>
      </c>
      <c r="E485" t="s">
        <v>30</v>
      </c>
      <c r="F485">
        <v>8</v>
      </c>
      <c r="G485">
        <v>7</v>
      </c>
      <c r="H485">
        <v>4</v>
      </c>
      <c r="I485">
        <v>60000</v>
      </c>
      <c r="J485" t="s">
        <v>34</v>
      </c>
      <c r="K485" t="s">
        <v>43</v>
      </c>
      <c r="L485" t="s">
        <v>19</v>
      </c>
      <c r="M485" t="s">
        <v>19</v>
      </c>
      <c r="N485" t="s">
        <v>27</v>
      </c>
      <c r="O485" t="s">
        <v>28</v>
      </c>
    </row>
    <row r="486" spans="1:15" x14ac:dyDescent="0.2">
      <c r="A486" t="s">
        <v>528</v>
      </c>
      <c r="B486">
        <v>30</v>
      </c>
      <c r="C486" t="s">
        <v>831</v>
      </c>
      <c r="D486" t="s">
        <v>833</v>
      </c>
      <c r="E486" t="s">
        <v>23</v>
      </c>
      <c r="F486">
        <v>5</v>
      </c>
      <c r="G486">
        <v>6</v>
      </c>
      <c r="H486">
        <v>3.9</v>
      </c>
      <c r="I486">
        <v>65000</v>
      </c>
      <c r="J486" t="s">
        <v>17</v>
      </c>
      <c r="K486" t="s">
        <v>18</v>
      </c>
      <c r="L486" t="s">
        <v>31</v>
      </c>
      <c r="M486" t="s">
        <v>19</v>
      </c>
      <c r="N486" t="s">
        <v>37</v>
      </c>
      <c r="O486" t="s">
        <v>21</v>
      </c>
    </row>
    <row r="487" spans="1:15" x14ac:dyDescent="0.2">
      <c r="A487" t="s">
        <v>529</v>
      </c>
      <c r="B487">
        <v>31</v>
      </c>
      <c r="C487" t="s">
        <v>832</v>
      </c>
      <c r="D487" t="s">
        <v>834</v>
      </c>
      <c r="E487" t="s">
        <v>33</v>
      </c>
      <c r="F487">
        <v>4</v>
      </c>
      <c r="G487">
        <v>5</v>
      </c>
      <c r="H487">
        <v>3.5</v>
      </c>
      <c r="I487">
        <v>59000</v>
      </c>
      <c r="J487" t="s">
        <v>17</v>
      </c>
      <c r="K487" t="s">
        <v>24</v>
      </c>
      <c r="L487" t="s">
        <v>378</v>
      </c>
      <c r="M487" t="s">
        <v>45</v>
      </c>
      <c r="N487" t="s">
        <v>27</v>
      </c>
      <c r="O487" t="s">
        <v>21</v>
      </c>
    </row>
    <row r="488" spans="1:15" x14ac:dyDescent="0.2">
      <c r="A488" t="s">
        <v>530</v>
      </c>
      <c r="B488">
        <v>29</v>
      </c>
      <c r="C488" t="s">
        <v>831</v>
      </c>
      <c r="D488" t="s">
        <v>835</v>
      </c>
      <c r="E488" t="s">
        <v>40</v>
      </c>
      <c r="F488">
        <v>3</v>
      </c>
      <c r="G488">
        <v>7</v>
      </c>
      <c r="H488">
        <v>3.4</v>
      </c>
      <c r="I488">
        <v>62000</v>
      </c>
      <c r="J488" t="s">
        <v>17</v>
      </c>
      <c r="K488" t="s">
        <v>18</v>
      </c>
      <c r="L488" t="s">
        <v>19</v>
      </c>
      <c r="M488" t="s">
        <v>45</v>
      </c>
      <c r="N488" t="s">
        <v>37</v>
      </c>
      <c r="O488" t="s">
        <v>21</v>
      </c>
    </row>
    <row r="489" spans="1:15" x14ac:dyDescent="0.2">
      <c r="A489" t="s">
        <v>531</v>
      </c>
      <c r="B489">
        <v>40</v>
      </c>
      <c r="C489" t="s">
        <v>832</v>
      </c>
      <c r="D489" t="s">
        <v>836</v>
      </c>
      <c r="E489" t="s">
        <v>33</v>
      </c>
      <c r="F489">
        <v>8</v>
      </c>
      <c r="G489">
        <v>6</v>
      </c>
      <c r="H489">
        <v>3.7</v>
      </c>
      <c r="I489">
        <v>48000</v>
      </c>
      <c r="J489" t="s">
        <v>17</v>
      </c>
      <c r="K489" t="s">
        <v>43</v>
      </c>
      <c r="L489" t="s">
        <v>31</v>
      </c>
      <c r="M489" t="s">
        <v>19</v>
      </c>
      <c r="N489" t="s">
        <v>20</v>
      </c>
      <c r="O489" t="s">
        <v>28</v>
      </c>
    </row>
    <row r="490" spans="1:15" x14ac:dyDescent="0.2">
      <c r="A490" t="s">
        <v>532</v>
      </c>
      <c r="B490">
        <v>45</v>
      </c>
      <c r="C490" t="s">
        <v>831</v>
      </c>
      <c r="D490" t="s">
        <v>837</v>
      </c>
      <c r="E490" t="s">
        <v>40</v>
      </c>
      <c r="F490">
        <v>11</v>
      </c>
      <c r="G490">
        <v>7</v>
      </c>
      <c r="H490">
        <v>4.0999999999999996</v>
      </c>
      <c r="I490">
        <v>57000</v>
      </c>
      <c r="J490" t="s">
        <v>17</v>
      </c>
      <c r="K490" t="s">
        <v>35</v>
      </c>
      <c r="L490" t="s">
        <v>19</v>
      </c>
      <c r="M490" t="s">
        <v>26</v>
      </c>
      <c r="N490" t="s">
        <v>27</v>
      </c>
      <c r="O490" t="s">
        <v>38</v>
      </c>
    </row>
    <row r="491" spans="1:15" x14ac:dyDescent="0.2">
      <c r="A491" t="s">
        <v>533</v>
      </c>
      <c r="B491">
        <v>32</v>
      </c>
      <c r="C491" t="s">
        <v>832</v>
      </c>
      <c r="D491" t="s">
        <v>835</v>
      </c>
      <c r="E491" t="s">
        <v>40</v>
      </c>
      <c r="F491">
        <v>4</v>
      </c>
      <c r="G491">
        <v>5</v>
      </c>
      <c r="H491">
        <v>3.8</v>
      </c>
      <c r="I491">
        <v>70000</v>
      </c>
      <c r="J491" t="s">
        <v>17</v>
      </c>
      <c r="K491" t="s">
        <v>24</v>
      </c>
      <c r="L491" t="s">
        <v>378</v>
      </c>
      <c r="M491" t="s">
        <v>19</v>
      </c>
      <c r="N491" t="s">
        <v>37</v>
      </c>
      <c r="O491" t="s">
        <v>21</v>
      </c>
    </row>
    <row r="492" spans="1:15" x14ac:dyDescent="0.2">
      <c r="A492" t="s">
        <v>534</v>
      </c>
      <c r="B492">
        <v>29</v>
      </c>
      <c r="C492" t="s">
        <v>831</v>
      </c>
      <c r="D492" t="s">
        <v>836</v>
      </c>
      <c r="E492" t="s">
        <v>33</v>
      </c>
      <c r="F492">
        <v>4</v>
      </c>
      <c r="G492">
        <v>6</v>
      </c>
      <c r="H492">
        <v>3.5</v>
      </c>
      <c r="I492">
        <v>75000</v>
      </c>
      <c r="J492" t="s">
        <v>17</v>
      </c>
      <c r="K492" t="s">
        <v>18</v>
      </c>
      <c r="L492" t="s">
        <v>31</v>
      </c>
      <c r="M492" t="s">
        <v>45</v>
      </c>
      <c r="N492" t="s">
        <v>48</v>
      </c>
      <c r="O492" t="s">
        <v>21</v>
      </c>
    </row>
    <row r="493" spans="1:15" x14ac:dyDescent="0.2">
      <c r="A493" t="s">
        <v>535</v>
      </c>
      <c r="B493">
        <v>33</v>
      </c>
      <c r="C493" t="s">
        <v>832</v>
      </c>
      <c r="D493" t="s">
        <v>838</v>
      </c>
      <c r="E493" t="s">
        <v>30</v>
      </c>
      <c r="F493">
        <v>6</v>
      </c>
      <c r="G493">
        <v>6</v>
      </c>
      <c r="H493">
        <v>3.8</v>
      </c>
      <c r="I493">
        <v>42000</v>
      </c>
      <c r="J493" t="s">
        <v>17</v>
      </c>
      <c r="K493" t="s">
        <v>24</v>
      </c>
      <c r="L493" t="s">
        <v>31</v>
      </c>
      <c r="M493" t="s">
        <v>19</v>
      </c>
      <c r="N493" t="s">
        <v>20</v>
      </c>
      <c r="O493" t="s">
        <v>28</v>
      </c>
    </row>
    <row r="494" spans="1:15" x14ac:dyDescent="0.2">
      <c r="A494" t="s">
        <v>536</v>
      </c>
      <c r="B494">
        <v>37</v>
      </c>
      <c r="C494" t="s">
        <v>831</v>
      </c>
      <c r="D494" t="s">
        <v>834</v>
      </c>
      <c r="E494" t="s">
        <v>33</v>
      </c>
      <c r="F494">
        <v>7</v>
      </c>
      <c r="G494">
        <v>7</v>
      </c>
      <c r="H494">
        <v>4.3</v>
      </c>
      <c r="I494">
        <v>76000</v>
      </c>
      <c r="J494" t="s">
        <v>17</v>
      </c>
      <c r="K494" t="s">
        <v>43</v>
      </c>
      <c r="L494" t="s">
        <v>19</v>
      </c>
      <c r="M494" t="s">
        <v>26</v>
      </c>
      <c r="N494" t="s">
        <v>48</v>
      </c>
      <c r="O494" t="s">
        <v>28</v>
      </c>
    </row>
    <row r="495" spans="1:15" x14ac:dyDescent="0.2">
      <c r="A495" t="s">
        <v>537</v>
      </c>
      <c r="B495">
        <v>28</v>
      </c>
      <c r="C495" t="s">
        <v>832</v>
      </c>
      <c r="D495" t="s">
        <v>833</v>
      </c>
      <c r="E495" t="s">
        <v>16</v>
      </c>
      <c r="F495">
        <v>2</v>
      </c>
      <c r="G495">
        <v>5</v>
      </c>
      <c r="H495">
        <v>3.2</v>
      </c>
      <c r="I495">
        <v>58000</v>
      </c>
      <c r="J495" t="s">
        <v>17</v>
      </c>
      <c r="K495" t="s">
        <v>18</v>
      </c>
      <c r="L495" t="s">
        <v>378</v>
      </c>
      <c r="M495" t="s">
        <v>45</v>
      </c>
      <c r="N495" t="s">
        <v>27</v>
      </c>
      <c r="O495" t="s">
        <v>21</v>
      </c>
    </row>
    <row r="496" spans="1:15" x14ac:dyDescent="0.2">
      <c r="A496" t="s">
        <v>538</v>
      </c>
      <c r="B496">
        <v>34</v>
      </c>
      <c r="C496" t="s">
        <v>831</v>
      </c>
      <c r="D496" t="s">
        <v>836</v>
      </c>
      <c r="E496" t="s">
        <v>33</v>
      </c>
      <c r="F496">
        <v>6</v>
      </c>
      <c r="G496">
        <v>6</v>
      </c>
      <c r="H496">
        <v>3.7</v>
      </c>
      <c r="I496">
        <v>70000</v>
      </c>
      <c r="J496" t="s">
        <v>17</v>
      </c>
      <c r="K496" t="s">
        <v>24</v>
      </c>
      <c r="L496" t="s">
        <v>31</v>
      </c>
      <c r="M496" t="s">
        <v>19</v>
      </c>
      <c r="N496" t="s">
        <v>37</v>
      </c>
      <c r="O496" t="s">
        <v>28</v>
      </c>
    </row>
    <row r="497" spans="1:15" x14ac:dyDescent="0.2">
      <c r="A497" t="s">
        <v>539</v>
      </c>
      <c r="B497">
        <v>36</v>
      </c>
      <c r="C497" t="s">
        <v>832</v>
      </c>
      <c r="D497" t="s">
        <v>838</v>
      </c>
      <c r="E497" t="s">
        <v>30</v>
      </c>
      <c r="F497">
        <v>8</v>
      </c>
      <c r="G497">
        <v>7</v>
      </c>
      <c r="H497">
        <v>4</v>
      </c>
      <c r="I497">
        <v>60000</v>
      </c>
      <c r="J497" t="s">
        <v>17</v>
      </c>
      <c r="K497" t="s">
        <v>43</v>
      </c>
      <c r="L497" t="s">
        <v>19</v>
      </c>
      <c r="M497" t="s">
        <v>19</v>
      </c>
      <c r="N497" t="s">
        <v>27</v>
      </c>
      <c r="O497" t="s">
        <v>28</v>
      </c>
    </row>
    <row r="498" spans="1:15" x14ac:dyDescent="0.2">
      <c r="A498" t="s">
        <v>540</v>
      </c>
      <c r="B498">
        <v>30</v>
      </c>
      <c r="C498" t="s">
        <v>831</v>
      </c>
      <c r="D498" t="s">
        <v>833</v>
      </c>
      <c r="E498" t="s">
        <v>23</v>
      </c>
      <c r="F498">
        <v>5</v>
      </c>
      <c r="G498">
        <v>6</v>
      </c>
      <c r="H498">
        <v>3.9</v>
      </c>
      <c r="I498">
        <v>65000</v>
      </c>
      <c r="J498" t="s">
        <v>17</v>
      </c>
      <c r="K498" t="s">
        <v>18</v>
      </c>
      <c r="L498" t="s">
        <v>31</v>
      </c>
      <c r="M498" t="s">
        <v>19</v>
      </c>
      <c r="N498" t="s">
        <v>37</v>
      </c>
      <c r="O498" t="s">
        <v>21</v>
      </c>
    </row>
    <row r="499" spans="1:15" x14ac:dyDescent="0.2">
      <c r="A499" t="s">
        <v>541</v>
      </c>
      <c r="B499">
        <v>31</v>
      </c>
      <c r="C499" t="s">
        <v>832</v>
      </c>
      <c r="D499" t="s">
        <v>834</v>
      </c>
      <c r="E499" t="s">
        <v>33</v>
      </c>
      <c r="F499">
        <v>4</v>
      </c>
      <c r="G499">
        <v>5</v>
      </c>
      <c r="H499">
        <v>3.5</v>
      </c>
      <c r="I499">
        <v>59000</v>
      </c>
      <c r="J499" t="s">
        <v>17</v>
      </c>
      <c r="K499" t="s">
        <v>24</v>
      </c>
      <c r="L499" t="s">
        <v>378</v>
      </c>
      <c r="M499" t="s">
        <v>45</v>
      </c>
      <c r="N499" t="s">
        <v>27</v>
      </c>
      <c r="O499" t="s">
        <v>21</v>
      </c>
    </row>
    <row r="500" spans="1:15" x14ac:dyDescent="0.2">
      <c r="A500" t="s">
        <v>542</v>
      </c>
      <c r="B500">
        <v>29</v>
      </c>
      <c r="C500" t="s">
        <v>831</v>
      </c>
      <c r="D500" t="s">
        <v>835</v>
      </c>
      <c r="E500" t="s">
        <v>40</v>
      </c>
      <c r="F500">
        <v>3</v>
      </c>
      <c r="G500">
        <v>7</v>
      </c>
      <c r="H500">
        <v>3.4</v>
      </c>
      <c r="I500">
        <v>62000</v>
      </c>
      <c r="J500" t="s">
        <v>17</v>
      </c>
      <c r="K500" t="s">
        <v>18</v>
      </c>
      <c r="L500" t="s">
        <v>19</v>
      </c>
      <c r="M500" t="s">
        <v>45</v>
      </c>
      <c r="N500" t="s">
        <v>37</v>
      </c>
      <c r="O500" t="s">
        <v>21</v>
      </c>
    </row>
    <row r="501" spans="1:15" x14ac:dyDescent="0.2">
      <c r="A501" t="s">
        <v>543</v>
      </c>
      <c r="B501">
        <v>40</v>
      </c>
      <c r="C501" t="s">
        <v>832</v>
      </c>
      <c r="D501" t="s">
        <v>836</v>
      </c>
      <c r="E501" t="s">
        <v>33</v>
      </c>
      <c r="F501">
        <v>8</v>
      </c>
      <c r="G501">
        <v>6</v>
      </c>
      <c r="H501">
        <v>3.7</v>
      </c>
      <c r="I501">
        <v>48000</v>
      </c>
      <c r="J501" t="s">
        <v>17</v>
      </c>
      <c r="K501" t="s">
        <v>43</v>
      </c>
      <c r="L501" t="s">
        <v>31</v>
      </c>
      <c r="M501" t="s">
        <v>19</v>
      </c>
      <c r="N501" t="s">
        <v>20</v>
      </c>
      <c r="O501" t="s">
        <v>28</v>
      </c>
    </row>
    <row r="502" spans="1:15" x14ac:dyDescent="0.2">
      <c r="A502" t="s">
        <v>544</v>
      </c>
      <c r="B502">
        <v>45</v>
      </c>
      <c r="C502" t="s">
        <v>831</v>
      </c>
      <c r="D502" t="s">
        <v>837</v>
      </c>
      <c r="E502" t="s">
        <v>40</v>
      </c>
      <c r="F502">
        <v>11</v>
      </c>
      <c r="G502">
        <v>7</v>
      </c>
      <c r="H502">
        <v>4.0999999999999996</v>
      </c>
      <c r="I502">
        <v>57000</v>
      </c>
      <c r="J502" t="s">
        <v>17</v>
      </c>
      <c r="K502" t="s">
        <v>35</v>
      </c>
      <c r="L502" t="s">
        <v>19</v>
      </c>
      <c r="M502" t="s">
        <v>26</v>
      </c>
      <c r="N502" t="s">
        <v>27</v>
      </c>
      <c r="O502" t="s">
        <v>38</v>
      </c>
    </row>
    <row r="503" spans="1:15" x14ac:dyDescent="0.2">
      <c r="A503" t="s">
        <v>545</v>
      </c>
      <c r="B503">
        <v>32</v>
      </c>
      <c r="C503" t="s">
        <v>832</v>
      </c>
      <c r="D503" t="s">
        <v>835</v>
      </c>
      <c r="E503" t="s">
        <v>40</v>
      </c>
      <c r="F503">
        <v>4</v>
      </c>
      <c r="G503">
        <v>5</v>
      </c>
      <c r="H503">
        <v>3.8</v>
      </c>
      <c r="I503">
        <v>70000</v>
      </c>
      <c r="J503" t="s">
        <v>17</v>
      </c>
      <c r="K503" t="s">
        <v>24</v>
      </c>
      <c r="L503" t="s">
        <v>378</v>
      </c>
      <c r="M503" t="s">
        <v>19</v>
      </c>
      <c r="N503" t="s">
        <v>37</v>
      </c>
      <c r="O503" t="s">
        <v>21</v>
      </c>
    </row>
    <row r="504" spans="1:15" x14ac:dyDescent="0.2">
      <c r="A504" t="s">
        <v>546</v>
      </c>
      <c r="B504">
        <v>29</v>
      </c>
      <c r="C504" t="s">
        <v>831</v>
      </c>
      <c r="D504" t="s">
        <v>836</v>
      </c>
      <c r="E504" t="s">
        <v>33</v>
      </c>
      <c r="F504">
        <v>4</v>
      </c>
      <c r="G504">
        <v>6</v>
      </c>
      <c r="H504">
        <v>3.5</v>
      </c>
      <c r="I504">
        <v>75000</v>
      </c>
      <c r="J504" t="s">
        <v>17</v>
      </c>
      <c r="K504" t="s">
        <v>18</v>
      </c>
      <c r="L504" t="s">
        <v>31</v>
      </c>
      <c r="M504" t="s">
        <v>45</v>
      </c>
      <c r="N504" t="s">
        <v>48</v>
      </c>
      <c r="O504" t="s">
        <v>21</v>
      </c>
    </row>
    <row r="505" spans="1:15" x14ac:dyDescent="0.2">
      <c r="A505" t="s">
        <v>547</v>
      </c>
      <c r="B505">
        <v>33</v>
      </c>
      <c r="C505" t="s">
        <v>832</v>
      </c>
      <c r="D505" t="s">
        <v>838</v>
      </c>
      <c r="E505" t="s">
        <v>30</v>
      </c>
      <c r="F505">
        <v>6</v>
      </c>
      <c r="G505">
        <v>6</v>
      </c>
      <c r="H505">
        <v>3.8</v>
      </c>
      <c r="I505">
        <v>42000</v>
      </c>
      <c r="J505" t="s">
        <v>17</v>
      </c>
      <c r="K505" t="s">
        <v>24</v>
      </c>
      <c r="L505" t="s">
        <v>31</v>
      </c>
      <c r="M505" t="s">
        <v>19</v>
      </c>
      <c r="N505" t="s">
        <v>20</v>
      </c>
      <c r="O505" t="s">
        <v>28</v>
      </c>
    </row>
    <row r="506" spans="1:15" x14ac:dyDescent="0.2">
      <c r="A506" t="s">
        <v>548</v>
      </c>
      <c r="B506">
        <v>37</v>
      </c>
      <c r="C506" t="s">
        <v>831</v>
      </c>
      <c r="D506" t="s">
        <v>834</v>
      </c>
      <c r="E506" t="s">
        <v>33</v>
      </c>
      <c r="F506">
        <v>7</v>
      </c>
      <c r="G506">
        <v>7</v>
      </c>
      <c r="H506">
        <v>4.3</v>
      </c>
      <c r="I506">
        <v>76000</v>
      </c>
      <c r="J506" t="s">
        <v>17</v>
      </c>
      <c r="K506" t="s">
        <v>43</v>
      </c>
      <c r="L506" t="s">
        <v>19</v>
      </c>
      <c r="M506" t="s">
        <v>26</v>
      </c>
      <c r="N506" t="s">
        <v>48</v>
      </c>
      <c r="O506" t="s">
        <v>28</v>
      </c>
    </row>
    <row r="507" spans="1:15" x14ac:dyDescent="0.2">
      <c r="A507" t="s">
        <v>549</v>
      </c>
      <c r="B507">
        <v>28</v>
      </c>
      <c r="C507" t="s">
        <v>832</v>
      </c>
      <c r="D507" t="s">
        <v>833</v>
      </c>
      <c r="E507" t="s">
        <v>16</v>
      </c>
      <c r="F507">
        <v>2</v>
      </c>
      <c r="G507">
        <v>5</v>
      </c>
      <c r="H507">
        <v>3.2</v>
      </c>
      <c r="I507">
        <v>58000</v>
      </c>
      <c r="J507" t="s">
        <v>17</v>
      </c>
      <c r="K507" t="s">
        <v>18</v>
      </c>
      <c r="L507" t="s">
        <v>378</v>
      </c>
      <c r="M507" t="s">
        <v>45</v>
      </c>
      <c r="N507" t="s">
        <v>27</v>
      </c>
      <c r="O507" t="s">
        <v>21</v>
      </c>
    </row>
    <row r="508" spans="1:15" x14ac:dyDescent="0.2">
      <c r="A508" t="s">
        <v>550</v>
      </c>
      <c r="B508">
        <v>34</v>
      </c>
      <c r="C508" t="s">
        <v>831</v>
      </c>
      <c r="D508" t="s">
        <v>836</v>
      </c>
      <c r="E508" t="s">
        <v>33</v>
      </c>
      <c r="F508">
        <v>6</v>
      </c>
      <c r="G508">
        <v>6</v>
      </c>
      <c r="H508">
        <v>3.7</v>
      </c>
      <c r="I508">
        <v>70000</v>
      </c>
      <c r="J508" t="s">
        <v>17</v>
      </c>
      <c r="K508" t="s">
        <v>24</v>
      </c>
      <c r="L508" t="s">
        <v>31</v>
      </c>
      <c r="M508" t="s">
        <v>19</v>
      </c>
      <c r="N508" t="s">
        <v>37</v>
      </c>
      <c r="O508" t="s">
        <v>28</v>
      </c>
    </row>
    <row r="509" spans="1:15" x14ac:dyDescent="0.2">
      <c r="A509" t="s">
        <v>551</v>
      </c>
      <c r="B509">
        <v>36</v>
      </c>
      <c r="C509" t="s">
        <v>832</v>
      </c>
      <c r="D509" t="s">
        <v>838</v>
      </c>
      <c r="E509" t="s">
        <v>30</v>
      </c>
      <c r="F509">
        <v>8</v>
      </c>
      <c r="G509">
        <v>7</v>
      </c>
      <c r="H509">
        <v>4</v>
      </c>
      <c r="I509">
        <v>60000</v>
      </c>
      <c r="J509" t="s">
        <v>17</v>
      </c>
      <c r="K509" t="s">
        <v>43</v>
      </c>
      <c r="L509" t="s">
        <v>19</v>
      </c>
      <c r="M509" t="s">
        <v>19</v>
      </c>
      <c r="N509" t="s">
        <v>27</v>
      </c>
      <c r="O509" t="s">
        <v>28</v>
      </c>
    </row>
    <row r="510" spans="1:15" x14ac:dyDescent="0.2">
      <c r="A510" t="s">
        <v>552</v>
      </c>
      <c r="B510">
        <v>30</v>
      </c>
      <c r="C510" t="s">
        <v>831</v>
      </c>
      <c r="D510" t="s">
        <v>833</v>
      </c>
      <c r="E510" t="s">
        <v>23</v>
      </c>
      <c r="F510">
        <v>5</v>
      </c>
      <c r="G510">
        <v>6</v>
      </c>
      <c r="H510">
        <v>3.9</v>
      </c>
      <c r="I510">
        <v>65000</v>
      </c>
      <c r="J510" t="s">
        <v>17</v>
      </c>
      <c r="K510" t="s">
        <v>18</v>
      </c>
      <c r="L510" t="s">
        <v>31</v>
      </c>
      <c r="M510" t="s">
        <v>19</v>
      </c>
      <c r="N510" t="s">
        <v>37</v>
      </c>
      <c r="O510" t="s">
        <v>21</v>
      </c>
    </row>
    <row r="511" spans="1:15" x14ac:dyDescent="0.2">
      <c r="A511" t="s">
        <v>553</v>
      </c>
      <c r="B511">
        <v>31</v>
      </c>
      <c r="C511" t="s">
        <v>832</v>
      </c>
      <c r="D511" t="s">
        <v>834</v>
      </c>
      <c r="E511" t="s">
        <v>33</v>
      </c>
      <c r="F511">
        <v>4</v>
      </c>
      <c r="G511">
        <v>5</v>
      </c>
      <c r="H511">
        <v>3.5</v>
      </c>
      <c r="I511">
        <v>59000</v>
      </c>
      <c r="J511" t="s">
        <v>17</v>
      </c>
      <c r="K511" t="s">
        <v>24</v>
      </c>
      <c r="L511" t="s">
        <v>378</v>
      </c>
      <c r="M511" t="s">
        <v>45</v>
      </c>
      <c r="N511" t="s">
        <v>27</v>
      </c>
      <c r="O511" t="s">
        <v>21</v>
      </c>
    </row>
    <row r="512" spans="1:15" x14ac:dyDescent="0.2">
      <c r="A512" t="s">
        <v>554</v>
      </c>
      <c r="B512">
        <v>29</v>
      </c>
      <c r="C512" t="s">
        <v>831</v>
      </c>
      <c r="D512" t="s">
        <v>835</v>
      </c>
      <c r="E512" t="s">
        <v>40</v>
      </c>
      <c r="F512">
        <v>3</v>
      </c>
      <c r="G512">
        <v>7</v>
      </c>
      <c r="H512">
        <v>3.4</v>
      </c>
      <c r="I512">
        <v>62000</v>
      </c>
      <c r="J512" t="s">
        <v>17</v>
      </c>
      <c r="K512" t="s">
        <v>18</v>
      </c>
      <c r="L512" t="s">
        <v>19</v>
      </c>
      <c r="M512" t="s">
        <v>45</v>
      </c>
      <c r="N512" t="s">
        <v>37</v>
      </c>
      <c r="O512" t="s">
        <v>21</v>
      </c>
    </row>
    <row r="513" spans="1:15" x14ac:dyDescent="0.2">
      <c r="A513" t="s">
        <v>555</v>
      </c>
      <c r="B513">
        <v>40</v>
      </c>
      <c r="C513" t="s">
        <v>832</v>
      </c>
      <c r="D513" t="s">
        <v>836</v>
      </c>
      <c r="E513" t="s">
        <v>33</v>
      </c>
      <c r="F513">
        <v>8</v>
      </c>
      <c r="G513">
        <v>6</v>
      </c>
      <c r="H513">
        <v>3.7</v>
      </c>
      <c r="I513">
        <v>48000</v>
      </c>
      <c r="J513" t="s">
        <v>17</v>
      </c>
      <c r="K513" t="s">
        <v>43</v>
      </c>
      <c r="L513" t="s">
        <v>31</v>
      </c>
      <c r="M513" t="s">
        <v>19</v>
      </c>
      <c r="N513" t="s">
        <v>20</v>
      </c>
      <c r="O513" t="s">
        <v>28</v>
      </c>
    </row>
    <row r="514" spans="1:15" x14ac:dyDescent="0.2">
      <c r="A514" t="s">
        <v>556</v>
      </c>
      <c r="B514">
        <v>45</v>
      </c>
      <c r="C514" t="s">
        <v>831</v>
      </c>
      <c r="D514" t="s">
        <v>837</v>
      </c>
      <c r="E514" t="s">
        <v>40</v>
      </c>
      <c r="F514">
        <v>11</v>
      </c>
      <c r="G514">
        <v>7</v>
      </c>
      <c r="H514">
        <v>4.0999999999999996</v>
      </c>
      <c r="I514">
        <v>57000</v>
      </c>
      <c r="J514" t="s">
        <v>17</v>
      </c>
      <c r="K514" t="s">
        <v>35</v>
      </c>
      <c r="L514" t="s">
        <v>19</v>
      </c>
      <c r="M514" t="s">
        <v>26</v>
      </c>
      <c r="N514" t="s">
        <v>27</v>
      </c>
      <c r="O514" t="s">
        <v>38</v>
      </c>
    </row>
    <row r="515" spans="1:15" x14ac:dyDescent="0.2">
      <c r="A515" t="s">
        <v>557</v>
      </c>
      <c r="B515">
        <v>32</v>
      </c>
      <c r="C515" t="s">
        <v>832</v>
      </c>
      <c r="D515" t="s">
        <v>835</v>
      </c>
      <c r="E515" t="s">
        <v>40</v>
      </c>
      <c r="F515">
        <v>4</v>
      </c>
      <c r="G515">
        <v>5</v>
      </c>
      <c r="H515">
        <v>3.8</v>
      </c>
      <c r="I515">
        <v>70000</v>
      </c>
      <c r="J515" t="s">
        <v>17</v>
      </c>
      <c r="K515" t="s">
        <v>24</v>
      </c>
      <c r="L515" t="s">
        <v>378</v>
      </c>
      <c r="M515" t="s">
        <v>19</v>
      </c>
      <c r="N515" t="s">
        <v>37</v>
      </c>
      <c r="O515" t="s">
        <v>21</v>
      </c>
    </row>
    <row r="516" spans="1:15" x14ac:dyDescent="0.2">
      <c r="A516" t="s">
        <v>558</v>
      </c>
      <c r="B516">
        <v>29</v>
      </c>
      <c r="C516" t="s">
        <v>831</v>
      </c>
      <c r="D516" t="s">
        <v>836</v>
      </c>
      <c r="E516" t="s">
        <v>33</v>
      </c>
      <c r="F516">
        <v>4</v>
      </c>
      <c r="G516">
        <v>6</v>
      </c>
      <c r="H516">
        <v>3.5</v>
      </c>
      <c r="I516">
        <v>75000</v>
      </c>
      <c r="J516" t="s">
        <v>17</v>
      </c>
      <c r="K516" t="s">
        <v>18</v>
      </c>
      <c r="L516" t="s">
        <v>31</v>
      </c>
      <c r="M516" t="s">
        <v>45</v>
      </c>
      <c r="N516" t="s">
        <v>48</v>
      </c>
      <c r="O516" t="s">
        <v>21</v>
      </c>
    </row>
    <row r="517" spans="1:15" x14ac:dyDescent="0.2">
      <c r="A517" t="s">
        <v>559</v>
      </c>
      <c r="B517">
        <v>33</v>
      </c>
      <c r="C517" t="s">
        <v>832</v>
      </c>
      <c r="D517" t="s">
        <v>838</v>
      </c>
      <c r="E517" t="s">
        <v>30</v>
      </c>
      <c r="F517">
        <v>6</v>
      </c>
      <c r="G517">
        <v>6</v>
      </c>
      <c r="H517">
        <v>3.8</v>
      </c>
      <c r="I517">
        <v>42000</v>
      </c>
      <c r="J517" t="s">
        <v>17</v>
      </c>
      <c r="K517" t="s">
        <v>24</v>
      </c>
      <c r="L517" t="s">
        <v>31</v>
      </c>
      <c r="M517" t="s">
        <v>19</v>
      </c>
      <c r="N517" t="s">
        <v>20</v>
      </c>
      <c r="O517" t="s">
        <v>28</v>
      </c>
    </row>
    <row r="518" spans="1:15" x14ac:dyDescent="0.2">
      <c r="A518" t="s">
        <v>560</v>
      </c>
      <c r="B518">
        <v>37</v>
      </c>
      <c r="C518" t="s">
        <v>831</v>
      </c>
      <c r="D518" t="s">
        <v>834</v>
      </c>
      <c r="E518" t="s">
        <v>33</v>
      </c>
      <c r="F518">
        <v>7</v>
      </c>
      <c r="G518">
        <v>7</v>
      </c>
      <c r="H518">
        <v>4.3</v>
      </c>
      <c r="I518">
        <v>76000</v>
      </c>
      <c r="J518" t="s">
        <v>17</v>
      </c>
      <c r="K518" t="s">
        <v>43</v>
      </c>
      <c r="L518" t="s">
        <v>19</v>
      </c>
      <c r="M518" t="s">
        <v>26</v>
      </c>
      <c r="N518" t="s">
        <v>48</v>
      </c>
      <c r="O518" t="s">
        <v>28</v>
      </c>
    </row>
    <row r="519" spans="1:15" x14ac:dyDescent="0.2">
      <c r="A519" t="s">
        <v>561</v>
      </c>
      <c r="B519">
        <v>28</v>
      </c>
      <c r="C519" t="s">
        <v>832</v>
      </c>
      <c r="D519" t="s">
        <v>833</v>
      </c>
      <c r="E519" t="s">
        <v>16</v>
      </c>
      <c r="F519">
        <v>2</v>
      </c>
      <c r="G519">
        <v>5</v>
      </c>
      <c r="H519">
        <v>3.2</v>
      </c>
      <c r="I519">
        <v>58000</v>
      </c>
      <c r="J519" t="s">
        <v>17</v>
      </c>
      <c r="K519" t="s">
        <v>18</v>
      </c>
      <c r="L519" t="s">
        <v>378</v>
      </c>
      <c r="M519" t="s">
        <v>45</v>
      </c>
      <c r="N519" t="s">
        <v>27</v>
      </c>
      <c r="O519" t="s">
        <v>21</v>
      </c>
    </row>
    <row r="520" spans="1:15" x14ac:dyDescent="0.2">
      <c r="A520" t="s">
        <v>562</v>
      </c>
      <c r="B520">
        <v>34</v>
      </c>
      <c r="C520" t="s">
        <v>831</v>
      </c>
      <c r="D520" t="s">
        <v>836</v>
      </c>
      <c r="E520" t="s">
        <v>33</v>
      </c>
      <c r="F520">
        <v>6</v>
      </c>
      <c r="G520">
        <v>6</v>
      </c>
      <c r="H520">
        <v>3.7</v>
      </c>
      <c r="I520">
        <v>70000</v>
      </c>
      <c r="J520" t="s">
        <v>17</v>
      </c>
      <c r="K520" t="s">
        <v>24</v>
      </c>
      <c r="L520" t="s">
        <v>31</v>
      </c>
      <c r="M520" t="s">
        <v>19</v>
      </c>
      <c r="N520" t="s">
        <v>37</v>
      </c>
      <c r="O520" t="s">
        <v>28</v>
      </c>
    </row>
    <row r="521" spans="1:15" x14ac:dyDescent="0.2">
      <c r="A521" t="s">
        <v>563</v>
      </c>
      <c r="B521">
        <v>36</v>
      </c>
      <c r="C521" t="s">
        <v>832</v>
      </c>
      <c r="D521" t="s">
        <v>838</v>
      </c>
      <c r="E521" t="s">
        <v>30</v>
      </c>
      <c r="F521">
        <v>8</v>
      </c>
      <c r="G521">
        <v>7</v>
      </c>
      <c r="H521">
        <v>4</v>
      </c>
      <c r="I521">
        <v>60000</v>
      </c>
      <c r="J521" t="s">
        <v>17</v>
      </c>
      <c r="K521" t="s">
        <v>43</v>
      </c>
      <c r="L521" t="s">
        <v>19</v>
      </c>
      <c r="M521" t="s">
        <v>19</v>
      </c>
      <c r="N521" t="s">
        <v>27</v>
      </c>
      <c r="O521" t="s">
        <v>28</v>
      </c>
    </row>
    <row r="522" spans="1:15" x14ac:dyDescent="0.2">
      <c r="A522" t="s">
        <v>564</v>
      </c>
      <c r="B522">
        <v>30</v>
      </c>
      <c r="C522" t="s">
        <v>831</v>
      </c>
      <c r="D522" t="s">
        <v>833</v>
      </c>
      <c r="E522" t="s">
        <v>23</v>
      </c>
      <c r="F522">
        <v>5</v>
      </c>
      <c r="G522">
        <v>6</v>
      </c>
      <c r="H522">
        <v>3.9</v>
      </c>
      <c r="I522">
        <v>65000</v>
      </c>
      <c r="J522" t="s">
        <v>17</v>
      </c>
      <c r="K522" t="s">
        <v>18</v>
      </c>
      <c r="L522" t="s">
        <v>31</v>
      </c>
      <c r="M522" t="s">
        <v>19</v>
      </c>
      <c r="N522" t="s">
        <v>37</v>
      </c>
      <c r="O522" t="s">
        <v>21</v>
      </c>
    </row>
    <row r="523" spans="1:15" x14ac:dyDescent="0.2">
      <c r="A523" t="s">
        <v>565</v>
      </c>
      <c r="B523">
        <v>31</v>
      </c>
      <c r="C523" t="s">
        <v>832</v>
      </c>
      <c r="D523" t="s">
        <v>834</v>
      </c>
      <c r="E523" t="s">
        <v>33</v>
      </c>
      <c r="F523">
        <v>4</v>
      </c>
      <c r="G523">
        <v>5</v>
      </c>
      <c r="H523">
        <v>3.5</v>
      </c>
      <c r="I523">
        <v>59000</v>
      </c>
      <c r="J523" t="s">
        <v>17</v>
      </c>
      <c r="K523" t="s">
        <v>24</v>
      </c>
      <c r="L523" t="s">
        <v>378</v>
      </c>
      <c r="M523" t="s">
        <v>45</v>
      </c>
      <c r="N523" t="s">
        <v>27</v>
      </c>
      <c r="O523" t="s">
        <v>21</v>
      </c>
    </row>
    <row r="524" spans="1:15" x14ac:dyDescent="0.2">
      <c r="A524" t="s">
        <v>566</v>
      </c>
      <c r="B524">
        <v>29</v>
      </c>
      <c r="C524" t="s">
        <v>831</v>
      </c>
      <c r="D524" t="s">
        <v>835</v>
      </c>
      <c r="E524" t="s">
        <v>40</v>
      </c>
      <c r="F524">
        <v>3</v>
      </c>
      <c r="G524">
        <v>7</v>
      </c>
      <c r="H524">
        <v>3.4</v>
      </c>
      <c r="I524">
        <v>62000</v>
      </c>
      <c r="J524" t="s">
        <v>17</v>
      </c>
      <c r="K524" t="s">
        <v>18</v>
      </c>
      <c r="L524" t="s">
        <v>19</v>
      </c>
      <c r="M524" t="s">
        <v>45</v>
      </c>
      <c r="N524" t="s">
        <v>37</v>
      </c>
      <c r="O524" t="s">
        <v>21</v>
      </c>
    </row>
    <row r="525" spans="1:15" x14ac:dyDescent="0.2">
      <c r="A525" t="s">
        <v>567</v>
      </c>
      <c r="B525">
        <v>40</v>
      </c>
      <c r="C525" t="s">
        <v>832</v>
      </c>
      <c r="D525" t="s">
        <v>836</v>
      </c>
      <c r="E525" t="s">
        <v>33</v>
      </c>
      <c r="F525">
        <v>8</v>
      </c>
      <c r="G525">
        <v>6</v>
      </c>
      <c r="H525">
        <v>3.7</v>
      </c>
      <c r="I525">
        <v>48000</v>
      </c>
      <c r="J525" t="s">
        <v>17</v>
      </c>
      <c r="K525" t="s">
        <v>43</v>
      </c>
      <c r="L525" t="s">
        <v>31</v>
      </c>
      <c r="M525" t="s">
        <v>19</v>
      </c>
      <c r="N525" t="s">
        <v>20</v>
      </c>
      <c r="O525" t="s">
        <v>28</v>
      </c>
    </row>
    <row r="526" spans="1:15" x14ac:dyDescent="0.2">
      <c r="A526" t="s">
        <v>568</v>
      </c>
      <c r="B526">
        <v>45</v>
      </c>
      <c r="C526" t="s">
        <v>831</v>
      </c>
      <c r="D526" t="s">
        <v>837</v>
      </c>
      <c r="E526" t="s">
        <v>40</v>
      </c>
      <c r="F526">
        <v>11</v>
      </c>
      <c r="G526">
        <v>7</v>
      </c>
      <c r="H526">
        <v>4.0999999999999996</v>
      </c>
      <c r="I526">
        <v>57000</v>
      </c>
      <c r="J526" t="s">
        <v>17</v>
      </c>
      <c r="K526" t="s">
        <v>35</v>
      </c>
      <c r="L526" t="s">
        <v>19</v>
      </c>
      <c r="M526" t="s">
        <v>26</v>
      </c>
      <c r="N526" t="s">
        <v>27</v>
      </c>
      <c r="O526" t="s">
        <v>38</v>
      </c>
    </row>
    <row r="527" spans="1:15" x14ac:dyDescent="0.2">
      <c r="A527" t="s">
        <v>569</v>
      </c>
      <c r="B527">
        <v>32</v>
      </c>
      <c r="C527" t="s">
        <v>832</v>
      </c>
      <c r="D527" t="s">
        <v>835</v>
      </c>
      <c r="E527" t="s">
        <v>40</v>
      </c>
      <c r="F527">
        <v>4</v>
      </c>
      <c r="G527">
        <v>5</v>
      </c>
      <c r="H527">
        <v>3.8</v>
      </c>
      <c r="I527">
        <v>70000</v>
      </c>
      <c r="J527" t="s">
        <v>17</v>
      </c>
      <c r="K527" t="s">
        <v>24</v>
      </c>
      <c r="L527" t="s">
        <v>378</v>
      </c>
      <c r="M527" t="s">
        <v>19</v>
      </c>
      <c r="N527" t="s">
        <v>37</v>
      </c>
      <c r="O527" t="s">
        <v>21</v>
      </c>
    </row>
    <row r="528" spans="1:15" x14ac:dyDescent="0.2">
      <c r="A528" t="s">
        <v>570</v>
      </c>
      <c r="B528">
        <v>29</v>
      </c>
      <c r="C528" t="s">
        <v>831</v>
      </c>
      <c r="D528" t="s">
        <v>836</v>
      </c>
      <c r="E528" t="s">
        <v>33</v>
      </c>
      <c r="F528">
        <v>4</v>
      </c>
      <c r="G528">
        <v>6</v>
      </c>
      <c r="H528">
        <v>3.5</v>
      </c>
      <c r="I528">
        <v>75000</v>
      </c>
      <c r="J528" t="s">
        <v>17</v>
      </c>
      <c r="K528" t="s">
        <v>18</v>
      </c>
      <c r="L528" t="s">
        <v>31</v>
      </c>
      <c r="M528" t="s">
        <v>45</v>
      </c>
      <c r="N528" t="s">
        <v>48</v>
      </c>
      <c r="O528" t="s">
        <v>21</v>
      </c>
    </row>
    <row r="529" spans="1:15" x14ac:dyDescent="0.2">
      <c r="A529" t="s">
        <v>571</v>
      </c>
      <c r="B529">
        <v>33</v>
      </c>
      <c r="C529" t="s">
        <v>832</v>
      </c>
      <c r="D529" t="s">
        <v>838</v>
      </c>
      <c r="E529" t="s">
        <v>30</v>
      </c>
      <c r="F529">
        <v>6</v>
      </c>
      <c r="G529">
        <v>6</v>
      </c>
      <c r="H529">
        <v>3.8</v>
      </c>
      <c r="I529">
        <v>42000</v>
      </c>
      <c r="J529" t="s">
        <v>17</v>
      </c>
      <c r="K529" t="s">
        <v>24</v>
      </c>
      <c r="L529" t="s">
        <v>31</v>
      </c>
      <c r="M529" t="s">
        <v>19</v>
      </c>
      <c r="N529" t="s">
        <v>20</v>
      </c>
      <c r="O529" t="s">
        <v>28</v>
      </c>
    </row>
    <row r="530" spans="1:15" x14ac:dyDescent="0.2">
      <c r="A530" t="s">
        <v>572</v>
      </c>
      <c r="B530">
        <v>37</v>
      </c>
      <c r="C530" t="s">
        <v>831</v>
      </c>
      <c r="D530" t="s">
        <v>834</v>
      </c>
      <c r="E530" t="s">
        <v>33</v>
      </c>
      <c r="F530">
        <v>7</v>
      </c>
      <c r="G530">
        <v>7</v>
      </c>
      <c r="H530">
        <v>4.3</v>
      </c>
      <c r="I530">
        <v>76000</v>
      </c>
      <c r="J530" t="s">
        <v>17</v>
      </c>
      <c r="K530" t="s">
        <v>43</v>
      </c>
      <c r="L530" t="s">
        <v>19</v>
      </c>
      <c r="M530" t="s">
        <v>26</v>
      </c>
      <c r="N530" t="s">
        <v>48</v>
      </c>
      <c r="O530" t="s">
        <v>28</v>
      </c>
    </row>
    <row r="531" spans="1:15" x14ac:dyDescent="0.2">
      <c r="A531" t="s">
        <v>573</v>
      </c>
      <c r="B531">
        <v>28</v>
      </c>
      <c r="C531" t="s">
        <v>832</v>
      </c>
      <c r="D531" t="s">
        <v>833</v>
      </c>
      <c r="E531" t="s">
        <v>16</v>
      </c>
      <c r="F531">
        <v>2</v>
      </c>
      <c r="G531">
        <v>5</v>
      </c>
      <c r="H531">
        <v>3.2</v>
      </c>
      <c r="I531">
        <v>58000</v>
      </c>
      <c r="J531" t="s">
        <v>17</v>
      </c>
      <c r="K531" t="s">
        <v>18</v>
      </c>
      <c r="L531" t="s">
        <v>378</v>
      </c>
      <c r="M531" t="s">
        <v>45</v>
      </c>
      <c r="N531" t="s">
        <v>27</v>
      </c>
      <c r="O531" t="s">
        <v>21</v>
      </c>
    </row>
    <row r="532" spans="1:15" x14ac:dyDescent="0.2">
      <c r="A532" t="s">
        <v>574</v>
      </c>
      <c r="B532">
        <v>33</v>
      </c>
      <c r="C532" t="s">
        <v>831</v>
      </c>
      <c r="D532" t="s">
        <v>833</v>
      </c>
      <c r="E532" t="s">
        <v>16</v>
      </c>
      <c r="F532">
        <v>4</v>
      </c>
      <c r="G532">
        <v>5</v>
      </c>
      <c r="H532">
        <v>3.6</v>
      </c>
      <c r="I532">
        <v>60000</v>
      </c>
      <c r="J532" t="s">
        <v>34</v>
      </c>
      <c r="K532" t="s">
        <v>24</v>
      </c>
      <c r="L532" t="s">
        <v>378</v>
      </c>
      <c r="M532" t="s">
        <v>19</v>
      </c>
      <c r="N532" t="s">
        <v>27</v>
      </c>
      <c r="O532" t="s">
        <v>21</v>
      </c>
    </row>
    <row r="533" spans="1:15" x14ac:dyDescent="0.2">
      <c r="A533" t="s">
        <v>575</v>
      </c>
      <c r="B533">
        <v>35</v>
      </c>
      <c r="C533" t="s">
        <v>832</v>
      </c>
      <c r="D533" t="s">
        <v>835</v>
      </c>
      <c r="E533" t="s">
        <v>40</v>
      </c>
      <c r="F533">
        <v>7</v>
      </c>
      <c r="G533">
        <v>5</v>
      </c>
      <c r="H533">
        <v>3.5</v>
      </c>
      <c r="I533">
        <v>58000</v>
      </c>
      <c r="J533" t="s">
        <v>17</v>
      </c>
      <c r="K533" t="s">
        <v>24</v>
      </c>
      <c r="L533" t="s">
        <v>378</v>
      </c>
      <c r="M533" t="s">
        <v>45</v>
      </c>
      <c r="N533" t="s">
        <v>27</v>
      </c>
      <c r="O533" t="s">
        <v>28</v>
      </c>
    </row>
    <row r="534" spans="1:15" x14ac:dyDescent="0.2">
      <c r="A534" t="s">
        <v>576</v>
      </c>
      <c r="B534">
        <v>28</v>
      </c>
      <c r="C534" t="s">
        <v>831</v>
      </c>
      <c r="D534" t="s">
        <v>834</v>
      </c>
      <c r="E534" t="s">
        <v>33</v>
      </c>
      <c r="F534">
        <v>3</v>
      </c>
      <c r="G534">
        <v>5</v>
      </c>
      <c r="H534">
        <v>3.8</v>
      </c>
      <c r="I534">
        <v>70000</v>
      </c>
      <c r="J534" t="s">
        <v>34</v>
      </c>
      <c r="K534" t="s">
        <v>18</v>
      </c>
      <c r="L534" t="s">
        <v>378</v>
      </c>
      <c r="M534" t="s">
        <v>19</v>
      </c>
      <c r="N534" t="s">
        <v>37</v>
      </c>
      <c r="O534" t="s">
        <v>21</v>
      </c>
    </row>
    <row r="535" spans="1:15" x14ac:dyDescent="0.2">
      <c r="A535" t="s">
        <v>577</v>
      </c>
      <c r="B535">
        <v>39</v>
      </c>
      <c r="C535" t="s">
        <v>832</v>
      </c>
      <c r="D535" t="s">
        <v>836</v>
      </c>
      <c r="E535" t="s">
        <v>33</v>
      </c>
      <c r="F535">
        <v>9</v>
      </c>
      <c r="G535">
        <v>5</v>
      </c>
      <c r="H535">
        <v>3.4</v>
      </c>
      <c r="I535">
        <v>75000</v>
      </c>
      <c r="J535" t="s">
        <v>17</v>
      </c>
      <c r="K535" t="s">
        <v>43</v>
      </c>
      <c r="L535" t="s">
        <v>378</v>
      </c>
      <c r="M535" t="s">
        <v>45</v>
      </c>
      <c r="N535" t="s">
        <v>48</v>
      </c>
      <c r="O535" t="s">
        <v>28</v>
      </c>
    </row>
    <row r="536" spans="1:15" x14ac:dyDescent="0.2">
      <c r="A536" t="s">
        <v>578</v>
      </c>
      <c r="B536">
        <v>40</v>
      </c>
      <c r="C536" t="s">
        <v>831</v>
      </c>
      <c r="D536" t="s">
        <v>837</v>
      </c>
      <c r="E536" t="s">
        <v>40</v>
      </c>
      <c r="F536">
        <v>10</v>
      </c>
      <c r="G536">
        <v>5</v>
      </c>
      <c r="H536">
        <v>4.0999999999999996</v>
      </c>
      <c r="I536">
        <v>65000</v>
      </c>
      <c r="J536" t="s">
        <v>34</v>
      </c>
      <c r="K536" t="s">
        <v>43</v>
      </c>
      <c r="L536" t="s">
        <v>378</v>
      </c>
      <c r="M536" t="s">
        <v>26</v>
      </c>
      <c r="N536" t="s">
        <v>37</v>
      </c>
      <c r="O536" t="s">
        <v>28</v>
      </c>
    </row>
    <row r="537" spans="1:15" x14ac:dyDescent="0.2">
      <c r="A537" t="s">
        <v>579</v>
      </c>
      <c r="B537">
        <v>27</v>
      </c>
      <c r="C537" t="s">
        <v>832</v>
      </c>
      <c r="D537" t="s">
        <v>838</v>
      </c>
      <c r="E537" t="s">
        <v>30</v>
      </c>
      <c r="F537">
        <v>2</v>
      </c>
      <c r="G537">
        <v>5</v>
      </c>
      <c r="H537">
        <v>3.7</v>
      </c>
      <c r="I537">
        <v>60000</v>
      </c>
      <c r="J537" t="s">
        <v>17</v>
      </c>
      <c r="K537" t="s">
        <v>18</v>
      </c>
      <c r="L537" t="s">
        <v>378</v>
      </c>
      <c r="M537" t="s">
        <v>19</v>
      </c>
      <c r="N537" t="s">
        <v>27</v>
      </c>
      <c r="O537" t="s">
        <v>21</v>
      </c>
    </row>
    <row r="538" spans="1:15" x14ac:dyDescent="0.2">
      <c r="A538" t="s">
        <v>580</v>
      </c>
      <c r="B538">
        <v>42</v>
      </c>
      <c r="C538" t="s">
        <v>831</v>
      </c>
      <c r="D538" t="s">
        <v>833</v>
      </c>
      <c r="E538" t="s">
        <v>23</v>
      </c>
      <c r="F538">
        <v>11</v>
      </c>
      <c r="G538">
        <v>5</v>
      </c>
      <c r="H538">
        <v>4</v>
      </c>
      <c r="I538">
        <v>64000</v>
      </c>
      <c r="J538" t="s">
        <v>34</v>
      </c>
      <c r="K538" t="s">
        <v>35</v>
      </c>
      <c r="L538" t="s">
        <v>378</v>
      </c>
      <c r="M538" t="s">
        <v>19</v>
      </c>
      <c r="N538" t="s">
        <v>37</v>
      </c>
      <c r="O538" t="s">
        <v>38</v>
      </c>
    </row>
    <row r="539" spans="1:15" x14ac:dyDescent="0.2">
      <c r="A539" t="s">
        <v>581</v>
      </c>
      <c r="B539">
        <v>29</v>
      </c>
      <c r="C539" t="s">
        <v>832</v>
      </c>
      <c r="D539" t="s">
        <v>835</v>
      </c>
      <c r="E539" t="s">
        <v>40</v>
      </c>
      <c r="F539">
        <v>3</v>
      </c>
      <c r="G539">
        <v>5</v>
      </c>
      <c r="H539">
        <v>3.9</v>
      </c>
      <c r="I539">
        <v>61000</v>
      </c>
      <c r="J539" t="s">
        <v>17</v>
      </c>
      <c r="K539" t="s">
        <v>18</v>
      </c>
      <c r="L539" t="s">
        <v>378</v>
      </c>
      <c r="M539" t="s">
        <v>19</v>
      </c>
      <c r="N539" t="s">
        <v>37</v>
      </c>
      <c r="O539" t="s">
        <v>21</v>
      </c>
    </row>
    <row r="540" spans="1:15" x14ac:dyDescent="0.2">
      <c r="A540" t="s">
        <v>582</v>
      </c>
      <c r="B540">
        <v>31</v>
      </c>
      <c r="C540" t="s">
        <v>831</v>
      </c>
      <c r="D540" t="s">
        <v>836</v>
      </c>
      <c r="E540" t="s">
        <v>33</v>
      </c>
      <c r="F540">
        <v>5</v>
      </c>
      <c r="G540">
        <v>5</v>
      </c>
      <c r="H540">
        <v>3.5</v>
      </c>
      <c r="I540">
        <v>59000</v>
      </c>
      <c r="J540" t="s">
        <v>34</v>
      </c>
      <c r="K540" t="s">
        <v>24</v>
      </c>
      <c r="L540" t="s">
        <v>378</v>
      </c>
      <c r="M540" t="s">
        <v>45</v>
      </c>
      <c r="N540" t="s">
        <v>27</v>
      </c>
      <c r="O540" t="s">
        <v>21</v>
      </c>
    </row>
    <row r="541" spans="1:15" x14ac:dyDescent="0.2">
      <c r="A541" t="s">
        <v>583</v>
      </c>
      <c r="B541">
        <v>33</v>
      </c>
      <c r="C541" t="s">
        <v>832</v>
      </c>
      <c r="D541" t="s">
        <v>838</v>
      </c>
      <c r="E541" t="s">
        <v>30</v>
      </c>
      <c r="F541">
        <v>6</v>
      </c>
      <c r="G541">
        <v>5</v>
      </c>
      <c r="H541">
        <v>3.8</v>
      </c>
      <c r="I541">
        <v>61000</v>
      </c>
      <c r="J541" t="s">
        <v>17</v>
      </c>
      <c r="K541" t="s">
        <v>24</v>
      </c>
      <c r="L541" t="s">
        <v>378</v>
      </c>
      <c r="M541" t="s">
        <v>19</v>
      </c>
      <c r="N541" t="s">
        <v>37</v>
      </c>
      <c r="O541" t="s">
        <v>28</v>
      </c>
    </row>
    <row r="542" spans="1:15" x14ac:dyDescent="0.2">
      <c r="A542" t="s">
        <v>584</v>
      </c>
      <c r="B542">
        <v>37</v>
      </c>
      <c r="C542" t="s">
        <v>831</v>
      </c>
      <c r="D542" t="s">
        <v>834</v>
      </c>
      <c r="E542" t="s">
        <v>33</v>
      </c>
      <c r="F542">
        <v>7</v>
      </c>
      <c r="G542">
        <v>5</v>
      </c>
      <c r="H542">
        <v>4.3</v>
      </c>
      <c r="I542">
        <v>76000</v>
      </c>
      <c r="J542" t="s">
        <v>34</v>
      </c>
      <c r="K542" t="s">
        <v>43</v>
      </c>
      <c r="L542" t="s">
        <v>378</v>
      </c>
      <c r="M542" t="s">
        <v>26</v>
      </c>
      <c r="N542" t="s">
        <v>48</v>
      </c>
      <c r="O542" t="s">
        <v>28</v>
      </c>
    </row>
    <row r="543" spans="1:15" x14ac:dyDescent="0.2">
      <c r="A543" t="s">
        <v>585</v>
      </c>
      <c r="B543">
        <v>28</v>
      </c>
      <c r="C543" t="s">
        <v>832</v>
      </c>
      <c r="D543" t="s">
        <v>833</v>
      </c>
      <c r="E543" t="s">
        <v>16</v>
      </c>
      <c r="F543">
        <v>2</v>
      </c>
      <c r="G543">
        <v>5</v>
      </c>
      <c r="H543">
        <v>3.2</v>
      </c>
      <c r="I543">
        <v>58000</v>
      </c>
      <c r="J543" t="s">
        <v>17</v>
      </c>
      <c r="K543" t="s">
        <v>18</v>
      </c>
      <c r="L543" t="s">
        <v>378</v>
      </c>
      <c r="M543" t="s">
        <v>45</v>
      </c>
      <c r="N543" t="s">
        <v>27</v>
      </c>
      <c r="O543" t="s">
        <v>21</v>
      </c>
    </row>
    <row r="544" spans="1:15" x14ac:dyDescent="0.2">
      <c r="A544" t="s">
        <v>586</v>
      </c>
      <c r="B544">
        <v>34</v>
      </c>
      <c r="C544" t="s">
        <v>831</v>
      </c>
      <c r="D544" t="s">
        <v>836</v>
      </c>
      <c r="E544" t="s">
        <v>33</v>
      </c>
      <c r="F544">
        <v>6</v>
      </c>
      <c r="G544">
        <v>5</v>
      </c>
      <c r="H544">
        <v>3.7</v>
      </c>
      <c r="I544">
        <v>70000</v>
      </c>
      <c r="J544" t="s">
        <v>34</v>
      </c>
      <c r="K544" t="s">
        <v>24</v>
      </c>
      <c r="L544" t="s">
        <v>378</v>
      </c>
      <c r="M544" t="s">
        <v>19</v>
      </c>
      <c r="N544" t="s">
        <v>37</v>
      </c>
      <c r="O544" t="s">
        <v>28</v>
      </c>
    </row>
    <row r="545" spans="1:15" x14ac:dyDescent="0.2">
      <c r="A545" t="s">
        <v>587</v>
      </c>
      <c r="B545">
        <v>36</v>
      </c>
      <c r="C545" t="s">
        <v>832</v>
      </c>
      <c r="D545" t="s">
        <v>838</v>
      </c>
      <c r="E545" t="s">
        <v>30</v>
      </c>
      <c r="F545">
        <v>8</v>
      </c>
      <c r="G545">
        <v>5</v>
      </c>
      <c r="H545">
        <v>4</v>
      </c>
      <c r="I545">
        <v>60000</v>
      </c>
      <c r="J545" t="s">
        <v>17</v>
      </c>
      <c r="K545" t="s">
        <v>43</v>
      </c>
      <c r="L545" t="s">
        <v>378</v>
      </c>
      <c r="M545" t="s">
        <v>19</v>
      </c>
      <c r="N545" t="s">
        <v>27</v>
      </c>
      <c r="O545" t="s">
        <v>28</v>
      </c>
    </row>
    <row r="546" spans="1:15" x14ac:dyDescent="0.2">
      <c r="A546" t="s">
        <v>588</v>
      </c>
      <c r="B546">
        <v>30</v>
      </c>
      <c r="C546" t="s">
        <v>831</v>
      </c>
      <c r="D546" t="s">
        <v>833</v>
      </c>
      <c r="E546" t="s">
        <v>23</v>
      </c>
      <c r="F546">
        <v>5</v>
      </c>
      <c r="G546">
        <v>5</v>
      </c>
      <c r="H546">
        <v>3.9</v>
      </c>
      <c r="I546">
        <v>70000</v>
      </c>
      <c r="J546" t="s">
        <v>34</v>
      </c>
      <c r="K546" t="s">
        <v>18</v>
      </c>
      <c r="L546" t="s">
        <v>378</v>
      </c>
      <c r="M546" t="s">
        <v>19</v>
      </c>
      <c r="N546" t="s">
        <v>37</v>
      </c>
      <c r="O546" t="s">
        <v>21</v>
      </c>
    </row>
    <row r="547" spans="1:15" x14ac:dyDescent="0.2">
      <c r="A547" t="s">
        <v>589</v>
      </c>
      <c r="B547">
        <v>31</v>
      </c>
      <c r="C547" t="s">
        <v>832</v>
      </c>
      <c r="D547" t="s">
        <v>834</v>
      </c>
      <c r="E547" t="s">
        <v>33</v>
      </c>
      <c r="F547">
        <v>4</v>
      </c>
      <c r="G547">
        <v>5</v>
      </c>
      <c r="H547">
        <v>3.5</v>
      </c>
      <c r="I547">
        <v>75000</v>
      </c>
      <c r="J547" t="s">
        <v>17</v>
      </c>
      <c r="K547" t="s">
        <v>24</v>
      </c>
      <c r="L547" t="s">
        <v>378</v>
      </c>
      <c r="M547" t="s">
        <v>45</v>
      </c>
      <c r="N547" t="s">
        <v>48</v>
      </c>
      <c r="O547" t="s">
        <v>21</v>
      </c>
    </row>
    <row r="548" spans="1:15" x14ac:dyDescent="0.2">
      <c r="A548" t="s">
        <v>590</v>
      </c>
      <c r="B548">
        <v>29</v>
      </c>
      <c r="C548" t="s">
        <v>831</v>
      </c>
      <c r="D548" t="s">
        <v>835</v>
      </c>
      <c r="E548" t="s">
        <v>40</v>
      </c>
      <c r="F548">
        <v>3</v>
      </c>
      <c r="G548">
        <v>5</v>
      </c>
      <c r="H548">
        <v>3.4</v>
      </c>
      <c r="I548">
        <v>59000</v>
      </c>
      <c r="J548" t="s">
        <v>34</v>
      </c>
      <c r="K548" t="s">
        <v>18</v>
      </c>
      <c r="L548" t="s">
        <v>378</v>
      </c>
      <c r="M548" t="s">
        <v>45</v>
      </c>
      <c r="N548" t="s">
        <v>27</v>
      </c>
      <c r="O548" t="s">
        <v>21</v>
      </c>
    </row>
    <row r="549" spans="1:15" x14ac:dyDescent="0.2">
      <c r="A549" t="s">
        <v>591</v>
      </c>
      <c r="B549">
        <v>40</v>
      </c>
      <c r="C549" t="s">
        <v>832</v>
      </c>
      <c r="D549" t="s">
        <v>836</v>
      </c>
      <c r="E549" t="s">
        <v>33</v>
      </c>
      <c r="F549">
        <v>8</v>
      </c>
      <c r="G549">
        <v>5</v>
      </c>
      <c r="H549">
        <v>3.7</v>
      </c>
      <c r="I549">
        <v>70000</v>
      </c>
      <c r="J549" t="s">
        <v>17</v>
      </c>
      <c r="K549" t="s">
        <v>43</v>
      </c>
      <c r="L549" t="s">
        <v>378</v>
      </c>
      <c r="M549" t="s">
        <v>19</v>
      </c>
      <c r="N549" t="s">
        <v>37</v>
      </c>
      <c r="O549" t="s">
        <v>28</v>
      </c>
    </row>
    <row r="550" spans="1:15" x14ac:dyDescent="0.2">
      <c r="A550" t="s">
        <v>592</v>
      </c>
      <c r="B550">
        <v>45</v>
      </c>
      <c r="C550" t="s">
        <v>831</v>
      </c>
      <c r="D550" t="s">
        <v>837</v>
      </c>
      <c r="E550" t="s">
        <v>40</v>
      </c>
      <c r="F550">
        <v>11</v>
      </c>
      <c r="G550">
        <v>5</v>
      </c>
      <c r="H550">
        <v>4.0999999999999996</v>
      </c>
      <c r="I550">
        <v>59000</v>
      </c>
      <c r="J550" t="s">
        <v>34</v>
      </c>
      <c r="K550" t="s">
        <v>35</v>
      </c>
      <c r="L550" t="s">
        <v>378</v>
      </c>
      <c r="M550" t="s">
        <v>26</v>
      </c>
      <c r="N550" t="s">
        <v>27</v>
      </c>
      <c r="O550" t="s">
        <v>38</v>
      </c>
    </row>
    <row r="551" spans="1:15" x14ac:dyDescent="0.2">
      <c r="A551" t="s">
        <v>593</v>
      </c>
      <c r="B551">
        <v>32</v>
      </c>
      <c r="C551" t="s">
        <v>832</v>
      </c>
      <c r="D551" t="s">
        <v>835</v>
      </c>
      <c r="E551" t="s">
        <v>40</v>
      </c>
      <c r="F551">
        <v>4</v>
      </c>
      <c r="G551">
        <v>5</v>
      </c>
      <c r="H551">
        <v>3.8</v>
      </c>
      <c r="I551">
        <v>73000</v>
      </c>
      <c r="J551" t="s">
        <v>17</v>
      </c>
      <c r="K551" t="s">
        <v>24</v>
      </c>
      <c r="L551" t="s">
        <v>378</v>
      </c>
      <c r="M551" t="s">
        <v>19</v>
      </c>
      <c r="N551" t="s">
        <v>48</v>
      </c>
      <c r="O551" t="s">
        <v>21</v>
      </c>
    </row>
    <row r="552" spans="1:15" x14ac:dyDescent="0.2">
      <c r="A552" t="s">
        <v>594</v>
      </c>
      <c r="B552">
        <v>29</v>
      </c>
      <c r="C552" t="s">
        <v>831</v>
      </c>
      <c r="D552" t="s">
        <v>836</v>
      </c>
      <c r="E552" t="s">
        <v>33</v>
      </c>
      <c r="F552">
        <v>4</v>
      </c>
      <c r="G552">
        <v>5</v>
      </c>
      <c r="H552">
        <v>3.5</v>
      </c>
      <c r="I552">
        <v>75000</v>
      </c>
      <c r="J552" t="s">
        <v>34</v>
      </c>
      <c r="K552" t="s">
        <v>18</v>
      </c>
      <c r="L552" t="s">
        <v>378</v>
      </c>
      <c r="M552" t="s">
        <v>45</v>
      </c>
      <c r="N552" t="s">
        <v>48</v>
      </c>
      <c r="O552" t="s">
        <v>21</v>
      </c>
    </row>
    <row r="553" spans="1:15" x14ac:dyDescent="0.2">
      <c r="A553" t="s">
        <v>595</v>
      </c>
      <c r="B553">
        <v>33</v>
      </c>
      <c r="C553" t="s">
        <v>832</v>
      </c>
      <c r="D553" t="s">
        <v>838</v>
      </c>
      <c r="E553" t="s">
        <v>30</v>
      </c>
      <c r="F553">
        <v>6</v>
      </c>
      <c r="G553">
        <v>5</v>
      </c>
      <c r="H553">
        <v>3.8</v>
      </c>
      <c r="I553">
        <v>42000</v>
      </c>
      <c r="J553" t="s">
        <v>17</v>
      </c>
      <c r="K553" t="s">
        <v>24</v>
      </c>
      <c r="L553" t="s">
        <v>378</v>
      </c>
      <c r="M553" t="s">
        <v>19</v>
      </c>
      <c r="N553" t="s">
        <v>20</v>
      </c>
      <c r="O553" t="s">
        <v>28</v>
      </c>
    </row>
    <row r="554" spans="1:15" x14ac:dyDescent="0.2">
      <c r="A554" t="s">
        <v>596</v>
      </c>
      <c r="B554">
        <v>37</v>
      </c>
      <c r="C554" t="s">
        <v>831</v>
      </c>
      <c r="D554" t="s">
        <v>834</v>
      </c>
      <c r="E554" t="s">
        <v>33</v>
      </c>
      <c r="F554">
        <v>7</v>
      </c>
      <c r="G554">
        <v>5</v>
      </c>
      <c r="H554">
        <v>4.3</v>
      </c>
      <c r="I554">
        <v>76000</v>
      </c>
      <c r="J554" t="s">
        <v>34</v>
      </c>
      <c r="K554" t="s">
        <v>43</v>
      </c>
      <c r="L554" t="s">
        <v>378</v>
      </c>
      <c r="M554" t="s">
        <v>26</v>
      </c>
      <c r="N554" t="s">
        <v>48</v>
      </c>
      <c r="O554" t="s">
        <v>28</v>
      </c>
    </row>
    <row r="555" spans="1:15" x14ac:dyDescent="0.2">
      <c r="A555" t="s">
        <v>597</v>
      </c>
      <c r="B555">
        <v>28</v>
      </c>
      <c r="C555" t="s">
        <v>832</v>
      </c>
      <c r="D555" t="s">
        <v>833</v>
      </c>
      <c r="E555" t="s">
        <v>16</v>
      </c>
      <c r="F555">
        <v>2</v>
      </c>
      <c r="G555">
        <v>5</v>
      </c>
      <c r="H555">
        <v>3.2</v>
      </c>
      <c r="I555">
        <v>58000</v>
      </c>
      <c r="J555" t="s">
        <v>17</v>
      </c>
      <c r="K555" t="s">
        <v>18</v>
      </c>
      <c r="L555" t="s">
        <v>378</v>
      </c>
      <c r="M555" t="s">
        <v>45</v>
      </c>
      <c r="N555" t="s">
        <v>27</v>
      </c>
      <c r="O555" t="s">
        <v>21</v>
      </c>
    </row>
    <row r="556" spans="1:15" x14ac:dyDescent="0.2">
      <c r="A556" t="s">
        <v>598</v>
      </c>
      <c r="B556">
        <v>34</v>
      </c>
      <c r="C556" t="s">
        <v>831</v>
      </c>
      <c r="D556" t="s">
        <v>836</v>
      </c>
      <c r="E556" t="s">
        <v>33</v>
      </c>
      <c r="F556">
        <v>6</v>
      </c>
      <c r="G556">
        <v>5</v>
      </c>
      <c r="H556">
        <v>3.7</v>
      </c>
      <c r="I556">
        <v>70000</v>
      </c>
      <c r="J556" t="s">
        <v>34</v>
      </c>
      <c r="K556" t="s">
        <v>24</v>
      </c>
      <c r="L556" t="s">
        <v>378</v>
      </c>
      <c r="M556" t="s">
        <v>19</v>
      </c>
      <c r="N556" t="s">
        <v>37</v>
      </c>
      <c r="O556" t="s">
        <v>28</v>
      </c>
    </row>
    <row r="557" spans="1:15" x14ac:dyDescent="0.2">
      <c r="A557" t="s">
        <v>599</v>
      </c>
      <c r="B557">
        <v>36</v>
      </c>
      <c r="C557" t="s">
        <v>832</v>
      </c>
      <c r="D557" t="s">
        <v>838</v>
      </c>
      <c r="E557" t="s">
        <v>30</v>
      </c>
      <c r="F557">
        <v>8</v>
      </c>
      <c r="G557">
        <v>5</v>
      </c>
      <c r="H557">
        <v>4</v>
      </c>
      <c r="I557">
        <v>60000</v>
      </c>
      <c r="J557" t="s">
        <v>17</v>
      </c>
      <c r="K557" t="s">
        <v>43</v>
      </c>
      <c r="L557" t="s">
        <v>378</v>
      </c>
      <c r="M557" t="s">
        <v>19</v>
      </c>
      <c r="N557" t="s">
        <v>27</v>
      </c>
      <c r="O557" t="s">
        <v>28</v>
      </c>
    </row>
    <row r="558" spans="1:15" x14ac:dyDescent="0.2">
      <c r="A558" t="s">
        <v>600</v>
      </c>
      <c r="B558">
        <v>30</v>
      </c>
      <c r="C558" t="s">
        <v>831</v>
      </c>
      <c r="D558" t="s">
        <v>833</v>
      </c>
      <c r="E558" t="s">
        <v>23</v>
      </c>
      <c r="F558">
        <v>5</v>
      </c>
      <c r="G558">
        <v>5</v>
      </c>
      <c r="H558">
        <v>3.9</v>
      </c>
      <c r="I558">
        <v>70000</v>
      </c>
      <c r="J558" t="s">
        <v>34</v>
      </c>
      <c r="K558" t="s">
        <v>18</v>
      </c>
      <c r="L558" t="s">
        <v>378</v>
      </c>
      <c r="M558" t="s">
        <v>19</v>
      </c>
      <c r="N558" t="s">
        <v>37</v>
      </c>
      <c r="O558" t="s">
        <v>21</v>
      </c>
    </row>
    <row r="559" spans="1:15" x14ac:dyDescent="0.2">
      <c r="A559" t="s">
        <v>601</v>
      </c>
      <c r="B559">
        <v>31</v>
      </c>
      <c r="C559" t="s">
        <v>832</v>
      </c>
      <c r="D559" t="s">
        <v>834</v>
      </c>
      <c r="E559" t="s">
        <v>33</v>
      </c>
      <c r="F559">
        <v>4</v>
      </c>
      <c r="G559">
        <v>5</v>
      </c>
      <c r="H559">
        <v>3.5</v>
      </c>
      <c r="I559">
        <v>75000</v>
      </c>
      <c r="J559" t="s">
        <v>17</v>
      </c>
      <c r="K559" t="s">
        <v>24</v>
      </c>
      <c r="L559" t="s">
        <v>378</v>
      </c>
      <c r="M559" t="s">
        <v>45</v>
      </c>
      <c r="N559" t="s">
        <v>48</v>
      </c>
      <c r="O559" t="s">
        <v>21</v>
      </c>
    </row>
    <row r="560" spans="1:15" x14ac:dyDescent="0.2">
      <c r="A560" t="s">
        <v>602</v>
      </c>
      <c r="B560">
        <v>29</v>
      </c>
      <c r="C560" t="s">
        <v>831</v>
      </c>
      <c r="D560" t="s">
        <v>835</v>
      </c>
      <c r="E560" t="s">
        <v>40</v>
      </c>
      <c r="F560">
        <v>3</v>
      </c>
      <c r="G560">
        <v>5</v>
      </c>
      <c r="H560">
        <v>3.4</v>
      </c>
      <c r="I560">
        <v>59000</v>
      </c>
      <c r="J560" t="s">
        <v>34</v>
      </c>
      <c r="K560" t="s">
        <v>18</v>
      </c>
      <c r="L560" t="s">
        <v>378</v>
      </c>
      <c r="M560" t="s">
        <v>45</v>
      </c>
      <c r="N560" t="s">
        <v>27</v>
      </c>
      <c r="O560" t="s">
        <v>21</v>
      </c>
    </row>
    <row r="561" spans="1:15" x14ac:dyDescent="0.2">
      <c r="A561" t="s">
        <v>603</v>
      </c>
      <c r="B561">
        <v>40</v>
      </c>
      <c r="C561" t="s">
        <v>832</v>
      </c>
      <c r="D561" t="s">
        <v>836</v>
      </c>
      <c r="E561" t="s">
        <v>33</v>
      </c>
      <c r="F561">
        <v>8</v>
      </c>
      <c r="G561">
        <v>5</v>
      </c>
      <c r="H561">
        <v>3.7</v>
      </c>
      <c r="I561">
        <v>70000</v>
      </c>
      <c r="J561" t="s">
        <v>17</v>
      </c>
      <c r="K561" t="s">
        <v>43</v>
      </c>
      <c r="L561" t="s">
        <v>378</v>
      </c>
      <c r="M561" t="s">
        <v>19</v>
      </c>
      <c r="N561" t="s">
        <v>37</v>
      </c>
      <c r="O561" t="s">
        <v>28</v>
      </c>
    </row>
    <row r="562" spans="1:15" x14ac:dyDescent="0.2">
      <c r="A562" t="s">
        <v>604</v>
      </c>
      <c r="B562">
        <v>45</v>
      </c>
      <c r="C562" t="s">
        <v>831</v>
      </c>
      <c r="D562" t="s">
        <v>837</v>
      </c>
      <c r="E562" t="s">
        <v>40</v>
      </c>
      <c r="F562">
        <v>11</v>
      </c>
      <c r="G562">
        <v>5</v>
      </c>
      <c r="H562">
        <v>4.0999999999999996</v>
      </c>
      <c r="I562">
        <v>59000</v>
      </c>
      <c r="J562" t="s">
        <v>34</v>
      </c>
      <c r="K562" t="s">
        <v>35</v>
      </c>
      <c r="L562" t="s">
        <v>378</v>
      </c>
      <c r="M562" t="s">
        <v>26</v>
      </c>
      <c r="N562" t="s">
        <v>27</v>
      </c>
      <c r="O562" t="s">
        <v>38</v>
      </c>
    </row>
    <row r="563" spans="1:15" x14ac:dyDescent="0.2">
      <c r="A563" t="s">
        <v>605</v>
      </c>
      <c r="B563">
        <v>32</v>
      </c>
      <c r="C563" t="s">
        <v>832</v>
      </c>
      <c r="D563" t="s">
        <v>835</v>
      </c>
      <c r="E563" t="s">
        <v>40</v>
      </c>
      <c r="F563">
        <v>4</v>
      </c>
      <c r="G563">
        <v>5</v>
      </c>
      <c r="H563">
        <v>3.8</v>
      </c>
      <c r="I563">
        <v>73000</v>
      </c>
      <c r="J563" t="s">
        <v>17</v>
      </c>
      <c r="K563" t="s">
        <v>24</v>
      </c>
      <c r="L563" t="s">
        <v>378</v>
      </c>
      <c r="M563" t="s">
        <v>19</v>
      </c>
      <c r="N563" t="s">
        <v>48</v>
      </c>
      <c r="O563" t="s">
        <v>21</v>
      </c>
    </row>
    <row r="564" spans="1:15" x14ac:dyDescent="0.2">
      <c r="A564" t="s">
        <v>606</v>
      </c>
      <c r="B564">
        <v>29</v>
      </c>
      <c r="C564" t="s">
        <v>831</v>
      </c>
      <c r="D564" t="s">
        <v>836</v>
      </c>
      <c r="E564" t="s">
        <v>33</v>
      </c>
      <c r="F564">
        <v>4</v>
      </c>
      <c r="G564">
        <v>5</v>
      </c>
      <c r="H564">
        <v>3.5</v>
      </c>
      <c r="I564">
        <v>75000</v>
      </c>
      <c r="J564" t="s">
        <v>34</v>
      </c>
      <c r="K564" t="s">
        <v>18</v>
      </c>
      <c r="L564" t="s">
        <v>378</v>
      </c>
      <c r="M564" t="s">
        <v>45</v>
      </c>
      <c r="N564" t="s">
        <v>48</v>
      </c>
      <c r="O564" t="s">
        <v>21</v>
      </c>
    </row>
    <row r="565" spans="1:15" x14ac:dyDescent="0.2">
      <c r="A565" t="s">
        <v>607</v>
      </c>
      <c r="B565">
        <v>34</v>
      </c>
      <c r="C565" t="s">
        <v>832</v>
      </c>
      <c r="D565" t="s">
        <v>838</v>
      </c>
      <c r="E565" t="s">
        <v>30</v>
      </c>
      <c r="F565">
        <v>6</v>
      </c>
      <c r="G565">
        <v>5</v>
      </c>
      <c r="H565">
        <v>3.7</v>
      </c>
      <c r="I565">
        <v>70000</v>
      </c>
      <c r="J565" t="s">
        <v>34</v>
      </c>
      <c r="K565" t="s">
        <v>24</v>
      </c>
      <c r="L565" t="s">
        <v>378</v>
      </c>
      <c r="M565" t="s">
        <v>19</v>
      </c>
      <c r="N565" t="s">
        <v>37</v>
      </c>
      <c r="O565" t="s">
        <v>28</v>
      </c>
    </row>
    <row r="566" spans="1:15" x14ac:dyDescent="0.2">
      <c r="A566" t="s">
        <v>608</v>
      </c>
      <c r="B566">
        <v>36</v>
      </c>
      <c r="C566" t="s">
        <v>831</v>
      </c>
      <c r="D566" t="s">
        <v>833</v>
      </c>
      <c r="E566" t="s">
        <v>23</v>
      </c>
      <c r="F566">
        <v>8</v>
      </c>
      <c r="G566">
        <v>5</v>
      </c>
      <c r="H566">
        <v>4</v>
      </c>
      <c r="I566">
        <v>68000</v>
      </c>
      <c r="J566" t="s">
        <v>17</v>
      </c>
      <c r="K566" t="s">
        <v>43</v>
      </c>
      <c r="L566" t="s">
        <v>378</v>
      </c>
      <c r="M566" t="s">
        <v>19</v>
      </c>
      <c r="N566" t="s">
        <v>37</v>
      </c>
      <c r="O566" t="s">
        <v>28</v>
      </c>
    </row>
    <row r="567" spans="1:15" x14ac:dyDescent="0.2">
      <c r="A567" t="s">
        <v>609</v>
      </c>
      <c r="B567">
        <v>30</v>
      </c>
      <c r="C567" t="s">
        <v>832</v>
      </c>
      <c r="D567" t="s">
        <v>835</v>
      </c>
      <c r="E567" t="s">
        <v>40</v>
      </c>
      <c r="F567">
        <v>4</v>
      </c>
      <c r="G567">
        <v>5</v>
      </c>
      <c r="H567">
        <v>3.9</v>
      </c>
      <c r="I567">
        <v>62000</v>
      </c>
      <c r="J567" t="s">
        <v>34</v>
      </c>
      <c r="K567" t="s">
        <v>18</v>
      </c>
      <c r="L567" t="s">
        <v>378</v>
      </c>
      <c r="M567" t="s">
        <v>19</v>
      </c>
      <c r="N567" t="s">
        <v>37</v>
      </c>
      <c r="O567" t="s">
        <v>21</v>
      </c>
    </row>
    <row r="568" spans="1:15" x14ac:dyDescent="0.2">
      <c r="A568" t="s">
        <v>610</v>
      </c>
      <c r="B568">
        <v>31</v>
      </c>
      <c r="C568" t="s">
        <v>831</v>
      </c>
      <c r="D568" t="s">
        <v>836</v>
      </c>
      <c r="E568" t="s">
        <v>33</v>
      </c>
      <c r="F568">
        <v>5</v>
      </c>
      <c r="G568">
        <v>5</v>
      </c>
      <c r="H568">
        <v>3.5</v>
      </c>
      <c r="I568">
        <v>59000</v>
      </c>
      <c r="J568" t="s">
        <v>17</v>
      </c>
      <c r="K568" t="s">
        <v>24</v>
      </c>
      <c r="L568" t="s">
        <v>378</v>
      </c>
      <c r="M568" t="s">
        <v>45</v>
      </c>
      <c r="N568" t="s">
        <v>27</v>
      </c>
      <c r="O568" t="s">
        <v>21</v>
      </c>
    </row>
    <row r="569" spans="1:15" x14ac:dyDescent="0.2">
      <c r="A569" t="s">
        <v>611</v>
      </c>
      <c r="B569">
        <v>33</v>
      </c>
      <c r="C569" t="s">
        <v>832</v>
      </c>
      <c r="D569" t="s">
        <v>838</v>
      </c>
      <c r="E569" t="s">
        <v>30</v>
      </c>
      <c r="F569">
        <v>7</v>
      </c>
      <c r="G569">
        <v>5</v>
      </c>
      <c r="H569">
        <v>3.8</v>
      </c>
      <c r="I569">
        <v>63000</v>
      </c>
      <c r="J569" t="s">
        <v>34</v>
      </c>
      <c r="K569" t="s">
        <v>24</v>
      </c>
      <c r="L569" t="s">
        <v>378</v>
      </c>
      <c r="M569" t="s">
        <v>19</v>
      </c>
      <c r="N569" t="s">
        <v>37</v>
      </c>
      <c r="O569" t="s">
        <v>28</v>
      </c>
    </row>
    <row r="570" spans="1:15" x14ac:dyDescent="0.2">
      <c r="A570" t="s">
        <v>612</v>
      </c>
      <c r="B570">
        <v>37</v>
      </c>
      <c r="C570" t="s">
        <v>831</v>
      </c>
      <c r="D570" t="s">
        <v>834</v>
      </c>
      <c r="E570" t="s">
        <v>33</v>
      </c>
      <c r="F570">
        <v>8</v>
      </c>
      <c r="G570">
        <v>5</v>
      </c>
      <c r="H570">
        <v>4.3</v>
      </c>
      <c r="I570">
        <v>72000</v>
      </c>
      <c r="J570" t="s">
        <v>17</v>
      </c>
      <c r="K570" t="s">
        <v>43</v>
      </c>
      <c r="L570" t="s">
        <v>378</v>
      </c>
      <c r="M570" t="s">
        <v>26</v>
      </c>
      <c r="N570" t="s">
        <v>48</v>
      </c>
      <c r="O570" t="s">
        <v>28</v>
      </c>
    </row>
    <row r="571" spans="1:15" x14ac:dyDescent="0.2">
      <c r="A571" t="s">
        <v>613</v>
      </c>
      <c r="B571">
        <v>28</v>
      </c>
      <c r="C571" t="s">
        <v>832</v>
      </c>
      <c r="D571" t="s">
        <v>833</v>
      </c>
      <c r="E571" t="s">
        <v>16</v>
      </c>
      <c r="F571">
        <v>2</v>
      </c>
      <c r="G571">
        <v>5</v>
      </c>
      <c r="H571">
        <v>3.2</v>
      </c>
      <c r="I571">
        <v>57000</v>
      </c>
      <c r="J571" t="s">
        <v>34</v>
      </c>
      <c r="K571" t="s">
        <v>18</v>
      </c>
      <c r="L571" t="s">
        <v>378</v>
      </c>
      <c r="M571" t="s">
        <v>45</v>
      </c>
      <c r="N571" t="s">
        <v>27</v>
      </c>
      <c r="O571" t="s">
        <v>21</v>
      </c>
    </row>
    <row r="572" spans="1:15" x14ac:dyDescent="0.2">
      <c r="A572" t="s">
        <v>614</v>
      </c>
      <c r="B572">
        <v>34</v>
      </c>
      <c r="C572" t="s">
        <v>831</v>
      </c>
      <c r="D572" t="s">
        <v>836</v>
      </c>
      <c r="E572" t="s">
        <v>33</v>
      </c>
      <c r="F572">
        <v>6</v>
      </c>
      <c r="G572">
        <v>5</v>
      </c>
      <c r="H572">
        <v>3.7</v>
      </c>
      <c r="I572">
        <v>70000</v>
      </c>
      <c r="J572" t="s">
        <v>17</v>
      </c>
      <c r="K572" t="s">
        <v>24</v>
      </c>
      <c r="L572" t="s">
        <v>378</v>
      </c>
      <c r="M572" t="s">
        <v>19</v>
      </c>
      <c r="N572" t="s">
        <v>37</v>
      </c>
      <c r="O572" t="s">
        <v>28</v>
      </c>
    </row>
    <row r="573" spans="1:15" x14ac:dyDescent="0.2">
      <c r="A573" t="s">
        <v>615</v>
      </c>
      <c r="B573">
        <v>36</v>
      </c>
      <c r="C573" t="s">
        <v>832</v>
      </c>
      <c r="D573" t="s">
        <v>838</v>
      </c>
      <c r="E573" t="s">
        <v>30</v>
      </c>
      <c r="F573">
        <v>8</v>
      </c>
      <c r="G573">
        <v>5</v>
      </c>
      <c r="H573">
        <v>4</v>
      </c>
      <c r="I573">
        <v>60000</v>
      </c>
      <c r="J573" t="s">
        <v>34</v>
      </c>
      <c r="K573" t="s">
        <v>43</v>
      </c>
      <c r="L573" t="s">
        <v>378</v>
      </c>
      <c r="M573" t="s">
        <v>19</v>
      </c>
      <c r="N573" t="s">
        <v>27</v>
      </c>
      <c r="O573" t="s">
        <v>28</v>
      </c>
    </row>
    <row r="574" spans="1:15" x14ac:dyDescent="0.2">
      <c r="A574" t="s">
        <v>616</v>
      </c>
      <c r="B574">
        <v>30</v>
      </c>
      <c r="C574" t="s">
        <v>831</v>
      </c>
      <c r="D574" t="s">
        <v>833</v>
      </c>
      <c r="E574" t="s">
        <v>23</v>
      </c>
      <c r="F574">
        <v>5</v>
      </c>
      <c r="G574">
        <v>5</v>
      </c>
      <c r="H574">
        <v>3.9</v>
      </c>
      <c r="I574">
        <v>70000</v>
      </c>
      <c r="J574" t="s">
        <v>17</v>
      </c>
      <c r="K574" t="s">
        <v>18</v>
      </c>
      <c r="L574" t="s">
        <v>378</v>
      </c>
      <c r="M574" t="s">
        <v>19</v>
      </c>
      <c r="N574" t="s">
        <v>37</v>
      </c>
      <c r="O574" t="s">
        <v>21</v>
      </c>
    </row>
    <row r="575" spans="1:15" x14ac:dyDescent="0.2">
      <c r="A575" t="s">
        <v>617</v>
      </c>
      <c r="B575">
        <v>31</v>
      </c>
      <c r="C575" t="s">
        <v>832</v>
      </c>
      <c r="D575" t="s">
        <v>834</v>
      </c>
      <c r="E575" t="s">
        <v>33</v>
      </c>
      <c r="F575">
        <v>4</v>
      </c>
      <c r="G575">
        <v>5</v>
      </c>
      <c r="H575">
        <v>3.5</v>
      </c>
      <c r="I575">
        <v>75000</v>
      </c>
      <c r="J575" t="s">
        <v>34</v>
      </c>
      <c r="K575" t="s">
        <v>24</v>
      </c>
      <c r="L575" t="s">
        <v>378</v>
      </c>
      <c r="M575" t="s">
        <v>45</v>
      </c>
      <c r="N575" t="s">
        <v>48</v>
      </c>
      <c r="O575" t="s">
        <v>21</v>
      </c>
    </row>
    <row r="576" spans="1:15" x14ac:dyDescent="0.2">
      <c r="A576" t="s">
        <v>618</v>
      </c>
      <c r="B576">
        <v>29</v>
      </c>
      <c r="C576" t="s">
        <v>831</v>
      </c>
      <c r="D576" t="s">
        <v>835</v>
      </c>
      <c r="E576" t="s">
        <v>40</v>
      </c>
      <c r="F576">
        <v>3</v>
      </c>
      <c r="G576">
        <v>5</v>
      </c>
      <c r="H576">
        <v>3.4</v>
      </c>
      <c r="I576">
        <v>59000</v>
      </c>
      <c r="J576" t="s">
        <v>17</v>
      </c>
      <c r="K576" t="s">
        <v>18</v>
      </c>
      <c r="L576" t="s">
        <v>378</v>
      </c>
      <c r="M576" t="s">
        <v>45</v>
      </c>
      <c r="N576" t="s">
        <v>27</v>
      </c>
      <c r="O576" t="s">
        <v>21</v>
      </c>
    </row>
    <row r="577" spans="1:15" x14ac:dyDescent="0.2">
      <c r="A577" t="s">
        <v>619</v>
      </c>
      <c r="B577">
        <v>40</v>
      </c>
      <c r="C577" t="s">
        <v>832</v>
      </c>
      <c r="D577" t="s">
        <v>836</v>
      </c>
      <c r="E577" t="s">
        <v>33</v>
      </c>
      <c r="F577">
        <v>8</v>
      </c>
      <c r="G577">
        <v>5</v>
      </c>
      <c r="H577">
        <v>3.7</v>
      </c>
      <c r="I577">
        <v>70000</v>
      </c>
      <c r="J577" t="s">
        <v>34</v>
      </c>
      <c r="K577" t="s">
        <v>43</v>
      </c>
      <c r="L577" t="s">
        <v>378</v>
      </c>
      <c r="M577" t="s">
        <v>19</v>
      </c>
      <c r="N577" t="s">
        <v>37</v>
      </c>
      <c r="O577" t="s">
        <v>28</v>
      </c>
    </row>
    <row r="578" spans="1:15" x14ac:dyDescent="0.2">
      <c r="A578" t="s">
        <v>620</v>
      </c>
      <c r="B578">
        <v>45</v>
      </c>
      <c r="C578" t="s">
        <v>831</v>
      </c>
      <c r="D578" t="s">
        <v>837</v>
      </c>
      <c r="E578" t="s">
        <v>40</v>
      </c>
      <c r="F578">
        <v>11</v>
      </c>
      <c r="G578">
        <v>5</v>
      </c>
      <c r="H578">
        <v>4.0999999999999996</v>
      </c>
      <c r="I578">
        <v>59000</v>
      </c>
      <c r="J578" t="s">
        <v>17</v>
      </c>
      <c r="K578" t="s">
        <v>35</v>
      </c>
      <c r="L578" t="s">
        <v>378</v>
      </c>
      <c r="M578" t="s">
        <v>26</v>
      </c>
      <c r="N578" t="s">
        <v>27</v>
      </c>
      <c r="O578" t="s">
        <v>38</v>
      </c>
    </row>
    <row r="579" spans="1:15" x14ac:dyDescent="0.2">
      <c r="A579" t="s">
        <v>621</v>
      </c>
      <c r="B579">
        <v>32</v>
      </c>
      <c r="C579" t="s">
        <v>832</v>
      </c>
      <c r="D579" t="s">
        <v>835</v>
      </c>
      <c r="E579" t="s">
        <v>40</v>
      </c>
      <c r="F579">
        <v>4</v>
      </c>
      <c r="G579">
        <v>5</v>
      </c>
      <c r="H579">
        <v>3.8</v>
      </c>
      <c r="I579">
        <v>73000</v>
      </c>
      <c r="J579" t="s">
        <v>34</v>
      </c>
      <c r="K579" t="s">
        <v>24</v>
      </c>
      <c r="L579" t="s">
        <v>378</v>
      </c>
      <c r="M579" t="s">
        <v>19</v>
      </c>
      <c r="N579" t="s">
        <v>48</v>
      </c>
      <c r="O579" t="s">
        <v>21</v>
      </c>
    </row>
    <row r="580" spans="1:15" x14ac:dyDescent="0.2">
      <c r="A580" t="s">
        <v>622</v>
      </c>
      <c r="B580">
        <v>29</v>
      </c>
      <c r="C580" t="s">
        <v>831</v>
      </c>
      <c r="D580" t="s">
        <v>836</v>
      </c>
      <c r="E580" t="s">
        <v>33</v>
      </c>
      <c r="F580">
        <v>4</v>
      </c>
      <c r="G580">
        <v>5</v>
      </c>
      <c r="H580">
        <v>3.5</v>
      </c>
      <c r="I580">
        <v>75000</v>
      </c>
      <c r="J580" t="s">
        <v>17</v>
      </c>
      <c r="K580" t="s">
        <v>18</v>
      </c>
      <c r="L580" t="s">
        <v>378</v>
      </c>
      <c r="M580" t="s">
        <v>45</v>
      </c>
      <c r="N580" t="s">
        <v>48</v>
      </c>
      <c r="O580" t="s">
        <v>21</v>
      </c>
    </row>
    <row r="581" spans="1:15" x14ac:dyDescent="0.2">
      <c r="A581" t="s">
        <v>623</v>
      </c>
      <c r="B581">
        <v>33</v>
      </c>
      <c r="C581" t="s">
        <v>832</v>
      </c>
      <c r="D581" t="s">
        <v>838</v>
      </c>
      <c r="E581" t="s">
        <v>30</v>
      </c>
      <c r="F581">
        <v>6</v>
      </c>
      <c r="G581">
        <v>5</v>
      </c>
      <c r="H581">
        <v>3.8</v>
      </c>
      <c r="I581">
        <v>42000</v>
      </c>
      <c r="J581" t="s">
        <v>34</v>
      </c>
      <c r="K581" t="s">
        <v>24</v>
      </c>
      <c r="L581" t="s">
        <v>378</v>
      </c>
      <c r="M581" t="s">
        <v>19</v>
      </c>
      <c r="N581" t="s">
        <v>20</v>
      </c>
      <c r="O581" t="s">
        <v>28</v>
      </c>
    </row>
    <row r="582" spans="1:15" x14ac:dyDescent="0.2">
      <c r="A582" t="s">
        <v>624</v>
      </c>
      <c r="B582">
        <v>37</v>
      </c>
      <c r="C582" t="s">
        <v>831</v>
      </c>
      <c r="D582" t="s">
        <v>834</v>
      </c>
      <c r="E582" t="s">
        <v>33</v>
      </c>
      <c r="F582">
        <v>7</v>
      </c>
      <c r="G582">
        <v>5</v>
      </c>
      <c r="H582">
        <v>4.3</v>
      </c>
      <c r="I582">
        <v>76000</v>
      </c>
      <c r="J582" t="s">
        <v>17</v>
      </c>
      <c r="K582" t="s">
        <v>43</v>
      </c>
      <c r="L582" t="s">
        <v>378</v>
      </c>
      <c r="M582" t="s">
        <v>26</v>
      </c>
      <c r="N582" t="s">
        <v>48</v>
      </c>
      <c r="O582" t="s">
        <v>28</v>
      </c>
    </row>
    <row r="583" spans="1:15" x14ac:dyDescent="0.2">
      <c r="A583" t="s">
        <v>625</v>
      </c>
      <c r="B583">
        <v>28</v>
      </c>
      <c r="C583" t="s">
        <v>832</v>
      </c>
      <c r="D583" t="s">
        <v>833</v>
      </c>
      <c r="E583" t="s">
        <v>16</v>
      </c>
      <c r="F583">
        <v>2</v>
      </c>
      <c r="G583">
        <v>5</v>
      </c>
      <c r="H583">
        <v>3.2</v>
      </c>
      <c r="I583">
        <v>58000</v>
      </c>
      <c r="J583" t="s">
        <v>34</v>
      </c>
      <c r="K583" t="s">
        <v>18</v>
      </c>
      <c r="L583" t="s">
        <v>378</v>
      </c>
      <c r="M583" t="s">
        <v>45</v>
      </c>
      <c r="N583" t="s">
        <v>27</v>
      </c>
      <c r="O583" t="s">
        <v>21</v>
      </c>
    </row>
    <row r="584" spans="1:15" x14ac:dyDescent="0.2">
      <c r="A584" t="s">
        <v>626</v>
      </c>
      <c r="B584">
        <v>34</v>
      </c>
      <c r="C584" t="s">
        <v>831</v>
      </c>
      <c r="D584" t="s">
        <v>836</v>
      </c>
      <c r="E584" t="s">
        <v>33</v>
      </c>
      <c r="F584">
        <v>6</v>
      </c>
      <c r="G584">
        <v>5</v>
      </c>
      <c r="H584">
        <v>3.7</v>
      </c>
      <c r="I584">
        <v>70000</v>
      </c>
      <c r="J584" t="s">
        <v>17</v>
      </c>
      <c r="K584" t="s">
        <v>24</v>
      </c>
      <c r="L584" t="s">
        <v>378</v>
      </c>
      <c r="M584" t="s">
        <v>19</v>
      </c>
      <c r="N584" t="s">
        <v>37</v>
      </c>
      <c r="O584" t="s">
        <v>28</v>
      </c>
    </row>
    <row r="585" spans="1:15" x14ac:dyDescent="0.2">
      <c r="A585" t="s">
        <v>627</v>
      </c>
      <c r="B585">
        <v>36</v>
      </c>
      <c r="C585" t="s">
        <v>832</v>
      </c>
      <c r="D585" t="s">
        <v>838</v>
      </c>
      <c r="E585" t="s">
        <v>30</v>
      </c>
      <c r="F585">
        <v>8</v>
      </c>
      <c r="G585">
        <v>5</v>
      </c>
      <c r="H585">
        <v>4</v>
      </c>
      <c r="I585">
        <v>60000</v>
      </c>
      <c r="J585" t="s">
        <v>34</v>
      </c>
      <c r="K585" t="s">
        <v>43</v>
      </c>
      <c r="L585" t="s">
        <v>378</v>
      </c>
      <c r="M585" t="s">
        <v>19</v>
      </c>
      <c r="N585" t="s">
        <v>27</v>
      </c>
      <c r="O585" t="s">
        <v>28</v>
      </c>
    </row>
    <row r="586" spans="1:15" x14ac:dyDescent="0.2">
      <c r="A586" t="s">
        <v>628</v>
      </c>
      <c r="B586">
        <v>30</v>
      </c>
      <c r="C586" t="s">
        <v>831</v>
      </c>
      <c r="D586" t="s">
        <v>833</v>
      </c>
      <c r="E586" t="s">
        <v>23</v>
      </c>
      <c r="F586">
        <v>5</v>
      </c>
      <c r="G586">
        <v>5</v>
      </c>
      <c r="H586">
        <v>3.9</v>
      </c>
      <c r="I586">
        <v>70000</v>
      </c>
      <c r="J586" t="s">
        <v>17</v>
      </c>
      <c r="K586" t="s">
        <v>18</v>
      </c>
      <c r="L586" t="s">
        <v>378</v>
      </c>
      <c r="M586" t="s">
        <v>19</v>
      </c>
      <c r="N586" t="s">
        <v>37</v>
      </c>
      <c r="O586" t="s">
        <v>21</v>
      </c>
    </row>
    <row r="587" spans="1:15" x14ac:dyDescent="0.2">
      <c r="A587" t="s">
        <v>629</v>
      </c>
      <c r="B587">
        <v>31</v>
      </c>
      <c r="C587" t="s">
        <v>832</v>
      </c>
      <c r="D587" t="s">
        <v>834</v>
      </c>
      <c r="E587" t="s">
        <v>33</v>
      </c>
      <c r="F587">
        <v>4</v>
      </c>
      <c r="G587">
        <v>5</v>
      </c>
      <c r="H587">
        <v>3.5</v>
      </c>
      <c r="I587">
        <v>75000</v>
      </c>
      <c r="J587" t="s">
        <v>34</v>
      </c>
      <c r="K587" t="s">
        <v>24</v>
      </c>
      <c r="L587" t="s">
        <v>378</v>
      </c>
      <c r="M587" t="s">
        <v>45</v>
      </c>
      <c r="N587" t="s">
        <v>48</v>
      </c>
      <c r="O587" t="s">
        <v>21</v>
      </c>
    </row>
    <row r="588" spans="1:15" x14ac:dyDescent="0.2">
      <c r="A588" t="s">
        <v>630</v>
      </c>
      <c r="B588">
        <v>29</v>
      </c>
      <c r="C588" t="s">
        <v>831</v>
      </c>
      <c r="D588" t="s">
        <v>835</v>
      </c>
      <c r="E588" t="s">
        <v>40</v>
      </c>
      <c r="F588">
        <v>3</v>
      </c>
      <c r="G588">
        <v>5</v>
      </c>
      <c r="H588">
        <v>3.4</v>
      </c>
      <c r="I588">
        <v>59000</v>
      </c>
      <c r="J588" t="s">
        <v>17</v>
      </c>
      <c r="K588" t="s">
        <v>18</v>
      </c>
      <c r="L588" t="s">
        <v>378</v>
      </c>
      <c r="M588" t="s">
        <v>45</v>
      </c>
      <c r="N588" t="s">
        <v>27</v>
      </c>
      <c r="O588" t="s">
        <v>21</v>
      </c>
    </row>
    <row r="589" spans="1:15" x14ac:dyDescent="0.2">
      <c r="A589" t="s">
        <v>631</v>
      </c>
      <c r="B589">
        <v>40</v>
      </c>
      <c r="C589" t="s">
        <v>832</v>
      </c>
      <c r="D589" t="s">
        <v>836</v>
      </c>
      <c r="E589" t="s">
        <v>33</v>
      </c>
      <c r="F589">
        <v>8</v>
      </c>
      <c r="G589">
        <v>5</v>
      </c>
      <c r="H589">
        <v>3.7</v>
      </c>
      <c r="I589">
        <v>70000</v>
      </c>
      <c r="J589" t="s">
        <v>34</v>
      </c>
      <c r="K589" t="s">
        <v>43</v>
      </c>
      <c r="L589" t="s">
        <v>378</v>
      </c>
      <c r="M589" t="s">
        <v>19</v>
      </c>
      <c r="N589" t="s">
        <v>37</v>
      </c>
      <c r="O589" t="s">
        <v>28</v>
      </c>
    </row>
    <row r="590" spans="1:15" x14ac:dyDescent="0.2">
      <c r="A590" t="s">
        <v>632</v>
      </c>
      <c r="B590">
        <v>45</v>
      </c>
      <c r="C590" t="s">
        <v>831</v>
      </c>
      <c r="D590" t="s">
        <v>837</v>
      </c>
      <c r="E590" t="s">
        <v>40</v>
      </c>
      <c r="F590">
        <v>11</v>
      </c>
      <c r="G590">
        <v>5</v>
      </c>
      <c r="H590">
        <v>4.0999999999999996</v>
      </c>
      <c r="I590">
        <v>59000</v>
      </c>
      <c r="J590" t="s">
        <v>17</v>
      </c>
      <c r="K590" t="s">
        <v>35</v>
      </c>
      <c r="L590" t="s">
        <v>378</v>
      </c>
      <c r="M590" t="s">
        <v>26</v>
      </c>
      <c r="N590" t="s">
        <v>27</v>
      </c>
      <c r="O590" t="s">
        <v>38</v>
      </c>
    </row>
    <row r="591" spans="1:15" x14ac:dyDescent="0.2">
      <c r="A591" t="s">
        <v>633</v>
      </c>
      <c r="B591">
        <v>32</v>
      </c>
      <c r="C591" t="s">
        <v>832</v>
      </c>
      <c r="D591" t="s">
        <v>835</v>
      </c>
      <c r="E591" t="s">
        <v>40</v>
      </c>
      <c r="F591">
        <v>4</v>
      </c>
      <c r="G591">
        <v>5</v>
      </c>
      <c r="H591">
        <v>3.8</v>
      </c>
      <c r="I591">
        <v>73000</v>
      </c>
      <c r="J591" t="s">
        <v>34</v>
      </c>
      <c r="K591" t="s">
        <v>24</v>
      </c>
      <c r="L591" t="s">
        <v>378</v>
      </c>
      <c r="M591" t="s">
        <v>19</v>
      </c>
      <c r="N591" t="s">
        <v>48</v>
      </c>
      <c r="O591" t="s">
        <v>21</v>
      </c>
    </row>
    <row r="592" spans="1:15" x14ac:dyDescent="0.2">
      <c r="A592" t="s">
        <v>634</v>
      </c>
      <c r="B592">
        <v>29</v>
      </c>
      <c r="C592" t="s">
        <v>831</v>
      </c>
      <c r="D592" t="s">
        <v>836</v>
      </c>
      <c r="E592" t="s">
        <v>33</v>
      </c>
      <c r="F592">
        <v>4</v>
      </c>
      <c r="G592">
        <v>5</v>
      </c>
      <c r="H592">
        <v>3.5</v>
      </c>
      <c r="I592">
        <v>75000</v>
      </c>
      <c r="J592" t="s">
        <v>17</v>
      </c>
      <c r="K592" t="s">
        <v>18</v>
      </c>
      <c r="L592" t="s">
        <v>378</v>
      </c>
      <c r="M592" t="s">
        <v>45</v>
      </c>
      <c r="N592" t="s">
        <v>48</v>
      </c>
      <c r="O592" t="s">
        <v>21</v>
      </c>
    </row>
    <row r="593" spans="1:15" x14ac:dyDescent="0.2">
      <c r="A593" t="s">
        <v>635</v>
      </c>
      <c r="B593">
        <v>33</v>
      </c>
      <c r="C593" t="s">
        <v>832</v>
      </c>
      <c r="D593" t="s">
        <v>838</v>
      </c>
      <c r="E593" t="s">
        <v>30</v>
      </c>
      <c r="F593">
        <v>6</v>
      </c>
      <c r="G593">
        <v>5</v>
      </c>
      <c r="H593">
        <v>3.8</v>
      </c>
      <c r="I593">
        <v>42000</v>
      </c>
      <c r="J593" t="s">
        <v>34</v>
      </c>
      <c r="K593" t="s">
        <v>24</v>
      </c>
      <c r="L593" t="s">
        <v>378</v>
      </c>
      <c r="M593" t="s">
        <v>19</v>
      </c>
      <c r="N593" t="s">
        <v>20</v>
      </c>
      <c r="O593" t="s">
        <v>28</v>
      </c>
    </row>
    <row r="594" spans="1:15" x14ac:dyDescent="0.2">
      <c r="A594" t="s">
        <v>636</v>
      </c>
      <c r="B594">
        <v>37</v>
      </c>
      <c r="C594" t="s">
        <v>831</v>
      </c>
      <c r="D594" t="s">
        <v>834</v>
      </c>
      <c r="E594" t="s">
        <v>33</v>
      </c>
      <c r="F594">
        <v>7</v>
      </c>
      <c r="G594">
        <v>5</v>
      </c>
      <c r="H594">
        <v>4.3</v>
      </c>
      <c r="I594">
        <v>76000</v>
      </c>
      <c r="J594" t="s">
        <v>17</v>
      </c>
      <c r="K594" t="s">
        <v>43</v>
      </c>
      <c r="L594" t="s">
        <v>378</v>
      </c>
      <c r="M594" t="s">
        <v>26</v>
      </c>
      <c r="N594" t="s">
        <v>48</v>
      </c>
      <c r="O594" t="s">
        <v>28</v>
      </c>
    </row>
    <row r="595" spans="1:15" x14ac:dyDescent="0.2">
      <c r="A595" t="s">
        <v>637</v>
      </c>
      <c r="B595">
        <v>28</v>
      </c>
      <c r="C595" t="s">
        <v>832</v>
      </c>
      <c r="D595" t="s">
        <v>833</v>
      </c>
      <c r="E595" t="s">
        <v>16</v>
      </c>
      <c r="F595">
        <v>2</v>
      </c>
      <c r="G595">
        <v>5</v>
      </c>
      <c r="H595">
        <v>3.2</v>
      </c>
      <c r="I595">
        <v>58000</v>
      </c>
      <c r="J595" t="s">
        <v>34</v>
      </c>
      <c r="K595" t="s">
        <v>18</v>
      </c>
      <c r="L595" t="s">
        <v>378</v>
      </c>
      <c r="M595" t="s">
        <v>45</v>
      </c>
      <c r="N595" t="s">
        <v>27</v>
      </c>
      <c r="O595" t="s">
        <v>21</v>
      </c>
    </row>
    <row r="596" spans="1:15" x14ac:dyDescent="0.2">
      <c r="A596" t="s">
        <v>638</v>
      </c>
      <c r="B596">
        <v>34</v>
      </c>
      <c r="C596" t="s">
        <v>831</v>
      </c>
      <c r="D596" t="s">
        <v>836</v>
      </c>
      <c r="E596" t="s">
        <v>33</v>
      </c>
      <c r="F596">
        <v>6</v>
      </c>
      <c r="G596">
        <v>5</v>
      </c>
      <c r="H596">
        <v>3.7</v>
      </c>
      <c r="I596">
        <v>70000</v>
      </c>
      <c r="J596" t="s">
        <v>17</v>
      </c>
      <c r="K596" t="s">
        <v>24</v>
      </c>
      <c r="L596" t="s">
        <v>378</v>
      </c>
      <c r="M596" t="s">
        <v>19</v>
      </c>
      <c r="N596" t="s">
        <v>37</v>
      </c>
      <c r="O596" t="s">
        <v>28</v>
      </c>
    </row>
    <row r="597" spans="1:15" x14ac:dyDescent="0.2">
      <c r="A597" t="s">
        <v>639</v>
      </c>
      <c r="B597">
        <v>36</v>
      </c>
      <c r="C597" t="s">
        <v>832</v>
      </c>
      <c r="D597" t="s">
        <v>838</v>
      </c>
      <c r="E597" t="s">
        <v>30</v>
      </c>
      <c r="F597">
        <v>8</v>
      </c>
      <c r="G597">
        <v>5</v>
      </c>
      <c r="H597">
        <v>4</v>
      </c>
      <c r="I597">
        <v>60000</v>
      </c>
      <c r="J597" t="s">
        <v>34</v>
      </c>
      <c r="K597" t="s">
        <v>43</v>
      </c>
      <c r="L597" t="s">
        <v>378</v>
      </c>
      <c r="M597" t="s">
        <v>19</v>
      </c>
      <c r="N597" t="s">
        <v>27</v>
      </c>
      <c r="O597" t="s">
        <v>28</v>
      </c>
    </row>
    <row r="598" spans="1:15" x14ac:dyDescent="0.2">
      <c r="A598" t="s">
        <v>640</v>
      </c>
      <c r="B598">
        <v>30</v>
      </c>
      <c r="C598" t="s">
        <v>831</v>
      </c>
      <c r="D598" t="s">
        <v>833</v>
      </c>
      <c r="E598" t="s">
        <v>23</v>
      </c>
      <c r="F598">
        <v>5</v>
      </c>
      <c r="G598">
        <v>5</v>
      </c>
      <c r="H598">
        <v>3.9</v>
      </c>
      <c r="I598">
        <v>70000</v>
      </c>
      <c r="J598" t="s">
        <v>17</v>
      </c>
      <c r="K598" t="s">
        <v>18</v>
      </c>
      <c r="L598" t="s">
        <v>378</v>
      </c>
      <c r="M598" t="s">
        <v>19</v>
      </c>
      <c r="N598" t="s">
        <v>37</v>
      </c>
      <c r="O598" t="s">
        <v>21</v>
      </c>
    </row>
    <row r="599" spans="1:15" x14ac:dyDescent="0.2">
      <c r="A599" t="s">
        <v>641</v>
      </c>
      <c r="B599">
        <v>31</v>
      </c>
      <c r="C599" t="s">
        <v>832</v>
      </c>
      <c r="D599" t="s">
        <v>834</v>
      </c>
      <c r="E599" t="s">
        <v>33</v>
      </c>
      <c r="F599">
        <v>4</v>
      </c>
      <c r="G599">
        <v>5</v>
      </c>
      <c r="H599">
        <v>3.5</v>
      </c>
      <c r="I599">
        <v>75000</v>
      </c>
      <c r="J599" t="s">
        <v>34</v>
      </c>
      <c r="K599" t="s">
        <v>24</v>
      </c>
      <c r="L599" t="s">
        <v>378</v>
      </c>
      <c r="M599" t="s">
        <v>45</v>
      </c>
      <c r="N599" t="s">
        <v>48</v>
      </c>
      <c r="O599" t="s">
        <v>21</v>
      </c>
    </row>
    <row r="600" spans="1:15" x14ac:dyDescent="0.2">
      <c r="A600" t="s">
        <v>642</v>
      </c>
      <c r="B600">
        <v>29</v>
      </c>
      <c r="C600" t="s">
        <v>831</v>
      </c>
      <c r="D600" t="s">
        <v>835</v>
      </c>
      <c r="E600" t="s">
        <v>40</v>
      </c>
      <c r="F600">
        <v>3</v>
      </c>
      <c r="G600">
        <v>5</v>
      </c>
      <c r="H600">
        <v>3.4</v>
      </c>
      <c r="I600">
        <v>59000</v>
      </c>
      <c r="J600" t="s">
        <v>17</v>
      </c>
      <c r="K600" t="s">
        <v>18</v>
      </c>
      <c r="L600" t="s">
        <v>378</v>
      </c>
      <c r="M600" t="s">
        <v>45</v>
      </c>
      <c r="N600" t="s">
        <v>27</v>
      </c>
      <c r="O600" t="s">
        <v>21</v>
      </c>
    </row>
    <row r="601" spans="1:15" x14ac:dyDescent="0.2">
      <c r="A601" t="s">
        <v>643</v>
      </c>
      <c r="B601">
        <v>33</v>
      </c>
      <c r="C601" t="s">
        <v>832</v>
      </c>
      <c r="D601" t="s">
        <v>838</v>
      </c>
      <c r="E601" t="s">
        <v>30</v>
      </c>
      <c r="F601">
        <v>6</v>
      </c>
      <c r="G601">
        <v>5</v>
      </c>
      <c r="H601">
        <v>3.8</v>
      </c>
      <c r="I601">
        <v>42000</v>
      </c>
      <c r="J601" t="s">
        <v>34</v>
      </c>
      <c r="K601" t="s">
        <v>24</v>
      </c>
      <c r="L601" t="s">
        <v>378</v>
      </c>
      <c r="M601" t="s">
        <v>19</v>
      </c>
      <c r="N601" t="s">
        <v>20</v>
      </c>
      <c r="O601" t="s">
        <v>28</v>
      </c>
    </row>
    <row r="602" spans="1:15" x14ac:dyDescent="0.2">
      <c r="A602" t="s">
        <v>644</v>
      </c>
      <c r="B602">
        <v>37</v>
      </c>
      <c r="C602" t="s">
        <v>831</v>
      </c>
      <c r="D602" t="s">
        <v>834</v>
      </c>
      <c r="E602" t="s">
        <v>33</v>
      </c>
      <c r="F602">
        <v>7</v>
      </c>
      <c r="G602">
        <v>5</v>
      </c>
      <c r="H602">
        <v>4.3</v>
      </c>
      <c r="I602">
        <v>76000</v>
      </c>
      <c r="J602" t="s">
        <v>17</v>
      </c>
      <c r="K602" t="s">
        <v>43</v>
      </c>
      <c r="L602" t="s">
        <v>378</v>
      </c>
      <c r="M602" t="s">
        <v>26</v>
      </c>
      <c r="N602" t="s">
        <v>48</v>
      </c>
      <c r="O602" t="s">
        <v>28</v>
      </c>
    </row>
    <row r="603" spans="1:15" x14ac:dyDescent="0.2">
      <c r="A603" t="s">
        <v>645</v>
      </c>
      <c r="B603">
        <v>28</v>
      </c>
      <c r="C603" t="s">
        <v>832</v>
      </c>
      <c r="D603" t="s">
        <v>833</v>
      </c>
      <c r="E603" t="s">
        <v>16</v>
      </c>
      <c r="F603">
        <v>2</v>
      </c>
      <c r="G603">
        <v>5</v>
      </c>
      <c r="H603">
        <v>3.2</v>
      </c>
      <c r="I603">
        <v>58000</v>
      </c>
      <c r="J603" t="s">
        <v>34</v>
      </c>
      <c r="K603" t="s">
        <v>18</v>
      </c>
      <c r="L603" t="s">
        <v>378</v>
      </c>
      <c r="M603" t="s">
        <v>45</v>
      </c>
      <c r="N603" t="s">
        <v>27</v>
      </c>
      <c r="O603" t="s">
        <v>21</v>
      </c>
    </row>
    <row r="604" spans="1:15" x14ac:dyDescent="0.2">
      <c r="A604" t="s">
        <v>646</v>
      </c>
      <c r="B604">
        <v>34</v>
      </c>
      <c r="C604" t="s">
        <v>831</v>
      </c>
      <c r="D604" t="s">
        <v>836</v>
      </c>
      <c r="E604" t="s">
        <v>33</v>
      </c>
      <c r="F604">
        <v>6</v>
      </c>
      <c r="G604">
        <v>5</v>
      </c>
      <c r="H604">
        <v>3.7</v>
      </c>
      <c r="I604">
        <v>70000</v>
      </c>
      <c r="J604" t="s">
        <v>17</v>
      </c>
      <c r="K604" t="s">
        <v>24</v>
      </c>
      <c r="L604" t="s">
        <v>378</v>
      </c>
      <c r="M604" t="s">
        <v>19</v>
      </c>
      <c r="N604" t="s">
        <v>37</v>
      </c>
      <c r="O604" t="s">
        <v>28</v>
      </c>
    </row>
    <row r="605" spans="1:15" x14ac:dyDescent="0.2">
      <c r="A605" t="s">
        <v>647</v>
      </c>
      <c r="B605">
        <v>36</v>
      </c>
      <c r="C605" t="s">
        <v>832</v>
      </c>
      <c r="D605" t="s">
        <v>838</v>
      </c>
      <c r="E605" t="s">
        <v>30</v>
      </c>
      <c r="F605">
        <v>8</v>
      </c>
      <c r="G605">
        <v>5</v>
      </c>
      <c r="H605">
        <v>4</v>
      </c>
      <c r="I605">
        <v>60000</v>
      </c>
      <c r="J605" t="s">
        <v>34</v>
      </c>
      <c r="K605" t="s">
        <v>43</v>
      </c>
      <c r="L605" t="s">
        <v>378</v>
      </c>
      <c r="M605" t="s">
        <v>19</v>
      </c>
      <c r="N605" t="s">
        <v>27</v>
      </c>
      <c r="O605" t="s">
        <v>28</v>
      </c>
    </row>
    <row r="606" spans="1:15" x14ac:dyDescent="0.2">
      <c r="A606" t="s">
        <v>648</v>
      </c>
      <c r="B606">
        <v>30</v>
      </c>
      <c r="C606" t="s">
        <v>831</v>
      </c>
      <c r="D606" t="s">
        <v>833</v>
      </c>
      <c r="E606" t="s">
        <v>23</v>
      </c>
      <c r="F606">
        <v>5</v>
      </c>
      <c r="G606">
        <v>5</v>
      </c>
      <c r="H606">
        <v>3.9</v>
      </c>
      <c r="I606">
        <v>70000</v>
      </c>
      <c r="J606" t="s">
        <v>17</v>
      </c>
      <c r="K606" t="s">
        <v>18</v>
      </c>
      <c r="L606" t="s">
        <v>378</v>
      </c>
      <c r="M606" t="s">
        <v>19</v>
      </c>
      <c r="N606" t="s">
        <v>37</v>
      </c>
      <c r="O606" t="s">
        <v>21</v>
      </c>
    </row>
    <row r="607" spans="1:15" x14ac:dyDescent="0.2">
      <c r="A607" t="s">
        <v>649</v>
      </c>
      <c r="B607">
        <v>31</v>
      </c>
      <c r="C607" t="s">
        <v>832</v>
      </c>
      <c r="D607" t="s">
        <v>834</v>
      </c>
      <c r="E607" t="s">
        <v>33</v>
      </c>
      <c r="F607">
        <v>4</v>
      </c>
      <c r="G607">
        <v>5</v>
      </c>
      <c r="H607">
        <v>3.5</v>
      </c>
      <c r="I607">
        <v>75000</v>
      </c>
      <c r="J607" t="s">
        <v>34</v>
      </c>
      <c r="K607" t="s">
        <v>24</v>
      </c>
      <c r="L607" t="s">
        <v>378</v>
      </c>
      <c r="M607" t="s">
        <v>45</v>
      </c>
      <c r="N607" t="s">
        <v>48</v>
      </c>
      <c r="O607" t="s">
        <v>21</v>
      </c>
    </row>
    <row r="608" spans="1:15" x14ac:dyDescent="0.2">
      <c r="A608" t="s">
        <v>650</v>
      </c>
      <c r="B608">
        <v>29</v>
      </c>
      <c r="C608" t="s">
        <v>831</v>
      </c>
      <c r="D608" t="s">
        <v>835</v>
      </c>
      <c r="E608" t="s">
        <v>40</v>
      </c>
      <c r="F608">
        <v>3</v>
      </c>
      <c r="G608">
        <v>5</v>
      </c>
      <c r="H608">
        <v>3.4</v>
      </c>
      <c r="I608">
        <v>59000</v>
      </c>
      <c r="J608" t="s">
        <v>17</v>
      </c>
      <c r="K608" t="s">
        <v>18</v>
      </c>
      <c r="L608" t="s">
        <v>378</v>
      </c>
      <c r="M608" t="s">
        <v>45</v>
      </c>
      <c r="N608" t="s">
        <v>27</v>
      </c>
      <c r="O608" t="s">
        <v>21</v>
      </c>
    </row>
    <row r="609" spans="1:15" x14ac:dyDescent="0.2">
      <c r="A609" t="s">
        <v>651</v>
      </c>
      <c r="B609">
        <v>40</v>
      </c>
      <c r="C609" t="s">
        <v>832</v>
      </c>
      <c r="D609" t="s">
        <v>836</v>
      </c>
      <c r="E609" t="s">
        <v>33</v>
      </c>
      <c r="F609">
        <v>8</v>
      </c>
      <c r="G609">
        <v>5</v>
      </c>
      <c r="H609">
        <v>3.7</v>
      </c>
      <c r="I609">
        <v>70000</v>
      </c>
      <c r="J609" t="s">
        <v>34</v>
      </c>
      <c r="K609" t="s">
        <v>43</v>
      </c>
      <c r="L609" t="s">
        <v>378</v>
      </c>
      <c r="M609" t="s">
        <v>19</v>
      </c>
      <c r="N609" t="s">
        <v>37</v>
      </c>
      <c r="O609" t="s">
        <v>28</v>
      </c>
    </row>
    <row r="610" spans="1:15" x14ac:dyDescent="0.2">
      <c r="A610" t="s">
        <v>652</v>
      </c>
      <c r="B610">
        <v>45</v>
      </c>
      <c r="C610" t="s">
        <v>831</v>
      </c>
      <c r="D610" t="s">
        <v>837</v>
      </c>
      <c r="E610" t="s">
        <v>40</v>
      </c>
      <c r="F610">
        <v>11</v>
      </c>
      <c r="G610">
        <v>5</v>
      </c>
      <c r="H610">
        <v>4.0999999999999996</v>
      </c>
      <c r="I610">
        <v>59000</v>
      </c>
      <c r="J610" t="s">
        <v>17</v>
      </c>
      <c r="K610" t="s">
        <v>35</v>
      </c>
      <c r="L610" t="s">
        <v>378</v>
      </c>
      <c r="M610" t="s">
        <v>26</v>
      </c>
      <c r="N610" t="s">
        <v>27</v>
      </c>
      <c r="O610" t="s">
        <v>38</v>
      </c>
    </row>
    <row r="611" spans="1:15" x14ac:dyDescent="0.2">
      <c r="A611" t="s">
        <v>653</v>
      </c>
      <c r="B611">
        <v>32</v>
      </c>
      <c r="C611" t="s">
        <v>832</v>
      </c>
      <c r="D611" t="s">
        <v>835</v>
      </c>
      <c r="E611" t="s">
        <v>40</v>
      </c>
      <c r="F611">
        <v>4</v>
      </c>
      <c r="G611">
        <v>5</v>
      </c>
      <c r="H611">
        <v>3.8</v>
      </c>
      <c r="I611">
        <v>73000</v>
      </c>
      <c r="J611" t="s">
        <v>34</v>
      </c>
      <c r="K611" t="s">
        <v>24</v>
      </c>
      <c r="L611" t="s">
        <v>378</v>
      </c>
      <c r="M611" t="s">
        <v>19</v>
      </c>
      <c r="N611" t="s">
        <v>48</v>
      </c>
      <c r="O611" t="s">
        <v>21</v>
      </c>
    </row>
    <row r="612" spans="1:15" x14ac:dyDescent="0.2">
      <c r="A612" t="s">
        <v>654</v>
      </c>
      <c r="B612">
        <v>29</v>
      </c>
      <c r="C612" t="s">
        <v>831</v>
      </c>
      <c r="D612" t="s">
        <v>836</v>
      </c>
      <c r="E612" t="s">
        <v>33</v>
      </c>
      <c r="F612">
        <v>4</v>
      </c>
      <c r="G612">
        <v>5</v>
      </c>
      <c r="H612">
        <v>3.5</v>
      </c>
      <c r="I612">
        <v>75000</v>
      </c>
      <c r="J612" t="s">
        <v>17</v>
      </c>
      <c r="K612" t="s">
        <v>18</v>
      </c>
      <c r="L612" t="s">
        <v>378</v>
      </c>
      <c r="M612" t="s">
        <v>45</v>
      </c>
      <c r="N612" t="s">
        <v>48</v>
      </c>
      <c r="O612" t="s">
        <v>21</v>
      </c>
    </row>
    <row r="613" spans="1:15" x14ac:dyDescent="0.2">
      <c r="A613" t="s">
        <v>655</v>
      </c>
      <c r="B613">
        <v>33</v>
      </c>
      <c r="C613" t="s">
        <v>832</v>
      </c>
      <c r="D613" t="s">
        <v>838</v>
      </c>
      <c r="E613" t="s">
        <v>30</v>
      </c>
      <c r="F613">
        <v>6</v>
      </c>
      <c r="G613">
        <v>5</v>
      </c>
      <c r="H613">
        <v>3.8</v>
      </c>
      <c r="I613">
        <v>42000</v>
      </c>
      <c r="J613" t="s">
        <v>34</v>
      </c>
      <c r="K613" t="s">
        <v>24</v>
      </c>
      <c r="L613" t="s">
        <v>378</v>
      </c>
      <c r="M613" t="s">
        <v>19</v>
      </c>
      <c r="N613" t="s">
        <v>20</v>
      </c>
      <c r="O613" t="s">
        <v>28</v>
      </c>
    </row>
    <row r="614" spans="1:15" x14ac:dyDescent="0.2">
      <c r="A614" t="s">
        <v>656</v>
      </c>
      <c r="B614">
        <v>37</v>
      </c>
      <c r="C614" t="s">
        <v>831</v>
      </c>
      <c r="D614" t="s">
        <v>834</v>
      </c>
      <c r="E614" t="s">
        <v>33</v>
      </c>
      <c r="F614">
        <v>7</v>
      </c>
      <c r="G614">
        <v>5</v>
      </c>
      <c r="H614">
        <v>4.3</v>
      </c>
      <c r="I614">
        <v>76000</v>
      </c>
      <c r="J614" t="s">
        <v>17</v>
      </c>
      <c r="K614" t="s">
        <v>43</v>
      </c>
      <c r="L614" t="s">
        <v>378</v>
      </c>
      <c r="M614" t="s">
        <v>26</v>
      </c>
      <c r="N614" t="s">
        <v>48</v>
      </c>
      <c r="O614" t="s">
        <v>28</v>
      </c>
    </row>
    <row r="615" spans="1:15" x14ac:dyDescent="0.2">
      <c r="A615" t="s">
        <v>657</v>
      </c>
      <c r="B615">
        <v>28</v>
      </c>
      <c r="C615" t="s">
        <v>832</v>
      </c>
      <c r="D615" t="s">
        <v>833</v>
      </c>
      <c r="E615" t="s">
        <v>16</v>
      </c>
      <c r="F615">
        <v>2</v>
      </c>
      <c r="G615">
        <v>5</v>
      </c>
      <c r="H615">
        <v>3.2</v>
      </c>
      <c r="I615">
        <v>58000</v>
      </c>
      <c r="J615" t="s">
        <v>34</v>
      </c>
      <c r="K615" t="s">
        <v>18</v>
      </c>
      <c r="L615" t="s">
        <v>378</v>
      </c>
      <c r="M615" t="s">
        <v>45</v>
      </c>
      <c r="N615" t="s">
        <v>27</v>
      </c>
      <c r="O615" t="s">
        <v>21</v>
      </c>
    </row>
    <row r="616" spans="1:15" x14ac:dyDescent="0.2">
      <c r="A616" t="s">
        <v>658</v>
      </c>
      <c r="B616">
        <v>34</v>
      </c>
      <c r="C616" t="s">
        <v>831</v>
      </c>
      <c r="D616" t="s">
        <v>836</v>
      </c>
      <c r="E616" t="s">
        <v>33</v>
      </c>
      <c r="F616">
        <v>6</v>
      </c>
      <c r="G616">
        <v>5</v>
      </c>
      <c r="H616">
        <v>3.7</v>
      </c>
      <c r="I616">
        <v>70000</v>
      </c>
      <c r="J616" t="s">
        <v>17</v>
      </c>
      <c r="K616" t="s">
        <v>24</v>
      </c>
      <c r="L616" t="s">
        <v>378</v>
      </c>
      <c r="M616" t="s">
        <v>19</v>
      </c>
      <c r="N616" t="s">
        <v>37</v>
      </c>
      <c r="O616" t="s">
        <v>28</v>
      </c>
    </row>
    <row r="617" spans="1:15" x14ac:dyDescent="0.2">
      <c r="A617" t="s">
        <v>659</v>
      </c>
      <c r="B617">
        <v>36</v>
      </c>
      <c r="C617" t="s">
        <v>832</v>
      </c>
      <c r="D617" t="s">
        <v>838</v>
      </c>
      <c r="E617" t="s">
        <v>30</v>
      </c>
      <c r="F617">
        <v>8</v>
      </c>
      <c r="G617">
        <v>5</v>
      </c>
      <c r="H617">
        <v>4</v>
      </c>
      <c r="I617">
        <v>60000</v>
      </c>
      <c r="J617" t="s">
        <v>34</v>
      </c>
      <c r="K617" t="s">
        <v>43</v>
      </c>
      <c r="L617" t="s">
        <v>378</v>
      </c>
      <c r="M617" t="s">
        <v>19</v>
      </c>
      <c r="N617" t="s">
        <v>27</v>
      </c>
      <c r="O617" t="s">
        <v>28</v>
      </c>
    </row>
    <row r="618" spans="1:15" x14ac:dyDescent="0.2">
      <c r="A618" t="s">
        <v>660</v>
      </c>
      <c r="B618">
        <v>30</v>
      </c>
      <c r="C618" t="s">
        <v>831</v>
      </c>
      <c r="D618" t="s">
        <v>833</v>
      </c>
      <c r="E618" t="s">
        <v>23</v>
      </c>
      <c r="F618">
        <v>5</v>
      </c>
      <c r="G618">
        <v>5</v>
      </c>
      <c r="H618">
        <v>3.9</v>
      </c>
      <c r="I618">
        <v>70000</v>
      </c>
      <c r="J618" t="s">
        <v>17</v>
      </c>
      <c r="K618" t="s">
        <v>18</v>
      </c>
      <c r="L618" t="s">
        <v>378</v>
      </c>
      <c r="M618" t="s">
        <v>19</v>
      </c>
      <c r="N618" t="s">
        <v>37</v>
      </c>
      <c r="O618" t="s">
        <v>21</v>
      </c>
    </row>
    <row r="619" spans="1:15" x14ac:dyDescent="0.2">
      <c r="A619" t="s">
        <v>661</v>
      </c>
      <c r="B619">
        <v>31</v>
      </c>
      <c r="C619" t="s">
        <v>832</v>
      </c>
      <c r="D619" t="s">
        <v>834</v>
      </c>
      <c r="E619" t="s">
        <v>33</v>
      </c>
      <c r="F619">
        <v>4</v>
      </c>
      <c r="G619">
        <v>5</v>
      </c>
      <c r="H619">
        <v>3.5</v>
      </c>
      <c r="I619">
        <v>75000</v>
      </c>
      <c r="J619" t="s">
        <v>34</v>
      </c>
      <c r="K619" t="s">
        <v>24</v>
      </c>
      <c r="L619" t="s">
        <v>378</v>
      </c>
      <c r="M619" t="s">
        <v>45</v>
      </c>
      <c r="N619" t="s">
        <v>48</v>
      </c>
      <c r="O619" t="s">
        <v>21</v>
      </c>
    </row>
    <row r="620" spans="1:15" x14ac:dyDescent="0.2">
      <c r="A620" t="s">
        <v>662</v>
      </c>
      <c r="B620">
        <v>29</v>
      </c>
      <c r="C620" t="s">
        <v>831</v>
      </c>
      <c r="D620" t="s">
        <v>835</v>
      </c>
      <c r="E620" t="s">
        <v>40</v>
      </c>
      <c r="F620">
        <v>3</v>
      </c>
      <c r="G620">
        <v>5</v>
      </c>
      <c r="H620">
        <v>3.4</v>
      </c>
      <c r="I620">
        <v>59000</v>
      </c>
      <c r="J620" t="s">
        <v>17</v>
      </c>
      <c r="K620" t="s">
        <v>18</v>
      </c>
      <c r="L620" t="s">
        <v>378</v>
      </c>
      <c r="M620" t="s">
        <v>45</v>
      </c>
      <c r="N620" t="s">
        <v>27</v>
      </c>
      <c r="O620" t="s">
        <v>21</v>
      </c>
    </row>
    <row r="621" spans="1:15" x14ac:dyDescent="0.2">
      <c r="A621" t="s">
        <v>663</v>
      </c>
      <c r="B621">
        <v>40</v>
      </c>
      <c r="C621" t="s">
        <v>832</v>
      </c>
      <c r="D621" t="s">
        <v>836</v>
      </c>
      <c r="E621" t="s">
        <v>33</v>
      </c>
      <c r="F621">
        <v>8</v>
      </c>
      <c r="G621">
        <v>5</v>
      </c>
      <c r="H621">
        <v>3.7</v>
      </c>
      <c r="I621">
        <v>70000</v>
      </c>
      <c r="J621" t="s">
        <v>34</v>
      </c>
      <c r="K621" t="s">
        <v>43</v>
      </c>
      <c r="L621" t="s">
        <v>378</v>
      </c>
      <c r="M621" t="s">
        <v>19</v>
      </c>
      <c r="N621" t="s">
        <v>37</v>
      </c>
      <c r="O621" t="s">
        <v>28</v>
      </c>
    </row>
    <row r="622" spans="1:15" x14ac:dyDescent="0.2">
      <c r="A622" t="s">
        <v>664</v>
      </c>
      <c r="B622">
        <v>35</v>
      </c>
      <c r="C622" t="s">
        <v>831</v>
      </c>
      <c r="D622" t="s">
        <v>833</v>
      </c>
      <c r="E622" t="s">
        <v>16</v>
      </c>
      <c r="F622">
        <v>9</v>
      </c>
      <c r="G622">
        <v>9</v>
      </c>
      <c r="H622">
        <v>3.6</v>
      </c>
      <c r="I622">
        <v>60000</v>
      </c>
      <c r="J622" t="s">
        <v>34</v>
      </c>
      <c r="K622" t="s">
        <v>24</v>
      </c>
      <c r="L622" t="s">
        <v>36</v>
      </c>
      <c r="M622" t="s">
        <v>19</v>
      </c>
      <c r="N622" t="s">
        <v>27</v>
      </c>
      <c r="O622" t="s">
        <v>28</v>
      </c>
    </row>
    <row r="623" spans="1:15" x14ac:dyDescent="0.2">
      <c r="A623" t="s">
        <v>665</v>
      </c>
      <c r="B623">
        <v>27</v>
      </c>
      <c r="C623" t="s">
        <v>832</v>
      </c>
      <c r="D623" t="s">
        <v>835</v>
      </c>
      <c r="E623" t="s">
        <v>40</v>
      </c>
      <c r="F623">
        <v>3</v>
      </c>
      <c r="G623">
        <v>6</v>
      </c>
      <c r="H623">
        <v>3.5</v>
      </c>
      <c r="I623">
        <v>58000</v>
      </c>
      <c r="J623" t="s">
        <v>17</v>
      </c>
      <c r="K623" t="s">
        <v>18</v>
      </c>
      <c r="L623" t="s">
        <v>31</v>
      </c>
      <c r="M623" t="s">
        <v>45</v>
      </c>
      <c r="N623" t="s">
        <v>27</v>
      </c>
      <c r="O623" t="s">
        <v>21</v>
      </c>
    </row>
    <row r="624" spans="1:15" x14ac:dyDescent="0.2">
      <c r="A624" t="s">
        <v>666</v>
      </c>
      <c r="B624">
        <v>32</v>
      </c>
      <c r="C624" t="s">
        <v>831</v>
      </c>
      <c r="D624" t="s">
        <v>834</v>
      </c>
      <c r="E624" t="s">
        <v>33</v>
      </c>
      <c r="F624">
        <v>7</v>
      </c>
      <c r="G624">
        <v>8</v>
      </c>
      <c r="H624">
        <v>3.8</v>
      </c>
      <c r="I624">
        <v>70000</v>
      </c>
      <c r="J624" t="s">
        <v>34</v>
      </c>
      <c r="K624" t="s">
        <v>24</v>
      </c>
      <c r="L624" t="s">
        <v>25</v>
      </c>
      <c r="M624" t="s">
        <v>19</v>
      </c>
      <c r="N624" t="s">
        <v>37</v>
      </c>
      <c r="O624" t="s">
        <v>28</v>
      </c>
    </row>
    <row r="625" spans="1:15" x14ac:dyDescent="0.2">
      <c r="A625" t="s">
        <v>667</v>
      </c>
      <c r="B625">
        <v>40</v>
      </c>
      <c r="C625" t="s">
        <v>832</v>
      </c>
      <c r="D625" t="s">
        <v>836</v>
      </c>
      <c r="E625" t="s">
        <v>33</v>
      </c>
      <c r="F625">
        <v>12</v>
      </c>
      <c r="G625">
        <v>7</v>
      </c>
      <c r="H625">
        <v>3.4</v>
      </c>
      <c r="I625">
        <v>75000</v>
      </c>
      <c r="J625" t="s">
        <v>17</v>
      </c>
      <c r="K625" t="s">
        <v>43</v>
      </c>
      <c r="L625" t="s">
        <v>19</v>
      </c>
      <c r="M625" t="s">
        <v>45</v>
      </c>
      <c r="N625" t="s">
        <v>48</v>
      </c>
      <c r="O625" t="s">
        <v>38</v>
      </c>
    </row>
    <row r="626" spans="1:15" x14ac:dyDescent="0.2">
      <c r="A626" t="s">
        <v>668</v>
      </c>
      <c r="B626">
        <v>43</v>
      </c>
      <c r="C626" t="s">
        <v>831</v>
      </c>
      <c r="D626" t="s">
        <v>837</v>
      </c>
      <c r="E626" t="s">
        <v>40</v>
      </c>
      <c r="F626">
        <v>16</v>
      </c>
      <c r="G626">
        <v>9</v>
      </c>
      <c r="H626">
        <v>4.0999999999999996</v>
      </c>
      <c r="I626">
        <v>65000</v>
      </c>
      <c r="J626" t="s">
        <v>34</v>
      </c>
      <c r="K626" t="s">
        <v>35</v>
      </c>
      <c r="L626" t="s">
        <v>36</v>
      </c>
      <c r="M626" t="s">
        <v>26</v>
      </c>
      <c r="N626" t="s">
        <v>37</v>
      </c>
      <c r="O626" t="s">
        <v>38</v>
      </c>
    </row>
    <row r="627" spans="1:15" x14ac:dyDescent="0.2">
      <c r="A627" t="s">
        <v>669</v>
      </c>
      <c r="B627">
        <v>29</v>
      </c>
      <c r="C627" t="s">
        <v>832</v>
      </c>
      <c r="D627" t="s">
        <v>838</v>
      </c>
      <c r="E627" t="s">
        <v>30</v>
      </c>
      <c r="F627">
        <v>2</v>
      </c>
      <c r="G627">
        <v>6</v>
      </c>
      <c r="H627">
        <v>3.7</v>
      </c>
      <c r="I627">
        <v>60000</v>
      </c>
      <c r="J627" t="s">
        <v>17</v>
      </c>
      <c r="K627" t="s">
        <v>18</v>
      </c>
      <c r="L627" t="s">
        <v>31</v>
      </c>
      <c r="M627" t="s">
        <v>19</v>
      </c>
      <c r="N627" t="s">
        <v>27</v>
      </c>
      <c r="O627" t="s">
        <v>21</v>
      </c>
    </row>
    <row r="628" spans="1:15" x14ac:dyDescent="0.2">
      <c r="A628" t="s">
        <v>670</v>
      </c>
      <c r="B628">
        <v>45</v>
      </c>
      <c r="C628" t="s">
        <v>831</v>
      </c>
      <c r="D628" t="s">
        <v>833</v>
      </c>
      <c r="E628" t="s">
        <v>23</v>
      </c>
      <c r="F628">
        <v>13</v>
      </c>
      <c r="G628">
        <v>8</v>
      </c>
      <c r="H628">
        <v>4</v>
      </c>
      <c r="I628">
        <v>64000</v>
      </c>
      <c r="J628" t="s">
        <v>34</v>
      </c>
      <c r="K628" t="s">
        <v>35</v>
      </c>
      <c r="L628" t="s">
        <v>25</v>
      </c>
      <c r="M628" t="s">
        <v>19</v>
      </c>
      <c r="N628" t="s">
        <v>37</v>
      </c>
      <c r="O628" t="s">
        <v>38</v>
      </c>
    </row>
    <row r="629" spans="1:15" x14ac:dyDescent="0.2">
      <c r="A629" t="s">
        <v>671</v>
      </c>
      <c r="B629">
        <v>32</v>
      </c>
      <c r="C629" t="s">
        <v>832</v>
      </c>
      <c r="D629" t="s">
        <v>835</v>
      </c>
      <c r="E629" t="s">
        <v>40</v>
      </c>
      <c r="F629">
        <v>5</v>
      </c>
      <c r="G629">
        <v>9</v>
      </c>
      <c r="H629">
        <v>3.9</v>
      </c>
      <c r="I629">
        <v>61000</v>
      </c>
      <c r="J629" t="s">
        <v>17</v>
      </c>
      <c r="K629" t="s">
        <v>24</v>
      </c>
      <c r="L629" t="s">
        <v>36</v>
      </c>
      <c r="M629" t="s">
        <v>19</v>
      </c>
      <c r="N629" t="s">
        <v>37</v>
      </c>
      <c r="O629" t="s">
        <v>21</v>
      </c>
    </row>
    <row r="630" spans="1:15" x14ac:dyDescent="0.2">
      <c r="A630" t="s">
        <v>672</v>
      </c>
      <c r="B630">
        <v>34</v>
      </c>
      <c r="C630" t="s">
        <v>831</v>
      </c>
      <c r="D630" t="s">
        <v>836</v>
      </c>
      <c r="E630" t="s">
        <v>33</v>
      </c>
      <c r="F630">
        <v>8</v>
      </c>
      <c r="G630">
        <v>7</v>
      </c>
      <c r="H630">
        <v>3.5</v>
      </c>
      <c r="I630">
        <v>59000</v>
      </c>
      <c r="J630" t="s">
        <v>34</v>
      </c>
      <c r="K630" t="s">
        <v>24</v>
      </c>
      <c r="L630" t="s">
        <v>19</v>
      </c>
      <c r="M630" t="s">
        <v>45</v>
      </c>
      <c r="N630" t="s">
        <v>27</v>
      </c>
      <c r="O630" t="s">
        <v>28</v>
      </c>
    </row>
    <row r="631" spans="1:15" x14ac:dyDescent="0.2">
      <c r="A631" t="s">
        <v>673</v>
      </c>
      <c r="B631">
        <v>31</v>
      </c>
      <c r="C631" t="s">
        <v>832</v>
      </c>
      <c r="D631" t="s">
        <v>838</v>
      </c>
      <c r="E631" t="s">
        <v>30</v>
      </c>
      <c r="F631">
        <v>4</v>
      </c>
      <c r="G631">
        <v>6</v>
      </c>
      <c r="H631">
        <v>3.8</v>
      </c>
      <c r="I631">
        <v>61000</v>
      </c>
      <c r="J631" t="s">
        <v>17</v>
      </c>
      <c r="K631" t="s">
        <v>24</v>
      </c>
      <c r="L631" t="s">
        <v>31</v>
      </c>
      <c r="M631" t="s">
        <v>19</v>
      </c>
      <c r="N631" t="s">
        <v>37</v>
      </c>
      <c r="O631" t="s">
        <v>21</v>
      </c>
    </row>
    <row r="632" spans="1:15" x14ac:dyDescent="0.2">
      <c r="A632" t="s">
        <v>674</v>
      </c>
      <c r="B632">
        <v>37</v>
      </c>
      <c r="C632" t="s">
        <v>831</v>
      </c>
      <c r="D632" t="s">
        <v>834</v>
      </c>
      <c r="E632" t="s">
        <v>33</v>
      </c>
      <c r="F632">
        <v>9</v>
      </c>
      <c r="G632">
        <v>8</v>
      </c>
      <c r="H632">
        <v>4.3</v>
      </c>
      <c r="I632">
        <v>76000</v>
      </c>
      <c r="J632" t="s">
        <v>34</v>
      </c>
      <c r="K632" t="s">
        <v>43</v>
      </c>
      <c r="L632" t="s">
        <v>25</v>
      </c>
      <c r="M632" t="s">
        <v>26</v>
      </c>
      <c r="N632" t="s">
        <v>48</v>
      </c>
      <c r="O632" t="s">
        <v>28</v>
      </c>
    </row>
    <row r="633" spans="1:15" x14ac:dyDescent="0.2">
      <c r="A633" t="s">
        <v>675</v>
      </c>
      <c r="B633">
        <v>28</v>
      </c>
      <c r="C633" t="s">
        <v>832</v>
      </c>
      <c r="D633" t="s">
        <v>833</v>
      </c>
      <c r="E633" t="s">
        <v>16</v>
      </c>
      <c r="F633">
        <v>3</v>
      </c>
      <c r="G633">
        <v>6</v>
      </c>
      <c r="H633">
        <v>3.2</v>
      </c>
      <c r="I633">
        <v>58000</v>
      </c>
      <c r="J633" t="s">
        <v>17</v>
      </c>
      <c r="K633" t="s">
        <v>18</v>
      </c>
      <c r="L633" t="s">
        <v>31</v>
      </c>
      <c r="M633" t="s">
        <v>45</v>
      </c>
      <c r="N633" t="s">
        <v>27</v>
      </c>
      <c r="O633" t="s">
        <v>21</v>
      </c>
    </row>
    <row r="634" spans="1:15" x14ac:dyDescent="0.2">
      <c r="A634" t="s">
        <v>676</v>
      </c>
      <c r="B634">
        <v>39</v>
      </c>
      <c r="C634" t="s">
        <v>831</v>
      </c>
      <c r="D634" t="s">
        <v>836</v>
      </c>
      <c r="E634" t="s">
        <v>33</v>
      </c>
      <c r="F634">
        <v>10</v>
      </c>
      <c r="G634">
        <v>7</v>
      </c>
      <c r="H634">
        <v>3.7</v>
      </c>
      <c r="I634">
        <v>70000</v>
      </c>
      <c r="J634" t="s">
        <v>34</v>
      </c>
      <c r="K634" t="s">
        <v>43</v>
      </c>
      <c r="L634" t="s">
        <v>19</v>
      </c>
      <c r="M634" t="s">
        <v>19</v>
      </c>
      <c r="N634" t="s">
        <v>37</v>
      </c>
      <c r="O634" t="s">
        <v>28</v>
      </c>
    </row>
    <row r="635" spans="1:15" x14ac:dyDescent="0.2">
      <c r="A635" t="s">
        <v>677</v>
      </c>
      <c r="B635">
        <v>36</v>
      </c>
      <c r="C635" t="s">
        <v>832</v>
      </c>
      <c r="D635" t="s">
        <v>838</v>
      </c>
      <c r="E635" t="s">
        <v>30</v>
      </c>
      <c r="F635">
        <v>7</v>
      </c>
      <c r="G635">
        <v>8</v>
      </c>
      <c r="H635">
        <v>4</v>
      </c>
      <c r="I635">
        <v>60000</v>
      </c>
      <c r="J635" t="s">
        <v>17</v>
      </c>
      <c r="K635" t="s">
        <v>43</v>
      </c>
      <c r="L635" t="s">
        <v>25</v>
      </c>
      <c r="M635" t="s">
        <v>19</v>
      </c>
      <c r="N635" t="s">
        <v>27</v>
      </c>
      <c r="O635" t="s">
        <v>28</v>
      </c>
    </row>
    <row r="636" spans="1:15" x14ac:dyDescent="0.2">
      <c r="A636" t="s">
        <v>678</v>
      </c>
      <c r="B636">
        <v>33</v>
      </c>
      <c r="C636" t="s">
        <v>831</v>
      </c>
      <c r="D636" t="s">
        <v>833</v>
      </c>
      <c r="E636" t="s">
        <v>23</v>
      </c>
      <c r="F636">
        <v>6</v>
      </c>
      <c r="G636">
        <v>7</v>
      </c>
      <c r="H636">
        <v>3.9</v>
      </c>
      <c r="I636">
        <v>70000</v>
      </c>
      <c r="J636" t="s">
        <v>34</v>
      </c>
      <c r="K636" t="s">
        <v>24</v>
      </c>
      <c r="L636" t="s">
        <v>19</v>
      </c>
      <c r="M636" t="s">
        <v>19</v>
      </c>
      <c r="N636" t="s">
        <v>37</v>
      </c>
      <c r="O636" t="s">
        <v>28</v>
      </c>
    </row>
    <row r="637" spans="1:15" x14ac:dyDescent="0.2">
      <c r="A637" t="s">
        <v>679</v>
      </c>
      <c r="B637">
        <v>31</v>
      </c>
      <c r="C637" t="s">
        <v>832</v>
      </c>
      <c r="D637" t="s">
        <v>834</v>
      </c>
      <c r="E637" t="s">
        <v>33</v>
      </c>
      <c r="F637">
        <v>5</v>
      </c>
      <c r="G637">
        <v>8</v>
      </c>
      <c r="H637">
        <v>3.5</v>
      </c>
      <c r="I637">
        <v>75000</v>
      </c>
      <c r="J637" t="s">
        <v>17</v>
      </c>
      <c r="K637" t="s">
        <v>24</v>
      </c>
      <c r="L637" t="s">
        <v>25</v>
      </c>
      <c r="M637" t="s">
        <v>45</v>
      </c>
      <c r="N637" t="s">
        <v>48</v>
      </c>
      <c r="O637" t="s">
        <v>21</v>
      </c>
    </row>
    <row r="638" spans="1:15" x14ac:dyDescent="0.2">
      <c r="A638" t="s">
        <v>680</v>
      </c>
      <c r="B638">
        <v>29</v>
      </c>
      <c r="C638" t="s">
        <v>831</v>
      </c>
      <c r="D638" t="s">
        <v>835</v>
      </c>
      <c r="E638" t="s">
        <v>40</v>
      </c>
      <c r="F638">
        <v>3</v>
      </c>
      <c r="G638">
        <v>7</v>
      </c>
      <c r="H638">
        <v>3.4</v>
      </c>
      <c r="I638">
        <v>59000</v>
      </c>
      <c r="J638" t="s">
        <v>34</v>
      </c>
      <c r="K638" t="s">
        <v>18</v>
      </c>
      <c r="L638" t="s">
        <v>19</v>
      </c>
      <c r="M638" t="s">
        <v>45</v>
      </c>
      <c r="N638" t="s">
        <v>27</v>
      </c>
      <c r="O638" t="s">
        <v>21</v>
      </c>
    </row>
    <row r="639" spans="1:15" x14ac:dyDescent="0.2">
      <c r="A639" t="s">
        <v>681</v>
      </c>
      <c r="B639">
        <v>42</v>
      </c>
      <c r="C639" t="s">
        <v>832</v>
      </c>
      <c r="D639" t="s">
        <v>836</v>
      </c>
      <c r="E639" t="s">
        <v>33</v>
      </c>
      <c r="F639">
        <v>11</v>
      </c>
      <c r="G639">
        <v>8</v>
      </c>
      <c r="H639">
        <v>3.7</v>
      </c>
      <c r="I639">
        <v>70000</v>
      </c>
      <c r="J639" t="s">
        <v>17</v>
      </c>
      <c r="K639" t="s">
        <v>35</v>
      </c>
      <c r="L639" t="s">
        <v>25</v>
      </c>
      <c r="M639" t="s">
        <v>19</v>
      </c>
      <c r="N639" t="s">
        <v>37</v>
      </c>
      <c r="O639" t="s">
        <v>38</v>
      </c>
    </row>
    <row r="640" spans="1:15" x14ac:dyDescent="0.2">
      <c r="A640" t="s">
        <v>682</v>
      </c>
      <c r="B640">
        <v>38</v>
      </c>
      <c r="C640" t="s">
        <v>831</v>
      </c>
      <c r="D640" t="s">
        <v>838</v>
      </c>
      <c r="E640" t="s">
        <v>30</v>
      </c>
      <c r="F640">
        <v>9</v>
      </c>
      <c r="G640">
        <v>6</v>
      </c>
      <c r="H640">
        <v>4</v>
      </c>
      <c r="I640">
        <v>60000</v>
      </c>
      <c r="J640" t="s">
        <v>34</v>
      </c>
      <c r="K640" t="s">
        <v>43</v>
      </c>
      <c r="L640" t="s">
        <v>31</v>
      </c>
      <c r="M640" t="s">
        <v>19</v>
      </c>
      <c r="N640" t="s">
        <v>27</v>
      </c>
      <c r="O640" t="s">
        <v>28</v>
      </c>
    </row>
    <row r="641" spans="1:15" x14ac:dyDescent="0.2">
      <c r="A641" t="s">
        <v>683</v>
      </c>
      <c r="B641">
        <v>35</v>
      </c>
      <c r="C641" t="s">
        <v>832</v>
      </c>
      <c r="D641" t="s">
        <v>833</v>
      </c>
      <c r="E641" t="s">
        <v>16</v>
      </c>
      <c r="F641">
        <v>8</v>
      </c>
      <c r="G641">
        <v>9</v>
      </c>
      <c r="H641">
        <v>3.2</v>
      </c>
      <c r="I641">
        <v>58000</v>
      </c>
      <c r="J641" t="s">
        <v>17</v>
      </c>
      <c r="K641" t="s">
        <v>24</v>
      </c>
      <c r="L641" t="s">
        <v>36</v>
      </c>
      <c r="M641" t="s">
        <v>45</v>
      </c>
      <c r="N641" t="s">
        <v>27</v>
      </c>
      <c r="O641" t="s">
        <v>28</v>
      </c>
    </row>
    <row r="642" spans="1:15" x14ac:dyDescent="0.2">
      <c r="A642" t="s">
        <v>684</v>
      </c>
      <c r="B642">
        <v>32</v>
      </c>
      <c r="C642" t="s">
        <v>831</v>
      </c>
      <c r="D642" t="s">
        <v>836</v>
      </c>
      <c r="E642" t="s">
        <v>33</v>
      </c>
      <c r="F642">
        <v>7</v>
      </c>
      <c r="G642">
        <v>7</v>
      </c>
      <c r="H642">
        <v>3.7</v>
      </c>
      <c r="I642">
        <v>70000</v>
      </c>
      <c r="J642" t="s">
        <v>34</v>
      </c>
      <c r="K642" t="s">
        <v>24</v>
      </c>
      <c r="L642" t="s">
        <v>19</v>
      </c>
      <c r="M642" t="s">
        <v>19</v>
      </c>
      <c r="N642" t="s">
        <v>37</v>
      </c>
      <c r="O642" t="s">
        <v>28</v>
      </c>
    </row>
    <row r="643" spans="1:15" x14ac:dyDescent="0.2">
      <c r="A643" t="s">
        <v>685</v>
      </c>
      <c r="B643">
        <v>30</v>
      </c>
      <c r="C643" t="s">
        <v>832</v>
      </c>
      <c r="D643" t="s">
        <v>834</v>
      </c>
      <c r="E643" t="s">
        <v>33</v>
      </c>
      <c r="F643">
        <v>6</v>
      </c>
      <c r="G643">
        <v>8</v>
      </c>
      <c r="H643">
        <v>4</v>
      </c>
      <c r="I643">
        <v>60000</v>
      </c>
      <c r="J643" t="s">
        <v>17</v>
      </c>
      <c r="K643" t="s">
        <v>18</v>
      </c>
      <c r="L643" t="s">
        <v>25</v>
      </c>
      <c r="M643" t="s">
        <v>19</v>
      </c>
      <c r="N643" t="s">
        <v>27</v>
      </c>
      <c r="O643" t="s">
        <v>28</v>
      </c>
    </row>
    <row r="644" spans="1:15" x14ac:dyDescent="0.2">
      <c r="A644" t="s">
        <v>686</v>
      </c>
      <c r="B644">
        <v>33</v>
      </c>
      <c r="C644" t="s">
        <v>831</v>
      </c>
      <c r="D644" t="s">
        <v>835</v>
      </c>
      <c r="E644" t="s">
        <v>40</v>
      </c>
      <c r="F644">
        <v>5</v>
      </c>
      <c r="G644">
        <v>7</v>
      </c>
      <c r="H644">
        <v>3.9</v>
      </c>
      <c r="I644">
        <v>70000</v>
      </c>
      <c r="J644" t="s">
        <v>34</v>
      </c>
      <c r="K644" t="s">
        <v>24</v>
      </c>
      <c r="L644" t="s">
        <v>19</v>
      </c>
      <c r="M644" t="s">
        <v>19</v>
      </c>
      <c r="N644" t="s">
        <v>37</v>
      </c>
      <c r="O644" t="s">
        <v>21</v>
      </c>
    </row>
    <row r="645" spans="1:15" x14ac:dyDescent="0.2">
      <c r="A645" t="s">
        <v>687</v>
      </c>
      <c r="B645">
        <v>31</v>
      </c>
      <c r="C645" t="s">
        <v>832</v>
      </c>
      <c r="D645" t="s">
        <v>836</v>
      </c>
      <c r="E645" t="s">
        <v>33</v>
      </c>
      <c r="F645">
        <v>4</v>
      </c>
      <c r="G645">
        <v>8</v>
      </c>
      <c r="H645">
        <v>3.5</v>
      </c>
      <c r="I645">
        <v>75000</v>
      </c>
      <c r="J645" t="s">
        <v>17</v>
      </c>
      <c r="K645" t="s">
        <v>24</v>
      </c>
      <c r="L645" t="s">
        <v>25</v>
      </c>
      <c r="M645" t="s">
        <v>45</v>
      </c>
      <c r="N645" t="s">
        <v>48</v>
      </c>
      <c r="O645" t="s">
        <v>21</v>
      </c>
    </row>
    <row r="646" spans="1:15" x14ac:dyDescent="0.2">
      <c r="A646" t="s">
        <v>688</v>
      </c>
      <c r="B646">
        <v>29</v>
      </c>
      <c r="C646" t="s">
        <v>831</v>
      </c>
      <c r="D646" t="s">
        <v>838</v>
      </c>
      <c r="E646" t="s">
        <v>30</v>
      </c>
      <c r="F646">
        <v>3</v>
      </c>
      <c r="G646">
        <v>7</v>
      </c>
      <c r="H646">
        <v>3.4</v>
      </c>
      <c r="I646">
        <v>59000</v>
      </c>
      <c r="J646" t="s">
        <v>34</v>
      </c>
      <c r="K646" t="s">
        <v>18</v>
      </c>
      <c r="L646" t="s">
        <v>19</v>
      </c>
      <c r="M646" t="s">
        <v>45</v>
      </c>
      <c r="N646" t="s">
        <v>27</v>
      </c>
      <c r="O646" t="s">
        <v>21</v>
      </c>
    </row>
    <row r="647" spans="1:15" x14ac:dyDescent="0.2">
      <c r="A647" t="s">
        <v>689</v>
      </c>
      <c r="B647">
        <v>41</v>
      </c>
      <c r="C647" t="s">
        <v>832</v>
      </c>
      <c r="D647" t="s">
        <v>833</v>
      </c>
      <c r="E647" t="s">
        <v>16</v>
      </c>
      <c r="F647">
        <v>12</v>
      </c>
      <c r="G647">
        <v>8</v>
      </c>
      <c r="H647">
        <v>3.7</v>
      </c>
      <c r="I647">
        <v>70000</v>
      </c>
      <c r="J647" t="s">
        <v>17</v>
      </c>
      <c r="K647" t="s">
        <v>35</v>
      </c>
      <c r="L647" t="s">
        <v>25</v>
      </c>
      <c r="M647" t="s">
        <v>19</v>
      </c>
      <c r="N647" t="s">
        <v>37</v>
      </c>
      <c r="O647" t="s">
        <v>38</v>
      </c>
    </row>
    <row r="648" spans="1:15" x14ac:dyDescent="0.2">
      <c r="A648" t="s">
        <v>690</v>
      </c>
      <c r="B648">
        <v>34</v>
      </c>
      <c r="C648" t="s">
        <v>831</v>
      </c>
      <c r="D648" t="s">
        <v>837</v>
      </c>
      <c r="E648" t="s">
        <v>40</v>
      </c>
      <c r="F648">
        <v>7</v>
      </c>
      <c r="G648">
        <v>9</v>
      </c>
      <c r="H648">
        <v>4.0999999999999996</v>
      </c>
      <c r="I648">
        <v>59000</v>
      </c>
      <c r="J648" t="s">
        <v>34</v>
      </c>
      <c r="K648" t="s">
        <v>24</v>
      </c>
      <c r="L648" t="s">
        <v>36</v>
      </c>
      <c r="M648" t="s">
        <v>26</v>
      </c>
      <c r="N648" t="s">
        <v>27</v>
      </c>
      <c r="O648" t="s">
        <v>28</v>
      </c>
    </row>
    <row r="649" spans="1:15" x14ac:dyDescent="0.2">
      <c r="A649" t="s">
        <v>691</v>
      </c>
      <c r="B649">
        <v>27</v>
      </c>
      <c r="C649" t="s">
        <v>832</v>
      </c>
      <c r="D649" t="s">
        <v>835</v>
      </c>
      <c r="E649" t="s">
        <v>40</v>
      </c>
      <c r="F649">
        <v>2</v>
      </c>
      <c r="G649">
        <v>6</v>
      </c>
      <c r="H649">
        <v>3.8</v>
      </c>
      <c r="I649">
        <v>73000</v>
      </c>
      <c r="J649" t="s">
        <v>17</v>
      </c>
      <c r="K649" t="s">
        <v>18</v>
      </c>
      <c r="L649" t="s">
        <v>31</v>
      </c>
      <c r="M649" t="s">
        <v>19</v>
      </c>
      <c r="N649" t="s">
        <v>48</v>
      </c>
      <c r="O649" t="s">
        <v>21</v>
      </c>
    </row>
    <row r="650" spans="1:15" x14ac:dyDescent="0.2">
      <c r="A650" t="s">
        <v>692</v>
      </c>
      <c r="B650">
        <v>35</v>
      </c>
      <c r="C650" t="s">
        <v>831</v>
      </c>
      <c r="D650" t="s">
        <v>834</v>
      </c>
      <c r="E650" t="s">
        <v>33</v>
      </c>
      <c r="F650">
        <v>8</v>
      </c>
      <c r="G650">
        <v>7</v>
      </c>
      <c r="H650">
        <v>3.5</v>
      </c>
      <c r="I650">
        <v>75000</v>
      </c>
      <c r="J650" t="s">
        <v>34</v>
      </c>
      <c r="K650" t="s">
        <v>24</v>
      </c>
      <c r="L650" t="s">
        <v>19</v>
      </c>
      <c r="M650" t="s">
        <v>45</v>
      </c>
      <c r="N650" t="s">
        <v>48</v>
      </c>
      <c r="O650" t="s">
        <v>28</v>
      </c>
    </row>
    <row r="651" spans="1:15" x14ac:dyDescent="0.2">
      <c r="A651" t="s">
        <v>693</v>
      </c>
      <c r="B651">
        <v>33</v>
      </c>
      <c r="C651" t="s">
        <v>832</v>
      </c>
      <c r="D651" t="s">
        <v>836</v>
      </c>
      <c r="E651" t="s">
        <v>33</v>
      </c>
      <c r="F651">
        <v>6</v>
      </c>
      <c r="G651">
        <v>9</v>
      </c>
      <c r="H651">
        <v>3.4</v>
      </c>
      <c r="I651">
        <v>59000</v>
      </c>
      <c r="J651" t="s">
        <v>17</v>
      </c>
      <c r="K651" t="s">
        <v>24</v>
      </c>
      <c r="L651" t="s">
        <v>36</v>
      </c>
      <c r="M651" t="s">
        <v>45</v>
      </c>
      <c r="N651" t="s">
        <v>27</v>
      </c>
      <c r="O651" t="s">
        <v>28</v>
      </c>
    </row>
    <row r="652" spans="1:15" x14ac:dyDescent="0.2">
      <c r="A652" t="s">
        <v>694</v>
      </c>
      <c r="B652">
        <v>30</v>
      </c>
      <c r="C652" t="s">
        <v>831</v>
      </c>
      <c r="D652" t="s">
        <v>838</v>
      </c>
      <c r="E652" t="s">
        <v>30</v>
      </c>
      <c r="F652">
        <v>4</v>
      </c>
      <c r="G652">
        <v>8</v>
      </c>
      <c r="H652">
        <v>3.7</v>
      </c>
      <c r="I652">
        <v>70000</v>
      </c>
      <c r="J652" t="s">
        <v>34</v>
      </c>
      <c r="K652" t="s">
        <v>18</v>
      </c>
      <c r="L652" t="s">
        <v>25</v>
      </c>
      <c r="M652" t="s">
        <v>19</v>
      </c>
      <c r="N652" t="s">
        <v>37</v>
      </c>
      <c r="O652" t="s">
        <v>21</v>
      </c>
    </row>
    <row r="653" spans="1:15" x14ac:dyDescent="0.2">
      <c r="A653" t="s">
        <v>695</v>
      </c>
      <c r="B653">
        <v>29</v>
      </c>
      <c r="C653" t="s">
        <v>832</v>
      </c>
      <c r="D653" t="s">
        <v>833</v>
      </c>
      <c r="E653" t="s">
        <v>16</v>
      </c>
      <c r="F653">
        <v>3</v>
      </c>
      <c r="G653">
        <v>6</v>
      </c>
      <c r="H653">
        <v>3.2</v>
      </c>
      <c r="I653">
        <v>58000</v>
      </c>
      <c r="J653" t="s">
        <v>17</v>
      </c>
      <c r="K653" t="s">
        <v>18</v>
      </c>
      <c r="L653" t="s">
        <v>31</v>
      </c>
      <c r="M653" t="s">
        <v>45</v>
      </c>
      <c r="N653" t="s">
        <v>27</v>
      </c>
      <c r="O653" t="s">
        <v>21</v>
      </c>
    </row>
    <row r="654" spans="1:15" x14ac:dyDescent="0.2">
      <c r="A654" t="s">
        <v>696</v>
      </c>
      <c r="B654">
        <v>43</v>
      </c>
      <c r="C654" t="s">
        <v>831</v>
      </c>
      <c r="D654" t="s">
        <v>837</v>
      </c>
      <c r="E654" t="s">
        <v>40</v>
      </c>
      <c r="F654">
        <v>13</v>
      </c>
      <c r="G654">
        <v>7</v>
      </c>
      <c r="H654">
        <v>4</v>
      </c>
      <c r="I654">
        <v>60000</v>
      </c>
      <c r="J654" t="s">
        <v>34</v>
      </c>
      <c r="K654" t="s">
        <v>35</v>
      </c>
      <c r="L654" t="s">
        <v>19</v>
      </c>
      <c r="M654" t="s">
        <v>19</v>
      </c>
      <c r="N654" t="s">
        <v>27</v>
      </c>
      <c r="O654" t="s">
        <v>38</v>
      </c>
    </row>
    <row r="655" spans="1:15" x14ac:dyDescent="0.2">
      <c r="A655" t="s">
        <v>697</v>
      </c>
      <c r="B655">
        <v>32</v>
      </c>
      <c r="C655" t="s">
        <v>832</v>
      </c>
      <c r="D655" t="s">
        <v>835</v>
      </c>
      <c r="E655" t="s">
        <v>40</v>
      </c>
      <c r="F655">
        <v>6</v>
      </c>
      <c r="G655">
        <v>8</v>
      </c>
      <c r="H655">
        <v>3.9</v>
      </c>
      <c r="I655">
        <v>70000</v>
      </c>
      <c r="J655" t="s">
        <v>17</v>
      </c>
      <c r="K655" t="s">
        <v>24</v>
      </c>
      <c r="L655" t="s">
        <v>25</v>
      </c>
      <c r="M655" t="s">
        <v>19</v>
      </c>
      <c r="N655" t="s">
        <v>37</v>
      </c>
      <c r="O655" t="s">
        <v>28</v>
      </c>
    </row>
    <row r="656" spans="1:15" x14ac:dyDescent="0.2">
      <c r="A656" t="s">
        <v>698</v>
      </c>
      <c r="B656">
        <v>38</v>
      </c>
      <c r="C656" t="s">
        <v>831</v>
      </c>
      <c r="D656" t="s">
        <v>834</v>
      </c>
      <c r="E656" t="s">
        <v>33</v>
      </c>
      <c r="F656">
        <v>9</v>
      </c>
      <c r="G656">
        <v>9</v>
      </c>
      <c r="H656">
        <v>4.3</v>
      </c>
      <c r="I656">
        <v>76000</v>
      </c>
      <c r="J656" t="s">
        <v>34</v>
      </c>
      <c r="K656" t="s">
        <v>43</v>
      </c>
      <c r="L656" t="s">
        <v>36</v>
      </c>
      <c r="M656" t="s">
        <v>26</v>
      </c>
      <c r="N656" t="s">
        <v>48</v>
      </c>
      <c r="O656" t="s">
        <v>28</v>
      </c>
    </row>
    <row r="657" spans="1:15" x14ac:dyDescent="0.2">
      <c r="A657" t="s">
        <v>699</v>
      </c>
      <c r="B657">
        <v>28</v>
      </c>
      <c r="C657" t="s">
        <v>832</v>
      </c>
      <c r="D657" t="s">
        <v>836</v>
      </c>
      <c r="E657" t="s">
        <v>33</v>
      </c>
      <c r="F657">
        <v>2</v>
      </c>
      <c r="G657">
        <v>7</v>
      </c>
      <c r="H657">
        <v>3.5</v>
      </c>
      <c r="I657">
        <v>58000</v>
      </c>
      <c r="J657" t="s">
        <v>17</v>
      </c>
      <c r="K657" t="s">
        <v>18</v>
      </c>
      <c r="L657" t="s">
        <v>19</v>
      </c>
      <c r="M657" t="s">
        <v>45</v>
      </c>
      <c r="N657" t="s">
        <v>27</v>
      </c>
      <c r="O657" t="s">
        <v>21</v>
      </c>
    </row>
    <row r="658" spans="1:15" x14ac:dyDescent="0.2">
      <c r="A658" t="s">
        <v>700</v>
      </c>
      <c r="B658">
        <v>35</v>
      </c>
      <c r="C658" t="s">
        <v>831</v>
      </c>
      <c r="D658" t="s">
        <v>838</v>
      </c>
      <c r="E658" t="s">
        <v>30</v>
      </c>
      <c r="F658">
        <v>7</v>
      </c>
      <c r="G658">
        <v>8</v>
      </c>
      <c r="H658">
        <v>3.8</v>
      </c>
      <c r="I658">
        <v>63000</v>
      </c>
      <c r="J658" t="s">
        <v>34</v>
      </c>
      <c r="K658" t="s">
        <v>24</v>
      </c>
      <c r="L658" t="s">
        <v>25</v>
      </c>
      <c r="M658" t="s">
        <v>19</v>
      </c>
      <c r="N658" t="s">
        <v>37</v>
      </c>
      <c r="O658" t="s">
        <v>28</v>
      </c>
    </row>
    <row r="659" spans="1:15" x14ac:dyDescent="0.2">
      <c r="A659" t="s">
        <v>701</v>
      </c>
      <c r="B659">
        <v>37</v>
      </c>
      <c r="C659" t="s">
        <v>832</v>
      </c>
      <c r="D659" t="s">
        <v>833</v>
      </c>
      <c r="E659" t="s">
        <v>16</v>
      </c>
      <c r="F659">
        <v>8</v>
      </c>
      <c r="G659">
        <v>9</v>
      </c>
      <c r="H659">
        <v>4.0999999999999996</v>
      </c>
      <c r="I659">
        <v>65000</v>
      </c>
      <c r="J659" t="s">
        <v>17</v>
      </c>
      <c r="K659" t="s">
        <v>43</v>
      </c>
      <c r="L659" t="s">
        <v>36</v>
      </c>
      <c r="M659" t="s">
        <v>26</v>
      </c>
      <c r="N659" t="s">
        <v>37</v>
      </c>
      <c r="O659" t="s">
        <v>28</v>
      </c>
    </row>
    <row r="660" spans="1:15" x14ac:dyDescent="0.2">
      <c r="A660" t="s">
        <v>702</v>
      </c>
      <c r="B660">
        <v>29</v>
      </c>
      <c r="C660" t="s">
        <v>831</v>
      </c>
      <c r="D660" t="s">
        <v>835</v>
      </c>
      <c r="E660" t="s">
        <v>40</v>
      </c>
      <c r="F660">
        <v>4</v>
      </c>
      <c r="G660">
        <v>6</v>
      </c>
      <c r="H660">
        <v>3.7</v>
      </c>
      <c r="I660">
        <v>62000</v>
      </c>
      <c r="J660" t="s">
        <v>34</v>
      </c>
      <c r="K660" t="s">
        <v>18</v>
      </c>
      <c r="L660" t="s">
        <v>31</v>
      </c>
      <c r="M660" t="s">
        <v>19</v>
      </c>
      <c r="N660" t="s">
        <v>37</v>
      </c>
      <c r="O660" t="s">
        <v>21</v>
      </c>
    </row>
    <row r="661" spans="1:15" x14ac:dyDescent="0.2">
      <c r="A661" t="s">
        <v>703</v>
      </c>
      <c r="B661">
        <v>40</v>
      </c>
      <c r="C661" t="s">
        <v>832</v>
      </c>
      <c r="D661" t="s">
        <v>836</v>
      </c>
      <c r="E661" t="s">
        <v>33</v>
      </c>
      <c r="F661">
        <v>11</v>
      </c>
      <c r="G661">
        <v>8</v>
      </c>
      <c r="H661">
        <v>3.5</v>
      </c>
      <c r="I661">
        <v>59000</v>
      </c>
      <c r="J661" t="s">
        <v>17</v>
      </c>
      <c r="K661" t="s">
        <v>43</v>
      </c>
      <c r="L661" t="s">
        <v>25</v>
      </c>
      <c r="M661" t="s">
        <v>45</v>
      </c>
      <c r="N661" t="s">
        <v>27</v>
      </c>
      <c r="O661" t="s">
        <v>38</v>
      </c>
    </row>
    <row r="662" spans="1:15" x14ac:dyDescent="0.2">
      <c r="A662" t="s">
        <v>704</v>
      </c>
      <c r="B662">
        <v>45</v>
      </c>
      <c r="C662" t="s">
        <v>831</v>
      </c>
      <c r="D662" t="s">
        <v>837</v>
      </c>
      <c r="E662" t="s">
        <v>40</v>
      </c>
      <c r="F662">
        <v>14</v>
      </c>
      <c r="G662">
        <v>7</v>
      </c>
      <c r="H662">
        <v>3.8</v>
      </c>
      <c r="I662">
        <v>62000</v>
      </c>
      <c r="J662" t="s">
        <v>34</v>
      </c>
      <c r="K662" t="s">
        <v>35</v>
      </c>
      <c r="L662" t="s">
        <v>19</v>
      </c>
      <c r="M662" t="s">
        <v>19</v>
      </c>
      <c r="N662" t="s">
        <v>37</v>
      </c>
      <c r="O662" t="s">
        <v>38</v>
      </c>
    </row>
    <row r="663" spans="1:15" x14ac:dyDescent="0.2">
      <c r="A663" t="s">
        <v>705</v>
      </c>
      <c r="B663">
        <v>32</v>
      </c>
      <c r="C663" t="s">
        <v>832</v>
      </c>
      <c r="D663" t="s">
        <v>834</v>
      </c>
      <c r="E663" t="s">
        <v>33</v>
      </c>
      <c r="F663">
        <v>5</v>
      </c>
      <c r="G663">
        <v>9</v>
      </c>
      <c r="H663">
        <v>3.9</v>
      </c>
      <c r="I663">
        <v>67000</v>
      </c>
      <c r="J663" t="s">
        <v>17</v>
      </c>
      <c r="K663" t="s">
        <v>24</v>
      </c>
      <c r="L663" t="s">
        <v>36</v>
      </c>
      <c r="M663" t="s">
        <v>19</v>
      </c>
      <c r="N663" t="s">
        <v>37</v>
      </c>
      <c r="O663" t="s">
        <v>21</v>
      </c>
    </row>
    <row r="664" spans="1:15" x14ac:dyDescent="0.2">
      <c r="A664" t="s">
        <v>706</v>
      </c>
      <c r="B664">
        <v>34</v>
      </c>
      <c r="C664" t="s">
        <v>831</v>
      </c>
      <c r="D664" t="s">
        <v>833</v>
      </c>
      <c r="E664" t="s">
        <v>16</v>
      </c>
      <c r="F664">
        <v>6</v>
      </c>
      <c r="G664">
        <v>7</v>
      </c>
      <c r="H664">
        <v>3.5</v>
      </c>
      <c r="I664">
        <v>60000</v>
      </c>
      <c r="J664" t="s">
        <v>34</v>
      </c>
      <c r="K664" t="s">
        <v>24</v>
      </c>
      <c r="L664" t="s">
        <v>19</v>
      </c>
      <c r="M664" t="s">
        <v>45</v>
      </c>
      <c r="N664" t="s">
        <v>27</v>
      </c>
      <c r="O664" t="s">
        <v>28</v>
      </c>
    </row>
    <row r="665" spans="1:15" x14ac:dyDescent="0.2">
      <c r="A665" t="s">
        <v>707</v>
      </c>
      <c r="B665">
        <v>36</v>
      </c>
      <c r="C665" t="s">
        <v>832</v>
      </c>
      <c r="D665" t="s">
        <v>838</v>
      </c>
      <c r="E665" t="s">
        <v>30</v>
      </c>
      <c r="F665">
        <v>7</v>
      </c>
      <c r="G665">
        <v>8</v>
      </c>
      <c r="H665">
        <v>3.6</v>
      </c>
      <c r="I665">
        <v>61000</v>
      </c>
      <c r="J665" t="s">
        <v>17</v>
      </c>
      <c r="K665" t="s">
        <v>43</v>
      </c>
      <c r="L665" t="s">
        <v>25</v>
      </c>
      <c r="M665" t="s">
        <v>19</v>
      </c>
      <c r="N665" t="s">
        <v>37</v>
      </c>
      <c r="O665" t="s">
        <v>28</v>
      </c>
    </row>
    <row r="666" spans="1:15" x14ac:dyDescent="0.2">
      <c r="A666" t="s">
        <v>708</v>
      </c>
      <c r="B666">
        <v>30</v>
      </c>
      <c r="C666" t="s">
        <v>831</v>
      </c>
      <c r="D666" t="s">
        <v>836</v>
      </c>
      <c r="E666" t="s">
        <v>33</v>
      </c>
      <c r="F666">
        <v>4</v>
      </c>
      <c r="G666">
        <v>9</v>
      </c>
      <c r="H666">
        <v>3.8</v>
      </c>
      <c r="I666">
        <v>63000</v>
      </c>
      <c r="J666" t="s">
        <v>34</v>
      </c>
      <c r="K666" t="s">
        <v>18</v>
      </c>
      <c r="L666" t="s">
        <v>36</v>
      </c>
      <c r="M666" t="s">
        <v>19</v>
      </c>
      <c r="N666" t="s">
        <v>37</v>
      </c>
      <c r="O666" t="s">
        <v>21</v>
      </c>
    </row>
    <row r="667" spans="1:15" x14ac:dyDescent="0.2">
      <c r="A667" t="s">
        <v>709</v>
      </c>
      <c r="B667">
        <v>31</v>
      </c>
      <c r="C667" t="s">
        <v>832</v>
      </c>
      <c r="D667" t="s">
        <v>835</v>
      </c>
      <c r="E667" t="s">
        <v>40</v>
      </c>
      <c r="F667">
        <v>5</v>
      </c>
      <c r="G667">
        <v>7</v>
      </c>
      <c r="H667">
        <v>3.9</v>
      </c>
      <c r="I667">
        <v>67000</v>
      </c>
      <c r="J667" t="s">
        <v>17</v>
      </c>
      <c r="K667" t="s">
        <v>24</v>
      </c>
      <c r="L667" t="s">
        <v>19</v>
      </c>
      <c r="M667" t="s">
        <v>19</v>
      </c>
      <c r="N667" t="s">
        <v>37</v>
      </c>
      <c r="O667" t="s">
        <v>21</v>
      </c>
    </row>
    <row r="668" spans="1:15" x14ac:dyDescent="0.2">
      <c r="A668" t="s">
        <v>710</v>
      </c>
      <c r="B668">
        <v>29</v>
      </c>
      <c r="C668" t="s">
        <v>831</v>
      </c>
      <c r="D668" t="s">
        <v>834</v>
      </c>
      <c r="E668" t="s">
        <v>33</v>
      </c>
      <c r="F668">
        <v>3</v>
      </c>
      <c r="G668">
        <v>9</v>
      </c>
      <c r="H668">
        <v>3.5</v>
      </c>
      <c r="I668">
        <v>60000</v>
      </c>
      <c r="J668" t="s">
        <v>34</v>
      </c>
      <c r="K668" t="s">
        <v>18</v>
      </c>
      <c r="L668" t="s">
        <v>36</v>
      </c>
      <c r="M668" t="s">
        <v>45</v>
      </c>
      <c r="N668" t="s">
        <v>27</v>
      </c>
      <c r="O668" t="s">
        <v>21</v>
      </c>
    </row>
    <row r="669" spans="1:15" x14ac:dyDescent="0.2">
      <c r="A669" t="s">
        <v>711</v>
      </c>
      <c r="B669">
        <v>33</v>
      </c>
      <c r="C669" t="s">
        <v>832</v>
      </c>
      <c r="D669" t="s">
        <v>837</v>
      </c>
      <c r="E669" t="s">
        <v>40</v>
      </c>
      <c r="F669">
        <v>6</v>
      </c>
      <c r="G669">
        <v>7</v>
      </c>
      <c r="H669">
        <v>3.6</v>
      </c>
      <c r="I669">
        <v>61000</v>
      </c>
      <c r="J669" t="s">
        <v>17</v>
      </c>
      <c r="K669" t="s">
        <v>24</v>
      </c>
      <c r="L669" t="s">
        <v>19</v>
      </c>
      <c r="M669" t="s">
        <v>19</v>
      </c>
      <c r="N669" t="s">
        <v>37</v>
      </c>
      <c r="O669" t="s">
        <v>28</v>
      </c>
    </row>
    <row r="670" spans="1:15" x14ac:dyDescent="0.2">
      <c r="A670" t="s">
        <v>712</v>
      </c>
      <c r="B670">
        <v>35</v>
      </c>
      <c r="C670" t="s">
        <v>831</v>
      </c>
      <c r="D670" t="s">
        <v>838</v>
      </c>
      <c r="E670" t="s">
        <v>30</v>
      </c>
      <c r="F670">
        <v>7</v>
      </c>
      <c r="G670">
        <v>8</v>
      </c>
      <c r="H670">
        <v>3.8</v>
      </c>
      <c r="I670">
        <v>63000</v>
      </c>
      <c r="J670" t="s">
        <v>34</v>
      </c>
      <c r="K670" t="s">
        <v>24</v>
      </c>
      <c r="L670" t="s">
        <v>25</v>
      </c>
      <c r="M670" t="s">
        <v>19</v>
      </c>
      <c r="N670" t="s">
        <v>37</v>
      </c>
      <c r="O670" t="s">
        <v>28</v>
      </c>
    </row>
    <row r="671" spans="1:15" x14ac:dyDescent="0.2">
      <c r="A671" t="s">
        <v>713</v>
      </c>
      <c r="B671">
        <v>27</v>
      </c>
      <c r="C671" t="s">
        <v>832</v>
      </c>
      <c r="D671" t="s">
        <v>833</v>
      </c>
      <c r="E671" t="s">
        <v>16</v>
      </c>
      <c r="F671">
        <v>2</v>
      </c>
      <c r="G671">
        <v>6</v>
      </c>
      <c r="H671">
        <v>3.7</v>
      </c>
      <c r="I671">
        <v>66000</v>
      </c>
      <c r="J671" t="s">
        <v>17</v>
      </c>
      <c r="K671" t="s">
        <v>18</v>
      </c>
      <c r="L671" t="s">
        <v>31</v>
      </c>
      <c r="M671" t="s">
        <v>19</v>
      </c>
      <c r="N671" t="s">
        <v>37</v>
      </c>
      <c r="O671" t="s">
        <v>21</v>
      </c>
    </row>
    <row r="672" spans="1:15" x14ac:dyDescent="0.2">
      <c r="A672" t="s">
        <v>714</v>
      </c>
      <c r="B672">
        <v>32</v>
      </c>
      <c r="C672" t="s">
        <v>831</v>
      </c>
      <c r="D672" t="s">
        <v>834</v>
      </c>
      <c r="E672" t="s">
        <v>33</v>
      </c>
      <c r="F672">
        <v>5</v>
      </c>
      <c r="G672">
        <v>9</v>
      </c>
      <c r="H672">
        <v>3.6</v>
      </c>
      <c r="I672">
        <v>62000</v>
      </c>
      <c r="J672" t="s">
        <v>17</v>
      </c>
      <c r="K672" t="s">
        <v>24</v>
      </c>
      <c r="L672" t="s">
        <v>36</v>
      </c>
      <c r="M672" t="s">
        <v>19</v>
      </c>
      <c r="N672" t="s">
        <v>37</v>
      </c>
      <c r="O672" t="s">
        <v>21</v>
      </c>
    </row>
    <row r="673" spans="1:15" x14ac:dyDescent="0.2">
      <c r="A673" t="s">
        <v>715</v>
      </c>
      <c r="B673">
        <v>36</v>
      </c>
      <c r="C673" t="s">
        <v>832</v>
      </c>
      <c r="D673" t="s">
        <v>836</v>
      </c>
      <c r="E673" t="s">
        <v>33</v>
      </c>
      <c r="F673">
        <v>7</v>
      </c>
      <c r="G673">
        <v>8</v>
      </c>
      <c r="H673">
        <v>3.8</v>
      </c>
      <c r="I673">
        <v>63000</v>
      </c>
      <c r="J673" t="s">
        <v>17</v>
      </c>
      <c r="K673" t="s">
        <v>43</v>
      </c>
      <c r="L673" t="s">
        <v>25</v>
      </c>
      <c r="M673" t="s">
        <v>19</v>
      </c>
      <c r="N673" t="s">
        <v>37</v>
      </c>
      <c r="O673" t="s">
        <v>28</v>
      </c>
    </row>
    <row r="674" spans="1:15" x14ac:dyDescent="0.2">
      <c r="A674" t="s">
        <v>716</v>
      </c>
      <c r="B674">
        <v>33</v>
      </c>
      <c r="C674" t="s">
        <v>831</v>
      </c>
      <c r="D674" t="s">
        <v>833</v>
      </c>
      <c r="E674" t="s">
        <v>16</v>
      </c>
      <c r="F674">
        <v>6</v>
      </c>
      <c r="G674">
        <v>7</v>
      </c>
      <c r="H674">
        <v>3.5</v>
      </c>
      <c r="I674">
        <v>64000</v>
      </c>
      <c r="J674" t="s">
        <v>17</v>
      </c>
      <c r="K674" t="s">
        <v>24</v>
      </c>
      <c r="L674" t="s">
        <v>19</v>
      </c>
      <c r="M674" t="s">
        <v>45</v>
      </c>
      <c r="N674" t="s">
        <v>37</v>
      </c>
      <c r="O674" t="s">
        <v>28</v>
      </c>
    </row>
    <row r="675" spans="1:15" x14ac:dyDescent="0.2">
      <c r="A675" t="s">
        <v>717</v>
      </c>
      <c r="B675">
        <v>29</v>
      </c>
      <c r="C675" t="s">
        <v>832</v>
      </c>
      <c r="D675" t="s">
        <v>835</v>
      </c>
      <c r="E675" t="s">
        <v>40</v>
      </c>
      <c r="F675">
        <v>4</v>
      </c>
      <c r="G675">
        <v>9</v>
      </c>
      <c r="H675">
        <v>3.9</v>
      </c>
      <c r="I675">
        <v>68000</v>
      </c>
      <c r="J675" t="s">
        <v>17</v>
      </c>
      <c r="K675" t="s">
        <v>18</v>
      </c>
      <c r="L675" t="s">
        <v>36</v>
      </c>
      <c r="M675" t="s">
        <v>19</v>
      </c>
      <c r="N675" t="s">
        <v>37</v>
      </c>
      <c r="O675" t="s">
        <v>21</v>
      </c>
    </row>
    <row r="676" spans="1:15" x14ac:dyDescent="0.2">
      <c r="A676" t="s">
        <v>718</v>
      </c>
      <c r="B676">
        <v>40</v>
      </c>
      <c r="C676" t="s">
        <v>831</v>
      </c>
      <c r="D676" t="s">
        <v>837</v>
      </c>
      <c r="E676" t="s">
        <v>40</v>
      </c>
      <c r="F676">
        <v>11</v>
      </c>
      <c r="G676">
        <v>7</v>
      </c>
      <c r="H676">
        <v>3.7</v>
      </c>
      <c r="I676">
        <v>59000</v>
      </c>
      <c r="J676" t="s">
        <v>17</v>
      </c>
      <c r="K676" t="s">
        <v>43</v>
      </c>
      <c r="L676" t="s">
        <v>19</v>
      </c>
      <c r="M676" t="s">
        <v>19</v>
      </c>
      <c r="N676" t="s">
        <v>27</v>
      </c>
      <c r="O676" t="s">
        <v>38</v>
      </c>
    </row>
    <row r="677" spans="1:15" x14ac:dyDescent="0.2">
      <c r="A677" t="s">
        <v>719</v>
      </c>
      <c r="B677">
        <v>45</v>
      </c>
      <c r="C677" t="s">
        <v>832</v>
      </c>
      <c r="D677" t="s">
        <v>838</v>
      </c>
      <c r="E677" t="s">
        <v>30</v>
      </c>
      <c r="F677">
        <v>14</v>
      </c>
      <c r="G677">
        <v>6</v>
      </c>
      <c r="H677">
        <v>4</v>
      </c>
      <c r="I677">
        <v>70000</v>
      </c>
      <c r="J677" t="s">
        <v>17</v>
      </c>
      <c r="K677" t="s">
        <v>35</v>
      </c>
      <c r="L677" t="s">
        <v>31</v>
      </c>
      <c r="M677" t="s">
        <v>19</v>
      </c>
      <c r="N677" t="s">
        <v>37</v>
      </c>
      <c r="O677" t="s">
        <v>38</v>
      </c>
    </row>
    <row r="678" spans="1:15" x14ac:dyDescent="0.2">
      <c r="A678" t="s">
        <v>720</v>
      </c>
      <c r="B678">
        <v>32</v>
      </c>
      <c r="C678" t="s">
        <v>831</v>
      </c>
      <c r="D678" t="s">
        <v>834</v>
      </c>
      <c r="E678" t="s">
        <v>33</v>
      </c>
      <c r="F678">
        <v>6</v>
      </c>
      <c r="G678">
        <v>8</v>
      </c>
      <c r="H678">
        <v>3.9</v>
      </c>
      <c r="I678">
        <v>67000</v>
      </c>
      <c r="J678" t="s">
        <v>17</v>
      </c>
      <c r="K678" t="s">
        <v>24</v>
      </c>
      <c r="L678" t="s">
        <v>25</v>
      </c>
      <c r="M678" t="s">
        <v>19</v>
      </c>
      <c r="N678" t="s">
        <v>37</v>
      </c>
      <c r="O678" t="s">
        <v>28</v>
      </c>
    </row>
    <row r="679" spans="1:15" x14ac:dyDescent="0.2">
      <c r="A679" t="s">
        <v>721</v>
      </c>
      <c r="B679">
        <v>34</v>
      </c>
      <c r="C679" t="s">
        <v>832</v>
      </c>
      <c r="D679" t="s">
        <v>836</v>
      </c>
      <c r="E679" t="s">
        <v>33</v>
      </c>
      <c r="F679">
        <v>7</v>
      </c>
      <c r="G679">
        <v>9</v>
      </c>
      <c r="H679">
        <v>3.5</v>
      </c>
      <c r="I679">
        <v>65000</v>
      </c>
      <c r="J679" t="s">
        <v>17</v>
      </c>
      <c r="K679" t="s">
        <v>24</v>
      </c>
      <c r="L679" t="s">
        <v>36</v>
      </c>
      <c r="M679" t="s">
        <v>45</v>
      </c>
      <c r="N679" t="s">
        <v>37</v>
      </c>
      <c r="O679" t="s">
        <v>28</v>
      </c>
    </row>
    <row r="680" spans="1:15" x14ac:dyDescent="0.2">
      <c r="A680" t="s">
        <v>722</v>
      </c>
      <c r="B680">
        <v>31</v>
      </c>
      <c r="C680" t="s">
        <v>831</v>
      </c>
      <c r="D680" t="s">
        <v>833</v>
      </c>
      <c r="E680" t="s">
        <v>16</v>
      </c>
      <c r="F680">
        <v>5</v>
      </c>
      <c r="G680">
        <v>7</v>
      </c>
      <c r="H680">
        <v>3.2</v>
      </c>
      <c r="I680">
        <v>63000</v>
      </c>
      <c r="J680" t="s">
        <v>17</v>
      </c>
      <c r="K680" t="s">
        <v>24</v>
      </c>
      <c r="L680" t="s">
        <v>19</v>
      </c>
      <c r="M680" t="s">
        <v>45</v>
      </c>
      <c r="N680" t="s">
        <v>37</v>
      </c>
      <c r="O680" t="s">
        <v>21</v>
      </c>
    </row>
    <row r="681" spans="1:15" x14ac:dyDescent="0.2">
      <c r="A681" t="s">
        <v>723</v>
      </c>
      <c r="B681">
        <v>37</v>
      </c>
      <c r="C681" t="s">
        <v>832</v>
      </c>
      <c r="D681" t="s">
        <v>835</v>
      </c>
      <c r="E681" t="s">
        <v>40</v>
      </c>
      <c r="F681">
        <v>6</v>
      </c>
      <c r="G681">
        <v>8</v>
      </c>
      <c r="H681">
        <v>3.7</v>
      </c>
      <c r="I681">
        <v>67000</v>
      </c>
      <c r="J681" t="s">
        <v>17</v>
      </c>
      <c r="K681" t="s">
        <v>43</v>
      </c>
      <c r="L681" t="s">
        <v>25</v>
      </c>
      <c r="M681" t="s">
        <v>19</v>
      </c>
      <c r="N681" t="s">
        <v>37</v>
      </c>
      <c r="O681" t="s">
        <v>28</v>
      </c>
    </row>
    <row r="682" spans="1:15" x14ac:dyDescent="0.2">
      <c r="A682" t="s">
        <v>724</v>
      </c>
      <c r="B682">
        <v>28</v>
      </c>
      <c r="C682" t="s">
        <v>831</v>
      </c>
      <c r="D682" t="s">
        <v>837</v>
      </c>
      <c r="E682" t="s">
        <v>40</v>
      </c>
      <c r="F682">
        <v>2</v>
      </c>
      <c r="G682">
        <v>9</v>
      </c>
      <c r="H682">
        <v>3.4</v>
      </c>
      <c r="I682">
        <v>59000</v>
      </c>
      <c r="J682" t="s">
        <v>17</v>
      </c>
      <c r="K682" t="s">
        <v>18</v>
      </c>
      <c r="L682" t="s">
        <v>36</v>
      </c>
      <c r="M682" t="s">
        <v>45</v>
      </c>
      <c r="N682" t="s">
        <v>27</v>
      </c>
      <c r="O682" t="s">
        <v>21</v>
      </c>
    </row>
    <row r="683" spans="1:15" x14ac:dyDescent="0.2">
      <c r="A683" t="s">
        <v>725</v>
      </c>
      <c r="B683">
        <v>35</v>
      </c>
      <c r="C683" t="s">
        <v>832</v>
      </c>
      <c r="D683" t="s">
        <v>838</v>
      </c>
      <c r="E683" t="s">
        <v>30</v>
      </c>
      <c r="F683">
        <v>8</v>
      </c>
      <c r="G683">
        <v>7</v>
      </c>
      <c r="H683">
        <v>3.5</v>
      </c>
      <c r="I683">
        <v>60000</v>
      </c>
      <c r="J683" t="s">
        <v>17</v>
      </c>
      <c r="K683" t="s">
        <v>24</v>
      </c>
      <c r="L683" t="s">
        <v>19</v>
      </c>
      <c r="M683" t="s">
        <v>45</v>
      </c>
      <c r="N683" t="s">
        <v>27</v>
      </c>
      <c r="O683" t="s">
        <v>28</v>
      </c>
    </row>
    <row r="684" spans="1:15" x14ac:dyDescent="0.2">
      <c r="A684" t="s">
        <v>726</v>
      </c>
      <c r="B684">
        <v>33</v>
      </c>
      <c r="C684" t="s">
        <v>831</v>
      </c>
      <c r="D684" t="s">
        <v>834</v>
      </c>
      <c r="E684" t="s">
        <v>33</v>
      </c>
      <c r="F684">
        <v>6</v>
      </c>
      <c r="G684">
        <v>8</v>
      </c>
      <c r="H684">
        <v>4.2</v>
      </c>
      <c r="I684">
        <v>75000</v>
      </c>
      <c r="J684" t="s">
        <v>17</v>
      </c>
      <c r="K684" t="s">
        <v>24</v>
      </c>
      <c r="L684" t="s">
        <v>25</v>
      </c>
      <c r="M684" t="s">
        <v>26</v>
      </c>
      <c r="N684" t="s">
        <v>48</v>
      </c>
      <c r="O684" t="s">
        <v>28</v>
      </c>
    </row>
    <row r="685" spans="1:15" x14ac:dyDescent="0.2">
      <c r="A685" t="s">
        <v>727</v>
      </c>
      <c r="B685">
        <v>30</v>
      </c>
      <c r="C685" t="s">
        <v>832</v>
      </c>
      <c r="D685" t="s">
        <v>836</v>
      </c>
      <c r="E685" t="s">
        <v>33</v>
      </c>
      <c r="F685">
        <v>5</v>
      </c>
      <c r="G685">
        <v>9</v>
      </c>
      <c r="H685">
        <v>3.8</v>
      </c>
      <c r="I685">
        <v>68000</v>
      </c>
      <c r="J685" t="s">
        <v>17</v>
      </c>
      <c r="K685" t="s">
        <v>18</v>
      </c>
      <c r="L685" t="s">
        <v>36</v>
      </c>
      <c r="M685" t="s">
        <v>19</v>
      </c>
      <c r="N685" t="s">
        <v>37</v>
      </c>
      <c r="O685" t="s">
        <v>21</v>
      </c>
    </row>
    <row r="686" spans="1:15" x14ac:dyDescent="0.2">
      <c r="A686" t="s">
        <v>728</v>
      </c>
      <c r="B686">
        <v>29</v>
      </c>
      <c r="C686" t="s">
        <v>831</v>
      </c>
      <c r="D686" t="s">
        <v>833</v>
      </c>
      <c r="E686" t="s">
        <v>16</v>
      </c>
      <c r="F686">
        <v>3</v>
      </c>
      <c r="G686">
        <v>7</v>
      </c>
      <c r="H686">
        <v>3.4</v>
      </c>
      <c r="I686">
        <v>61000</v>
      </c>
      <c r="J686" t="s">
        <v>17</v>
      </c>
      <c r="K686" t="s">
        <v>18</v>
      </c>
      <c r="L686" t="s">
        <v>19</v>
      </c>
      <c r="M686" t="s">
        <v>45</v>
      </c>
      <c r="N686" t="s">
        <v>37</v>
      </c>
      <c r="O686" t="s">
        <v>21</v>
      </c>
    </row>
    <row r="687" spans="1:15" x14ac:dyDescent="0.2">
      <c r="A687" t="s">
        <v>729</v>
      </c>
      <c r="B687">
        <v>41</v>
      </c>
      <c r="C687" t="s">
        <v>832</v>
      </c>
      <c r="D687" t="s">
        <v>835</v>
      </c>
      <c r="E687" t="s">
        <v>40</v>
      </c>
      <c r="F687">
        <v>10</v>
      </c>
      <c r="G687">
        <v>6</v>
      </c>
      <c r="H687">
        <v>3.7</v>
      </c>
      <c r="I687">
        <v>63000</v>
      </c>
      <c r="J687" t="s">
        <v>17</v>
      </c>
      <c r="K687" t="s">
        <v>35</v>
      </c>
      <c r="L687" t="s">
        <v>31</v>
      </c>
      <c r="M687" t="s">
        <v>19</v>
      </c>
      <c r="N687" t="s">
        <v>37</v>
      </c>
      <c r="O687" t="s">
        <v>28</v>
      </c>
    </row>
    <row r="688" spans="1:15" x14ac:dyDescent="0.2">
      <c r="A688" t="s">
        <v>730</v>
      </c>
      <c r="B688">
        <v>34</v>
      </c>
      <c r="C688" t="s">
        <v>831</v>
      </c>
      <c r="D688" t="s">
        <v>837</v>
      </c>
      <c r="E688" t="s">
        <v>40</v>
      </c>
      <c r="F688">
        <v>7</v>
      </c>
      <c r="G688">
        <v>9</v>
      </c>
      <c r="H688">
        <v>4.0999999999999996</v>
      </c>
      <c r="I688">
        <v>67000</v>
      </c>
      <c r="J688" t="s">
        <v>17</v>
      </c>
      <c r="K688" t="s">
        <v>24</v>
      </c>
      <c r="L688" t="s">
        <v>36</v>
      </c>
      <c r="M688" t="s">
        <v>26</v>
      </c>
      <c r="N688" t="s">
        <v>37</v>
      </c>
      <c r="O688" t="s">
        <v>28</v>
      </c>
    </row>
    <row r="689" spans="1:15" x14ac:dyDescent="0.2">
      <c r="A689" t="s">
        <v>731</v>
      </c>
      <c r="B689">
        <v>27</v>
      </c>
      <c r="C689" t="s">
        <v>832</v>
      </c>
      <c r="D689" t="s">
        <v>838</v>
      </c>
      <c r="E689" t="s">
        <v>30</v>
      </c>
      <c r="F689">
        <v>2</v>
      </c>
      <c r="G689">
        <v>8</v>
      </c>
      <c r="H689">
        <v>3.6</v>
      </c>
      <c r="I689">
        <v>64000</v>
      </c>
      <c r="J689" t="s">
        <v>17</v>
      </c>
      <c r="K689" t="s">
        <v>18</v>
      </c>
      <c r="L689" t="s">
        <v>25</v>
      </c>
      <c r="M689" t="s">
        <v>19</v>
      </c>
      <c r="N689" t="s">
        <v>37</v>
      </c>
      <c r="O689" t="s">
        <v>21</v>
      </c>
    </row>
    <row r="690" spans="1:15" x14ac:dyDescent="0.2">
      <c r="A690" t="s">
        <v>732</v>
      </c>
      <c r="B690">
        <v>35</v>
      </c>
      <c r="C690" t="s">
        <v>831</v>
      </c>
      <c r="D690" t="s">
        <v>834</v>
      </c>
      <c r="E690" t="s">
        <v>33</v>
      </c>
      <c r="F690">
        <v>6</v>
      </c>
      <c r="G690">
        <v>9</v>
      </c>
      <c r="H690">
        <v>3.9</v>
      </c>
      <c r="I690">
        <v>69000</v>
      </c>
      <c r="J690" t="s">
        <v>17</v>
      </c>
      <c r="K690" t="s">
        <v>24</v>
      </c>
      <c r="L690" t="s">
        <v>36</v>
      </c>
      <c r="M690" t="s">
        <v>19</v>
      </c>
      <c r="N690" t="s">
        <v>37</v>
      </c>
      <c r="O690" t="s">
        <v>28</v>
      </c>
    </row>
    <row r="691" spans="1:15" x14ac:dyDescent="0.2">
      <c r="A691" t="s">
        <v>733</v>
      </c>
      <c r="B691">
        <v>33</v>
      </c>
      <c r="C691" t="s">
        <v>832</v>
      </c>
      <c r="D691" t="s">
        <v>836</v>
      </c>
      <c r="E691" t="s">
        <v>33</v>
      </c>
      <c r="F691">
        <v>5</v>
      </c>
      <c r="G691">
        <v>7</v>
      </c>
      <c r="H691">
        <v>3.5</v>
      </c>
      <c r="I691">
        <v>62000</v>
      </c>
      <c r="J691" t="s">
        <v>17</v>
      </c>
      <c r="K691" t="s">
        <v>24</v>
      </c>
      <c r="L691" t="s">
        <v>19</v>
      </c>
      <c r="M691" t="s">
        <v>45</v>
      </c>
      <c r="N691" t="s">
        <v>37</v>
      </c>
      <c r="O691" t="s">
        <v>21</v>
      </c>
    </row>
    <row r="692" spans="1:15" x14ac:dyDescent="0.2">
      <c r="A692" t="s">
        <v>734</v>
      </c>
      <c r="B692">
        <v>30</v>
      </c>
      <c r="C692" t="s">
        <v>831</v>
      </c>
      <c r="D692" t="s">
        <v>833</v>
      </c>
      <c r="E692" t="s">
        <v>16</v>
      </c>
      <c r="F692">
        <v>4</v>
      </c>
      <c r="G692">
        <v>8</v>
      </c>
      <c r="H692">
        <v>3.8</v>
      </c>
      <c r="I692">
        <v>67000</v>
      </c>
      <c r="J692" t="s">
        <v>17</v>
      </c>
      <c r="K692" t="s">
        <v>18</v>
      </c>
      <c r="L692" t="s">
        <v>25</v>
      </c>
      <c r="M692" t="s">
        <v>19</v>
      </c>
      <c r="N692" t="s">
        <v>37</v>
      </c>
      <c r="O692" t="s">
        <v>21</v>
      </c>
    </row>
    <row r="693" spans="1:15" x14ac:dyDescent="0.2">
      <c r="A693" t="s">
        <v>735</v>
      </c>
      <c r="B693">
        <v>45</v>
      </c>
      <c r="C693" t="s">
        <v>832</v>
      </c>
      <c r="D693" t="s">
        <v>835</v>
      </c>
      <c r="E693" t="s">
        <v>40</v>
      </c>
      <c r="F693">
        <v>15</v>
      </c>
      <c r="G693">
        <v>9</v>
      </c>
      <c r="H693">
        <v>3.4</v>
      </c>
      <c r="I693">
        <v>60000</v>
      </c>
      <c r="J693" t="s">
        <v>17</v>
      </c>
      <c r="K693" t="s">
        <v>35</v>
      </c>
      <c r="L693" t="s">
        <v>36</v>
      </c>
      <c r="M693" t="s">
        <v>45</v>
      </c>
      <c r="N693" t="s">
        <v>27</v>
      </c>
      <c r="O693" t="s">
        <v>38</v>
      </c>
    </row>
    <row r="694" spans="1:15" x14ac:dyDescent="0.2">
      <c r="A694" t="s">
        <v>736</v>
      </c>
      <c r="B694">
        <v>32</v>
      </c>
      <c r="C694" t="s">
        <v>831</v>
      </c>
      <c r="D694" t="s">
        <v>837</v>
      </c>
      <c r="E694" t="s">
        <v>40</v>
      </c>
      <c r="F694">
        <v>6</v>
      </c>
      <c r="G694">
        <v>7</v>
      </c>
      <c r="H694">
        <v>3.7</v>
      </c>
      <c r="I694">
        <v>65000</v>
      </c>
      <c r="J694" t="s">
        <v>17</v>
      </c>
      <c r="K694" t="s">
        <v>24</v>
      </c>
      <c r="L694" t="s">
        <v>19</v>
      </c>
      <c r="M694" t="s">
        <v>19</v>
      </c>
      <c r="N694" t="s">
        <v>37</v>
      </c>
      <c r="O694" t="s">
        <v>28</v>
      </c>
    </row>
    <row r="695" spans="1:15" x14ac:dyDescent="0.2">
      <c r="A695" t="s">
        <v>737</v>
      </c>
      <c r="B695">
        <v>29</v>
      </c>
      <c r="C695" t="s">
        <v>832</v>
      </c>
      <c r="D695" t="s">
        <v>838</v>
      </c>
      <c r="E695" t="s">
        <v>30</v>
      </c>
      <c r="F695">
        <v>4</v>
      </c>
      <c r="G695">
        <v>9</v>
      </c>
      <c r="H695">
        <v>4</v>
      </c>
      <c r="I695">
        <v>70000</v>
      </c>
      <c r="J695" t="s">
        <v>17</v>
      </c>
      <c r="K695" t="s">
        <v>18</v>
      </c>
      <c r="L695" t="s">
        <v>36</v>
      </c>
      <c r="M695" t="s">
        <v>19</v>
      </c>
      <c r="N695" t="s">
        <v>37</v>
      </c>
      <c r="O695" t="s">
        <v>21</v>
      </c>
    </row>
    <row r="696" spans="1:15" x14ac:dyDescent="0.2">
      <c r="A696" t="s">
        <v>738</v>
      </c>
      <c r="B696">
        <v>39</v>
      </c>
      <c r="C696" t="s">
        <v>831</v>
      </c>
      <c r="D696" t="s">
        <v>834</v>
      </c>
      <c r="E696" t="s">
        <v>33</v>
      </c>
      <c r="F696">
        <v>8</v>
      </c>
      <c r="G696">
        <v>6</v>
      </c>
      <c r="H696">
        <v>3.9</v>
      </c>
      <c r="I696">
        <v>69000</v>
      </c>
      <c r="J696" t="s">
        <v>17</v>
      </c>
      <c r="K696" t="s">
        <v>43</v>
      </c>
      <c r="L696" t="s">
        <v>31</v>
      </c>
      <c r="M696" t="s">
        <v>19</v>
      </c>
      <c r="N696" t="s">
        <v>37</v>
      </c>
      <c r="O696" t="s">
        <v>28</v>
      </c>
    </row>
    <row r="697" spans="1:15" x14ac:dyDescent="0.2">
      <c r="A697" t="s">
        <v>739</v>
      </c>
      <c r="B697">
        <v>36</v>
      </c>
      <c r="C697" t="s">
        <v>832</v>
      </c>
      <c r="D697" t="s">
        <v>836</v>
      </c>
      <c r="E697" t="s">
        <v>33</v>
      </c>
      <c r="F697">
        <v>7</v>
      </c>
      <c r="G697">
        <v>8</v>
      </c>
      <c r="H697">
        <v>3.5</v>
      </c>
      <c r="I697">
        <v>63000</v>
      </c>
      <c r="J697" t="s">
        <v>17</v>
      </c>
      <c r="K697" t="s">
        <v>43</v>
      </c>
      <c r="L697" t="s">
        <v>25</v>
      </c>
      <c r="M697" t="s">
        <v>45</v>
      </c>
      <c r="N697" t="s">
        <v>37</v>
      </c>
      <c r="O697" t="s">
        <v>28</v>
      </c>
    </row>
    <row r="698" spans="1:15" x14ac:dyDescent="0.2">
      <c r="A698" t="s">
        <v>740</v>
      </c>
      <c r="B698">
        <v>33</v>
      </c>
      <c r="C698" t="s">
        <v>831</v>
      </c>
      <c r="D698" t="s">
        <v>833</v>
      </c>
      <c r="E698" t="s">
        <v>16</v>
      </c>
      <c r="F698">
        <v>6</v>
      </c>
      <c r="G698">
        <v>9</v>
      </c>
      <c r="H698">
        <v>3.6</v>
      </c>
      <c r="I698">
        <v>66000</v>
      </c>
      <c r="J698" t="s">
        <v>17</v>
      </c>
      <c r="K698" t="s">
        <v>24</v>
      </c>
      <c r="L698" t="s">
        <v>36</v>
      </c>
      <c r="M698" t="s">
        <v>19</v>
      </c>
      <c r="N698" t="s">
        <v>37</v>
      </c>
      <c r="O698" t="s">
        <v>28</v>
      </c>
    </row>
    <row r="699" spans="1:15" x14ac:dyDescent="0.2">
      <c r="A699" t="s">
        <v>741</v>
      </c>
      <c r="B699">
        <v>30</v>
      </c>
      <c r="C699" t="s">
        <v>832</v>
      </c>
      <c r="D699" t="s">
        <v>835</v>
      </c>
      <c r="E699" t="s">
        <v>40</v>
      </c>
      <c r="F699">
        <v>5</v>
      </c>
      <c r="G699">
        <v>7</v>
      </c>
      <c r="H699">
        <v>3.2</v>
      </c>
      <c r="I699">
        <v>61000</v>
      </c>
      <c r="J699" t="s">
        <v>17</v>
      </c>
      <c r="K699" t="s">
        <v>18</v>
      </c>
      <c r="L699" t="s">
        <v>19</v>
      </c>
      <c r="M699" t="s">
        <v>45</v>
      </c>
      <c r="N699" t="s">
        <v>37</v>
      </c>
      <c r="O699" t="s">
        <v>21</v>
      </c>
    </row>
    <row r="700" spans="1:15" x14ac:dyDescent="0.2">
      <c r="A700" t="s">
        <v>742</v>
      </c>
      <c r="B700">
        <v>42</v>
      </c>
      <c r="C700" t="s">
        <v>831</v>
      </c>
      <c r="D700" t="s">
        <v>837</v>
      </c>
      <c r="E700" t="s">
        <v>40</v>
      </c>
      <c r="F700">
        <v>12</v>
      </c>
      <c r="G700">
        <v>8</v>
      </c>
      <c r="H700">
        <v>3.7</v>
      </c>
      <c r="I700">
        <v>65000</v>
      </c>
      <c r="J700" t="s">
        <v>17</v>
      </c>
      <c r="K700" t="s">
        <v>35</v>
      </c>
      <c r="L700" t="s">
        <v>25</v>
      </c>
      <c r="M700" t="s">
        <v>19</v>
      </c>
      <c r="N700" t="s">
        <v>37</v>
      </c>
      <c r="O700" t="s">
        <v>38</v>
      </c>
    </row>
    <row r="701" spans="1:15" x14ac:dyDescent="0.2">
      <c r="A701" t="s">
        <v>743</v>
      </c>
      <c r="B701">
        <v>35</v>
      </c>
      <c r="C701" t="s">
        <v>832</v>
      </c>
      <c r="D701" t="s">
        <v>838</v>
      </c>
      <c r="E701" t="s">
        <v>30</v>
      </c>
      <c r="F701">
        <v>7</v>
      </c>
      <c r="G701">
        <v>6</v>
      </c>
      <c r="H701">
        <v>3.9</v>
      </c>
      <c r="I701">
        <v>69000</v>
      </c>
      <c r="J701" t="s">
        <v>17</v>
      </c>
      <c r="K701" t="s">
        <v>24</v>
      </c>
      <c r="L701" t="s">
        <v>31</v>
      </c>
      <c r="M701" t="s">
        <v>19</v>
      </c>
      <c r="N701" t="s">
        <v>37</v>
      </c>
      <c r="O701" t="s">
        <v>28</v>
      </c>
    </row>
    <row r="702" spans="1:15" x14ac:dyDescent="0.2">
      <c r="A702" t="s">
        <v>744</v>
      </c>
      <c r="B702">
        <v>29</v>
      </c>
      <c r="C702" t="s">
        <v>831</v>
      </c>
      <c r="D702" t="s">
        <v>834</v>
      </c>
      <c r="E702" t="s">
        <v>33</v>
      </c>
      <c r="F702">
        <v>3</v>
      </c>
      <c r="G702">
        <v>6</v>
      </c>
      <c r="H702">
        <v>3.4</v>
      </c>
      <c r="I702">
        <v>62000</v>
      </c>
      <c r="J702" t="s">
        <v>17</v>
      </c>
      <c r="K702" t="s">
        <v>18</v>
      </c>
      <c r="L702" t="s">
        <v>31</v>
      </c>
      <c r="M702" t="s">
        <v>45</v>
      </c>
      <c r="N702" t="s">
        <v>37</v>
      </c>
      <c r="O702" t="s">
        <v>21</v>
      </c>
    </row>
    <row r="703" spans="1:15" x14ac:dyDescent="0.2">
      <c r="A703" t="s">
        <v>745</v>
      </c>
      <c r="B703">
        <v>33</v>
      </c>
      <c r="C703" t="s">
        <v>832</v>
      </c>
      <c r="D703" t="s">
        <v>836</v>
      </c>
      <c r="E703" t="s">
        <v>33</v>
      </c>
      <c r="F703">
        <v>6</v>
      </c>
      <c r="G703">
        <v>7</v>
      </c>
      <c r="H703">
        <v>3.5</v>
      </c>
      <c r="I703">
        <v>63000</v>
      </c>
      <c r="J703" t="s">
        <v>17</v>
      </c>
      <c r="K703" t="s">
        <v>24</v>
      </c>
      <c r="L703" t="s">
        <v>19</v>
      </c>
      <c r="M703" t="s">
        <v>45</v>
      </c>
      <c r="N703" t="s">
        <v>37</v>
      </c>
      <c r="O703" t="s">
        <v>28</v>
      </c>
    </row>
    <row r="704" spans="1:15" x14ac:dyDescent="0.2">
      <c r="A704" t="s">
        <v>746</v>
      </c>
      <c r="B704">
        <v>31</v>
      </c>
      <c r="C704" t="s">
        <v>831</v>
      </c>
      <c r="D704" t="s">
        <v>833</v>
      </c>
      <c r="E704" t="s">
        <v>16</v>
      </c>
      <c r="F704">
        <v>5</v>
      </c>
      <c r="G704">
        <v>8</v>
      </c>
      <c r="H704">
        <v>3.6</v>
      </c>
      <c r="I704">
        <v>64000</v>
      </c>
      <c r="J704" t="s">
        <v>17</v>
      </c>
      <c r="K704" t="s">
        <v>24</v>
      </c>
      <c r="L704" t="s">
        <v>25</v>
      </c>
      <c r="M704" t="s">
        <v>19</v>
      </c>
      <c r="N704" t="s">
        <v>37</v>
      </c>
      <c r="O704" t="s">
        <v>21</v>
      </c>
    </row>
    <row r="705" spans="1:15" x14ac:dyDescent="0.2">
      <c r="A705" t="s">
        <v>747</v>
      </c>
      <c r="B705">
        <v>37</v>
      </c>
      <c r="C705" t="s">
        <v>832</v>
      </c>
      <c r="D705" t="s">
        <v>835</v>
      </c>
      <c r="E705" t="s">
        <v>40</v>
      </c>
      <c r="F705">
        <v>6</v>
      </c>
      <c r="G705">
        <v>9</v>
      </c>
      <c r="H705">
        <v>3.7</v>
      </c>
      <c r="I705">
        <v>67000</v>
      </c>
      <c r="J705" t="s">
        <v>17</v>
      </c>
      <c r="K705" t="s">
        <v>43</v>
      </c>
      <c r="L705" t="s">
        <v>36</v>
      </c>
      <c r="M705" t="s">
        <v>19</v>
      </c>
      <c r="N705" t="s">
        <v>37</v>
      </c>
      <c r="O705" t="s">
        <v>28</v>
      </c>
    </row>
    <row r="706" spans="1:15" x14ac:dyDescent="0.2">
      <c r="A706" t="s">
        <v>748</v>
      </c>
      <c r="B706">
        <v>28</v>
      </c>
      <c r="C706" t="s">
        <v>831</v>
      </c>
      <c r="D706" t="s">
        <v>837</v>
      </c>
      <c r="E706" t="s">
        <v>40</v>
      </c>
      <c r="F706">
        <v>2</v>
      </c>
      <c r="G706">
        <v>6</v>
      </c>
      <c r="H706">
        <v>3.8</v>
      </c>
      <c r="I706">
        <v>68000</v>
      </c>
      <c r="J706" t="s">
        <v>17</v>
      </c>
      <c r="K706" t="s">
        <v>18</v>
      </c>
      <c r="L706" t="s">
        <v>31</v>
      </c>
      <c r="M706" t="s">
        <v>19</v>
      </c>
      <c r="N706" t="s">
        <v>37</v>
      </c>
      <c r="O706" t="s">
        <v>21</v>
      </c>
    </row>
    <row r="707" spans="1:15" x14ac:dyDescent="0.2">
      <c r="A707" t="s">
        <v>749</v>
      </c>
      <c r="B707">
        <v>35</v>
      </c>
      <c r="C707" t="s">
        <v>832</v>
      </c>
      <c r="D707" t="s">
        <v>838</v>
      </c>
      <c r="E707" t="s">
        <v>30</v>
      </c>
      <c r="F707">
        <v>7</v>
      </c>
      <c r="G707">
        <v>8</v>
      </c>
      <c r="H707">
        <v>3.5</v>
      </c>
      <c r="I707">
        <v>69000</v>
      </c>
      <c r="J707" t="s">
        <v>17</v>
      </c>
      <c r="K707" t="s">
        <v>24</v>
      </c>
      <c r="L707" t="s">
        <v>25</v>
      </c>
      <c r="M707" t="s">
        <v>45</v>
      </c>
      <c r="N707" t="s">
        <v>37</v>
      </c>
      <c r="O707" t="s">
        <v>28</v>
      </c>
    </row>
    <row r="708" spans="1:15" x14ac:dyDescent="0.2">
      <c r="A708" t="s">
        <v>750</v>
      </c>
      <c r="B708">
        <v>33</v>
      </c>
      <c r="C708" t="s">
        <v>831</v>
      </c>
      <c r="D708" t="s">
        <v>834</v>
      </c>
      <c r="E708" t="s">
        <v>33</v>
      </c>
      <c r="F708">
        <v>6</v>
      </c>
      <c r="G708">
        <v>9</v>
      </c>
      <c r="H708">
        <v>3.4</v>
      </c>
      <c r="I708">
        <v>62000</v>
      </c>
      <c r="J708" t="s">
        <v>17</v>
      </c>
      <c r="K708" t="s">
        <v>24</v>
      </c>
      <c r="L708" t="s">
        <v>36</v>
      </c>
      <c r="M708" t="s">
        <v>45</v>
      </c>
      <c r="N708" t="s">
        <v>37</v>
      </c>
      <c r="O708" t="s">
        <v>28</v>
      </c>
    </row>
    <row r="709" spans="1:15" x14ac:dyDescent="0.2">
      <c r="A709" t="s">
        <v>751</v>
      </c>
      <c r="B709">
        <v>30</v>
      </c>
      <c r="C709" t="s">
        <v>832</v>
      </c>
      <c r="D709" t="s">
        <v>836</v>
      </c>
      <c r="E709" t="s">
        <v>33</v>
      </c>
      <c r="F709">
        <v>5</v>
      </c>
      <c r="G709">
        <v>7</v>
      </c>
      <c r="H709">
        <v>3.5</v>
      </c>
      <c r="I709">
        <v>63000</v>
      </c>
      <c r="J709" t="s">
        <v>17</v>
      </c>
      <c r="K709" t="s">
        <v>18</v>
      </c>
      <c r="L709" t="s">
        <v>19</v>
      </c>
      <c r="M709" t="s">
        <v>45</v>
      </c>
      <c r="N709" t="s">
        <v>37</v>
      </c>
      <c r="O709" t="s">
        <v>21</v>
      </c>
    </row>
    <row r="710" spans="1:15" x14ac:dyDescent="0.2">
      <c r="A710" t="s">
        <v>752</v>
      </c>
      <c r="B710">
        <v>27</v>
      </c>
      <c r="C710" t="s">
        <v>831</v>
      </c>
      <c r="D710" t="s">
        <v>833</v>
      </c>
      <c r="E710" t="s">
        <v>16</v>
      </c>
      <c r="F710">
        <v>3</v>
      </c>
      <c r="G710">
        <v>6</v>
      </c>
      <c r="H710">
        <v>3.6</v>
      </c>
      <c r="I710">
        <v>64000</v>
      </c>
      <c r="J710" t="s">
        <v>17</v>
      </c>
      <c r="K710" t="s">
        <v>18</v>
      </c>
      <c r="L710" t="s">
        <v>31</v>
      </c>
      <c r="M710" t="s">
        <v>19</v>
      </c>
      <c r="N710" t="s">
        <v>37</v>
      </c>
      <c r="O710" t="s">
        <v>21</v>
      </c>
    </row>
    <row r="711" spans="1:15" x14ac:dyDescent="0.2">
      <c r="A711" t="s">
        <v>753</v>
      </c>
      <c r="B711">
        <v>35</v>
      </c>
      <c r="C711" t="s">
        <v>832</v>
      </c>
      <c r="D711" t="s">
        <v>835</v>
      </c>
      <c r="E711" t="s">
        <v>40</v>
      </c>
      <c r="F711">
        <v>8</v>
      </c>
      <c r="G711">
        <v>7</v>
      </c>
      <c r="H711">
        <v>3.7</v>
      </c>
      <c r="I711">
        <v>67000</v>
      </c>
      <c r="J711" t="s">
        <v>17</v>
      </c>
      <c r="K711" t="s">
        <v>24</v>
      </c>
      <c r="L711" t="s">
        <v>19</v>
      </c>
      <c r="M711" t="s">
        <v>19</v>
      </c>
      <c r="N711" t="s">
        <v>37</v>
      </c>
      <c r="O711" t="s">
        <v>28</v>
      </c>
    </row>
    <row r="712" spans="1:15" x14ac:dyDescent="0.2">
      <c r="A712" t="s">
        <v>754</v>
      </c>
      <c r="B712">
        <v>32</v>
      </c>
      <c r="C712" t="s">
        <v>831</v>
      </c>
      <c r="D712" t="s">
        <v>837</v>
      </c>
      <c r="E712" t="s">
        <v>40</v>
      </c>
      <c r="F712">
        <v>6</v>
      </c>
      <c r="G712">
        <v>8</v>
      </c>
      <c r="H712">
        <v>3.8</v>
      </c>
      <c r="I712">
        <v>68000</v>
      </c>
      <c r="J712" t="s">
        <v>17</v>
      </c>
      <c r="K712" t="s">
        <v>24</v>
      </c>
      <c r="L712" t="s">
        <v>25</v>
      </c>
      <c r="M712" t="s">
        <v>19</v>
      </c>
      <c r="N712" t="s">
        <v>37</v>
      </c>
      <c r="O712" t="s">
        <v>28</v>
      </c>
    </row>
    <row r="713" spans="1:15" x14ac:dyDescent="0.2">
      <c r="A713" t="s">
        <v>755</v>
      </c>
      <c r="B713">
        <v>30</v>
      </c>
      <c r="C713" t="s">
        <v>832</v>
      </c>
      <c r="D713" t="s">
        <v>838</v>
      </c>
      <c r="E713" t="s">
        <v>30</v>
      </c>
      <c r="F713">
        <v>4</v>
      </c>
      <c r="G713">
        <v>9</v>
      </c>
      <c r="H713">
        <v>3.9</v>
      </c>
      <c r="I713">
        <v>69000</v>
      </c>
      <c r="J713" t="s">
        <v>17</v>
      </c>
      <c r="K713" t="s">
        <v>18</v>
      </c>
      <c r="L713" t="s">
        <v>36</v>
      </c>
      <c r="M713" t="s">
        <v>19</v>
      </c>
      <c r="N713" t="s">
        <v>37</v>
      </c>
      <c r="O713" t="s">
        <v>21</v>
      </c>
    </row>
    <row r="714" spans="1:15" x14ac:dyDescent="0.2">
      <c r="A714" t="s">
        <v>756</v>
      </c>
      <c r="B714">
        <v>29</v>
      </c>
      <c r="C714" t="s">
        <v>831</v>
      </c>
      <c r="D714" t="s">
        <v>834</v>
      </c>
      <c r="E714" t="s">
        <v>33</v>
      </c>
      <c r="F714">
        <v>3</v>
      </c>
      <c r="G714">
        <v>7</v>
      </c>
      <c r="H714">
        <v>3.5</v>
      </c>
      <c r="I714">
        <v>62000</v>
      </c>
      <c r="J714" t="s">
        <v>17</v>
      </c>
      <c r="K714" t="s">
        <v>18</v>
      </c>
      <c r="L714" t="s">
        <v>19</v>
      </c>
      <c r="M714" t="s">
        <v>45</v>
      </c>
      <c r="N714" t="s">
        <v>37</v>
      </c>
      <c r="O714" t="s">
        <v>21</v>
      </c>
    </row>
    <row r="715" spans="1:15" x14ac:dyDescent="0.2">
      <c r="A715" t="s">
        <v>757</v>
      </c>
      <c r="B715">
        <v>41</v>
      </c>
      <c r="C715" t="s">
        <v>832</v>
      </c>
      <c r="D715" t="s">
        <v>836</v>
      </c>
      <c r="E715" t="s">
        <v>33</v>
      </c>
      <c r="F715">
        <v>10</v>
      </c>
      <c r="G715">
        <v>9</v>
      </c>
      <c r="H715">
        <v>3.4</v>
      </c>
      <c r="I715">
        <v>63000</v>
      </c>
      <c r="J715" t="s">
        <v>17</v>
      </c>
      <c r="K715" t="s">
        <v>35</v>
      </c>
      <c r="L715" t="s">
        <v>36</v>
      </c>
      <c r="M715" t="s">
        <v>45</v>
      </c>
      <c r="N715" t="s">
        <v>37</v>
      </c>
      <c r="O715" t="s">
        <v>28</v>
      </c>
    </row>
    <row r="716" spans="1:15" x14ac:dyDescent="0.2">
      <c r="A716" t="s">
        <v>758</v>
      </c>
      <c r="B716">
        <v>34</v>
      </c>
      <c r="C716" t="s">
        <v>831</v>
      </c>
      <c r="D716" t="s">
        <v>833</v>
      </c>
      <c r="E716" t="s">
        <v>16</v>
      </c>
      <c r="F716">
        <v>7</v>
      </c>
      <c r="G716">
        <v>8</v>
      </c>
      <c r="H716">
        <v>3.5</v>
      </c>
      <c r="I716">
        <v>64000</v>
      </c>
      <c r="J716" t="s">
        <v>17</v>
      </c>
      <c r="K716" t="s">
        <v>24</v>
      </c>
      <c r="L716" t="s">
        <v>25</v>
      </c>
      <c r="M716" t="s">
        <v>45</v>
      </c>
      <c r="N716" t="s">
        <v>37</v>
      </c>
      <c r="O716" t="s">
        <v>28</v>
      </c>
    </row>
    <row r="717" spans="1:15" x14ac:dyDescent="0.2">
      <c r="A717" t="s">
        <v>759</v>
      </c>
      <c r="B717">
        <v>32</v>
      </c>
      <c r="C717" t="s">
        <v>832</v>
      </c>
      <c r="D717" t="s">
        <v>835</v>
      </c>
      <c r="E717" t="s">
        <v>40</v>
      </c>
      <c r="F717">
        <v>5</v>
      </c>
      <c r="G717">
        <v>6</v>
      </c>
      <c r="H717">
        <v>3.6</v>
      </c>
      <c r="I717">
        <v>67000</v>
      </c>
      <c r="J717" t="s">
        <v>17</v>
      </c>
      <c r="K717" t="s">
        <v>24</v>
      </c>
      <c r="L717" t="s">
        <v>31</v>
      </c>
      <c r="M717" t="s">
        <v>19</v>
      </c>
      <c r="N717" t="s">
        <v>37</v>
      </c>
      <c r="O717" t="s">
        <v>21</v>
      </c>
    </row>
    <row r="718" spans="1:15" x14ac:dyDescent="0.2">
      <c r="A718" t="s">
        <v>760</v>
      </c>
      <c r="B718">
        <v>38</v>
      </c>
      <c r="C718" t="s">
        <v>831</v>
      </c>
      <c r="D718" t="s">
        <v>837</v>
      </c>
      <c r="E718" t="s">
        <v>40</v>
      </c>
      <c r="F718">
        <v>9</v>
      </c>
      <c r="G718">
        <v>7</v>
      </c>
      <c r="H718">
        <v>3.7</v>
      </c>
      <c r="I718">
        <v>68000</v>
      </c>
      <c r="J718" t="s">
        <v>17</v>
      </c>
      <c r="K718" t="s">
        <v>43</v>
      </c>
      <c r="L718" t="s">
        <v>19</v>
      </c>
      <c r="M718" t="s">
        <v>19</v>
      </c>
      <c r="N718" t="s">
        <v>37</v>
      </c>
      <c r="O718" t="s">
        <v>28</v>
      </c>
    </row>
    <row r="719" spans="1:15" x14ac:dyDescent="0.2">
      <c r="A719" t="s">
        <v>761</v>
      </c>
      <c r="B719">
        <v>27</v>
      </c>
      <c r="C719" t="s">
        <v>832</v>
      </c>
      <c r="D719" t="s">
        <v>838</v>
      </c>
      <c r="E719" t="s">
        <v>30</v>
      </c>
      <c r="F719">
        <v>2</v>
      </c>
      <c r="G719">
        <v>8</v>
      </c>
      <c r="H719">
        <v>3.8</v>
      </c>
      <c r="I719">
        <v>69000</v>
      </c>
      <c r="J719" t="s">
        <v>17</v>
      </c>
      <c r="K719" t="s">
        <v>18</v>
      </c>
      <c r="L719" t="s">
        <v>25</v>
      </c>
      <c r="M719" t="s">
        <v>19</v>
      </c>
      <c r="N719" t="s">
        <v>37</v>
      </c>
      <c r="O719" t="s">
        <v>21</v>
      </c>
    </row>
    <row r="720" spans="1:15" x14ac:dyDescent="0.2">
      <c r="A720" t="s">
        <v>762</v>
      </c>
      <c r="B720">
        <v>35</v>
      </c>
      <c r="C720" t="s">
        <v>831</v>
      </c>
      <c r="D720" t="s">
        <v>834</v>
      </c>
      <c r="E720" t="s">
        <v>33</v>
      </c>
      <c r="F720">
        <v>6</v>
      </c>
      <c r="G720">
        <v>9</v>
      </c>
      <c r="H720">
        <v>3.9</v>
      </c>
      <c r="I720">
        <v>62000</v>
      </c>
      <c r="J720" t="s">
        <v>17</v>
      </c>
      <c r="K720" t="s">
        <v>24</v>
      </c>
      <c r="L720" t="s">
        <v>36</v>
      </c>
      <c r="M720" t="s">
        <v>19</v>
      </c>
      <c r="N720" t="s">
        <v>37</v>
      </c>
      <c r="O720" t="s">
        <v>28</v>
      </c>
    </row>
    <row r="721" spans="1:15" x14ac:dyDescent="0.2">
      <c r="A721" t="s">
        <v>763</v>
      </c>
      <c r="B721">
        <v>33</v>
      </c>
      <c r="C721" t="s">
        <v>832</v>
      </c>
      <c r="D721" t="s">
        <v>836</v>
      </c>
      <c r="E721" t="s">
        <v>33</v>
      </c>
      <c r="F721">
        <v>5</v>
      </c>
      <c r="G721">
        <v>7</v>
      </c>
      <c r="H721">
        <v>3.5</v>
      </c>
      <c r="I721">
        <v>63000</v>
      </c>
      <c r="J721" t="s">
        <v>17</v>
      </c>
      <c r="K721" t="s">
        <v>24</v>
      </c>
      <c r="L721" t="s">
        <v>19</v>
      </c>
      <c r="M721" t="s">
        <v>45</v>
      </c>
      <c r="N721" t="s">
        <v>37</v>
      </c>
      <c r="O721" t="s">
        <v>21</v>
      </c>
    </row>
    <row r="722" spans="1:15" x14ac:dyDescent="0.2">
      <c r="A722" t="s">
        <v>764</v>
      </c>
      <c r="B722">
        <v>30</v>
      </c>
      <c r="C722" t="s">
        <v>831</v>
      </c>
      <c r="D722" t="s">
        <v>833</v>
      </c>
      <c r="E722" t="s">
        <v>16</v>
      </c>
      <c r="F722">
        <v>4</v>
      </c>
      <c r="G722">
        <v>8</v>
      </c>
      <c r="H722">
        <v>3.6</v>
      </c>
      <c r="I722">
        <v>64000</v>
      </c>
      <c r="J722" t="s">
        <v>17</v>
      </c>
      <c r="K722" t="s">
        <v>18</v>
      </c>
      <c r="L722" t="s">
        <v>25</v>
      </c>
      <c r="M722" t="s">
        <v>19</v>
      </c>
      <c r="N722" t="s">
        <v>37</v>
      </c>
      <c r="O722" t="s">
        <v>21</v>
      </c>
    </row>
    <row r="723" spans="1:15" x14ac:dyDescent="0.2">
      <c r="A723" t="s">
        <v>765</v>
      </c>
      <c r="B723">
        <v>45</v>
      </c>
      <c r="C723" t="s">
        <v>832</v>
      </c>
      <c r="D723" t="s">
        <v>835</v>
      </c>
      <c r="E723" t="s">
        <v>40</v>
      </c>
      <c r="F723">
        <v>15</v>
      </c>
      <c r="G723">
        <v>9</v>
      </c>
      <c r="H723">
        <v>3.7</v>
      </c>
      <c r="I723">
        <v>67000</v>
      </c>
      <c r="J723" t="s">
        <v>17</v>
      </c>
      <c r="K723" t="s">
        <v>35</v>
      </c>
      <c r="L723" t="s">
        <v>36</v>
      </c>
      <c r="M723" t="s">
        <v>19</v>
      </c>
      <c r="N723" t="s">
        <v>37</v>
      </c>
      <c r="O723" t="s">
        <v>38</v>
      </c>
    </row>
    <row r="724" spans="1:15" x14ac:dyDescent="0.2">
      <c r="A724" t="s">
        <v>766</v>
      </c>
      <c r="B724">
        <v>32</v>
      </c>
      <c r="C724" t="s">
        <v>831</v>
      </c>
      <c r="D724" t="s">
        <v>837</v>
      </c>
      <c r="E724" t="s">
        <v>40</v>
      </c>
      <c r="F724">
        <v>6</v>
      </c>
      <c r="G724">
        <v>7</v>
      </c>
      <c r="H724">
        <v>3.8</v>
      </c>
      <c r="I724">
        <v>68000</v>
      </c>
      <c r="J724" t="s">
        <v>17</v>
      </c>
      <c r="K724" t="s">
        <v>24</v>
      </c>
      <c r="L724" t="s">
        <v>19</v>
      </c>
      <c r="M724" t="s">
        <v>19</v>
      </c>
      <c r="N724" t="s">
        <v>37</v>
      </c>
      <c r="O724" t="s">
        <v>28</v>
      </c>
    </row>
    <row r="725" spans="1:15" x14ac:dyDescent="0.2">
      <c r="A725" t="s">
        <v>767</v>
      </c>
      <c r="B725">
        <v>29</v>
      </c>
      <c r="C725" t="s">
        <v>832</v>
      </c>
      <c r="D725" t="s">
        <v>838</v>
      </c>
      <c r="E725" t="s">
        <v>30</v>
      </c>
      <c r="F725">
        <v>4</v>
      </c>
      <c r="G725">
        <v>9</v>
      </c>
      <c r="H725">
        <v>3.9</v>
      </c>
      <c r="I725">
        <v>69000</v>
      </c>
      <c r="J725" t="s">
        <v>17</v>
      </c>
      <c r="K725" t="s">
        <v>18</v>
      </c>
      <c r="L725" t="s">
        <v>36</v>
      </c>
      <c r="M725" t="s">
        <v>19</v>
      </c>
      <c r="N725" t="s">
        <v>37</v>
      </c>
      <c r="O725" t="s">
        <v>21</v>
      </c>
    </row>
    <row r="726" spans="1:15" x14ac:dyDescent="0.2">
      <c r="A726" t="s">
        <v>768</v>
      </c>
      <c r="B726">
        <v>39</v>
      </c>
      <c r="C726" t="s">
        <v>831</v>
      </c>
      <c r="D726" t="s">
        <v>834</v>
      </c>
      <c r="E726" t="s">
        <v>33</v>
      </c>
      <c r="F726">
        <v>8</v>
      </c>
      <c r="G726">
        <v>6</v>
      </c>
      <c r="H726">
        <v>3.4</v>
      </c>
      <c r="I726">
        <v>62000</v>
      </c>
      <c r="J726" t="s">
        <v>17</v>
      </c>
      <c r="K726" t="s">
        <v>43</v>
      </c>
      <c r="L726" t="s">
        <v>31</v>
      </c>
      <c r="M726" t="s">
        <v>45</v>
      </c>
      <c r="N726" t="s">
        <v>37</v>
      </c>
      <c r="O726" t="s">
        <v>28</v>
      </c>
    </row>
    <row r="727" spans="1:15" x14ac:dyDescent="0.2">
      <c r="A727" t="s">
        <v>769</v>
      </c>
      <c r="B727">
        <v>36</v>
      </c>
      <c r="C727" t="s">
        <v>832</v>
      </c>
      <c r="D727" t="s">
        <v>836</v>
      </c>
      <c r="E727" t="s">
        <v>33</v>
      </c>
      <c r="F727">
        <v>7</v>
      </c>
      <c r="G727">
        <v>8</v>
      </c>
      <c r="H727">
        <v>3.5</v>
      </c>
      <c r="I727">
        <v>63000</v>
      </c>
      <c r="J727" t="s">
        <v>17</v>
      </c>
      <c r="K727" t="s">
        <v>43</v>
      </c>
      <c r="L727" t="s">
        <v>25</v>
      </c>
      <c r="M727" t="s">
        <v>45</v>
      </c>
      <c r="N727" t="s">
        <v>37</v>
      </c>
      <c r="O727" t="s">
        <v>28</v>
      </c>
    </row>
    <row r="728" spans="1:15" x14ac:dyDescent="0.2">
      <c r="A728" t="s">
        <v>770</v>
      </c>
      <c r="B728">
        <v>33</v>
      </c>
      <c r="C728" t="s">
        <v>831</v>
      </c>
      <c r="D728" t="s">
        <v>833</v>
      </c>
      <c r="E728" t="s">
        <v>16</v>
      </c>
      <c r="F728">
        <v>6</v>
      </c>
      <c r="G728">
        <v>9</v>
      </c>
      <c r="H728">
        <v>3.6</v>
      </c>
      <c r="I728">
        <v>64000</v>
      </c>
      <c r="J728" t="s">
        <v>17</v>
      </c>
      <c r="K728" t="s">
        <v>24</v>
      </c>
      <c r="L728" t="s">
        <v>36</v>
      </c>
      <c r="M728" t="s">
        <v>19</v>
      </c>
      <c r="N728" t="s">
        <v>37</v>
      </c>
      <c r="O728" t="s">
        <v>28</v>
      </c>
    </row>
    <row r="729" spans="1:15" x14ac:dyDescent="0.2">
      <c r="A729" t="s">
        <v>771</v>
      </c>
      <c r="B729">
        <v>30</v>
      </c>
      <c r="C729" t="s">
        <v>832</v>
      </c>
      <c r="D729" t="s">
        <v>835</v>
      </c>
      <c r="E729" t="s">
        <v>40</v>
      </c>
      <c r="F729">
        <v>5</v>
      </c>
      <c r="G729">
        <v>7</v>
      </c>
      <c r="H729">
        <v>3.7</v>
      </c>
      <c r="I729">
        <v>67000</v>
      </c>
      <c r="J729" t="s">
        <v>17</v>
      </c>
      <c r="K729" t="s">
        <v>18</v>
      </c>
      <c r="L729" t="s">
        <v>19</v>
      </c>
      <c r="M729" t="s">
        <v>19</v>
      </c>
      <c r="N729" t="s">
        <v>37</v>
      </c>
      <c r="O729" t="s">
        <v>21</v>
      </c>
    </row>
    <row r="730" spans="1:15" x14ac:dyDescent="0.2">
      <c r="A730" t="s">
        <v>772</v>
      </c>
      <c r="B730">
        <v>42</v>
      </c>
      <c r="C730" t="s">
        <v>831</v>
      </c>
      <c r="D730" t="s">
        <v>837</v>
      </c>
      <c r="E730" t="s">
        <v>40</v>
      </c>
      <c r="F730">
        <v>12</v>
      </c>
      <c r="G730">
        <v>8</v>
      </c>
      <c r="H730">
        <v>3.8</v>
      </c>
      <c r="I730">
        <v>68000</v>
      </c>
      <c r="J730" t="s">
        <v>17</v>
      </c>
      <c r="K730" t="s">
        <v>35</v>
      </c>
      <c r="L730" t="s">
        <v>25</v>
      </c>
      <c r="M730" t="s">
        <v>19</v>
      </c>
      <c r="N730" t="s">
        <v>37</v>
      </c>
      <c r="O730" t="s">
        <v>38</v>
      </c>
    </row>
    <row r="731" spans="1:15" x14ac:dyDescent="0.2">
      <c r="A731" t="s">
        <v>773</v>
      </c>
      <c r="B731">
        <v>35</v>
      </c>
      <c r="C731" t="s">
        <v>832</v>
      </c>
      <c r="D731" t="s">
        <v>838</v>
      </c>
      <c r="E731" t="s">
        <v>30</v>
      </c>
      <c r="F731">
        <v>7</v>
      </c>
      <c r="G731">
        <v>6</v>
      </c>
      <c r="H731">
        <v>3.9</v>
      </c>
      <c r="I731">
        <v>69000</v>
      </c>
      <c r="J731" t="s">
        <v>17</v>
      </c>
      <c r="K731" t="s">
        <v>24</v>
      </c>
      <c r="L731" t="s">
        <v>31</v>
      </c>
      <c r="M731" t="s">
        <v>19</v>
      </c>
      <c r="N731" t="s">
        <v>37</v>
      </c>
      <c r="O731" t="s">
        <v>28</v>
      </c>
    </row>
    <row r="732" spans="1:15" x14ac:dyDescent="0.2">
      <c r="A732" t="s">
        <v>774</v>
      </c>
      <c r="B732">
        <v>29</v>
      </c>
      <c r="C732" t="s">
        <v>831</v>
      </c>
      <c r="D732" t="s">
        <v>834</v>
      </c>
      <c r="E732" t="s">
        <v>33</v>
      </c>
      <c r="F732">
        <v>3</v>
      </c>
      <c r="G732">
        <v>6</v>
      </c>
      <c r="H732">
        <v>3.4</v>
      </c>
      <c r="I732">
        <v>62000</v>
      </c>
      <c r="J732" t="s">
        <v>17</v>
      </c>
      <c r="K732" t="s">
        <v>18</v>
      </c>
      <c r="L732" t="s">
        <v>31</v>
      </c>
      <c r="M732" t="s">
        <v>45</v>
      </c>
      <c r="N732" t="s">
        <v>37</v>
      </c>
      <c r="O732" t="s">
        <v>21</v>
      </c>
    </row>
    <row r="733" spans="1:15" x14ac:dyDescent="0.2">
      <c r="A733" t="s">
        <v>775</v>
      </c>
      <c r="B733">
        <v>33</v>
      </c>
      <c r="C733" t="s">
        <v>832</v>
      </c>
      <c r="D733" t="s">
        <v>836</v>
      </c>
      <c r="E733" t="s">
        <v>33</v>
      </c>
      <c r="F733">
        <v>6</v>
      </c>
      <c r="G733">
        <v>7</v>
      </c>
      <c r="H733">
        <v>3.5</v>
      </c>
      <c r="I733">
        <v>63000</v>
      </c>
      <c r="J733" t="s">
        <v>17</v>
      </c>
      <c r="K733" t="s">
        <v>24</v>
      </c>
      <c r="L733" t="s">
        <v>19</v>
      </c>
      <c r="M733" t="s">
        <v>45</v>
      </c>
      <c r="N733" t="s">
        <v>37</v>
      </c>
      <c r="O733" t="s">
        <v>28</v>
      </c>
    </row>
    <row r="734" spans="1:15" x14ac:dyDescent="0.2">
      <c r="A734" t="s">
        <v>776</v>
      </c>
      <c r="B734">
        <v>31</v>
      </c>
      <c r="C734" t="s">
        <v>831</v>
      </c>
      <c r="D734" t="s">
        <v>833</v>
      </c>
      <c r="E734" t="s">
        <v>16</v>
      </c>
      <c r="F734">
        <v>5</v>
      </c>
      <c r="G734">
        <v>8</v>
      </c>
      <c r="H734">
        <v>3.6</v>
      </c>
      <c r="I734">
        <v>64000</v>
      </c>
      <c r="J734" t="s">
        <v>17</v>
      </c>
      <c r="K734" t="s">
        <v>24</v>
      </c>
      <c r="L734" t="s">
        <v>25</v>
      </c>
      <c r="M734" t="s">
        <v>19</v>
      </c>
      <c r="N734" t="s">
        <v>37</v>
      </c>
      <c r="O734" t="s">
        <v>21</v>
      </c>
    </row>
    <row r="735" spans="1:15" x14ac:dyDescent="0.2">
      <c r="A735" t="s">
        <v>777</v>
      </c>
      <c r="B735">
        <v>37</v>
      </c>
      <c r="C735" t="s">
        <v>832</v>
      </c>
      <c r="D735" t="s">
        <v>835</v>
      </c>
      <c r="E735" t="s">
        <v>40</v>
      </c>
      <c r="F735">
        <v>6</v>
      </c>
      <c r="G735">
        <v>9</v>
      </c>
      <c r="H735">
        <v>3.7</v>
      </c>
      <c r="I735">
        <v>67000</v>
      </c>
      <c r="J735" t="s">
        <v>17</v>
      </c>
      <c r="K735" t="s">
        <v>43</v>
      </c>
      <c r="L735" t="s">
        <v>36</v>
      </c>
      <c r="M735" t="s">
        <v>19</v>
      </c>
      <c r="N735" t="s">
        <v>37</v>
      </c>
      <c r="O735" t="s">
        <v>28</v>
      </c>
    </row>
    <row r="736" spans="1:15" x14ac:dyDescent="0.2">
      <c r="A736" t="s">
        <v>778</v>
      </c>
      <c r="B736">
        <v>28</v>
      </c>
      <c r="C736" t="s">
        <v>831</v>
      </c>
      <c r="D736" t="s">
        <v>837</v>
      </c>
      <c r="E736" t="s">
        <v>40</v>
      </c>
      <c r="F736">
        <v>2</v>
      </c>
      <c r="G736">
        <v>6</v>
      </c>
      <c r="H736">
        <v>3.8</v>
      </c>
      <c r="I736">
        <v>68000</v>
      </c>
      <c r="J736" t="s">
        <v>17</v>
      </c>
      <c r="K736" t="s">
        <v>18</v>
      </c>
      <c r="L736" t="s">
        <v>31</v>
      </c>
      <c r="M736" t="s">
        <v>19</v>
      </c>
      <c r="N736" t="s">
        <v>37</v>
      </c>
      <c r="O736" t="s">
        <v>21</v>
      </c>
    </row>
    <row r="737" spans="1:15" x14ac:dyDescent="0.2">
      <c r="A737" t="s">
        <v>779</v>
      </c>
      <c r="B737">
        <v>35</v>
      </c>
      <c r="C737" t="s">
        <v>832</v>
      </c>
      <c r="D737" t="s">
        <v>838</v>
      </c>
      <c r="E737" t="s">
        <v>30</v>
      </c>
      <c r="F737">
        <v>7</v>
      </c>
      <c r="G737">
        <v>8</v>
      </c>
      <c r="H737">
        <v>3.5</v>
      </c>
      <c r="I737">
        <v>69000</v>
      </c>
      <c r="J737" t="s">
        <v>17</v>
      </c>
      <c r="K737" t="s">
        <v>24</v>
      </c>
      <c r="L737" t="s">
        <v>25</v>
      </c>
      <c r="M737" t="s">
        <v>45</v>
      </c>
      <c r="N737" t="s">
        <v>37</v>
      </c>
      <c r="O737" t="s">
        <v>28</v>
      </c>
    </row>
    <row r="738" spans="1:15" x14ac:dyDescent="0.2">
      <c r="A738" t="s">
        <v>780</v>
      </c>
      <c r="B738">
        <v>33</v>
      </c>
      <c r="C738" t="s">
        <v>831</v>
      </c>
      <c r="D738" t="s">
        <v>834</v>
      </c>
      <c r="E738" t="s">
        <v>33</v>
      </c>
      <c r="F738">
        <v>6</v>
      </c>
      <c r="G738">
        <v>9</v>
      </c>
      <c r="H738">
        <v>3.4</v>
      </c>
      <c r="I738">
        <v>62000</v>
      </c>
      <c r="J738" t="s">
        <v>17</v>
      </c>
      <c r="K738" t="s">
        <v>24</v>
      </c>
      <c r="L738" t="s">
        <v>36</v>
      </c>
      <c r="M738" t="s">
        <v>45</v>
      </c>
      <c r="N738" t="s">
        <v>37</v>
      </c>
      <c r="O738" t="s">
        <v>28</v>
      </c>
    </row>
    <row r="739" spans="1:15" x14ac:dyDescent="0.2">
      <c r="A739" t="s">
        <v>781</v>
      </c>
      <c r="B739">
        <v>30</v>
      </c>
      <c r="C739" t="s">
        <v>832</v>
      </c>
      <c r="D739" t="s">
        <v>836</v>
      </c>
      <c r="E739" t="s">
        <v>33</v>
      </c>
      <c r="F739">
        <v>5</v>
      </c>
      <c r="G739">
        <v>7</v>
      </c>
      <c r="H739">
        <v>3.5</v>
      </c>
      <c r="I739">
        <v>63000</v>
      </c>
      <c r="J739" t="s">
        <v>17</v>
      </c>
      <c r="K739" t="s">
        <v>18</v>
      </c>
      <c r="L739" t="s">
        <v>19</v>
      </c>
      <c r="M739" t="s">
        <v>45</v>
      </c>
      <c r="N739" t="s">
        <v>37</v>
      </c>
      <c r="O739" t="s">
        <v>21</v>
      </c>
    </row>
    <row r="740" spans="1:15" x14ac:dyDescent="0.2">
      <c r="A740" t="s">
        <v>782</v>
      </c>
      <c r="B740">
        <v>27</v>
      </c>
      <c r="C740" t="s">
        <v>831</v>
      </c>
      <c r="D740" t="s">
        <v>833</v>
      </c>
      <c r="E740" t="s">
        <v>16</v>
      </c>
      <c r="F740">
        <v>3</v>
      </c>
      <c r="G740">
        <v>6</v>
      </c>
      <c r="H740">
        <v>3.6</v>
      </c>
      <c r="I740">
        <v>64000</v>
      </c>
      <c r="J740" t="s">
        <v>17</v>
      </c>
      <c r="K740" t="s">
        <v>18</v>
      </c>
      <c r="L740" t="s">
        <v>31</v>
      </c>
      <c r="M740" t="s">
        <v>19</v>
      </c>
      <c r="N740" t="s">
        <v>37</v>
      </c>
      <c r="O740" t="s">
        <v>21</v>
      </c>
    </row>
    <row r="741" spans="1:15" x14ac:dyDescent="0.2">
      <c r="A741" t="s">
        <v>783</v>
      </c>
      <c r="B741">
        <v>35</v>
      </c>
      <c r="C741" t="s">
        <v>832</v>
      </c>
      <c r="D741" t="s">
        <v>835</v>
      </c>
      <c r="E741" t="s">
        <v>40</v>
      </c>
      <c r="F741">
        <v>8</v>
      </c>
      <c r="G741">
        <v>7</v>
      </c>
      <c r="H741">
        <v>3.7</v>
      </c>
      <c r="I741">
        <v>67000</v>
      </c>
      <c r="J741" t="s">
        <v>17</v>
      </c>
      <c r="K741" t="s">
        <v>24</v>
      </c>
      <c r="L741" t="s">
        <v>19</v>
      </c>
      <c r="M741" t="s">
        <v>19</v>
      </c>
      <c r="N741" t="s">
        <v>37</v>
      </c>
      <c r="O741" t="s">
        <v>28</v>
      </c>
    </row>
    <row r="742" spans="1:15" x14ac:dyDescent="0.2">
      <c r="A742" t="s">
        <v>784</v>
      </c>
      <c r="B742">
        <v>32</v>
      </c>
      <c r="C742" t="s">
        <v>831</v>
      </c>
      <c r="D742" t="s">
        <v>837</v>
      </c>
      <c r="E742" t="s">
        <v>40</v>
      </c>
      <c r="F742">
        <v>6</v>
      </c>
      <c r="G742">
        <v>8</v>
      </c>
      <c r="H742">
        <v>3.8</v>
      </c>
      <c r="I742">
        <v>68000</v>
      </c>
      <c r="J742" t="s">
        <v>17</v>
      </c>
      <c r="K742" t="s">
        <v>24</v>
      </c>
      <c r="L742" t="s">
        <v>25</v>
      </c>
      <c r="M742" t="s">
        <v>19</v>
      </c>
      <c r="N742" t="s">
        <v>37</v>
      </c>
      <c r="O742" t="s">
        <v>28</v>
      </c>
    </row>
    <row r="743" spans="1:15" x14ac:dyDescent="0.2">
      <c r="A743" t="s">
        <v>785</v>
      </c>
      <c r="B743">
        <v>30</v>
      </c>
      <c r="C743" t="s">
        <v>832</v>
      </c>
      <c r="D743" t="s">
        <v>838</v>
      </c>
      <c r="E743" t="s">
        <v>30</v>
      </c>
      <c r="F743">
        <v>4</v>
      </c>
      <c r="G743">
        <v>9</v>
      </c>
      <c r="H743">
        <v>3.9</v>
      </c>
      <c r="I743">
        <v>69000</v>
      </c>
      <c r="J743" t="s">
        <v>17</v>
      </c>
      <c r="K743" t="s">
        <v>18</v>
      </c>
      <c r="L743" t="s">
        <v>36</v>
      </c>
      <c r="M743" t="s">
        <v>19</v>
      </c>
      <c r="N743" t="s">
        <v>37</v>
      </c>
      <c r="O743" t="s">
        <v>21</v>
      </c>
    </row>
    <row r="744" spans="1:15" x14ac:dyDescent="0.2">
      <c r="A744" t="s">
        <v>786</v>
      </c>
      <c r="B744">
        <v>29</v>
      </c>
      <c r="C744" t="s">
        <v>831</v>
      </c>
      <c r="D744" t="s">
        <v>834</v>
      </c>
      <c r="E744" t="s">
        <v>33</v>
      </c>
      <c r="F744">
        <v>3</v>
      </c>
      <c r="G744">
        <v>7</v>
      </c>
      <c r="H744">
        <v>3.5</v>
      </c>
      <c r="I744">
        <v>62000</v>
      </c>
      <c r="J744" t="s">
        <v>17</v>
      </c>
      <c r="K744" t="s">
        <v>18</v>
      </c>
      <c r="L744" t="s">
        <v>19</v>
      </c>
      <c r="M744" t="s">
        <v>45</v>
      </c>
      <c r="N744" t="s">
        <v>37</v>
      </c>
      <c r="O744" t="s">
        <v>21</v>
      </c>
    </row>
    <row r="745" spans="1:15" x14ac:dyDescent="0.2">
      <c r="A745" t="s">
        <v>787</v>
      </c>
      <c r="B745">
        <v>41</v>
      </c>
      <c r="C745" t="s">
        <v>832</v>
      </c>
      <c r="D745" t="s">
        <v>836</v>
      </c>
      <c r="E745" t="s">
        <v>33</v>
      </c>
      <c r="F745">
        <v>10</v>
      </c>
      <c r="G745">
        <v>9</v>
      </c>
      <c r="H745">
        <v>3.4</v>
      </c>
      <c r="I745">
        <v>63000</v>
      </c>
      <c r="J745" t="s">
        <v>17</v>
      </c>
      <c r="K745" t="s">
        <v>35</v>
      </c>
      <c r="L745" t="s">
        <v>36</v>
      </c>
      <c r="M745" t="s">
        <v>45</v>
      </c>
      <c r="N745" t="s">
        <v>37</v>
      </c>
      <c r="O745" t="s">
        <v>28</v>
      </c>
    </row>
    <row r="746" spans="1:15" x14ac:dyDescent="0.2">
      <c r="A746" t="s">
        <v>788</v>
      </c>
      <c r="B746">
        <v>34</v>
      </c>
      <c r="C746" t="s">
        <v>831</v>
      </c>
      <c r="D746" t="s">
        <v>833</v>
      </c>
      <c r="E746" t="s">
        <v>16</v>
      </c>
      <c r="F746">
        <v>7</v>
      </c>
      <c r="G746">
        <v>8</v>
      </c>
      <c r="H746">
        <v>3.5</v>
      </c>
      <c r="I746">
        <v>64000</v>
      </c>
      <c r="J746" t="s">
        <v>17</v>
      </c>
      <c r="K746" t="s">
        <v>24</v>
      </c>
      <c r="L746" t="s">
        <v>25</v>
      </c>
      <c r="M746" t="s">
        <v>45</v>
      </c>
      <c r="N746" t="s">
        <v>37</v>
      </c>
      <c r="O746" t="s">
        <v>28</v>
      </c>
    </row>
    <row r="747" spans="1:15" x14ac:dyDescent="0.2">
      <c r="A747" t="s">
        <v>789</v>
      </c>
      <c r="B747">
        <v>32</v>
      </c>
      <c r="C747" t="s">
        <v>832</v>
      </c>
      <c r="D747" t="s">
        <v>835</v>
      </c>
      <c r="E747" t="s">
        <v>40</v>
      </c>
      <c r="F747">
        <v>5</v>
      </c>
      <c r="G747">
        <v>6</v>
      </c>
      <c r="H747">
        <v>3.6</v>
      </c>
      <c r="I747">
        <v>67000</v>
      </c>
      <c r="J747" t="s">
        <v>17</v>
      </c>
      <c r="K747" t="s">
        <v>24</v>
      </c>
      <c r="L747" t="s">
        <v>31</v>
      </c>
      <c r="M747" t="s">
        <v>19</v>
      </c>
      <c r="N747" t="s">
        <v>37</v>
      </c>
      <c r="O747" t="s">
        <v>21</v>
      </c>
    </row>
    <row r="748" spans="1:15" x14ac:dyDescent="0.2">
      <c r="A748" t="s">
        <v>790</v>
      </c>
      <c r="B748">
        <v>38</v>
      </c>
      <c r="C748" t="s">
        <v>831</v>
      </c>
      <c r="D748" t="s">
        <v>837</v>
      </c>
      <c r="E748" t="s">
        <v>40</v>
      </c>
      <c r="F748">
        <v>9</v>
      </c>
      <c r="G748">
        <v>7</v>
      </c>
      <c r="H748">
        <v>3.7</v>
      </c>
      <c r="I748">
        <v>68000</v>
      </c>
      <c r="J748" t="s">
        <v>17</v>
      </c>
      <c r="K748" t="s">
        <v>43</v>
      </c>
      <c r="L748" t="s">
        <v>19</v>
      </c>
      <c r="M748" t="s">
        <v>19</v>
      </c>
      <c r="N748" t="s">
        <v>37</v>
      </c>
      <c r="O748" t="s">
        <v>28</v>
      </c>
    </row>
    <row r="749" spans="1:15" x14ac:dyDescent="0.2">
      <c r="A749" t="s">
        <v>791</v>
      </c>
      <c r="B749">
        <v>27</v>
      </c>
      <c r="C749" t="s">
        <v>832</v>
      </c>
      <c r="D749" t="s">
        <v>838</v>
      </c>
      <c r="E749" t="s">
        <v>30</v>
      </c>
      <c r="F749">
        <v>2</v>
      </c>
      <c r="G749">
        <v>8</v>
      </c>
      <c r="H749">
        <v>3.8</v>
      </c>
      <c r="I749">
        <v>69000</v>
      </c>
      <c r="J749" t="s">
        <v>17</v>
      </c>
      <c r="K749" t="s">
        <v>18</v>
      </c>
      <c r="L749" t="s">
        <v>25</v>
      </c>
      <c r="M749" t="s">
        <v>19</v>
      </c>
      <c r="N749" t="s">
        <v>37</v>
      </c>
      <c r="O749" t="s">
        <v>21</v>
      </c>
    </row>
    <row r="750" spans="1:15" x14ac:dyDescent="0.2">
      <c r="A750" t="s">
        <v>792</v>
      </c>
      <c r="B750">
        <v>35</v>
      </c>
      <c r="C750" t="s">
        <v>831</v>
      </c>
      <c r="D750" t="s">
        <v>834</v>
      </c>
      <c r="E750" t="s">
        <v>33</v>
      </c>
      <c r="F750">
        <v>6</v>
      </c>
      <c r="G750">
        <v>9</v>
      </c>
      <c r="H750">
        <v>3.9</v>
      </c>
      <c r="I750">
        <v>62000</v>
      </c>
      <c r="J750" t="s">
        <v>17</v>
      </c>
      <c r="K750" t="s">
        <v>24</v>
      </c>
      <c r="L750" t="s">
        <v>36</v>
      </c>
      <c r="M750" t="s">
        <v>19</v>
      </c>
      <c r="N750" t="s">
        <v>37</v>
      </c>
      <c r="O750" t="s">
        <v>28</v>
      </c>
    </row>
    <row r="751" spans="1:15" x14ac:dyDescent="0.2">
      <c r="A751" t="s">
        <v>793</v>
      </c>
      <c r="B751">
        <v>33</v>
      </c>
      <c r="C751" t="s">
        <v>832</v>
      </c>
      <c r="D751" t="s">
        <v>836</v>
      </c>
      <c r="E751" t="s">
        <v>33</v>
      </c>
      <c r="F751">
        <v>5</v>
      </c>
      <c r="G751">
        <v>7</v>
      </c>
      <c r="H751">
        <v>3.5</v>
      </c>
      <c r="I751">
        <v>63000</v>
      </c>
      <c r="J751" t="s">
        <v>17</v>
      </c>
      <c r="K751" t="s">
        <v>24</v>
      </c>
      <c r="L751" t="s">
        <v>19</v>
      </c>
      <c r="M751" t="s">
        <v>45</v>
      </c>
      <c r="N751" t="s">
        <v>37</v>
      </c>
      <c r="O751" t="s">
        <v>21</v>
      </c>
    </row>
    <row r="752" spans="1:15" x14ac:dyDescent="0.2">
      <c r="A752" t="s">
        <v>794</v>
      </c>
      <c r="B752">
        <v>30</v>
      </c>
      <c r="C752" t="s">
        <v>831</v>
      </c>
      <c r="D752" t="s">
        <v>833</v>
      </c>
      <c r="E752" t="s">
        <v>16</v>
      </c>
      <c r="F752">
        <v>4</v>
      </c>
      <c r="G752">
        <v>8</v>
      </c>
      <c r="H752">
        <v>3.6</v>
      </c>
      <c r="I752">
        <v>64000</v>
      </c>
      <c r="J752" t="s">
        <v>17</v>
      </c>
      <c r="K752" t="s">
        <v>18</v>
      </c>
      <c r="L752" t="s">
        <v>25</v>
      </c>
      <c r="M752" t="s">
        <v>19</v>
      </c>
      <c r="N752" t="s">
        <v>37</v>
      </c>
      <c r="O752" t="s">
        <v>21</v>
      </c>
    </row>
    <row r="753" spans="1:15" x14ac:dyDescent="0.2">
      <c r="A753" t="s">
        <v>795</v>
      </c>
      <c r="B753">
        <v>45</v>
      </c>
      <c r="C753" t="s">
        <v>832</v>
      </c>
      <c r="D753" t="s">
        <v>835</v>
      </c>
      <c r="E753" t="s">
        <v>40</v>
      </c>
      <c r="F753">
        <v>15</v>
      </c>
      <c r="G753">
        <v>9</v>
      </c>
      <c r="H753">
        <v>3.7</v>
      </c>
      <c r="I753">
        <v>67000</v>
      </c>
      <c r="J753" t="s">
        <v>17</v>
      </c>
      <c r="K753" t="s">
        <v>35</v>
      </c>
      <c r="L753" t="s">
        <v>36</v>
      </c>
      <c r="M753" t="s">
        <v>19</v>
      </c>
      <c r="N753" t="s">
        <v>37</v>
      </c>
      <c r="O753" t="s">
        <v>38</v>
      </c>
    </row>
    <row r="754" spans="1:15" x14ac:dyDescent="0.2">
      <c r="A754" t="s">
        <v>796</v>
      </c>
      <c r="B754">
        <v>32</v>
      </c>
      <c r="C754" t="s">
        <v>831</v>
      </c>
      <c r="D754" t="s">
        <v>837</v>
      </c>
      <c r="E754" t="s">
        <v>40</v>
      </c>
      <c r="F754">
        <v>6</v>
      </c>
      <c r="G754">
        <v>7</v>
      </c>
      <c r="H754">
        <v>3.8</v>
      </c>
      <c r="I754">
        <v>68000</v>
      </c>
      <c r="J754" t="s">
        <v>17</v>
      </c>
      <c r="K754" t="s">
        <v>24</v>
      </c>
      <c r="L754" t="s">
        <v>19</v>
      </c>
      <c r="M754" t="s">
        <v>19</v>
      </c>
      <c r="N754" t="s">
        <v>37</v>
      </c>
      <c r="O754" t="s">
        <v>28</v>
      </c>
    </row>
    <row r="755" spans="1:15" x14ac:dyDescent="0.2">
      <c r="A755" t="s">
        <v>797</v>
      </c>
      <c r="B755">
        <v>29</v>
      </c>
      <c r="C755" t="s">
        <v>832</v>
      </c>
      <c r="D755" t="s">
        <v>838</v>
      </c>
      <c r="E755" t="s">
        <v>30</v>
      </c>
      <c r="F755">
        <v>4</v>
      </c>
      <c r="G755">
        <v>9</v>
      </c>
      <c r="H755">
        <v>3.9</v>
      </c>
      <c r="I755">
        <v>69000</v>
      </c>
      <c r="J755" t="s">
        <v>17</v>
      </c>
      <c r="K755" t="s">
        <v>18</v>
      </c>
      <c r="L755" t="s">
        <v>36</v>
      </c>
      <c r="M755" t="s">
        <v>19</v>
      </c>
      <c r="N755" t="s">
        <v>37</v>
      </c>
      <c r="O755" t="s">
        <v>21</v>
      </c>
    </row>
    <row r="756" spans="1:15" x14ac:dyDescent="0.2">
      <c r="A756" t="s">
        <v>798</v>
      </c>
      <c r="B756">
        <v>39</v>
      </c>
      <c r="C756" t="s">
        <v>831</v>
      </c>
      <c r="D756" t="s">
        <v>834</v>
      </c>
      <c r="E756" t="s">
        <v>33</v>
      </c>
      <c r="F756">
        <v>8</v>
      </c>
      <c r="G756">
        <v>6</v>
      </c>
      <c r="H756">
        <v>3.4</v>
      </c>
      <c r="I756">
        <v>62000</v>
      </c>
      <c r="J756" t="s">
        <v>17</v>
      </c>
      <c r="K756" t="s">
        <v>43</v>
      </c>
      <c r="L756" t="s">
        <v>31</v>
      </c>
      <c r="M756" t="s">
        <v>45</v>
      </c>
      <c r="N756" t="s">
        <v>37</v>
      </c>
      <c r="O756" t="s">
        <v>28</v>
      </c>
    </row>
    <row r="757" spans="1:15" x14ac:dyDescent="0.2">
      <c r="A757" t="s">
        <v>799</v>
      </c>
      <c r="B757">
        <v>36</v>
      </c>
      <c r="C757" t="s">
        <v>832</v>
      </c>
      <c r="D757" t="s">
        <v>836</v>
      </c>
      <c r="E757" t="s">
        <v>33</v>
      </c>
      <c r="F757">
        <v>7</v>
      </c>
      <c r="G757">
        <v>8</v>
      </c>
      <c r="H757">
        <v>3.5</v>
      </c>
      <c r="I757">
        <v>63000</v>
      </c>
      <c r="J757" t="s">
        <v>17</v>
      </c>
      <c r="K757" t="s">
        <v>43</v>
      </c>
      <c r="L757" t="s">
        <v>25</v>
      </c>
      <c r="M757" t="s">
        <v>45</v>
      </c>
      <c r="N757" t="s">
        <v>37</v>
      </c>
      <c r="O757" t="s">
        <v>28</v>
      </c>
    </row>
    <row r="758" spans="1:15" x14ac:dyDescent="0.2">
      <c r="A758" t="s">
        <v>800</v>
      </c>
      <c r="B758">
        <v>33</v>
      </c>
      <c r="C758" t="s">
        <v>831</v>
      </c>
      <c r="D758" t="s">
        <v>833</v>
      </c>
      <c r="E758" t="s">
        <v>16</v>
      </c>
      <c r="F758">
        <v>6</v>
      </c>
      <c r="G758">
        <v>9</v>
      </c>
      <c r="H758">
        <v>3.6</v>
      </c>
      <c r="I758">
        <v>64000</v>
      </c>
      <c r="J758" t="s">
        <v>17</v>
      </c>
      <c r="K758" t="s">
        <v>24</v>
      </c>
      <c r="L758" t="s">
        <v>36</v>
      </c>
      <c r="M758" t="s">
        <v>19</v>
      </c>
      <c r="N758" t="s">
        <v>37</v>
      </c>
      <c r="O758" t="s">
        <v>28</v>
      </c>
    </row>
    <row r="759" spans="1:15" x14ac:dyDescent="0.2">
      <c r="A759" t="s">
        <v>801</v>
      </c>
      <c r="B759">
        <v>30</v>
      </c>
      <c r="C759" t="s">
        <v>832</v>
      </c>
      <c r="D759" t="s">
        <v>835</v>
      </c>
      <c r="E759" t="s">
        <v>40</v>
      </c>
      <c r="F759">
        <v>5</v>
      </c>
      <c r="G759">
        <v>7</v>
      </c>
      <c r="H759">
        <v>3.7</v>
      </c>
      <c r="I759">
        <v>67000</v>
      </c>
      <c r="J759" t="s">
        <v>17</v>
      </c>
      <c r="K759" t="s">
        <v>18</v>
      </c>
      <c r="L759" t="s">
        <v>19</v>
      </c>
      <c r="M759" t="s">
        <v>19</v>
      </c>
      <c r="N759" t="s">
        <v>37</v>
      </c>
      <c r="O759" t="s">
        <v>21</v>
      </c>
    </row>
    <row r="760" spans="1:15" x14ac:dyDescent="0.2">
      <c r="A760" t="s">
        <v>802</v>
      </c>
      <c r="B760">
        <v>42</v>
      </c>
      <c r="C760" t="s">
        <v>831</v>
      </c>
      <c r="D760" t="s">
        <v>837</v>
      </c>
      <c r="E760" t="s">
        <v>40</v>
      </c>
      <c r="F760">
        <v>12</v>
      </c>
      <c r="G760">
        <v>8</v>
      </c>
      <c r="H760">
        <v>3.8</v>
      </c>
      <c r="I760">
        <v>68000</v>
      </c>
      <c r="J760" t="s">
        <v>17</v>
      </c>
      <c r="K760" t="s">
        <v>35</v>
      </c>
      <c r="L760" t="s">
        <v>25</v>
      </c>
      <c r="M760" t="s">
        <v>19</v>
      </c>
      <c r="N760" t="s">
        <v>37</v>
      </c>
      <c r="O760" t="s">
        <v>38</v>
      </c>
    </row>
    <row r="761" spans="1:15" x14ac:dyDescent="0.2">
      <c r="A761" t="s">
        <v>803</v>
      </c>
      <c r="B761">
        <v>35</v>
      </c>
      <c r="C761" t="s">
        <v>832</v>
      </c>
      <c r="D761" t="s">
        <v>838</v>
      </c>
      <c r="E761" t="s">
        <v>30</v>
      </c>
      <c r="F761">
        <v>7</v>
      </c>
      <c r="G761">
        <v>6</v>
      </c>
      <c r="H761">
        <v>3.9</v>
      </c>
      <c r="I761">
        <v>69000</v>
      </c>
      <c r="J761" t="s">
        <v>17</v>
      </c>
      <c r="K761" t="s">
        <v>24</v>
      </c>
      <c r="L761" t="s">
        <v>31</v>
      </c>
      <c r="M761" t="s">
        <v>19</v>
      </c>
      <c r="N761" t="s">
        <v>37</v>
      </c>
      <c r="O761" t="s">
        <v>28</v>
      </c>
    </row>
    <row r="762" spans="1:15" x14ac:dyDescent="0.2">
      <c r="A762" t="s">
        <v>804</v>
      </c>
      <c r="B762">
        <v>29</v>
      </c>
      <c r="C762" t="s">
        <v>831</v>
      </c>
      <c r="D762" t="s">
        <v>834</v>
      </c>
      <c r="E762" t="s">
        <v>33</v>
      </c>
      <c r="F762">
        <v>3</v>
      </c>
      <c r="G762">
        <v>7</v>
      </c>
      <c r="H762">
        <v>3.5</v>
      </c>
      <c r="I762">
        <v>62000</v>
      </c>
      <c r="J762" t="s">
        <v>17</v>
      </c>
      <c r="K762" t="s">
        <v>18</v>
      </c>
      <c r="L762" t="s">
        <v>19</v>
      </c>
      <c r="M762" t="s">
        <v>45</v>
      </c>
      <c r="N762" t="s">
        <v>37</v>
      </c>
      <c r="O762" t="s">
        <v>21</v>
      </c>
    </row>
    <row r="763" spans="1:15" x14ac:dyDescent="0.2">
      <c r="A763" t="s">
        <v>805</v>
      </c>
      <c r="B763">
        <v>33</v>
      </c>
      <c r="C763" t="s">
        <v>832</v>
      </c>
      <c r="D763" t="s">
        <v>836</v>
      </c>
      <c r="E763" t="s">
        <v>33</v>
      </c>
      <c r="F763">
        <v>6</v>
      </c>
      <c r="G763">
        <v>9</v>
      </c>
      <c r="H763">
        <v>3.4</v>
      </c>
      <c r="I763">
        <v>63000</v>
      </c>
      <c r="J763" t="s">
        <v>17</v>
      </c>
      <c r="K763" t="s">
        <v>24</v>
      </c>
      <c r="L763" t="s">
        <v>36</v>
      </c>
      <c r="M763" t="s">
        <v>45</v>
      </c>
      <c r="N763" t="s">
        <v>37</v>
      </c>
      <c r="O763" t="s">
        <v>28</v>
      </c>
    </row>
    <row r="764" spans="1:15" x14ac:dyDescent="0.2">
      <c r="A764" t="s">
        <v>806</v>
      </c>
      <c r="B764">
        <v>31</v>
      </c>
      <c r="C764" t="s">
        <v>831</v>
      </c>
      <c r="D764" t="s">
        <v>833</v>
      </c>
      <c r="E764" t="s">
        <v>16</v>
      </c>
      <c r="F764">
        <v>5</v>
      </c>
      <c r="G764">
        <v>8</v>
      </c>
      <c r="H764">
        <v>3.5</v>
      </c>
      <c r="I764">
        <v>64000</v>
      </c>
      <c r="J764" t="s">
        <v>17</v>
      </c>
      <c r="K764" t="s">
        <v>24</v>
      </c>
      <c r="L764" t="s">
        <v>25</v>
      </c>
      <c r="M764" t="s">
        <v>45</v>
      </c>
      <c r="N764" t="s">
        <v>37</v>
      </c>
      <c r="O764" t="s">
        <v>21</v>
      </c>
    </row>
    <row r="765" spans="1:15" x14ac:dyDescent="0.2">
      <c r="A765" t="s">
        <v>807</v>
      </c>
      <c r="B765">
        <v>37</v>
      </c>
      <c r="C765" t="s">
        <v>832</v>
      </c>
      <c r="D765" t="s">
        <v>835</v>
      </c>
      <c r="E765" t="s">
        <v>40</v>
      </c>
      <c r="F765">
        <v>6</v>
      </c>
      <c r="G765">
        <v>9</v>
      </c>
      <c r="H765">
        <v>3.7</v>
      </c>
      <c r="I765">
        <v>67000</v>
      </c>
      <c r="J765" t="s">
        <v>17</v>
      </c>
      <c r="K765" t="s">
        <v>43</v>
      </c>
      <c r="L765" t="s">
        <v>36</v>
      </c>
      <c r="M765" t="s">
        <v>19</v>
      </c>
      <c r="N765" t="s">
        <v>37</v>
      </c>
      <c r="O765" t="s">
        <v>28</v>
      </c>
    </row>
    <row r="766" spans="1:15" x14ac:dyDescent="0.2">
      <c r="A766" t="s">
        <v>808</v>
      </c>
      <c r="B766">
        <v>28</v>
      </c>
      <c r="C766" t="s">
        <v>831</v>
      </c>
      <c r="D766" t="s">
        <v>837</v>
      </c>
      <c r="E766" t="s">
        <v>40</v>
      </c>
      <c r="F766">
        <v>2</v>
      </c>
      <c r="G766">
        <v>6</v>
      </c>
      <c r="H766">
        <v>3.8</v>
      </c>
      <c r="I766">
        <v>68000</v>
      </c>
      <c r="J766" t="s">
        <v>17</v>
      </c>
      <c r="K766" t="s">
        <v>18</v>
      </c>
      <c r="L766" t="s">
        <v>31</v>
      </c>
      <c r="M766" t="s">
        <v>19</v>
      </c>
      <c r="N766" t="s">
        <v>37</v>
      </c>
      <c r="O766" t="s">
        <v>21</v>
      </c>
    </row>
    <row r="767" spans="1:15" x14ac:dyDescent="0.2">
      <c r="A767" t="s">
        <v>809</v>
      </c>
      <c r="B767">
        <v>35</v>
      </c>
      <c r="C767" t="s">
        <v>832</v>
      </c>
      <c r="D767" t="s">
        <v>838</v>
      </c>
      <c r="E767" t="s">
        <v>30</v>
      </c>
      <c r="F767">
        <v>7</v>
      </c>
      <c r="G767">
        <v>8</v>
      </c>
      <c r="H767">
        <v>3.5</v>
      </c>
      <c r="I767">
        <v>69000</v>
      </c>
      <c r="J767" t="s">
        <v>17</v>
      </c>
      <c r="K767" t="s">
        <v>24</v>
      </c>
      <c r="L767" t="s">
        <v>25</v>
      </c>
      <c r="M767" t="s">
        <v>45</v>
      </c>
      <c r="N767" t="s">
        <v>37</v>
      </c>
      <c r="O767" t="s">
        <v>28</v>
      </c>
    </row>
    <row r="768" spans="1:15" x14ac:dyDescent="0.2">
      <c r="A768" t="s">
        <v>810</v>
      </c>
      <c r="B768">
        <v>33</v>
      </c>
      <c r="C768" t="s">
        <v>831</v>
      </c>
      <c r="D768" t="s">
        <v>834</v>
      </c>
      <c r="E768" t="s">
        <v>33</v>
      </c>
      <c r="F768">
        <v>6</v>
      </c>
      <c r="G768">
        <v>9</v>
      </c>
      <c r="H768">
        <v>3.4</v>
      </c>
      <c r="I768">
        <v>62000</v>
      </c>
      <c r="J768" t="s">
        <v>17</v>
      </c>
      <c r="K768" t="s">
        <v>24</v>
      </c>
      <c r="L768" t="s">
        <v>36</v>
      </c>
      <c r="M768" t="s">
        <v>45</v>
      </c>
      <c r="N768" t="s">
        <v>37</v>
      </c>
      <c r="O768" t="s">
        <v>28</v>
      </c>
    </row>
    <row r="769" spans="1:15" x14ac:dyDescent="0.2">
      <c r="A769" t="s">
        <v>811</v>
      </c>
      <c r="B769">
        <v>30</v>
      </c>
      <c r="C769" t="s">
        <v>832</v>
      </c>
      <c r="D769" t="s">
        <v>836</v>
      </c>
      <c r="E769" t="s">
        <v>33</v>
      </c>
      <c r="F769">
        <v>5</v>
      </c>
      <c r="G769">
        <v>7</v>
      </c>
      <c r="H769">
        <v>3.5</v>
      </c>
      <c r="I769">
        <v>63000</v>
      </c>
      <c r="J769" t="s">
        <v>17</v>
      </c>
      <c r="K769" t="s">
        <v>18</v>
      </c>
      <c r="L769" t="s">
        <v>19</v>
      </c>
      <c r="M769" t="s">
        <v>45</v>
      </c>
      <c r="N769" t="s">
        <v>37</v>
      </c>
      <c r="O769" t="s">
        <v>21</v>
      </c>
    </row>
    <row r="770" spans="1:15" x14ac:dyDescent="0.2">
      <c r="A770" t="s">
        <v>812</v>
      </c>
      <c r="B770">
        <v>27</v>
      </c>
      <c r="C770" t="s">
        <v>831</v>
      </c>
      <c r="D770" t="s">
        <v>833</v>
      </c>
      <c r="E770" t="s">
        <v>16</v>
      </c>
      <c r="F770">
        <v>3</v>
      </c>
      <c r="G770">
        <v>6</v>
      </c>
      <c r="H770">
        <v>3.6</v>
      </c>
      <c r="I770">
        <v>64000</v>
      </c>
      <c r="J770" t="s">
        <v>17</v>
      </c>
      <c r="K770" t="s">
        <v>18</v>
      </c>
      <c r="L770" t="s">
        <v>31</v>
      </c>
      <c r="M770" t="s">
        <v>19</v>
      </c>
      <c r="N770" t="s">
        <v>37</v>
      </c>
      <c r="O770" t="s">
        <v>21</v>
      </c>
    </row>
    <row r="771" spans="1:15" x14ac:dyDescent="0.2">
      <c r="A771" t="s">
        <v>813</v>
      </c>
      <c r="B771">
        <v>35</v>
      </c>
      <c r="C771" t="s">
        <v>832</v>
      </c>
      <c r="D771" t="s">
        <v>835</v>
      </c>
      <c r="E771" t="s">
        <v>40</v>
      </c>
      <c r="F771">
        <v>8</v>
      </c>
      <c r="G771">
        <v>7</v>
      </c>
      <c r="H771">
        <v>3.7</v>
      </c>
      <c r="I771">
        <v>67000</v>
      </c>
      <c r="J771" t="s">
        <v>17</v>
      </c>
      <c r="K771" t="s">
        <v>24</v>
      </c>
      <c r="L771" t="s">
        <v>19</v>
      </c>
      <c r="M771" t="s">
        <v>19</v>
      </c>
      <c r="N771" t="s">
        <v>37</v>
      </c>
      <c r="O771" t="s">
        <v>28</v>
      </c>
    </row>
    <row r="772" spans="1:15" x14ac:dyDescent="0.2">
      <c r="A772" t="s">
        <v>814</v>
      </c>
      <c r="B772">
        <v>32</v>
      </c>
      <c r="C772" t="s">
        <v>831</v>
      </c>
      <c r="D772" t="s">
        <v>837</v>
      </c>
      <c r="E772" t="s">
        <v>40</v>
      </c>
      <c r="F772">
        <v>6</v>
      </c>
      <c r="G772">
        <v>8</v>
      </c>
      <c r="H772">
        <v>3.8</v>
      </c>
      <c r="I772">
        <v>68000</v>
      </c>
      <c r="J772" t="s">
        <v>17</v>
      </c>
      <c r="K772" t="s">
        <v>24</v>
      </c>
      <c r="L772" t="s">
        <v>25</v>
      </c>
      <c r="M772" t="s">
        <v>19</v>
      </c>
      <c r="N772" t="s">
        <v>37</v>
      </c>
      <c r="O772" t="s">
        <v>28</v>
      </c>
    </row>
    <row r="773" spans="1:15" x14ac:dyDescent="0.2">
      <c r="A773" t="s">
        <v>815</v>
      </c>
      <c r="B773">
        <v>30</v>
      </c>
      <c r="C773" t="s">
        <v>832</v>
      </c>
      <c r="D773" t="s">
        <v>838</v>
      </c>
      <c r="E773" t="s">
        <v>30</v>
      </c>
      <c r="F773">
        <v>4</v>
      </c>
      <c r="G773">
        <v>9</v>
      </c>
      <c r="H773">
        <v>3.9</v>
      </c>
      <c r="I773">
        <v>69000</v>
      </c>
      <c r="J773" t="s">
        <v>17</v>
      </c>
      <c r="K773" t="s">
        <v>18</v>
      </c>
      <c r="L773" t="s">
        <v>36</v>
      </c>
      <c r="M773" t="s">
        <v>19</v>
      </c>
      <c r="N773" t="s">
        <v>37</v>
      </c>
      <c r="O773" t="s">
        <v>21</v>
      </c>
    </row>
    <row r="774" spans="1:15" x14ac:dyDescent="0.2">
      <c r="A774" t="s">
        <v>816</v>
      </c>
      <c r="B774">
        <v>29</v>
      </c>
      <c r="C774" t="s">
        <v>831</v>
      </c>
      <c r="D774" t="s">
        <v>834</v>
      </c>
      <c r="E774" t="s">
        <v>33</v>
      </c>
      <c r="F774">
        <v>3</v>
      </c>
      <c r="G774">
        <v>7</v>
      </c>
      <c r="H774">
        <v>3.5</v>
      </c>
      <c r="I774">
        <v>62000</v>
      </c>
      <c r="J774" t="s">
        <v>17</v>
      </c>
      <c r="K774" t="s">
        <v>18</v>
      </c>
      <c r="L774" t="s">
        <v>19</v>
      </c>
      <c r="M774" t="s">
        <v>45</v>
      </c>
      <c r="N774" t="s">
        <v>37</v>
      </c>
      <c r="O774" t="s">
        <v>21</v>
      </c>
    </row>
    <row r="775" spans="1:15" x14ac:dyDescent="0.2">
      <c r="A775" t="s">
        <v>817</v>
      </c>
      <c r="B775">
        <v>41</v>
      </c>
      <c r="C775" t="s">
        <v>832</v>
      </c>
      <c r="D775" t="s">
        <v>836</v>
      </c>
      <c r="E775" t="s">
        <v>33</v>
      </c>
      <c r="F775">
        <v>10</v>
      </c>
      <c r="G775">
        <v>9</v>
      </c>
      <c r="H775">
        <v>3.4</v>
      </c>
      <c r="I775">
        <v>63000</v>
      </c>
      <c r="J775" t="s">
        <v>17</v>
      </c>
      <c r="K775" t="s">
        <v>35</v>
      </c>
      <c r="L775" t="s">
        <v>36</v>
      </c>
      <c r="M775" t="s">
        <v>45</v>
      </c>
      <c r="N775" t="s">
        <v>37</v>
      </c>
      <c r="O775" t="s">
        <v>28</v>
      </c>
    </row>
    <row r="776" spans="1:15" x14ac:dyDescent="0.2">
      <c r="A776" t="s">
        <v>818</v>
      </c>
      <c r="B776">
        <v>34</v>
      </c>
      <c r="C776" t="s">
        <v>831</v>
      </c>
      <c r="D776" t="s">
        <v>833</v>
      </c>
      <c r="E776" t="s">
        <v>16</v>
      </c>
      <c r="F776">
        <v>7</v>
      </c>
      <c r="G776">
        <v>8</v>
      </c>
      <c r="H776">
        <v>3.5</v>
      </c>
      <c r="I776">
        <v>64000</v>
      </c>
      <c r="J776" t="s">
        <v>17</v>
      </c>
      <c r="K776" t="s">
        <v>24</v>
      </c>
      <c r="L776" t="s">
        <v>25</v>
      </c>
      <c r="M776" t="s">
        <v>45</v>
      </c>
      <c r="N776" t="s">
        <v>37</v>
      </c>
      <c r="O776" t="s">
        <v>28</v>
      </c>
    </row>
    <row r="777" spans="1:15" x14ac:dyDescent="0.2">
      <c r="A777" t="s">
        <v>819</v>
      </c>
      <c r="B777">
        <v>32</v>
      </c>
      <c r="C777" t="s">
        <v>832</v>
      </c>
      <c r="D777" t="s">
        <v>835</v>
      </c>
      <c r="E777" t="s">
        <v>40</v>
      </c>
      <c r="F777">
        <v>5</v>
      </c>
      <c r="G777">
        <v>6</v>
      </c>
      <c r="H777">
        <v>3.6</v>
      </c>
      <c r="I777">
        <v>67000</v>
      </c>
      <c r="J777" t="s">
        <v>17</v>
      </c>
      <c r="K777" t="s">
        <v>24</v>
      </c>
      <c r="L777" t="s">
        <v>31</v>
      </c>
      <c r="M777" t="s">
        <v>19</v>
      </c>
      <c r="N777" t="s">
        <v>37</v>
      </c>
      <c r="O777" t="s">
        <v>21</v>
      </c>
    </row>
    <row r="778" spans="1:15" x14ac:dyDescent="0.2">
      <c r="A778" t="s">
        <v>820</v>
      </c>
      <c r="B778">
        <v>38</v>
      </c>
      <c r="C778" t="s">
        <v>831</v>
      </c>
      <c r="D778" t="s">
        <v>837</v>
      </c>
      <c r="E778" t="s">
        <v>40</v>
      </c>
      <c r="F778">
        <v>9</v>
      </c>
      <c r="G778">
        <v>7</v>
      </c>
      <c r="H778">
        <v>3.7</v>
      </c>
      <c r="I778">
        <v>68000</v>
      </c>
      <c r="J778" t="s">
        <v>17</v>
      </c>
      <c r="K778" t="s">
        <v>43</v>
      </c>
      <c r="L778" t="s">
        <v>19</v>
      </c>
      <c r="M778" t="s">
        <v>19</v>
      </c>
      <c r="N778" t="s">
        <v>37</v>
      </c>
      <c r="O778" t="s">
        <v>28</v>
      </c>
    </row>
    <row r="779" spans="1:15" x14ac:dyDescent="0.2">
      <c r="A779" t="s">
        <v>821</v>
      </c>
      <c r="B779">
        <v>27</v>
      </c>
      <c r="C779" t="s">
        <v>832</v>
      </c>
      <c r="D779" t="s">
        <v>838</v>
      </c>
      <c r="E779" t="s">
        <v>30</v>
      </c>
      <c r="F779">
        <v>2</v>
      </c>
      <c r="G779">
        <v>8</v>
      </c>
      <c r="H779">
        <v>3.8</v>
      </c>
      <c r="I779">
        <v>69000</v>
      </c>
      <c r="J779" t="s">
        <v>17</v>
      </c>
      <c r="K779" t="s">
        <v>18</v>
      </c>
      <c r="L779" t="s">
        <v>25</v>
      </c>
      <c r="M779" t="s">
        <v>19</v>
      </c>
      <c r="N779" t="s">
        <v>37</v>
      </c>
      <c r="O779" t="s">
        <v>21</v>
      </c>
    </row>
    <row r="780" spans="1:15" x14ac:dyDescent="0.2">
      <c r="A780" t="s">
        <v>822</v>
      </c>
      <c r="B780">
        <v>35</v>
      </c>
      <c r="C780" t="s">
        <v>831</v>
      </c>
      <c r="D780" t="s">
        <v>834</v>
      </c>
      <c r="E780" t="s">
        <v>33</v>
      </c>
      <c r="F780">
        <v>6</v>
      </c>
      <c r="G780">
        <v>9</v>
      </c>
      <c r="H780">
        <v>3.9</v>
      </c>
      <c r="I780">
        <v>62000</v>
      </c>
      <c r="J780" t="s">
        <v>17</v>
      </c>
      <c r="K780" t="s">
        <v>24</v>
      </c>
      <c r="L780" t="s">
        <v>36</v>
      </c>
      <c r="M780" t="s">
        <v>19</v>
      </c>
      <c r="N780" t="s">
        <v>37</v>
      </c>
      <c r="O780" t="s">
        <v>28</v>
      </c>
    </row>
    <row r="781" spans="1:15" x14ac:dyDescent="0.2">
      <c r="A781" t="s">
        <v>823</v>
      </c>
      <c r="B781">
        <v>33</v>
      </c>
      <c r="C781" t="s">
        <v>832</v>
      </c>
      <c r="D781" t="s">
        <v>836</v>
      </c>
      <c r="E781" t="s">
        <v>33</v>
      </c>
      <c r="F781">
        <v>5</v>
      </c>
      <c r="G781">
        <v>7</v>
      </c>
      <c r="H781">
        <v>3.5</v>
      </c>
      <c r="I781">
        <v>63000</v>
      </c>
      <c r="J781" t="s">
        <v>17</v>
      </c>
      <c r="K781" t="s">
        <v>24</v>
      </c>
      <c r="L781" t="s">
        <v>19</v>
      </c>
      <c r="M781" t="s">
        <v>45</v>
      </c>
      <c r="N781" t="s">
        <v>37</v>
      </c>
      <c r="O78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6B92-4707-1E4B-A353-81BF239116CA}">
  <dimension ref="A1"/>
  <sheetViews>
    <sheetView showGridLines="0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BE81F-DCB6-1746-95F9-D1157A5E8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DASHBOARD</vt:lpstr>
      <vt:lpstr>ATTRITION</vt:lpstr>
      <vt:lpstr>KPI</vt:lpstr>
      <vt:lpstr>Age Range</vt:lpstr>
      <vt:lpstr>Gender</vt:lpstr>
      <vt:lpstr>Department</vt:lpstr>
      <vt:lpstr>Job Role</vt:lpstr>
      <vt:lpstr>YOS Range</vt:lpstr>
      <vt:lpstr>Performance rating</vt:lpstr>
      <vt:lpstr>Satisfaction Score Range</vt:lpstr>
      <vt:lpstr>Salary Range</vt:lpstr>
      <vt:lpstr>Data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idjedje prince</dc:creator>
  <cp:lastModifiedBy>idjedje prince</cp:lastModifiedBy>
  <dcterms:created xsi:type="dcterms:W3CDTF">2025-02-10T09:36:31Z</dcterms:created>
  <dcterms:modified xsi:type="dcterms:W3CDTF">2025-04-04T10:34:54Z</dcterms:modified>
</cp:coreProperties>
</file>