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BLEGuard\supplement\static\tables\"/>
    </mc:Choice>
  </mc:AlternateContent>
  <xr:revisionPtr revIDLastSave="0" documentId="13_ncr:1_{B593B4FA-8941-48D9-BB3B-0F068ACBB8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D3" i="1" s="1"/>
  <c r="M5" i="1"/>
  <c r="E5" i="1" s="1"/>
  <c r="E4" i="1"/>
  <c r="E13" i="1"/>
  <c r="D1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M4" i="1"/>
  <c r="M6" i="1"/>
  <c r="E6" i="1" s="1"/>
  <c r="M7" i="1"/>
  <c r="E7" i="1" s="1"/>
  <c r="M8" i="1"/>
  <c r="E8" i="1" s="1"/>
  <c r="M9" i="1"/>
  <c r="E9" i="1" s="1"/>
  <c r="M10" i="1"/>
  <c r="E10" i="1" s="1"/>
  <c r="M11" i="1"/>
  <c r="E11" i="1" s="1"/>
  <c r="M12" i="1"/>
  <c r="E12" i="1" s="1"/>
  <c r="M13" i="1"/>
  <c r="M14" i="1"/>
  <c r="E14" i="1" s="1"/>
  <c r="M15" i="1"/>
  <c r="E15" i="1" s="1"/>
  <c r="M16" i="1"/>
  <c r="E16" i="1" s="1"/>
  <c r="M17" i="1"/>
  <c r="E17" i="1" s="1"/>
  <c r="M18" i="1"/>
  <c r="E18" i="1" s="1"/>
  <c r="M3" i="1"/>
  <c r="E3" i="1" s="1"/>
  <c r="L4" i="1"/>
  <c r="D4" i="1" s="1"/>
  <c r="L5" i="1"/>
  <c r="D5" i="1" s="1"/>
  <c r="L6" i="1"/>
  <c r="D6" i="1" s="1"/>
  <c r="L7" i="1"/>
  <c r="D7" i="1" s="1"/>
  <c r="L8" i="1"/>
  <c r="D8" i="1" s="1"/>
  <c r="L9" i="1"/>
  <c r="D9" i="1" s="1"/>
  <c r="L10" i="1"/>
  <c r="D10" i="1" s="1"/>
  <c r="L11" i="1"/>
  <c r="D11" i="1" s="1"/>
  <c r="L12" i="1"/>
  <c r="D12" i="1" s="1"/>
  <c r="L13" i="1"/>
  <c r="D13" i="1" s="1"/>
  <c r="L14" i="1"/>
  <c r="D14" i="1" s="1"/>
  <c r="L15" i="1"/>
  <c r="L16" i="1"/>
  <c r="D16" i="1" s="1"/>
  <c r="L17" i="1"/>
  <c r="D17" i="1" s="1"/>
  <c r="L18" i="1"/>
  <c r="D18" i="1" s="1"/>
  <c r="K13" i="1"/>
  <c r="K14" i="1"/>
  <c r="C14" i="1" s="1"/>
  <c r="K15" i="1"/>
  <c r="C15" i="1" s="1"/>
  <c r="K16" i="1"/>
  <c r="K17" i="1"/>
  <c r="K18" i="1"/>
  <c r="K4" i="1"/>
  <c r="K5" i="1"/>
  <c r="K6" i="1"/>
  <c r="K7" i="1"/>
  <c r="K8" i="1"/>
  <c r="K9" i="1"/>
  <c r="K10" i="1"/>
  <c r="K11" i="1"/>
  <c r="K12" i="1"/>
  <c r="K3" i="1"/>
  <c r="C4" i="1" l="1"/>
  <c r="D19" i="1"/>
  <c r="E19" i="1"/>
  <c r="C19" i="1" l="1"/>
</calcChain>
</file>

<file path=xl/sharedStrings.xml><?xml version="1.0" encoding="utf-8"?>
<sst xmlns="http://schemas.openxmlformats.org/spreadsheetml/2006/main" count="32" uniqueCount="32">
  <si>
    <t>Device ID</t>
    <phoneticPr fontId="1" type="noConversion"/>
  </si>
  <si>
    <t>Device Name</t>
    <phoneticPr fontId="1" type="noConversion"/>
  </si>
  <si>
    <t>Overall</t>
    <phoneticPr fontId="1" type="noConversion"/>
  </si>
  <si>
    <t>FP</t>
    <phoneticPr fontId="1" type="noConversion"/>
  </si>
  <si>
    <t>FN</t>
    <phoneticPr fontId="1" type="noConversion"/>
  </si>
  <si>
    <t>Average</t>
    <phoneticPr fontId="1" type="noConversion"/>
  </si>
  <si>
    <t>HomePod 2</t>
    <phoneticPr fontId="1" type="noConversion"/>
  </si>
  <si>
    <t>Smoke detector</t>
    <phoneticPr fontId="1" type="noConversion"/>
  </si>
  <si>
    <t>Tempi temperature sensor</t>
    <phoneticPr fontId="1" type="noConversion"/>
  </si>
  <si>
    <t>Temperature sensor</t>
    <phoneticPr fontId="1" type="noConversion"/>
  </si>
  <si>
    <t>Nest mini</t>
    <phoneticPr fontId="1" type="noConversion"/>
  </si>
  <si>
    <t>Indoor camera</t>
    <phoneticPr fontId="1" type="noConversion"/>
  </si>
  <si>
    <t>Smart lock</t>
    <phoneticPr fontId="1" type="noConversion"/>
  </si>
  <si>
    <t>Door&amp;window sensor</t>
    <phoneticPr fontId="1" type="noConversion"/>
  </si>
  <si>
    <t>Button remote control</t>
    <phoneticPr fontId="1" type="noConversion"/>
  </si>
  <si>
    <t>Energy socket</t>
    <phoneticPr fontId="1" type="noConversion"/>
  </si>
  <si>
    <t>Smart light bulb</t>
    <phoneticPr fontId="1" type="noConversion"/>
  </si>
  <si>
    <t>Mi smart scale</t>
    <phoneticPr fontId="1" type="noConversion"/>
  </si>
  <si>
    <t>Mi band 8</t>
    <phoneticPr fontId="1" type="noConversion"/>
  </si>
  <si>
    <t>Mijia hygrometer 2</t>
    <phoneticPr fontId="1" type="noConversion"/>
  </si>
  <si>
    <t>Key finder</t>
    <phoneticPr fontId="1" type="noConversion"/>
  </si>
  <si>
    <t>Otbeat sport band</t>
    <phoneticPr fontId="1" type="noConversion"/>
  </si>
  <si>
    <t>Accuracy</t>
  </si>
  <si>
    <t>FAR</t>
    <phoneticPr fontId="1" type="noConversion"/>
  </si>
  <si>
    <t>UND</t>
    <phoneticPr fontId="1" type="noConversion"/>
  </si>
  <si>
    <t>TP</t>
    <phoneticPr fontId="1" type="noConversion"/>
  </si>
  <si>
    <t>TN</t>
    <phoneticPr fontId="1" type="noConversion"/>
  </si>
  <si>
    <t>Aim</t>
    <phoneticPr fontId="1" type="noConversion"/>
  </si>
  <si>
    <t>Total</t>
    <phoneticPr fontId="1" type="noConversion"/>
  </si>
  <si>
    <t>T</t>
    <phoneticPr fontId="1" type="noConversion"/>
  </si>
  <si>
    <t>FP+TN</t>
    <phoneticPr fontId="1" type="noConversion"/>
  </si>
  <si>
    <t>FN+TP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</si>
</sst>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11"/>
      <name val="Times New Roman"/>
      <family val="2"/>
    </font>
    <font>
      <sz val="10"/>
      <color theme="1"/>
      <name val="Arial"/>
      <family val="2"/>
    </font>
    <font>
      <sz val="11"/>
      <color rgb="FF9C57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2" borderId="0" xfId="2" applyAlignment="1">
      <alignment vertical="center" wrapText="1"/>
    </xf>
    <xf numFmtId="2" fontId="0" fillId="0" borderId="0" xfId="0" applyNumberFormat="1" applyAlignment="1">
      <alignment horizontal="center"/>
    </xf>
  </cellXfs>
  <cellStyles count="3">
    <cellStyle name="常规" xfId="0" builtinId="0"/>
    <cellStyle name="常规 2" xfId="1" xr:uid="{27EC902E-0F31-4924-8A30-3A0D07EF1679}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="85" zoomScaleNormal="85" workbookViewId="0">
      <selection activeCell="I22" sqref="I22"/>
    </sheetView>
  </sheetViews>
  <sheetFormatPr defaultRowHeight="13.8" x14ac:dyDescent="0.25"/>
  <cols>
    <col min="1" max="1" width="8.88671875" style="2"/>
    <col min="2" max="2" width="22.44140625" style="2" customWidth="1"/>
    <col min="3" max="3" width="15.33203125" style="2" customWidth="1"/>
    <col min="4" max="4" width="10" style="2" bestFit="1" customWidth="1"/>
    <col min="5" max="5" width="10.44140625" style="2" bestFit="1" customWidth="1"/>
    <col min="6" max="9" width="8.88671875" style="2"/>
    <col min="11" max="11" width="8.88671875" style="2"/>
    <col min="12" max="12" width="9.5546875" style="2" bestFit="1" customWidth="1"/>
    <col min="13" max="16384" width="8.88671875" style="2"/>
  </cols>
  <sheetData>
    <row r="1" spans="1:14" x14ac:dyDescent="0.25">
      <c r="A1" s="7" t="s">
        <v>0</v>
      </c>
      <c r="B1" s="8" t="s">
        <v>1</v>
      </c>
      <c r="C1" s="9" t="s">
        <v>22</v>
      </c>
      <c r="D1" s="7" t="s">
        <v>2</v>
      </c>
      <c r="E1" s="7"/>
    </row>
    <row r="2" spans="1:14" x14ac:dyDescent="0.25">
      <c r="A2" s="7"/>
      <c r="B2" s="8"/>
      <c r="C2" s="9"/>
      <c r="D2" s="1" t="s">
        <v>23</v>
      </c>
      <c r="E2" s="1" t="s">
        <v>24</v>
      </c>
      <c r="F2" s="2" t="s">
        <v>25</v>
      </c>
      <c r="G2" s="2" t="s">
        <v>26</v>
      </c>
      <c r="H2" s="2" t="s">
        <v>3</v>
      </c>
      <c r="I2" s="2" t="s">
        <v>4</v>
      </c>
      <c r="K2" s="2" t="s">
        <v>29</v>
      </c>
      <c r="L2" s="2" t="s">
        <v>30</v>
      </c>
      <c r="M2" s="2" t="s">
        <v>31</v>
      </c>
      <c r="N2" s="2" t="s">
        <v>28</v>
      </c>
    </row>
    <row r="3" spans="1:14" x14ac:dyDescent="0.25">
      <c r="A3" s="1">
        <v>1</v>
      </c>
      <c r="B3" s="4" t="s">
        <v>7</v>
      </c>
      <c r="C3" s="6">
        <v>97.4</v>
      </c>
      <c r="D3" s="6">
        <f>(H3/L3)*100</f>
        <v>9.2165898617511524E-2</v>
      </c>
      <c r="E3" s="6">
        <f>(I3/M3)*100</f>
        <v>0.84916201117318446</v>
      </c>
      <c r="F3" s="2">
        <v>4437</v>
      </c>
      <c r="G3" s="10">
        <v>2168</v>
      </c>
      <c r="H3" s="10">
        <v>2</v>
      </c>
      <c r="I3" s="2">
        <v>38</v>
      </c>
      <c r="K3" s="2">
        <f>SUM(F3:G3)</f>
        <v>6605</v>
      </c>
      <c r="L3" s="2">
        <f>SUM(G3:H3)</f>
        <v>2170</v>
      </c>
      <c r="M3" s="2">
        <f>SUM(I3+F3)</f>
        <v>4475</v>
      </c>
      <c r="N3" s="2">
        <f>SUM(F3:I3)</f>
        <v>6645</v>
      </c>
    </row>
    <row r="4" spans="1:14" x14ac:dyDescent="0.25">
      <c r="A4" s="1">
        <v>2</v>
      </c>
      <c r="B4" s="4" t="s">
        <v>11</v>
      </c>
      <c r="C4" s="6">
        <f t="shared" ref="C4:C18" si="0">K4/N4*100</f>
        <v>99.199199199199199</v>
      </c>
      <c r="D4" s="6">
        <f t="shared" ref="D4:D18" si="1">(H4/L4)*100</f>
        <v>6.858710562414265E-2</v>
      </c>
      <c r="E4" s="6">
        <f t="shared" ref="E4:E18" si="2">(I4/M4)*100</f>
        <v>1.4944769330734242</v>
      </c>
      <c r="F4" s="2">
        <v>1516</v>
      </c>
      <c r="G4" s="10">
        <v>1457</v>
      </c>
      <c r="H4" s="10">
        <v>1</v>
      </c>
      <c r="I4" s="2">
        <v>23</v>
      </c>
      <c r="K4" s="2">
        <f>SUM(F4:G4)</f>
        <v>2973</v>
      </c>
      <c r="L4" s="2">
        <f t="shared" ref="L4:L18" si="3">SUM(G4:H4)</f>
        <v>1458</v>
      </c>
      <c r="M4" s="2">
        <f t="shared" ref="M4:M18" si="4">SUM(I4+F4)</f>
        <v>1539</v>
      </c>
      <c r="N4" s="2">
        <f t="shared" ref="N4:N18" si="5">SUM(F4:I4)</f>
        <v>2997</v>
      </c>
    </row>
    <row r="5" spans="1:14" x14ac:dyDescent="0.25">
      <c r="A5" s="1">
        <v>3</v>
      </c>
      <c r="B5" s="4" t="s">
        <v>10</v>
      </c>
      <c r="C5" s="6">
        <v>97.86</v>
      </c>
      <c r="D5" s="6">
        <f t="shared" si="1"/>
        <v>7.4738415545590436E-2</v>
      </c>
      <c r="E5" s="6">
        <f t="shared" si="2"/>
        <v>1.9581749049429658</v>
      </c>
      <c r="F5" s="2">
        <v>5157</v>
      </c>
      <c r="G5" s="10">
        <v>4011</v>
      </c>
      <c r="H5" s="10">
        <v>3</v>
      </c>
      <c r="I5" s="2">
        <v>103</v>
      </c>
      <c r="K5" s="2">
        <f>SUM(F5:G5)</f>
        <v>9168</v>
      </c>
      <c r="L5" s="2">
        <f t="shared" si="3"/>
        <v>4014</v>
      </c>
      <c r="M5" s="2">
        <f>SUM(I5+F5)</f>
        <v>5260</v>
      </c>
      <c r="N5" s="2">
        <f t="shared" si="5"/>
        <v>9274</v>
      </c>
    </row>
    <row r="6" spans="1:14" x14ac:dyDescent="0.25">
      <c r="A6" s="1">
        <v>4</v>
      </c>
      <c r="B6" s="4" t="s">
        <v>9</v>
      </c>
      <c r="C6" s="6">
        <v>97.58</v>
      </c>
      <c r="D6" s="6">
        <f t="shared" si="1"/>
        <v>9.1975166704989661E-2</v>
      </c>
      <c r="E6" s="6">
        <f t="shared" si="2"/>
        <v>0.93189964157706107</v>
      </c>
      <c r="F6" s="2">
        <v>2764</v>
      </c>
      <c r="G6" s="10">
        <v>4345</v>
      </c>
      <c r="H6" s="10">
        <v>4</v>
      </c>
      <c r="I6" s="2">
        <v>26</v>
      </c>
      <c r="K6" s="2">
        <f>SUM(F6:G6)</f>
        <v>7109</v>
      </c>
      <c r="L6" s="2">
        <f t="shared" si="3"/>
        <v>4349</v>
      </c>
      <c r="M6" s="2">
        <f t="shared" si="4"/>
        <v>2790</v>
      </c>
      <c r="N6" s="2">
        <f t="shared" si="5"/>
        <v>7139</v>
      </c>
    </row>
    <row r="7" spans="1:14" x14ac:dyDescent="0.25">
      <c r="A7" s="1">
        <v>5</v>
      </c>
      <c r="B7" s="4" t="s">
        <v>8</v>
      </c>
      <c r="C7" s="6">
        <v>97.26</v>
      </c>
      <c r="D7" s="6">
        <f t="shared" si="1"/>
        <v>7.4156470152020759E-2</v>
      </c>
      <c r="E7" s="6">
        <f t="shared" si="2"/>
        <v>1.0682600036212204</v>
      </c>
      <c r="F7" s="2">
        <v>5464</v>
      </c>
      <c r="G7" s="10">
        <v>2695</v>
      </c>
      <c r="H7" s="10">
        <v>2</v>
      </c>
      <c r="I7" s="2">
        <v>59</v>
      </c>
      <c r="K7" s="2">
        <f>SUM(F7:G7)</f>
        <v>8159</v>
      </c>
      <c r="L7" s="2">
        <f t="shared" si="3"/>
        <v>2697</v>
      </c>
      <c r="M7" s="2">
        <f t="shared" si="4"/>
        <v>5523</v>
      </c>
      <c r="N7" s="2">
        <f t="shared" si="5"/>
        <v>8220</v>
      </c>
    </row>
    <row r="8" spans="1:14" x14ac:dyDescent="0.25">
      <c r="A8" s="1">
        <v>6</v>
      </c>
      <c r="B8" s="4" t="s">
        <v>12</v>
      </c>
      <c r="C8" s="6">
        <v>98.07</v>
      </c>
      <c r="D8" s="6">
        <f t="shared" si="1"/>
        <v>0.14492753623188406</v>
      </c>
      <c r="E8" s="6">
        <f t="shared" si="2"/>
        <v>1.2582384661473938</v>
      </c>
      <c r="F8" s="2">
        <v>1648</v>
      </c>
      <c r="G8" s="10">
        <v>689</v>
      </c>
      <c r="H8" s="10">
        <v>1</v>
      </c>
      <c r="I8" s="2">
        <v>21</v>
      </c>
      <c r="K8" s="2">
        <f>SUM(F8:G8)</f>
        <v>2337</v>
      </c>
      <c r="L8" s="2">
        <f t="shared" si="3"/>
        <v>690</v>
      </c>
      <c r="M8" s="2">
        <f t="shared" si="4"/>
        <v>1669</v>
      </c>
      <c r="N8" s="2">
        <f t="shared" si="5"/>
        <v>2359</v>
      </c>
    </row>
    <row r="9" spans="1:14" x14ac:dyDescent="0.25">
      <c r="A9" s="1">
        <v>7</v>
      </c>
      <c r="B9" s="4" t="s">
        <v>13</v>
      </c>
      <c r="C9" s="6">
        <v>97.49</v>
      </c>
      <c r="D9" s="6">
        <f t="shared" si="1"/>
        <v>0.10845986984815618</v>
      </c>
      <c r="E9" s="6">
        <f t="shared" si="2"/>
        <v>0.95808383233532934</v>
      </c>
      <c r="F9" s="2">
        <v>2481</v>
      </c>
      <c r="G9" s="10">
        <v>2763</v>
      </c>
      <c r="H9" s="10">
        <v>3</v>
      </c>
      <c r="I9" s="2">
        <v>24</v>
      </c>
      <c r="K9" s="2">
        <f>SUM(F9:G9)</f>
        <v>5244</v>
      </c>
      <c r="L9" s="2">
        <f t="shared" si="3"/>
        <v>2766</v>
      </c>
      <c r="M9" s="2">
        <f t="shared" si="4"/>
        <v>2505</v>
      </c>
      <c r="N9" s="2">
        <f t="shared" si="5"/>
        <v>5271</v>
      </c>
    </row>
    <row r="10" spans="1:14" x14ac:dyDescent="0.25">
      <c r="A10" s="1">
        <v>8</v>
      </c>
      <c r="B10" s="4" t="s">
        <v>14</v>
      </c>
      <c r="C10" s="6">
        <v>98.19</v>
      </c>
      <c r="D10" s="6">
        <f t="shared" si="1"/>
        <v>5.4884742041712405E-2</v>
      </c>
      <c r="E10" s="6">
        <f t="shared" si="2"/>
        <v>1.390076988879384</v>
      </c>
      <c r="F10" s="2">
        <v>4611</v>
      </c>
      <c r="G10" s="10">
        <v>3642</v>
      </c>
      <c r="H10" s="10">
        <v>2</v>
      </c>
      <c r="I10" s="2">
        <v>65</v>
      </c>
      <c r="K10" s="2">
        <f>SUM(F10:G10)</f>
        <v>8253</v>
      </c>
      <c r="L10" s="2">
        <f t="shared" si="3"/>
        <v>3644</v>
      </c>
      <c r="M10" s="2">
        <f t="shared" si="4"/>
        <v>4676</v>
      </c>
      <c r="N10" s="2">
        <f t="shared" si="5"/>
        <v>8320</v>
      </c>
    </row>
    <row r="11" spans="1:14" x14ac:dyDescent="0.25">
      <c r="A11" s="1">
        <v>9</v>
      </c>
      <c r="B11" s="4" t="s">
        <v>15</v>
      </c>
      <c r="C11" s="6">
        <v>97.61</v>
      </c>
      <c r="D11" s="6">
        <f t="shared" si="1"/>
        <v>7.8145350351654069E-2</v>
      </c>
      <c r="E11" s="6">
        <f t="shared" si="2"/>
        <v>0.74096028452874918</v>
      </c>
      <c r="F11" s="2">
        <v>3349</v>
      </c>
      <c r="G11" s="10">
        <v>3836</v>
      </c>
      <c r="H11" s="10">
        <v>3</v>
      </c>
      <c r="I11" s="2">
        <v>25</v>
      </c>
      <c r="K11" s="2">
        <f>SUM(F11:G11)</f>
        <v>7185</v>
      </c>
      <c r="L11" s="2">
        <f t="shared" si="3"/>
        <v>3839</v>
      </c>
      <c r="M11" s="2">
        <f t="shared" si="4"/>
        <v>3374</v>
      </c>
      <c r="N11" s="2">
        <f t="shared" si="5"/>
        <v>7213</v>
      </c>
    </row>
    <row r="12" spans="1:14" ht="14.4" x14ac:dyDescent="0.25">
      <c r="A12" s="1">
        <v>10</v>
      </c>
      <c r="B12" s="5" t="s">
        <v>16</v>
      </c>
      <c r="C12" s="6">
        <v>98.15</v>
      </c>
      <c r="D12" s="6">
        <f t="shared" si="1"/>
        <v>0.11645962732919254</v>
      </c>
      <c r="E12" s="6">
        <f t="shared" si="2"/>
        <v>1.9351166761525329</v>
      </c>
      <c r="F12" s="2">
        <v>1723</v>
      </c>
      <c r="G12" s="10">
        <v>2573</v>
      </c>
      <c r="H12" s="10">
        <v>3</v>
      </c>
      <c r="I12" s="2">
        <v>34</v>
      </c>
      <c r="K12" s="2">
        <f>SUM(F12:G12)</f>
        <v>4296</v>
      </c>
      <c r="L12" s="2">
        <f t="shared" si="3"/>
        <v>2576</v>
      </c>
      <c r="M12" s="2">
        <f t="shared" si="4"/>
        <v>1757</v>
      </c>
      <c r="N12" s="2">
        <f t="shared" si="5"/>
        <v>4333</v>
      </c>
    </row>
    <row r="13" spans="1:14" ht="14.4" x14ac:dyDescent="0.25">
      <c r="A13" s="1">
        <v>11</v>
      </c>
      <c r="B13" s="5" t="s">
        <v>17</v>
      </c>
      <c r="C13" s="6">
        <v>96.96</v>
      </c>
      <c r="D13" s="6">
        <f t="shared" si="1"/>
        <v>0.12903225806451613</v>
      </c>
      <c r="E13" s="6">
        <f t="shared" si="2"/>
        <v>1.4944769330734242</v>
      </c>
      <c r="F13" s="2">
        <v>1516</v>
      </c>
      <c r="G13" s="10">
        <v>774</v>
      </c>
      <c r="H13" s="10">
        <v>1</v>
      </c>
      <c r="I13" s="2">
        <v>23</v>
      </c>
      <c r="K13" s="2">
        <f>SUM(F13:G13)</f>
        <v>2290</v>
      </c>
      <c r="L13" s="2">
        <f t="shared" si="3"/>
        <v>775</v>
      </c>
      <c r="M13" s="2">
        <f t="shared" si="4"/>
        <v>1539</v>
      </c>
      <c r="N13" s="2">
        <f t="shared" si="5"/>
        <v>2314</v>
      </c>
    </row>
    <row r="14" spans="1:14" x14ac:dyDescent="0.25">
      <c r="A14" s="1">
        <v>12</v>
      </c>
      <c r="B14" s="4" t="s">
        <v>18</v>
      </c>
      <c r="C14" s="6">
        <f t="shared" si="0"/>
        <v>98.616448885472721</v>
      </c>
      <c r="D14" s="6">
        <f t="shared" si="1"/>
        <v>7.9428117553613981E-2</v>
      </c>
      <c r="E14" s="6">
        <f t="shared" si="2"/>
        <v>1.6965306900495616</v>
      </c>
      <c r="F14" s="2">
        <v>5157</v>
      </c>
      <c r="G14" s="10">
        <v>1258</v>
      </c>
      <c r="H14" s="10">
        <v>1</v>
      </c>
      <c r="I14" s="2">
        <v>89</v>
      </c>
      <c r="K14" s="2">
        <f>SUM(F14:G14)</f>
        <v>6415</v>
      </c>
      <c r="L14" s="2">
        <f t="shared" si="3"/>
        <v>1259</v>
      </c>
      <c r="M14" s="2">
        <f t="shared" si="4"/>
        <v>5246</v>
      </c>
      <c r="N14" s="2">
        <f t="shared" si="5"/>
        <v>6505</v>
      </c>
    </row>
    <row r="15" spans="1:14" x14ac:dyDescent="0.25">
      <c r="A15" s="1">
        <v>13</v>
      </c>
      <c r="B15" s="4" t="s">
        <v>19</v>
      </c>
      <c r="C15" s="6">
        <f t="shared" si="0"/>
        <v>99.440586419753089</v>
      </c>
      <c r="D15" s="6">
        <f t="shared" si="1"/>
        <v>8.3577099874634353E-2</v>
      </c>
      <c r="E15" s="6">
        <f t="shared" si="2"/>
        <v>0.96739519885345759</v>
      </c>
      <c r="F15" s="2">
        <v>2764</v>
      </c>
      <c r="G15" s="10">
        <v>2391</v>
      </c>
      <c r="H15" s="10">
        <v>2</v>
      </c>
      <c r="I15" s="2">
        <v>27</v>
      </c>
      <c r="K15" s="2">
        <f>SUM(F15:G15)</f>
        <v>5155</v>
      </c>
      <c r="L15" s="2">
        <f t="shared" si="3"/>
        <v>2393</v>
      </c>
      <c r="M15" s="2">
        <f t="shared" si="4"/>
        <v>2791</v>
      </c>
      <c r="N15" s="2">
        <f t="shared" si="5"/>
        <v>5184</v>
      </c>
    </row>
    <row r="16" spans="1:14" ht="14.4" x14ac:dyDescent="0.25">
      <c r="A16" s="1">
        <v>14</v>
      </c>
      <c r="B16" s="5" t="s">
        <v>20</v>
      </c>
      <c r="C16" s="6">
        <v>97.05</v>
      </c>
      <c r="D16" s="6">
        <f t="shared" si="1"/>
        <v>8.8235294117647065E-2</v>
      </c>
      <c r="E16" s="6">
        <f t="shared" si="2"/>
        <v>1.4785430941218896</v>
      </c>
      <c r="F16" s="2">
        <v>5464</v>
      </c>
      <c r="G16" s="10">
        <v>3397</v>
      </c>
      <c r="H16" s="10">
        <v>3</v>
      </c>
      <c r="I16" s="2">
        <v>82</v>
      </c>
      <c r="K16" s="2">
        <f>SUM(F16:G16)</f>
        <v>8861</v>
      </c>
      <c r="L16" s="2">
        <f t="shared" si="3"/>
        <v>3400</v>
      </c>
      <c r="M16" s="2">
        <f t="shared" si="4"/>
        <v>5546</v>
      </c>
      <c r="N16" s="2">
        <f t="shared" si="5"/>
        <v>8946</v>
      </c>
    </row>
    <row r="17" spans="1:14" ht="14.4" x14ac:dyDescent="0.25">
      <c r="A17" s="1">
        <v>15</v>
      </c>
      <c r="B17" s="5" t="s">
        <v>21</v>
      </c>
      <c r="C17" s="6">
        <v>98.54</v>
      </c>
      <c r="D17" s="6">
        <f t="shared" si="1"/>
        <v>4.0783034257748776E-2</v>
      </c>
      <c r="E17" s="6">
        <f t="shared" si="2"/>
        <v>1.1470985155195683</v>
      </c>
      <c r="F17" s="2">
        <v>1465</v>
      </c>
      <c r="G17" s="10">
        <v>2451</v>
      </c>
      <c r="H17" s="10">
        <v>1</v>
      </c>
      <c r="I17" s="2">
        <v>17</v>
      </c>
      <c r="K17" s="2">
        <f>SUM(F17:G17)</f>
        <v>3916</v>
      </c>
      <c r="L17" s="2">
        <f t="shared" si="3"/>
        <v>2452</v>
      </c>
      <c r="M17" s="2">
        <f t="shared" si="4"/>
        <v>1482</v>
      </c>
      <c r="N17" s="2">
        <f t="shared" si="5"/>
        <v>3934</v>
      </c>
    </row>
    <row r="18" spans="1:14" ht="14.4" x14ac:dyDescent="0.25">
      <c r="A18" s="1">
        <v>16</v>
      </c>
      <c r="B18" s="5" t="s">
        <v>6</v>
      </c>
      <c r="C18" s="6">
        <v>98.73</v>
      </c>
      <c r="D18" s="6">
        <f t="shared" si="1"/>
        <v>0.11976047904191617</v>
      </c>
      <c r="E18" s="6">
        <f t="shared" si="2"/>
        <v>1.1288180610889775</v>
      </c>
      <c r="F18" s="2">
        <v>2978</v>
      </c>
      <c r="G18" s="10">
        <v>1668</v>
      </c>
      <c r="H18" s="10">
        <v>2</v>
      </c>
      <c r="I18" s="2">
        <v>34</v>
      </c>
      <c r="K18" s="2">
        <f>SUM(F18:G18)</f>
        <v>4646</v>
      </c>
      <c r="L18" s="2">
        <f t="shared" si="3"/>
        <v>1670</v>
      </c>
      <c r="M18" s="2">
        <f t="shared" si="4"/>
        <v>3012</v>
      </c>
      <c r="N18" s="2">
        <f t="shared" si="5"/>
        <v>4682</v>
      </c>
    </row>
    <row r="19" spans="1:14" x14ac:dyDescent="0.25">
      <c r="A19" s="1"/>
      <c r="B19" s="3" t="s">
        <v>5</v>
      </c>
      <c r="C19" s="6">
        <f>AVERAGE(C3:C18)</f>
        <v>98.009139656526557</v>
      </c>
      <c r="D19" s="6">
        <f t="shared" ref="D19:E19" si="6">AVERAGE(D3:D18)</f>
        <v>9.0332279084808176E-2</v>
      </c>
      <c r="E19" s="11">
        <f t="shared" si="6"/>
        <v>1.2810820146961328</v>
      </c>
    </row>
    <row r="20" spans="1:14" x14ac:dyDescent="0.25">
      <c r="B20" s="2" t="s">
        <v>27</v>
      </c>
      <c r="C20" s="2">
        <v>98.01</v>
      </c>
      <c r="D20" s="2">
        <v>0.09</v>
      </c>
      <c r="E20" s="2">
        <v>1.28</v>
      </c>
    </row>
  </sheetData>
  <mergeCells count="4">
    <mergeCell ref="A1:A2"/>
    <mergeCell ref="B1:B2"/>
    <mergeCell ref="C1:C2"/>
    <mergeCell ref="D1:E1"/>
  </mergeCells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安修</dc:creator>
  <cp:lastModifiedBy>安 修</cp:lastModifiedBy>
  <dcterms:created xsi:type="dcterms:W3CDTF">2015-06-05T18:19:34Z</dcterms:created>
  <dcterms:modified xsi:type="dcterms:W3CDTF">2023-09-13T09:40:36Z</dcterms:modified>
</cp:coreProperties>
</file>