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bandainamco-my.sharepoint.com/personal/61001866_bandainamco_co_jp/Documents/デスクトップ/MUパートナー契約/生産性データ/Bライン/"/>
    </mc:Choice>
  </mc:AlternateContent>
  <xr:revisionPtr revIDLastSave="112" documentId="13_ncr:1_{FEFF0002-EE25-4856-93EA-73C7D8DC3832}" xr6:coauthVersionLast="47" xr6:coauthVersionMax="47" xr10:uidLastSave="{4731A04B-29CD-42DA-BC41-E183CCF3C52E}"/>
  <bookViews>
    <workbookView xWindow="-110" yWindow="-110" windowWidth="19420" windowHeight="11620" activeTab="1" xr2:uid="{00000000-000D-0000-FFFF-FFFF00000000}"/>
  </bookViews>
  <sheets>
    <sheet name="作業時間個人" sheetId="1" r:id="rId1"/>
    <sheet name="実績昼" sheetId="4" r:id="rId2"/>
  </sheets>
  <externalReferences>
    <externalReference r:id="rId3"/>
  </externalReferences>
  <definedNames>
    <definedName name="_1hk2_">#REF!</definedName>
    <definedName name="_xlnm._FilterDatabase" localSheetId="0" hidden="1">作業時間個人!$A$2:$T$117</definedName>
    <definedName name="aaa">#REF!</definedName>
    <definedName name="ab海外業務部">[1]ab海外業務部!$A$1:$AJ$475</definedName>
    <definedName name="act">#REF!</definedName>
    <definedName name="aw">#REF!</definedName>
    <definedName name="ddd">#REF!</definedName>
    <definedName name="hk">#REF!</definedName>
    <definedName name="Index1">#REF!</definedName>
    <definedName name="Index2">#REF!</definedName>
    <definedName name="_xlnm.Print_Area" localSheetId="0">作業時間個人!$G$1:$O$2</definedName>
    <definedName name="_xlnm.Print_Titles" localSheetId="0">作業時間個人!$1:$2</definedName>
    <definedName name="qaa">#REF!</definedName>
    <definedName name="qqq">#REF!</definedName>
    <definedName name="Security">#REF!</definedName>
    <definedName name="ｓｓ">#REF!</definedName>
    <definedName name="ｓｓｓ">#REF!</definedName>
    <definedName name="ああ">#REF!</definedName>
    <definedName name="あかん">#REF!</definedName>
    <definedName name="どら">#REF!</definedName>
    <definedName name="らんこ">#REF!</definedName>
    <definedName name="商品A">#REF!</definedName>
    <definedName name="商品AA">#REF!</definedName>
    <definedName name="商品B">#REF!</definedName>
    <definedName name="商品BB">#REF!</definedName>
    <definedName name="商品C">#REF!</definedName>
    <definedName name="商品CC">#REF!</definedName>
    <definedName name="商品D">#REF!</definedName>
    <definedName name="商品DD">#REF!</definedName>
    <definedName name="商品E">#REF!</definedName>
    <definedName name="商品E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9" i="4" l="1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H12" i="4"/>
  <c r="AH12" i="4" l="1"/>
  <c r="H11" i="4"/>
  <c r="M8" i="4"/>
  <c r="M10" i="4" s="1"/>
  <c r="N8" i="4"/>
  <c r="N10" i="4" s="1"/>
  <c r="O8" i="4"/>
  <c r="O10" i="4" s="1"/>
  <c r="P8" i="4"/>
  <c r="P10" i="4" s="1"/>
  <c r="Q8" i="4"/>
  <c r="Q10" i="4" s="1"/>
  <c r="R8" i="4"/>
  <c r="R10" i="4" s="1"/>
  <c r="S8" i="4"/>
  <c r="T8" i="4"/>
  <c r="T10" i="4" s="1"/>
  <c r="U8" i="4"/>
  <c r="U10" i="4" s="1"/>
  <c r="S10" i="4"/>
  <c r="L8" i="4"/>
  <c r="L10" i="4" s="1"/>
  <c r="K10" i="4"/>
  <c r="J8" i="4"/>
  <c r="J10" i="4" s="1"/>
  <c r="I8" i="4"/>
  <c r="I10" i="4" s="1"/>
  <c r="H8" i="4"/>
  <c r="H10" i="4" s="1"/>
  <c r="AC10" i="4"/>
  <c r="AD10" i="4"/>
  <c r="D5" i="4"/>
  <c r="D10" i="4" s="1"/>
  <c r="AH10" i="4" s="1"/>
  <c r="E5" i="4"/>
  <c r="E10" i="4" s="1"/>
  <c r="F5" i="4"/>
  <c r="F10" i="4" s="1"/>
  <c r="G5" i="4"/>
  <c r="G10" i="4" s="1"/>
  <c r="V10" i="4"/>
  <c r="W10" i="4"/>
  <c r="X10" i="4"/>
  <c r="Y10" i="4"/>
  <c r="I11" i="4"/>
  <c r="J11" i="4"/>
  <c r="K11" i="4"/>
  <c r="L11" i="4"/>
  <c r="N11" i="4"/>
  <c r="U11" i="4"/>
  <c r="W11" i="4"/>
  <c r="X11" i="4"/>
  <c r="Z11" i="4"/>
  <c r="AB11" i="4"/>
  <c r="AE11" i="4"/>
  <c r="AG11" i="4"/>
  <c r="D11" i="4"/>
  <c r="AH11" i="4" s="1"/>
  <c r="AH7" i="4"/>
  <c r="AH6" i="4"/>
  <c r="AG10" i="4"/>
  <c r="AF10" i="4"/>
  <c r="AE10" i="4"/>
  <c r="AB10" i="4"/>
  <c r="AA10" i="4"/>
  <c r="Z10" i="4"/>
  <c r="AF11" i="4"/>
  <c r="AD11" i="4"/>
  <c r="AA11" i="4"/>
  <c r="Y11" i="4"/>
  <c r="T11" i="4"/>
  <c r="S11" i="4"/>
  <c r="R11" i="4"/>
  <c r="Q11" i="4"/>
  <c r="P11" i="4"/>
  <c r="M11" i="4"/>
  <c r="G11" i="4"/>
  <c r="F11" i="4"/>
  <c r="E11" i="4"/>
  <c r="D3" i="4"/>
  <c r="E3" i="4" s="1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8" i="4" l="1"/>
  <c r="AH4" i="4"/>
  <c r="G58" i="1" l="1"/>
  <c r="G45" i="1" l="1"/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L32" i="1" s="1"/>
  <c r="J33" i="1"/>
  <c r="K33" i="1"/>
  <c r="J34" i="1"/>
  <c r="K34" i="1"/>
  <c r="J35" i="1"/>
  <c r="K35" i="1"/>
  <c r="J36" i="1"/>
  <c r="K36" i="1"/>
  <c r="J37" i="1"/>
  <c r="K37" i="1"/>
  <c r="J38" i="1"/>
  <c r="K38" i="1"/>
  <c r="L38" i="1" s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O59" i="1"/>
  <c r="Q59" i="1" s="1"/>
  <c r="J60" i="1"/>
  <c r="K60" i="1"/>
  <c r="L60" i="1" s="1"/>
  <c r="N60" i="1" s="1"/>
  <c r="O60" i="1"/>
  <c r="Q60" i="1" s="1"/>
  <c r="J61" i="1"/>
  <c r="K61" i="1"/>
  <c r="O61" i="1"/>
  <c r="Q61" i="1" s="1"/>
  <c r="J62" i="1"/>
  <c r="K62" i="1"/>
  <c r="O62" i="1"/>
  <c r="Q62" i="1" s="1"/>
  <c r="J63" i="1"/>
  <c r="K63" i="1"/>
  <c r="O63" i="1"/>
  <c r="Q63" i="1" s="1"/>
  <c r="J64" i="1"/>
  <c r="K64" i="1"/>
  <c r="L64" i="1" s="1"/>
  <c r="O64" i="1"/>
  <c r="Q64" i="1" s="1"/>
  <c r="J65" i="1"/>
  <c r="K65" i="1"/>
  <c r="O65" i="1"/>
  <c r="Q65" i="1" s="1"/>
  <c r="J66" i="1"/>
  <c r="K66" i="1"/>
  <c r="O66" i="1"/>
  <c r="Q66" i="1" s="1"/>
  <c r="J67" i="1"/>
  <c r="K67" i="1"/>
  <c r="O67" i="1"/>
  <c r="Q67" i="1" s="1"/>
  <c r="J68" i="1"/>
  <c r="K68" i="1"/>
  <c r="L68" i="1" s="1"/>
  <c r="N68" i="1" s="1"/>
  <c r="O68" i="1"/>
  <c r="Q68" i="1" s="1"/>
  <c r="J69" i="1"/>
  <c r="K69" i="1"/>
  <c r="O69" i="1"/>
  <c r="Q69" i="1" s="1"/>
  <c r="J70" i="1"/>
  <c r="K70" i="1"/>
  <c r="O70" i="1"/>
  <c r="Q70" i="1" s="1"/>
  <c r="J71" i="1"/>
  <c r="K71" i="1"/>
  <c r="O71" i="1"/>
  <c r="Q71" i="1" s="1"/>
  <c r="J72" i="1"/>
  <c r="K72" i="1"/>
  <c r="L72" i="1" s="1"/>
  <c r="O72" i="1"/>
  <c r="Q72" i="1" s="1"/>
  <c r="J73" i="1"/>
  <c r="K73" i="1"/>
  <c r="O73" i="1"/>
  <c r="Q73" i="1" s="1"/>
  <c r="J74" i="1"/>
  <c r="K74" i="1"/>
  <c r="O74" i="1"/>
  <c r="Q74" i="1" s="1"/>
  <c r="J75" i="1"/>
  <c r="K75" i="1"/>
  <c r="O75" i="1"/>
  <c r="Q75" i="1" s="1"/>
  <c r="J76" i="1"/>
  <c r="K76" i="1"/>
  <c r="L76" i="1" s="1"/>
  <c r="N76" i="1" s="1"/>
  <c r="O76" i="1"/>
  <c r="Q76" i="1" s="1"/>
  <c r="J77" i="1"/>
  <c r="K77" i="1"/>
  <c r="O77" i="1"/>
  <c r="Q77" i="1" s="1"/>
  <c r="J78" i="1"/>
  <c r="K78" i="1"/>
  <c r="O78" i="1"/>
  <c r="Q78" i="1" s="1"/>
  <c r="J79" i="1"/>
  <c r="K79" i="1"/>
  <c r="O79" i="1"/>
  <c r="Q79" i="1" s="1"/>
  <c r="J80" i="1"/>
  <c r="K80" i="1"/>
  <c r="L80" i="1" s="1"/>
  <c r="O80" i="1"/>
  <c r="Q80" i="1" s="1"/>
  <c r="J81" i="1"/>
  <c r="K81" i="1"/>
  <c r="O81" i="1"/>
  <c r="Q81" i="1" s="1"/>
  <c r="J82" i="1"/>
  <c r="K82" i="1"/>
  <c r="O82" i="1"/>
  <c r="Q82" i="1" s="1"/>
  <c r="J83" i="1"/>
  <c r="K83" i="1"/>
  <c r="O83" i="1"/>
  <c r="Q83" i="1" s="1"/>
  <c r="J84" i="1"/>
  <c r="K84" i="1"/>
  <c r="L84" i="1" s="1"/>
  <c r="N84" i="1" s="1"/>
  <c r="O84" i="1"/>
  <c r="Q84" i="1" s="1"/>
  <c r="J85" i="1"/>
  <c r="K85" i="1"/>
  <c r="O85" i="1"/>
  <c r="Q85" i="1" s="1"/>
  <c r="J86" i="1"/>
  <c r="K86" i="1"/>
  <c r="O86" i="1"/>
  <c r="Q86" i="1" s="1"/>
  <c r="J87" i="1"/>
  <c r="K87" i="1"/>
  <c r="O87" i="1"/>
  <c r="Q87" i="1" s="1"/>
  <c r="J88" i="1"/>
  <c r="K88" i="1"/>
  <c r="L88" i="1" s="1"/>
  <c r="O88" i="1"/>
  <c r="Q88" i="1" s="1"/>
  <c r="J89" i="1"/>
  <c r="K89" i="1"/>
  <c r="O89" i="1"/>
  <c r="Q89" i="1" s="1"/>
  <c r="J90" i="1"/>
  <c r="K90" i="1"/>
  <c r="O90" i="1"/>
  <c r="Q90" i="1" s="1"/>
  <c r="J91" i="1"/>
  <c r="K91" i="1"/>
  <c r="O91" i="1"/>
  <c r="Q91" i="1" s="1"/>
  <c r="J92" i="1"/>
  <c r="K92" i="1"/>
  <c r="O92" i="1"/>
  <c r="Q92" i="1" s="1"/>
  <c r="J93" i="1"/>
  <c r="K93" i="1"/>
  <c r="O93" i="1"/>
  <c r="Q93" i="1" s="1"/>
  <c r="J94" i="1"/>
  <c r="K94" i="1"/>
  <c r="O94" i="1"/>
  <c r="Q94" i="1" s="1"/>
  <c r="J95" i="1"/>
  <c r="K95" i="1"/>
  <c r="O95" i="1"/>
  <c r="Q95" i="1" s="1"/>
  <c r="J96" i="1"/>
  <c r="K96" i="1"/>
  <c r="L96" i="1" s="1"/>
  <c r="O96" i="1"/>
  <c r="Q96" i="1" s="1"/>
  <c r="J97" i="1"/>
  <c r="K97" i="1"/>
  <c r="O97" i="1"/>
  <c r="Q97" i="1" s="1"/>
  <c r="J98" i="1"/>
  <c r="K98" i="1"/>
  <c r="O98" i="1"/>
  <c r="Q98" i="1" s="1"/>
  <c r="J99" i="1"/>
  <c r="K99" i="1"/>
  <c r="O99" i="1"/>
  <c r="Q99" i="1" s="1"/>
  <c r="J100" i="1"/>
  <c r="K100" i="1"/>
  <c r="O100" i="1"/>
  <c r="Q100" i="1" s="1"/>
  <c r="J101" i="1"/>
  <c r="K101" i="1"/>
  <c r="O101" i="1"/>
  <c r="Q101" i="1" s="1"/>
  <c r="J102" i="1"/>
  <c r="K102" i="1"/>
  <c r="O102" i="1"/>
  <c r="Q102" i="1" s="1"/>
  <c r="J103" i="1"/>
  <c r="K103" i="1"/>
  <c r="O103" i="1"/>
  <c r="Q103" i="1" s="1"/>
  <c r="J104" i="1"/>
  <c r="K104" i="1"/>
  <c r="L104" i="1" s="1"/>
  <c r="O104" i="1"/>
  <c r="Q104" i="1" s="1"/>
  <c r="J105" i="1"/>
  <c r="K105" i="1"/>
  <c r="O105" i="1"/>
  <c r="Q105" i="1" s="1"/>
  <c r="J106" i="1"/>
  <c r="K106" i="1"/>
  <c r="O106" i="1"/>
  <c r="Q106" i="1" s="1"/>
  <c r="J107" i="1"/>
  <c r="K107" i="1"/>
  <c r="O107" i="1"/>
  <c r="Q107" i="1" s="1"/>
  <c r="J108" i="1"/>
  <c r="K108" i="1"/>
  <c r="O108" i="1"/>
  <c r="Q108" i="1" s="1"/>
  <c r="J109" i="1"/>
  <c r="K109" i="1"/>
  <c r="O109" i="1"/>
  <c r="Q109" i="1" s="1"/>
  <c r="J110" i="1"/>
  <c r="K110" i="1"/>
  <c r="O110" i="1"/>
  <c r="Q110" i="1" s="1"/>
  <c r="J111" i="1"/>
  <c r="K111" i="1"/>
  <c r="O111" i="1"/>
  <c r="Q111" i="1" s="1"/>
  <c r="J112" i="1"/>
  <c r="K112" i="1"/>
  <c r="L112" i="1" s="1"/>
  <c r="O112" i="1"/>
  <c r="Q112" i="1" s="1"/>
  <c r="J113" i="1"/>
  <c r="K113" i="1"/>
  <c r="O113" i="1"/>
  <c r="Q113" i="1" s="1"/>
  <c r="J114" i="1"/>
  <c r="K114" i="1"/>
  <c r="O114" i="1"/>
  <c r="Q114" i="1" s="1"/>
  <c r="J115" i="1"/>
  <c r="K115" i="1"/>
  <c r="O115" i="1"/>
  <c r="Q115" i="1" s="1"/>
  <c r="J116" i="1"/>
  <c r="K116" i="1"/>
  <c r="O116" i="1"/>
  <c r="Q116" i="1" s="1"/>
  <c r="J117" i="1"/>
  <c r="K117" i="1"/>
  <c r="O117" i="1"/>
  <c r="Q117" i="1" s="1"/>
  <c r="L115" i="1" l="1"/>
  <c r="L111" i="1"/>
  <c r="N111" i="1" s="1"/>
  <c r="L107" i="1"/>
  <c r="L103" i="1"/>
  <c r="N103" i="1" s="1"/>
  <c r="L99" i="1"/>
  <c r="L95" i="1"/>
  <c r="N95" i="1" s="1"/>
  <c r="L91" i="1"/>
  <c r="L83" i="1"/>
  <c r="L75" i="1"/>
  <c r="L67" i="1"/>
  <c r="N67" i="1" s="1"/>
  <c r="L59" i="1"/>
  <c r="L47" i="1"/>
  <c r="M47" i="1" s="1"/>
  <c r="L28" i="1"/>
  <c r="N28" i="1" s="1"/>
  <c r="L33" i="1"/>
  <c r="N33" i="1" s="1"/>
  <c r="L27" i="1"/>
  <c r="N27" i="1" s="1"/>
  <c r="L110" i="1"/>
  <c r="M110" i="1" s="1"/>
  <c r="L102" i="1"/>
  <c r="M102" i="1" s="1"/>
  <c r="L94" i="1"/>
  <c r="M94" i="1" s="1"/>
  <c r="L86" i="1"/>
  <c r="N86" i="1" s="1"/>
  <c r="L82" i="1"/>
  <c r="M82" i="1" s="1"/>
  <c r="L78" i="1"/>
  <c r="N78" i="1" s="1"/>
  <c r="L74" i="1"/>
  <c r="M74" i="1" s="1"/>
  <c r="L70" i="1"/>
  <c r="N70" i="1" s="1"/>
  <c r="L66" i="1"/>
  <c r="M66" i="1" s="1"/>
  <c r="L62" i="1"/>
  <c r="N62" i="1" s="1"/>
  <c r="L46" i="1"/>
  <c r="M46" i="1" s="1"/>
  <c r="L53" i="1"/>
  <c r="N53" i="1" s="1"/>
  <c r="L43" i="1"/>
  <c r="N43" i="1" s="1"/>
  <c r="L41" i="1"/>
  <c r="M41" i="1" s="1"/>
  <c r="L36" i="1"/>
  <c r="N36" i="1" s="1"/>
  <c r="L31" i="1"/>
  <c r="N31" i="1" s="1"/>
  <c r="L15" i="1"/>
  <c r="N15" i="1" s="1"/>
  <c r="L56" i="1"/>
  <c r="M56" i="1" s="1"/>
  <c r="L55" i="1"/>
  <c r="N55" i="1" s="1"/>
  <c r="L51" i="1"/>
  <c r="M51" i="1" s="1"/>
  <c r="L117" i="1"/>
  <c r="M117" i="1" s="1"/>
  <c r="L113" i="1"/>
  <c r="N113" i="1" s="1"/>
  <c r="L109" i="1"/>
  <c r="M109" i="1" s="1"/>
  <c r="L105" i="1"/>
  <c r="N105" i="1" s="1"/>
  <c r="L101" i="1"/>
  <c r="N101" i="1" s="1"/>
  <c r="L97" i="1"/>
  <c r="N97" i="1" s="1"/>
  <c r="L93" i="1"/>
  <c r="N93" i="1" s="1"/>
  <c r="L89" i="1"/>
  <c r="N89" i="1" s="1"/>
  <c r="L81" i="1"/>
  <c r="N81" i="1" s="1"/>
  <c r="L73" i="1"/>
  <c r="N73" i="1" s="1"/>
  <c r="L65" i="1"/>
  <c r="N65" i="1" s="1"/>
  <c r="L54" i="1"/>
  <c r="N54" i="1" s="1"/>
  <c r="L44" i="1"/>
  <c r="N44" i="1" s="1"/>
  <c r="L39" i="1"/>
  <c r="M39" i="1" s="1"/>
  <c r="L35" i="1"/>
  <c r="N35" i="1" s="1"/>
  <c r="L24" i="1"/>
  <c r="N24" i="1" s="1"/>
  <c r="L18" i="1"/>
  <c r="M18" i="1" s="1"/>
  <c r="L37" i="1"/>
  <c r="M37" i="1" s="1"/>
  <c r="L20" i="1"/>
  <c r="N20" i="1" s="1"/>
  <c r="L45" i="1"/>
  <c r="M45" i="1" s="1"/>
  <c r="L40" i="1"/>
  <c r="N40" i="1" s="1"/>
  <c r="L23" i="1"/>
  <c r="N23" i="1" s="1"/>
  <c r="L17" i="1"/>
  <c r="N17" i="1" s="1"/>
  <c r="L14" i="1"/>
  <c r="N14" i="1" s="1"/>
  <c r="L13" i="1"/>
  <c r="M13" i="1" s="1"/>
  <c r="M96" i="1"/>
  <c r="N96" i="1"/>
  <c r="M64" i="1"/>
  <c r="N64" i="1"/>
  <c r="L42" i="1"/>
  <c r="N42" i="1" s="1"/>
  <c r="M27" i="1"/>
  <c r="N107" i="1"/>
  <c r="M107" i="1"/>
  <c r="L57" i="1"/>
  <c r="L49" i="1"/>
  <c r="N115" i="1"/>
  <c r="M115" i="1"/>
  <c r="N99" i="1"/>
  <c r="M99" i="1"/>
  <c r="N59" i="1"/>
  <c r="M59" i="1"/>
  <c r="N32" i="1"/>
  <c r="M32" i="1"/>
  <c r="N91" i="1"/>
  <c r="M91" i="1"/>
  <c r="M104" i="1"/>
  <c r="N104" i="1"/>
  <c r="N83" i="1"/>
  <c r="M83" i="1"/>
  <c r="M80" i="1"/>
  <c r="N80" i="1"/>
  <c r="M72" i="1"/>
  <c r="N72" i="1"/>
  <c r="N38" i="1"/>
  <c r="M38" i="1"/>
  <c r="L11" i="1"/>
  <c r="N11" i="1" s="1"/>
  <c r="L7" i="1"/>
  <c r="N7" i="1" s="1"/>
  <c r="L3" i="1"/>
  <c r="M3" i="1" s="1"/>
  <c r="M112" i="1"/>
  <c r="N112" i="1"/>
  <c r="M88" i="1"/>
  <c r="N88" i="1"/>
  <c r="N75" i="1"/>
  <c r="M75" i="1"/>
  <c r="L114" i="1"/>
  <c r="L106" i="1"/>
  <c r="L98" i="1"/>
  <c r="L90" i="1"/>
  <c r="L85" i="1"/>
  <c r="L77" i="1"/>
  <c r="L69" i="1"/>
  <c r="L61" i="1"/>
  <c r="L50" i="1"/>
  <c r="L48" i="1"/>
  <c r="L30" i="1"/>
  <c r="N30" i="1" s="1"/>
  <c r="L26" i="1"/>
  <c r="L22" i="1"/>
  <c r="N22" i="1" s="1"/>
  <c r="L16" i="1"/>
  <c r="L10" i="1"/>
  <c r="M10" i="1" s="1"/>
  <c r="L116" i="1"/>
  <c r="N116" i="1" s="1"/>
  <c r="L108" i="1"/>
  <c r="N108" i="1" s="1"/>
  <c r="L100" i="1"/>
  <c r="N100" i="1" s="1"/>
  <c r="L92" i="1"/>
  <c r="N92" i="1" s="1"/>
  <c r="L87" i="1"/>
  <c r="N87" i="1" s="1"/>
  <c r="L79" i="1"/>
  <c r="N79" i="1" s="1"/>
  <c r="L71" i="1"/>
  <c r="N71" i="1" s="1"/>
  <c r="L63" i="1"/>
  <c r="N63" i="1" s="1"/>
  <c r="L58" i="1"/>
  <c r="L52" i="1"/>
  <c r="L34" i="1"/>
  <c r="L29" i="1"/>
  <c r="L25" i="1"/>
  <c r="N25" i="1" s="1"/>
  <c r="L21" i="1"/>
  <c r="L19" i="1"/>
  <c r="L12" i="1"/>
  <c r="N12" i="1" s="1"/>
  <c r="L9" i="1"/>
  <c r="M9" i="1" s="1"/>
  <c r="L8" i="1"/>
  <c r="N8" i="1" s="1"/>
  <c r="L6" i="1"/>
  <c r="M6" i="1" s="1"/>
  <c r="L5" i="1"/>
  <c r="M5" i="1" s="1"/>
  <c r="L4" i="1"/>
  <c r="N4" i="1" s="1"/>
  <c r="M28" i="1"/>
  <c r="M33" i="1"/>
  <c r="M60" i="1"/>
  <c r="M68" i="1"/>
  <c r="M76" i="1"/>
  <c r="M84" i="1"/>
  <c r="M95" i="1"/>
  <c r="M103" i="1"/>
  <c r="M111" i="1"/>
  <c r="M67" i="1" l="1"/>
  <c r="N47" i="1"/>
  <c r="N102" i="1"/>
  <c r="M78" i="1"/>
  <c r="N74" i="1"/>
  <c r="N110" i="1"/>
  <c r="N94" i="1"/>
  <c r="N82" i="1"/>
  <c r="M43" i="1"/>
  <c r="O43" i="1" s="1"/>
  <c r="Q43" i="1" s="1"/>
  <c r="N66" i="1"/>
  <c r="M86" i="1"/>
  <c r="M73" i="1"/>
  <c r="M70" i="1"/>
  <c r="M62" i="1"/>
  <c r="N41" i="1"/>
  <c r="O41" i="1" s="1"/>
  <c r="Q41" i="1" s="1"/>
  <c r="M36" i="1"/>
  <c r="O36" i="1" s="1"/>
  <c r="Q36" i="1" s="1"/>
  <c r="M97" i="1"/>
  <c r="M101" i="1"/>
  <c r="M105" i="1"/>
  <c r="M53" i="1"/>
  <c r="O53" i="1" s="1"/>
  <c r="Q53" i="1" s="1"/>
  <c r="M54" i="1"/>
  <c r="O54" i="1" s="1"/>
  <c r="Q54" i="1" s="1"/>
  <c r="N46" i="1"/>
  <c r="O46" i="1" s="1"/>
  <c r="Q46" i="1" s="1"/>
  <c r="O47" i="1"/>
  <c r="Q47" i="1" s="1"/>
  <c r="M44" i="1"/>
  <c r="O44" i="1" s="1"/>
  <c r="Q44" i="1" s="1"/>
  <c r="O38" i="1"/>
  <c r="Q38" i="1" s="1"/>
  <c r="M93" i="1"/>
  <c r="N39" i="1"/>
  <c r="O39" i="1" s="1"/>
  <c r="Q39" i="1" s="1"/>
  <c r="M100" i="1"/>
  <c r="M89" i="1"/>
  <c r="O32" i="1"/>
  <c r="Q32" i="1" s="1"/>
  <c r="M81" i="1"/>
  <c r="N18" i="1"/>
  <c r="O18" i="1" s="1"/>
  <c r="Q18" i="1" s="1"/>
  <c r="M116" i="1"/>
  <c r="N10" i="1"/>
  <c r="O10" i="1" s="1"/>
  <c r="Q10" i="1" s="1"/>
  <c r="N117" i="1"/>
  <c r="M92" i="1"/>
  <c r="M87" i="1"/>
  <c r="M79" i="1"/>
  <c r="M14" i="1"/>
  <c r="O14" i="1" s="1"/>
  <c r="Q14" i="1" s="1"/>
  <c r="M42" i="1"/>
  <c r="O42" i="1" s="1"/>
  <c r="Q42" i="1" s="1"/>
  <c r="M15" i="1"/>
  <c r="O15" i="1" s="1"/>
  <c r="Q15" i="1" s="1"/>
  <c r="M31" i="1"/>
  <c r="O31" i="1" s="1"/>
  <c r="Q31" i="1" s="1"/>
  <c r="M55" i="1"/>
  <c r="O55" i="1" s="1"/>
  <c r="Q55" i="1" s="1"/>
  <c r="M65" i="1"/>
  <c r="M8" i="1"/>
  <c r="O8" i="1" s="1"/>
  <c r="Q8" i="1" s="1"/>
  <c r="N45" i="1"/>
  <c r="O45" i="1" s="1"/>
  <c r="Q45" i="1" s="1"/>
  <c r="N56" i="1"/>
  <c r="O56" i="1" s="1"/>
  <c r="Q56" i="1" s="1"/>
  <c r="M63" i="1"/>
  <c r="M23" i="1"/>
  <c r="M20" i="1"/>
  <c r="O20" i="1" s="1"/>
  <c r="Q20" i="1" s="1"/>
  <c r="N37" i="1"/>
  <c r="O37" i="1" s="1"/>
  <c r="Q37" i="1" s="1"/>
  <c r="M24" i="1"/>
  <c r="N51" i="1"/>
  <c r="O51" i="1" s="1"/>
  <c r="Q51" i="1" s="1"/>
  <c r="M113" i="1"/>
  <c r="M35" i="1"/>
  <c r="O35" i="1" s="1"/>
  <c r="Q35" i="1" s="1"/>
  <c r="N109" i="1"/>
  <c r="M17" i="1"/>
  <c r="M25" i="1"/>
  <c r="O25" i="1" s="1"/>
  <c r="Q25" i="1" s="1"/>
  <c r="M40" i="1"/>
  <c r="O40" i="1" s="1"/>
  <c r="Q40" i="1" s="1"/>
  <c r="M7" i="1"/>
  <c r="O7" i="1" s="1"/>
  <c r="Q7" i="1" s="1"/>
  <c r="N3" i="1"/>
  <c r="O3" i="1" s="1"/>
  <c r="Q3" i="1" s="1"/>
  <c r="M11" i="1"/>
  <c r="O11" i="1" s="1"/>
  <c r="Q11" i="1" s="1"/>
  <c r="M22" i="1"/>
  <c r="M108" i="1"/>
  <c r="N13" i="1"/>
  <c r="O13" i="1" s="1"/>
  <c r="Q13" i="1" s="1"/>
  <c r="N61" i="1"/>
  <c r="M61" i="1"/>
  <c r="N5" i="1"/>
  <c r="O5" i="1" s="1"/>
  <c r="Q5" i="1" s="1"/>
  <c r="N6" i="1"/>
  <c r="M12" i="1"/>
  <c r="O12" i="1" s="1"/>
  <c r="Q12" i="1" s="1"/>
  <c r="M26" i="1"/>
  <c r="N26" i="1"/>
  <c r="N50" i="1"/>
  <c r="M50" i="1"/>
  <c r="M106" i="1"/>
  <c r="N106" i="1"/>
  <c r="M49" i="1"/>
  <c r="N49" i="1"/>
  <c r="M71" i="1"/>
  <c r="N21" i="1"/>
  <c r="M21" i="1"/>
  <c r="N69" i="1"/>
  <c r="M69" i="1"/>
  <c r="M30" i="1"/>
  <c r="O30" i="1" s="1"/>
  <c r="Q30" i="1" s="1"/>
  <c r="N77" i="1"/>
  <c r="M77" i="1"/>
  <c r="M114" i="1"/>
  <c r="N114" i="1"/>
  <c r="N29" i="1"/>
  <c r="M29" i="1"/>
  <c r="N58" i="1"/>
  <c r="M58" i="1"/>
  <c r="N16" i="1"/>
  <c r="M16" i="1"/>
  <c r="N85" i="1"/>
  <c r="M85" i="1"/>
  <c r="M19" i="1"/>
  <c r="N19" i="1"/>
  <c r="N34" i="1"/>
  <c r="M34" i="1"/>
  <c r="M90" i="1"/>
  <c r="N90" i="1"/>
  <c r="N52" i="1"/>
  <c r="M52" i="1"/>
  <c r="N48" i="1"/>
  <c r="M48" i="1"/>
  <c r="M98" i="1"/>
  <c r="N98" i="1"/>
  <c r="N57" i="1"/>
  <c r="M57" i="1"/>
  <c r="N9" i="1"/>
  <c r="O9" i="1" s="1"/>
  <c r="Q9" i="1" s="1"/>
  <c r="M4" i="1"/>
  <c r="O4" i="1" s="1"/>
  <c r="Q4" i="1" s="1"/>
  <c r="O33" i="1"/>
  <c r="Q33" i="1" s="1"/>
  <c r="O28" i="1"/>
  <c r="Q28" i="1" s="1"/>
  <c r="O27" i="1"/>
  <c r="Q27" i="1" s="1"/>
  <c r="O34" i="1" l="1"/>
  <c r="Q34" i="1" s="1"/>
  <c r="O29" i="1"/>
  <c r="Q29" i="1" s="1"/>
  <c r="O57" i="1"/>
  <c r="Q57" i="1" s="1"/>
  <c r="O52" i="1"/>
  <c r="Q52" i="1" s="1"/>
  <c r="O58" i="1"/>
  <c r="Q58" i="1" s="1"/>
  <c r="O48" i="1"/>
  <c r="Q48" i="1" s="1"/>
  <c r="O50" i="1"/>
  <c r="Q50" i="1" s="1"/>
  <c r="O49" i="1"/>
  <c r="Q49" i="1" s="1"/>
  <c r="O16" i="1"/>
  <c r="Q16" i="1" s="1"/>
  <c r="O19" i="1"/>
  <c r="Q19" i="1" s="1"/>
  <c r="O21" i="1"/>
  <c r="Q21" i="1" s="1"/>
  <c r="O26" i="1"/>
  <c r="Q26" i="1" s="1"/>
  <c r="O23" i="1"/>
  <c r="Q23" i="1" s="1"/>
  <c r="O17" i="1"/>
  <c r="Q17" i="1" s="1"/>
  <c r="O24" i="1"/>
  <c r="Q24" i="1" s="1"/>
  <c r="O22" i="1"/>
  <c r="Q22" i="1" s="1"/>
  <c r="O6" i="1"/>
  <c r="Q6" i="1" s="1"/>
  <c r="AH5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大立目 進吾 Shingo Otateme</author>
  </authors>
  <commentList>
    <comment ref="B10" authorId="0" shapeId="0" xr:uid="{E2DFFE4F-BA6C-44A5-8BB8-FD21A2DC7D9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大立目 進吾 Shingo Otateme:
1日あたり最大405分
</t>
        </r>
      </text>
    </comment>
  </commentList>
</comments>
</file>

<file path=xl/sharedStrings.xml><?xml version="1.0" encoding="utf-8"?>
<sst xmlns="http://schemas.openxmlformats.org/spreadsheetml/2006/main" count="143" uniqueCount="32">
  <si>
    <t>記入表</t>
    <rPh sb="0" eb="2">
      <t>キニュウ</t>
    </rPh>
    <rPh sb="2" eb="3">
      <t>ヒョウ</t>
    </rPh>
    <phoneticPr fontId="2"/>
  </si>
  <si>
    <t>ライン</t>
    <phoneticPr fontId="2"/>
  </si>
  <si>
    <t>件数</t>
    <rPh sb="0" eb="2">
      <t>ケンスウ</t>
    </rPh>
    <phoneticPr fontId="2"/>
  </si>
  <si>
    <t>開始時刻</t>
    <rPh sb="0" eb="2">
      <t>カイシ</t>
    </rPh>
    <rPh sb="2" eb="4">
      <t>ジコク</t>
    </rPh>
    <phoneticPr fontId="2"/>
  </si>
  <si>
    <t>終了時刻</t>
    <rPh sb="0" eb="2">
      <t>シュウリョウ</t>
    </rPh>
    <rPh sb="2" eb="4">
      <t>ジコク</t>
    </rPh>
    <phoneticPr fontId="2"/>
  </si>
  <si>
    <t>開始時間</t>
    <rPh sb="0" eb="2">
      <t>カイシ</t>
    </rPh>
    <rPh sb="2" eb="4">
      <t>ジカン</t>
    </rPh>
    <phoneticPr fontId="2"/>
  </si>
  <si>
    <t>終了時間</t>
    <rPh sb="0" eb="2">
      <t>シュウリョウ</t>
    </rPh>
    <rPh sb="2" eb="4">
      <t>ジカン</t>
    </rPh>
    <phoneticPr fontId="2"/>
  </si>
  <si>
    <t>合計時間</t>
    <rPh sb="0" eb="2">
      <t>ゴウケイ</t>
    </rPh>
    <rPh sb="2" eb="4">
      <t>ジカン</t>
    </rPh>
    <phoneticPr fontId="2"/>
  </si>
  <si>
    <t>時間換算</t>
    <rPh sb="0" eb="2">
      <t>ジカン</t>
    </rPh>
    <rPh sb="2" eb="4">
      <t>カンサン</t>
    </rPh>
    <phoneticPr fontId="2"/>
  </si>
  <si>
    <t>分換算</t>
    <rPh sb="0" eb="1">
      <t>フン</t>
    </rPh>
    <rPh sb="1" eb="3">
      <t>カンサン</t>
    </rPh>
    <phoneticPr fontId="2"/>
  </si>
  <si>
    <t>時間（分）</t>
    <rPh sb="0" eb="2">
      <t>ジカン</t>
    </rPh>
    <rPh sb="3" eb="4">
      <t>フン</t>
    </rPh>
    <phoneticPr fontId="2"/>
  </si>
  <si>
    <t>中抜け</t>
    <rPh sb="0" eb="1">
      <t>ナカ</t>
    </rPh>
    <rPh sb="1" eb="2">
      <t>ヌ</t>
    </rPh>
    <phoneticPr fontId="2"/>
  </si>
  <si>
    <t>人数</t>
    <rPh sb="0" eb="1">
      <t>ニン</t>
    </rPh>
    <rPh sb="1" eb="2">
      <t>スウ</t>
    </rPh>
    <phoneticPr fontId="2"/>
  </si>
  <si>
    <t>日付</t>
    <rPh sb="0" eb="2">
      <t>ヒヅケ</t>
    </rPh>
    <phoneticPr fontId="2"/>
  </si>
  <si>
    <t>作業ライン</t>
    <rPh sb="0" eb="2">
      <t>サギョウ</t>
    </rPh>
    <phoneticPr fontId="17"/>
  </si>
  <si>
    <t>項目</t>
    <rPh sb="0" eb="2">
      <t>コウモク</t>
    </rPh>
    <phoneticPr fontId="17"/>
  </si>
  <si>
    <t>合計</t>
    <rPh sb="0" eb="2">
      <t>ゴウケイ</t>
    </rPh>
    <phoneticPr fontId="17"/>
  </si>
  <si>
    <t>件数</t>
    <rPh sb="0" eb="2">
      <t>ケンスウ</t>
    </rPh>
    <phoneticPr fontId="17"/>
  </si>
  <si>
    <t>作業時間(分)</t>
    <rPh sb="0" eb="4">
      <t>サギョウジカン</t>
    </rPh>
    <rPh sb="5" eb="6">
      <t>フン</t>
    </rPh>
    <phoneticPr fontId="17"/>
  </si>
  <si>
    <t>Bライン</t>
    <phoneticPr fontId="17"/>
  </si>
  <si>
    <t>勤務帯</t>
    <rPh sb="0" eb="2">
      <t>キンム</t>
    </rPh>
    <rPh sb="2" eb="3">
      <t>オビ</t>
    </rPh>
    <phoneticPr fontId="2"/>
  </si>
  <si>
    <t>派遣
会社</t>
    <rPh sb="0" eb="2">
      <t>ハケン</t>
    </rPh>
    <rPh sb="3" eb="5">
      <t>カイシャ</t>
    </rPh>
    <phoneticPr fontId="2"/>
  </si>
  <si>
    <t>GAS
使用</t>
    <rPh sb="4" eb="6">
      <t>シヨウ</t>
    </rPh>
    <phoneticPr fontId="2"/>
  </si>
  <si>
    <t>日勤</t>
  </si>
  <si>
    <t>B裏</t>
  </si>
  <si>
    <t>作業人数</t>
    <rPh sb="0" eb="4">
      <t>サギョウニンズウ</t>
    </rPh>
    <phoneticPr fontId="2"/>
  </si>
  <si>
    <t>リーダー人数</t>
    <rPh sb="4" eb="5">
      <t>ニン</t>
    </rPh>
    <rPh sb="5" eb="6">
      <t>カズ</t>
    </rPh>
    <phoneticPr fontId="2"/>
  </si>
  <si>
    <t>合計作業人数</t>
    <rPh sb="0" eb="2">
      <t>ゴウケイ</t>
    </rPh>
    <rPh sb="2" eb="4">
      <t>サギョウ</t>
    </rPh>
    <rPh sb="4" eb="6">
      <t>ニンズウ</t>
    </rPh>
    <phoneticPr fontId="2"/>
  </si>
  <si>
    <t>作業ライン</t>
    <rPh sb="0" eb="2">
      <t>サギョウ</t>
    </rPh>
    <phoneticPr fontId="2"/>
  </si>
  <si>
    <t>1人あたりの作業時間</t>
    <rPh sb="0" eb="2">
      <t>ヒトリ</t>
    </rPh>
    <rPh sb="6" eb="10">
      <t>サギョウジカン</t>
    </rPh>
    <phoneticPr fontId="2"/>
  </si>
  <si>
    <t>1本あたりの平均作業数</t>
    <rPh sb="1" eb="2">
      <t>ポン</t>
    </rPh>
    <rPh sb="6" eb="8">
      <t>ヘイキン</t>
    </rPh>
    <rPh sb="8" eb="11">
      <t>サギョウスウ</t>
    </rPh>
    <phoneticPr fontId="2"/>
  </si>
  <si>
    <t>1日あたりの作業件数</t>
    <rPh sb="1" eb="2">
      <t>ニチ</t>
    </rPh>
    <rPh sb="6" eb="8">
      <t>サギョウ</t>
    </rPh>
    <rPh sb="8" eb="10">
      <t>ケンスウ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</si>
</sst>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;\-#,##0;&quot;-&quot;"/>
    <numFmt numFmtId="177" formatCode="_-* #,##0\ _F_-;\-* #,##0\ _F_-;_-* &quot;-&quot;\ _F_-;_-@_-"/>
    <numFmt numFmtId="178" formatCode="d"/>
  </numFmts>
  <fonts count="2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sz val="10"/>
      <name val="Arial"/>
      <family val="2"/>
    </font>
    <font>
      <sz val="11"/>
      <name val="ＨＧ丸ゴシックM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0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b/>
      <sz val="1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176" fontId="8" fillId="0" borderId="0" applyFill="0" applyBorder="0" applyAlignment="0"/>
    <xf numFmtId="38" fontId="9" fillId="4" borderId="0" applyNumberFormat="0" applyBorder="0" applyAlignment="0" applyProtection="0"/>
    <xf numFmtId="0" fontId="10" fillId="0" borderId="2" applyNumberFormat="0" applyAlignment="0" applyProtection="0">
      <alignment horizontal="left" vertical="center"/>
    </xf>
    <xf numFmtId="0" fontId="10" fillId="0" borderId="8">
      <alignment horizontal="left" vertical="center"/>
    </xf>
    <xf numFmtId="10" fontId="9" fillId="5" borderId="7" applyNumberFormat="0" applyBorder="0" applyAlignment="0" applyProtection="0"/>
    <xf numFmtId="1" fontId="11" fillId="0" borderId="0" applyProtection="0">
      <protection locked="0"/>
    </xf>
    <xf numFmtId="177" fontId="12" fillId="0" borderId="0"/>
    <xf numFmtId="0" fontId="13" fillId="0" borderId="0"/>
    <xf numFmtId="0" fontId="12" fillId="0" borderId="0"/>
    <xf numFmtId="10" fontId="13" fillId="0" borderId="0" applyFont="0" applyFill="0" applyBorder="0" applyAlignment="0" applyProtection="0"/>
    <xf numFmtId="0" fontId="14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5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 applyProtection="1">
      <alignment horizontal="right"/>
      <protection locked="0"/>
    </xf>
    <xf numFmtId="0" fontId="5" fillId="3" borderId="4" xfId="0" applyFont="1" applyFill="1" applyBorder="1" applyAlignment="1" applyProtection="1">
      <alignment horizontal="center" shrinkToFit="1"/>
      <protection locked="0"/>
    </xf>
    <xf numFmtId="0" fontId="5" fillId="3" borderId="5" xfId="0" applyFont="1" applyFill="1" applyBorder="1" applyAlignment="1" applyProtection="1">
      <alignment horizontal="center" shrinkToFit="1"/>
      <protection locked="0"/>
    </xf>
    <xf numFmtId="20" fontId="6" fillId="3" borderId="5" xfId="0" applyNumberFormat="1" applyFont="1" applyFill="1" applyBorder="1" applyAlignment="1">
      <alignment horizontal="center" shrinkToFit="1"/>
    </xf>
    <xf numFmtId="20" fontId="7" fillId="3" borderId="5" xfId="0" applyNumberFormat="1" applyFont="1" applyFill="1" applyBorder="1" applyAlignment="1">
      <alignment horizontal="center" shrinkToFit="1"/>
    </xf>
    <xf numFmtId="0" fontId="5" fillId="2" borderId="6" xfId="0" applyFont="1" applyFill="1" applyBorder="1" applyAlignment="1">
      <alignment horizontal="center" shrinkToFit="1"/>
    </xf>
    <xf numFmtId="56" fontId="0" fillId="0" borderId="7" xfId="0" applyNumberFormat="1" applyBorder="1" applyAlignment="1">
      <alignment horizontal="center"/>
    </xf>
    <xf numFmtId="0" fontId="3" fillId="0" borderId="7" xfId="0" applyFont="1" applyBorder="1" applyAlignment="1" applyProtection="1">
      <alignment horizontal="right"/>
      <protection locked="0"/>
    </xf>
    <xf numFmtId="20" fontId="4" fillId="3" borderId="7" xfId="0" applyNumberFormat="1" applyFont="1" applyFill="1" applyBorder="1" applyAlignment="1">
      <alignment horizontal="right"/>
    </xf>
    <xf numFmtId="20" fontId="0" fillId="0" borderId="7" xfId="0" applyNumberFormat="1" applyBorder="1" applyAlignment="1">
      <alignment horizontal="right"/>
    </xf>
    <xf numFmtId="0" fontId="3" fillId="2" borderId="7" xfId="0" applyFont="1" applyFill="1" applyBorder="1" applyAlignment="1">
      <alignment horizontal="right"/>
    </xf>
    <xf numFmtId="20" fontId="4" fillId="0" borderId="0" xfId="0" applyNumberFormat="1" applyFont="1" applyAlignment="1">
      <alignment horizontal="right"/>
    </xf>
    <xf numFmtId="20" fontId="0" fillId="0" borderId="0" xfId="0" applyNumberFormat="1" applyAlignment="1">
      <alignment horizontal="right"/>
    </xf>
    <xf numFmtId="0" fontId="5" fillId="3" borderId="7" xfId="0" applyFont="1" applyFill="1" applyBorder="1" applyAlignment="1" applyProtection="1">
      <alignment horizontal="center" shrinkToFit="1"/>
      <protection locked="0"/>
    </xf>
    <xf numFmtId="56" fontId="0" fillId="0" borderId="7" xfId="0" applyNumberFormat="1" applyBorder="1" applyAlignment="1" applyProtection="1">
      <alignment horizontal="center"/>
      <protection locked="0"/>
    </xf>
    <xf numFmtId="55" fontId="15" fillId="0" borderId="0" xfId="12" applyNumberFormat="1" applyFont="1">
      <alignment vertical="center"/>
    </xf>
    <xf numFmtId="0" fontId="15" fillId="0" borderId="0" xfId="12" applyFont="1">
      <alignment vertical="center"/>
    </xf>
    <xf numFmtId="0" fontId="15" fillId="7" borderId="6" xfId="12" applyFont="1" applyFill="1" applyBorder="1">
      <alignment vertical="center"/>
    </xf>
    <xf numFmtId="0" fontId="15" fillId="7" borderId="9" xfId="12" applyFont="1" applyFill="1" applyBorder="1">
      <alignment vertical="center"/>
    </xf>
    <xf numFmtId="0" fontId="16" fillId="6" borderId="10" xfId="12" applyFont="1" applyFill="1" applyBorder="1" applyAlignment="1">
      <alignment horizontal="center" vertical="center"/>
    </xf>
    <xf numFmtId="0" fontId="16" fillId="6" borderId="18" xfId="12" applyFont="1" applyFill="1" applyBorder="1" applyAlignment="1">
      <alignment horizontal="center" vertical="center"/>
    </xf>
    <xf numFmtId="0" fontId="15" fillId="7" borderId="19" xfId="12" applyFont="1" applyFill="1" applyBorder="1">
      <alignment vertical="center"/>
    </xf>
    <xf numFmtId="0" fontId="15" fillId="7" borderId="20" xfId="12" applyFont="1" applyFill="1" applyBorder="1">
      <alignment vertical="center"/>
    </xf>
    <xf numFmtId="0" fontId="15" fillId="7" borderId="21" xfId="12" applyFont="1" applyFill="1" applyBorder="1">
      <alignment vertical="center"/>
    </xf>
    <xf numFmtId="0" fontId="19" fillId="3" borderId="4" xfId="0" applyFont="1" applyFill="1" applyBorder="1" applyAlignment="1" applyProtection="1">
      <alignment horizontal="center" wrapText="1" shrinkToFit="1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  <xf numFmtId="0" fontId="15" fillId="7" borderId="12" xfId="12" applyFont="1" applyFill="1" applyBorder="1">
      <alignment vertical="center"/>
    </xf>
    <xf numFmtId="178" fontId="16" fillId="6" borderId="22" xfId="12" applyNumberFormat="1" applyFont="1" applyFill="1" applyBorder="1" applyAlignment="1">
      <alignment horizontal="center" vertical="center"/>
    </xf>
    <xf numFmtId="178" fontId="16" fillId="6" borderId="10" xfId="12" applyNumberFormat="1" applyFont="1" applyFill="1" applyBorder="1" applyAlignment="1">
      <alignment horizontal="center" vertical="center"/>
    </xf>
    <xf numFmtId="178" fontId="16" fillId="6" borderId="11" xfId="12" applyNumberFormat="1" applyFont="1" applyFill="1" applyBorder="1" applyAlignment="1">
      <alignment horizontal="center" vertical="center"/>
    </xf>
    <xf numFmtId="0" fontId="16" fillId="6" borderId="23" xfId="12" applyFont="1" applyFill="1" applyBorder="1" applyAlignment="1">
      <alignment horizontal="center" vertical="center"/>
    </xf>
    <xf numFmtId="0" fontId="18" fillId="7" borderId="5" xfId="12" applyFont="1" applyFill="1" applyBorder="1" applyAlignment="1">
      <alignment horizontal="center" vertical="center"/>
    </xf>
    <xf numFmtId="0" fontId="15" fillId="7" borderId="15" xfId="12" applyFont="1" applyFill="1" applyBorder="1">
      <alignment vertical="center"/>
    </xf>
    <xf numFmtId="0" fontId="15" fillId="7" borderId="24" xfId="12" applyFont="1" applyFill="1" applyBorder="1">
      <alignment vertical="center"/>
    </xf>
    <xf numFmtId="0" fontId="18" fillId="7" borderId="14" xfId="12" applyFont="1" applyFill="1" applyBorder="1" applyAlignment="1">
      <alignment horizontal="center" vertical="center"/>
    </xf>
    <xf numFmtId="0" fontId="15" fillId="7" borderId="25" xfId="12" applyFont="1" applyFill="1" applyBorder="1">
      <alignment vertical="center"/>
    </xf>
    <xf numFmtId="0" fontId="15" fillId="7" borderId="13" xfId="12" applyFont="1" applyFill="1" applyBorder="1">
      <alignment vertical="center"/>
    </xf>
    <xf numFmtId="0" fontId="15" fillId="7" borderId="16" xfId="12" applyFont="1" applyFill="1" applyBorder="1">
      <alignment vertical="center"/>
    </xf>
    <xf numFmtId="0" fontId="15" fillId="7" borderId="26" xfId="12" applyFont="1" applyFill="1" applyBorder="1">
      <alignment vertical="center"/>
    </xf>
    <xf numFmtId="0" fontId="15" fillId="7" borderId="17" xfId="12" applyFont="1" applyFill="1" applyBorder="1">
      <alignment vertical="center"/>
    </xf>
    <xf numFmtId="0" fontId="15" fillId="8" borderId="27" xfId="12" applyFont="1" applyFill="1" applyBorder="1">
      <alignment vertical="center"/>
    </xf>
    <xf numFmtId="0" fontId="15" fillId="8" borderId="28" xfId="12" applyFont="1" applyFill="1" applyBorder="1">
      <alignment vertical="center"/>
    </xf>
    <xf numFmtId="0" fontId="15" fillId="8" borderId="24" xfId="12" applyFont="1" applyFill="1" applyBorder="1">
      <alignment vertical="center"/>
    </xf>
    <xf numFmtId="0" fontId="15" fillId="8" borderId="20" xfId="12" applyFont="1" applyFill="1" applyBorder="1">
      <alignment vertical="center"/>
    </xf>
    <xf numFmtId="0" fontId="15" fillId="8" borderId="29" xfId="12" applyFont="1" applyFill="1" applyBorder="1">
      <alignment vertical="center"/>
    </xf>
    <xf numFmtId="0" fontId="15" fillId="9" borderId="12" xfId="12" applyFont="1" applyFill="1" applyBorder="1">
      <alignment vertical="center"/>
    </xf>
    <xf numFmtId="0" fontId="15" fillId="9" borderId="21" xfId="12" applyFont="1" applyFill="1" applyBorder="1">
      <alignment vertical="center"/>
    </xf>
    <xf numFmtId="0" fontId="15" fillId="9" borderId="13" xfId="12" applyFont="1" applyFill="1" applyBorder="1">
      <alignment vertical="center"/>
    </xf>
    <xf numFmtId="0" fontId="15" fillId="8" borderId="12" xfId="12" applyFont="1" applyFill="1" applyBorder="1">
      <alignment vertical="center"/>
    </xf>
    <xf numFmtId="0" fontId="15" fillId="8" borderId="21" xfId="12" applyFont="1" applyFill="1" applyBorder="1">
      <alignment vertical="center"/>
    </xf>
    <xf numFmtId="0" fontId="15" fillId="8" borderId="0" xfId="12" applyFont="1" applyFill="1">
      <alignment vertical="center"/>
    </xf>
  </cellXfs>
  <cellStyles count="15">
    <cellStyle name="Calc Currency (0)" xfId="1" xr:uid="{00000000-0005-0000-0000-000000000000}"/>
    <cellStyle name="Grey" xfId="2" xr:uid="{00000000-0005-0000-0000-000001000000}"/>
    <cellStyle name="Header1" xfId="3" xr:uid="{00000000-0005-0000-0000-000002000000}"/>
    <cellStyle name="Header2" xfId="4" xr:uid="{00000000-0005-0000-0000-000003000000}"/>
    <cellStyle name="Input [yellow]" xfId="5" xr:uid="{00000000-0005-0000-0000-000004000000}"/>
    <cellStyle name="KWE標準" xfId="6" xr:uid="{00000000-0005-0000-0000-000005000000}"/>
    <cellStyle name="Normal - Style1" xfId="7" xr:uid="{00000000-0005-0000-0000-000006000000}"/>
    <cellStyle name="Normal_#18-Internet" xfId="8" xr:uid="{00000000-0005-0000-0000-000007000000}"/>
    <cellStyle name="oft Excel]_x000d__x000a_Comment=open=/f を指定すると、ユーザー定義関数を関数貼り付けの一覧に登録することができます。_x000d__x000a_Maximized" xfId="9" xr:uid="{00000000-0005-0000-0000-000008000000}"/>
    <cellStyle name="Percent [2]" xfId="10" xr:uid="{00000000-0005-0000-0000-000009000000}"/>
    <cellStyle name="パーセント 2" xfId="13" xr:uid="{433CD29D-7A46-46BF-A192-DE7E8D33F4C9}"/>
    <cellStyle name="丸ゴシック" xfId="11" xr:uid="{00000000-0005-0000-0000-00000A000000}"/>
    <cellStyle name="桁区切り 2" xfId="14" xr:uid="{A2A178E8-218F-4D6F-997A-A0790F7B81E9}"/>
    <cellStyle name="標準" xfId="0" builtinId="0"/>
    <cellStyle name="標準 2" xfId="12" xr:uid="{F2D8631E-4458-4793-869E-17B4C740A544}"/>
  </cellStyles>
  <dxfs count="3"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sv-hon05\blphon-bumon\Documents%20and%20Settings\BLP1013.PLAN\Local%20Settings\Temporary%20Internet%20Files\Content.IE5\CPIRK1IF\ab&#28023;&#22806;&#26989;&#21209;&#37096;&#65298;&#65296;&#65296;&#65299;&#24180;&#2423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２００３売上降順"/>
      <sheetName val="2003分析"/>
      <sheetName val="2003担当別"/>
      <sheetName val="計数"/>
      <sheetName val="取扱高推移"/>
      <sheetName val="03&amp;02売上"/>
      <sheetName val="０３比較 (2)"/>
      <sheetName val="０３比較"/>
      <sheetName val="ab海外業務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会社コード</v>
          </cell>
          <cell r="B1" t="str">
            <v>会社名称</v>
          </cell>
          <cell r="C1" t="str">
            <v>本部コード</v>
          </cell>
          <cell r="D1" t="str">
            <v>本部名称</v>
          </cell>
          <cell r="E1" t="str">
            <v>事業部コード</v>
          </cell>
          <cell r="F1" t="str">
            <v>事業部名称</v>
          </cell>
          <cell r="G1" t="str">
            <v>統括部門コード</v>
          </cell>
          <cell r="H1" t="str">
            <v>統括部門名</v>
          </cell>
          <cell r="I1" t="str">
            <v>営業所</v>
          </cell>
          <cell r="J1" t="str">
            <v>営業所名称</v>
          </cell>
          <cell r="K1" t="str">
            <v>売上部門コード</v>
          </cell>
          <cell r="L1" t="str">
            <v>売上部門名称</v>
          </cell>
          <cell r="M1" t="str">
            <v>出力順</v>
          </cell>
          <cell r="N1" t="str">
            <v>法人グループ</v>
          </cell>
          <cell r="O1" t="str">
            <v>法人グループ名称</v>
          </cell>
          <cell r="P1" t="str">
            <v>法人コード</v>
          </cell>
          <cell r="Q1" t="str">
            <v>法人名称</v>
          </cell>
          <cell r="R1" t="str">
            <v>取引先ＣＤ</v>
          </cell>
          <cell r="S1" t="str">
            <v>取引先名称</v>
          </cell>
          <cell r="T1" t="str">
            <v>業務区分</v>
          </cell>
          <cell r="U1" t="str">
            <v>年度</v>
          </cell>
          <cell r="V1" t="str">
            <v>3月度</v>
          </cell>
          <cell r="W1" t="str">
            <v>4月度</v>
          </cell>
          <cell r="X1" t="str">
            <v>5月度</v>
          </cell>
          <cell r="Y1" t="str">
            <v>6月度</v>
          </cell>
          <cell r="Z1" t="str">
            <v>7月度</v>
          </cell>
          <cell r="AA1" t="str">
            <v>8月度</v>
          </cell>
          <cell r="AB1" t="str">
            <v>上期合計</v>
          </cell>
          <cell r="AC1" t="str">
            <v>9月度</v>
          </cell>
          <cell r="AD1" t="str">
            <v>10月度</v>
          </cell>
          <cell r="AE1" t="str">
            <v>11月度</v>
          </cell>
          <cell r="AF1" t="str">
            <v>12月度</v>
          </cell>
          <cell r="AG1" t="str">
            <v>1月度</v>
          </cell>
          <cell r="AH1" t="str">
            <v>2月度</v>
          </cell>
          <cell r="AI1" t="str">
            <v>下期合計</v>
          </cell>
          <cell r="AJ1" t="str">
            <v>年度合計</v>
          </cell>
        </row>
        <row r="2">
          <cell r="L2" t="str">
            <v>作成日：2004-03-06 【06:50:09】</v>
          </cell>
        </row>
        <row r="3">
          <cell r="A3" t="str">
            <v>1</v>
          </cell>
          <cell r="B3" t="str">
            <v>株式会社　バンダイロジパル</v>
          </cell>
          <cell r="C3" t="str">
            <v>3</v>
          </cell>
          <cell r="D3" t="str">
            <v>事業本部</v>
          </cell>
          <cell r="E3" t="str">
            <v>33</v>
          </cell>
          <cell r="F3" t="str">
            <v>海外業務部</v>
          </cell>
          <cell r="G3" t="str">
            <v>3301</v>
          </cell>
          <cell r="H3" t="str">
            <v>海外業務部</v>
          </cell>
          <cell r="I3" t="str">
            <v>1930</v>
          </cell>
          <cell r="J3" t="str">
            <v>海外業務</v>
          </cell>
          <cell r="K3" t="str">
            <v>1516</v>
          </cell>
          <cell r="L3" t="str">
            <v>海外　神戸</v>
          </cell>
          <cell r="M3" t="str">
            <v>15161999999999985999999999990220034海外-12002</v>
          </cell>
          <cell r="N3" t="str">
            <v>1</v>
          </cell>
          <cell r="O3" t="str">
            <v>バンダイ</v>
          </cell>
          <cell r="P3" t="str">
            <v>9999</v>
          </cell>
          <cell r="Q3" t="str">
            <v>ＮＶ　バンダイ</v>
          </cell>
          <cell r="R3" t="str">
            <v>999902</v>
          </cell>
          <cell r="S3" t="str">
            <v>ＮＶ　住友倉庫　バンダイ</v>
          </cell>
          <cell r="T3" t="str">
            <v>4海外</v>
          </cell>
          <cell r="U3" t="str">
            <v>2002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19500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19500</v>
          </cell>
          <cell r="AJ3">
            <v>19500</v>
          </cell>
        </row>
        <row r="4">
          <cell r="A4" t="str">
            <v>1</v>
          </cell>
          <cell r="B4" t="str">
            <v>株式会社　バンダイロジパル</v>
          </cell>
          <cell r="C4" t="str">
            <v>3</v>
          </cell>
          <cell r="D4" t="str">
            <v>事業本部</v>
          </cell>
          <cell r="E4" t="str">
            <v>33</v>
          </cell>
          <cell r="F4" t="str">
            <v>海外業務部</v>
          </cell>
          <cell r="G4" t="str">
            <v>3301</v>
          </cell>
          <cell r="H4" t="str">
            <v>海外業務部</v>
          </cell>
          <cell r="I4" t="str">
            <v>1930</v>
          </cell>
          <cell r="J4" t="str">
            <v>海外業務</v>
          </cell>
          <cell r="K4" t="str">
            <v>1516</v>
          </cell>
          <cell r="L4" t="str">
            <v>海外　神戸</v>
          </cell>
          <cell r="M4" t="str">
            <v>15161999999999985999999999990220034海外-12003</v>
          </cell>
          <cell r="N4" t="str">
            <v>1</v>
          </cell>
          <cell r="O4" t="str">
            <v>バンダイ</v>
          </cell>
          <cell r="P4" t="str">
            <v>9999</v>
          </cell>
          <cell r="Q4" t="str">
            <v>ＮＶ　バンダイ</v>
          </cell>
          <cell r="R4" t="str">
            <v>999902</v>
          </cell>
          <cell r="S4" t="str">
            <v>ＮＶ　住友倉庫　バンダイ</v>
          </cell>
          <cell r="T4" t="str">
            <v>4海外</v>
          </cell>
          <cell r="U4" t="str">
            <v>2003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14000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14000</v>
          </cell>
          <cell r="AJ4">
            <v>14000</v>
          </cell>
        </row>
        <row r="5">
          <cell r="A5" t="str">
            <v>1</v>
          </cell>
          <cell r="B5" t="str">
            <v>株式会社　バンダイロジパル</v>
          </cell>
          <cell r="C5" t="str">
            <v>3</v>
          </cell>
          <cell r="D5" t="str">
            <v>事業本部</v>
          </cell>
          <cell r="E5" t="str">
            <v>33</v>
          </cell>
          <cell r="F5" t="str">
            <v>海外業務部</v>
          </cell>
          <cell r="G5" t="str">
            <v>3301</v>
          </cell>
          <cell r="H5" t="str">
            <v>海外業務部</v>
          </cell>
          <cell r="I5" t="str">
            <v>1930</v>
          </cell>
          <cell r="J5" t="str">
            <v>海外業務</v>
          </cell>
          <cell r="K5" t="str">
            <v>1516</v>
          </cell>
          <cell r="L5" t="str">
            <v>海外　神戸</v>
          </cell>
          <cell r="M5" t="str">
            <v>15161999999999985999999999999999999合計-0</v>
          </cell>
          <cell r="N5" t="str">
            <v>1</v>
          </cell>
          <cell r="P5" t="str">
            <v>9999</v>
          </cell>
          <cell r="Q5" t="str">
            <v>　前　年　合　計　</v>
          </cell>
          <cell r="U5" t="str">
            <v>2002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19500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19500</v>
          </cell>
          <cell r="AJ5">
            <v>19500</v>
          </cell>
        </row>
        <row r="6">
          <cell r="A6" t="str">
            <v>1</v>
          </cell>
          <cell r="B6" t="str">
            <v>株式会社　バンダイロジパル</v>
          </cell>
          <cell r="C6" t="str">
            <v>3</v>
          </cell>
          <cell r="D6" t="str">
            <v>事業本部</v>
          </cell>
          <cell r="E6" t="str">
            <v>33</v>
          </cell>
          <cell r="F6" t="str">
            <v>海外業務部</v>
          </cell>
          <cell r="G6" t="str">
            <v>3301</v>
          </cell>
          <cell r="H6" t="str">
            <v>海外業務部</v>
          </cell>
          <cell r="I6" t="str">
            <v>1930</v>
          </cell>
          <cell r="J6" t="str">
            <v>海外業務</v>
          </cell>
          <cell r="K6" t="str">
            <v>1516</v>
          </cell>
          <cell r="L6" t="str">
            <v>海外　神戸</v>
          </cell>
          <cell r="M6" t="str">
            <v>15161999999999985999999999999999999合計-1</v>
          </cell>
          <cell r="N6" t="str">
            <v>1</v>
          </cell>
          <cell r="P6" t="str">
            <v>9999</v>
          </cell>
          <cell r="Q6" t="str">
            <v>　当　年　合　計　</v>
          </cell>
          <cell r="U6" t="str">
            <v>2003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14000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14000</v>
          </cell>
          <cell r="AJ6">
            <v>14000</v>
          </cell>
        </row>
        <row r="7">
          <cell r="A7" t="str">
            <v>1</v>
          </cell>
          <cell r="B7" t="str">
            <v>株式会社　バンダイロジパル</v>
          </cell>
          <cell r="C7" t="str">
            <v>3</v>
          </cell>
          <cell r="D7" t="str">
            <v>事業本部</v>
          </cell>
          <cell r="E7" t="str">
            <v>33</v>
          </cell>
          <cell r="F7" t="str">
            <v>海外業務部</v>
          </cell>
          <cell r="G7" t="str">
            <v>3301</v>
          </cell>
          <cell r="H7" t="str">
            <v>海外業務部</v>
          </cell>
          <cell r="I7" t="str">
            <v>1930</v>
          </cell>
          <cell r="J7" t="str">
            <v>海外業務</v>
          </cell>
          <cell r="K7" t="str">
            <v>1516</v>
          </cell>
          <cell r="L7" t="str">
            <v>海外　神戸</v>
          </cell>
          <cell r="M7" t="str">
            <v>15161999999999985999999999999合計-2</v>
          </cell>
          <cell r="N7" t="str">
            <v>1</v>
          </cell>
          <cell r="P7" t="str">
            <v>9999</v>
          </cell>
          <cell r="Q7" t="str">
            <v>　昨　年　対　比（％）</v>
          </cell>
          <cell r="V7">
            <v>100</v>
          </cell>
          <cell r="W7">
            <v>100</v>
          </cell>
          <cell r="X7">
            <v>100</v>
          </cell>
          <cell r="Y7">
            <v>100</v>
          </cell>
          <cell r="Z7">
            <v>100</v>
          </cell>
          <cell r="AA7">
            <v>100</v>
          </cell>
          <cell r="AB7">
            <v>100</v>
          </cell>
          <cell r="AC7">
            <v>0</v>
          </cell>
          <cell r="AD7">
            <v>100</v>
          </cell>
          <cell r="AE7">
            <v>100</v>
          </cell>
          <cell r="AF7">
            <v>100</v>
          </cell>
          <cell r="AG7">
            <v>100</v>
          </cell>
          <cell r="AH7">
            <v>100</v>
          </cell>
          <cell r="AI7">
            <v>71</v>
          </cell>
          <cell r="AJ7">
            <v>71</v>
          </cell>
        </row>
        <row r="8">
          <cell r="A8" t="str">
            <v>1</v>
          </cell>
          <cell r="B8" t="str">
            <v>株式会社　バンダイロジパル</v>
          </cell>
          <cell r="C8" t="str">
            <v>3</v>
          </cell>
          <cell r="D8" t="str">
            <v>事業本部</v>
          </cell>
          <cell r="E8" t="str">
            <v>33</v>
          </cell>
          <cell r="F8" t="str">
            <v>海外業務部</v>
          </cell>
          <cell r="G8" t="str">
            <v>3301</v>
          </cell>
          <cell r="H8" t="str">
            <v>海外業務部</v>
          </cell>
          <cell r="I8" t="str">
            <v>1930</v>
          </cell>
          <cell r="J8" t="str">
            <v>海外業務</v>
          </cell>
          <cell r="K8" t="str">
            <v>1516</v>
          </cell>
          <cell r="L8" t="str">
            <v>海外　神戸</v>
          </cell>
          <cell r="M8" t="str">
            <v>1516199999999999999999999999999999999合計-0</v>
          </cell>
          <cell r="N8" t="str">
            <v>1</v>
          </cell>
          <cell r="Q8" t="str">
            <v>　グループ　前　年　合　計　</v>
          </cell>
          <cell r="U8" t="str">
            <v>2002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19500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19500</v>
          </cell>
          <cell r="AJ8">
            <v>19500</v>
          </cell>
        </row>
        <row r="9">
          <cell r="A9" t="str">
            <v>1</v>
          </cell>
          <cell r="B9" t="str">
            <v>株式会社　バンダイロジパル</v>
          </cell>
          <cell r="C9" t="str">
            <v>3</v>
          </cell>
          <cell r="D9" t="str">
            <v>事業本部</v>
          </cell>
          <cell r="E9" t="str">
            <v>33</v>
          </cell>
          <cell r="F9" t="str">
            <v>海外業務部</v>
          </cell>
          <cell r="G9" t="str">
            <v>3301</v>
          </cell>
          <cell r="H9" t="str">
            <v>海外業務部</v>
          </cell>
          <cell r="I9" t="str">
            <v>1930</v>
          </cell>
          <cell r="J9" t="str">
            <v>海外業務</v>
          </cell>
          <cell r="K9" t="str">
            <v>1516</v>
          </cell>
          <cell r="L9" t="str">
            <v>海外　神戸</v>
          </cell>
          <cell r="M9" t="str">
            <v>1516199999999999999999999999999999999合計-1</v>
          </cell>
          <cell r="N9" t="str">
            <v>1</v>
          </cell>
          <cell r="Q9" t="str">
            <v>　グループ　当　年　合　計</v>
          </cell>
          <cell r="U9" t="str">
            <v>2003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14000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14000</v>
          </cell>
          <cell r="AJ9">
            <v>14000</v>
          </cell>
        </row>
        <row r="10">
          <cell r="A10" t="str">
            <v>1</v>
          </cell>
          <cell r="B10" t="str">
            <v>株式会社　バンダイロジパル</v>
          </cell>
          <cell r="C10" t="str">
            <v>3</v>
          </cell>
          <cell r="D10" t="str">
            <v>事業本部</v>
          </cell>
          <cell r="E10" t="str">
            <v>33</v>
          </cell>
          <cell r="F10" t="str">
            <v>海外業務部</v>
          </cell>
          <cell r="G10" t="str">
            <v>3301</v>
          </cell>
          <cell r="H10" t="str">
            <v>海外業務部</v>
          </cell>
          <cell r="I10" t="str">
            <v>1930</v>
          </cell>
          <cell r="J10" t="str">
            <v>海外業務</v>
          </cell>
          <cell r="K10" t="str">
            <v>1516</v>
          </cell>
          <cell r="L10" t="str">
            <v>海外　神戸</v>
          </cell>
          <cell r="M10" t="str">
            <v>15163999999999428471512751270020034海外-12002</v>
          </cell>
          <cell r="N10" t="str">
            <v>3</v>
          </cell>
          <cell r="O10" t="str">
            <v>ＢＬＰ子会社</v>
          </cell>
          <cell r="P10" t="str">
            <v>5127</v>
          </cell>
          <cell r="Q10" t="str">
            <v>㈱BLP(H.K)</v>
          </cell>
          <cell r="R10" t="str">
            <v>512700</v>
          </cell>
          <cell r="S10" t="str">
            <v>株式会社ＢＬＰ（Ｈ．Ｋ）</v>
          </cell>
          <cell r="T10" t="str">
            <v>4海外</v>
          </cell>
          <cell r="U10" t="str">
            <v>2002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209512</v>
          </cell>
          <cell r="AD10">
            <v>0</v>
          </cell>
          <cell r="AE10">
            <v>44387</v>
          </cell>
          <cell r="AF10">
            <v>243859</v>
          </cell>
          <cell r="AG10">
            <v>108198</v>
          </cell>
          <cell r="AH10">
            <v>0</v>
          </cell>
          <cell r="AI10">
            <v>605956</v>
          </cell>
          <cell r="AJ10">
            <v>605956</v>
          </cell>
        </row>
        <row r="11">
          <cell r="A11" t="str">
            <v>1</v>
          </cell>
          <cell r="B11" t="str">
            <v>株式会社　バンダイロジパル</v>
          </cell>
          <cell r="C11" t="str">
            <v>3</v>
          </cell>
          <cell r="D11" t="str">
            <v>事業本部</v>
          </cell>
          <cell r="E11" t="str">
            <v>33</v>
          </cell>
          <cell r="F11" t="str">
            <v>海外業務部</v>
          </cell>
          <cell r="G11" t="str">
            <v>3301</v>
          </cell>
          <cell r="H11" t="str">
            <v>海外業務部</v>
          </cell>
          <cell r="I11" t="str">
            <v>1930</v>
          </cell>
          <cell r="J11" t="str">
            <v>海外業務</v>
          </cell>
          <cell r="K11" t="str">
            <v>1516</v>
          </cell>
          <cell r="L11" t="str">
            <v>海外　神戸</v>
          </cell>
          <cell r="M11" t="str">
            <v>15163999999999428471512751270020034海外-12003</v>
          </cell>
          <cell r="N11" t="str">
            <v>3</v>
          </cell>
          <cell r="O11" t="str">
            <v>ＢＬＰ子会社</v>
          </cell>
          <cell r="P11" t="str">
            <v>5127</v>
          </cell>
          <cell r="Q11" t="str">
            <v>㈱BLP(H.K)</v>
          </cell>
          <cell r="R11" t="str">
            <v>512700</v>
          </cell>
          <cell r="S11" t="str">
            <v>株式会社ＢＬＰ（Ｈ．Ｋ）</v>
          </cell>
          <cell r="T11" t="str">
            <v>4海外</v>
          </cell>
          <cell r="U11" t="str">
            <v>2003</v>
          </cell>
          <cell r="V11">
            <v>0</v>
          </cell>
          <cell r="W11">
            <v>0</v>
          </cell>
          <cell r="X11">
            <v>450836</v>
          </cell>
          <cell r="Y11">
            <v>120692</v>
          </cell>
          <cell r="Z11">
            <v>0</v>
          </cell>
          <cell r="AA11">
            <v>0</v>
          </cell>
          <cell r="AB11">
            <v>571528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571528</v>
          </cell>
        </row>
        <row r="12">
          <cell r="A12" t="str">
            <v>1</v>
          </cell>
          <cell r="B12" t="str">
            <v>株式会社　バンダイロジパル</v>
          </cell>
          <cell r="C12" t="str">
            <v>3</v>
          </cell>
          <cell r="D12" t="str">
            <v>事業本部</v>
          </cell>
          <cell r="E12" t="str">
            <v>33</v>
          </cell>
          <cell r="F12" t="str">
            <v>海外業務部</v>
          </cell>
          <cell r="G12" t="str">
            <v>3301</v>
          </cell>
          <cell r="H12" t="str">
            <v>海外業務部</v>
          </cell>
          <cell r="I12" t="str">
            <v>1930</v>
          </cell>
          <cell r="J12" t="str">
            <v>海外業務</v>
          </cell>
          <cell r="K12" t="str">
            <v>1516</v>
          </cell>
          <cell r="L12" t="str">
            <v>海外　神戸</v>
          </cell>
          <cell r="M12" t="str">
            <v>15163999999999428471512799999999999合計-0</v>
          </cell>
          <cell r="N12" t="str">
            <v>3</v>
          </cell>
          <cell r="P12" t="str">
            <v>5127</v>
          </cell>
          <cell r="Q12" t="str">
            <v>　前　年　合　計　</v>
          </cell>
          <cell r="U12" t="str">
            <v>2002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209512</v>
          </cell>
          <cell r="AD12">
            <v>0</v>
          </cell>
          <cell r="AE12">
            <v>44387</v>
          </cell>
          <cell r="AF12">
            <v>243859</v>
          </cell>
          <cell r="AG12">
            <v>108198</v>
          </cell>
          <cell r="AH12">
            <v>0</v>
          </cell>
          <cell r="AI12">
            <v>605956</v>
          </cell>
          <cell r="AJ12">
            <v>605956</v>
          </cell>
        </row>
        <row r="13">
          <cell r="A13" t="str">
            <v>1</v>
          </cell>
          <cell r="B13" t="str">
            <v>株式会社　バンダイロジパル</v>
          </cell>
          <cell r="C13" t="str">
            <v>3</v>
          </cell>
          <cell r="D13" t="str">
            <v>事業本部</v>
          </cell>
          <cell r="E13" t="str">
            <v>33</v>
          </cell>
          <cell r="F13" t="str">
            <v>海外業務部</v>
          </cell>
          <cell r="G13" t="str">
            <v>3301</v>
          </cell>
          <cell r="H13" t="str">
            <v>海外業務部</v>
          </cell>
          <cell r="I13" t="str">
            <v>1930</v>
          </cell>
          <cell r="J13" t="str">
            <v>海外業務</v>
          </cell>
          <cell r="K13" t="str">
            <v>1516</v>
          </cell>
          <cell r="L13" t="str">
            <v>海外　神戸</v>
          </cell>
          <cell r="M13" t="str">
            <v>15163999999999428471512799999999999合計-1</v>
          </cell>
          <cell r="N13" t="str">
            <v>3</v>
          </cell>
          <cell r="P13" t="str">
            <v>5127</v>
          </cell>
          <cell r="Q13" t="str">
            <v>　当　年　合　計　</v>
          </cell>
          <cell r="U13" t="str">
            <v>2003</v>
          </cell>
          <cell r="V13">
            <v>0</v>
          </cell>
          <cell r="W13">
            <v>0</v>
          </cell>
          <cell r="X13">
            <v>450836</v>
          </cell>
          <cell r="Y13">
            <v>120692</v>
          </cell>
          <cell r="Z13">
            <v>0</v>
          </cell>
          <cell r="AA13">
            <v>0</v>
          </cell>
          <cell r="AB13">
            <v>571528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571528</v>
          </cell>
        </row>
        <row r="14">
          <cell r="A14" t="str">
            <v>1</v>
          </cell>
          <cell r="B14" t="str">
            <v>株式会社　バンダイロジパル</v>
          </cell>
          <cell r="C14" t="str">
            <v>3</v>
          </cell>
          <cell r="D14" t="str">
            <v>事業本部</v>
          </cell>
          <cell r="E14" t="str">
            <v>33</v>
          </cell>
          <cell r="F14" t="str">
            <v>海外業務部</v>
          </cell>
          <cell r="G14" t="str">
            <v>3301</v>
          </cell>
          <cell r="H14" t="str">
            <v>海外業務部</v>
          </cell>
          <cell r="I14" t="str">
            <v>1930</v>
          </cell>
          <cell r="J14" t="str">
            <v>海外業務</v>
          </cell>
          <cell r="K14" t="str">
            <v>1516</v>
          </cell>
          <cell r="L14" t="str">
            <v>海外　神戸</v>
          </cell>
          <cell r="M14" t="str">
            <v>15163999999999428471512799999合計-2</v>
          </cell>
          <cell r="N14" t="str">
            <v>3</v>
          </cell>
          <cell r="P14" t="str">
            <v>5127</v>
          </cell>
          <cell r="Q14" t="str">
            <v>　昨　年　対　比（％）</v>
          </cell>
          <cell r="V14">
            <v>100</v>
          </cell>
          <cell r="W14">
            <v>100</v>
          </cell>
          <cell r="X14">
            <v>100</v>
          </cell>
          <cell r="Y14">
            <v>100</v>
          </cell>
          <cell r="Z14">
            <v>100</v>
          </cell>
          <cell r="AA14">
            <v>100</v>
          </cell>
          <cell r="AB14">
            <v>100</v>
          </cell>
          <cell r="AC14">
            <v>0</v>
          </cell>
          <cell r="AD14">
            <v>100</v>
          </cell>
          <cell r="AE14">
            <v>0</v>
          </cell>
          <cell r="AF14">
            <v>0</v>
          </cell>
          <cell r="AG14">
            <v>0</v>
          </cell>
          <cell r="AH14">
            <v>100</v>
          </cell>
          <cell r="AI14">
            <v>0</v>
          </cell>
          <cell r="AJ14">
            <v>94</v>
          </cell>
        </row>
        <row r="15">
          <cell r="A15" t="str">
            <v>1</v>
          </cell>
          <cell r="B15" t="str">
            <v>株式会社　バンダイロジパル</v>
          </cell>
          <cell r="C15" t="str">
            <v>3</v>
          </cell>
          <cell r="D15" t="str">
            <v>事業本部</v>
          </cell>
          <cell r="E15" t="str">
            <v>33</v>
          </cell>
          <cell r="F15" t="str">
            <v>海外業務部</v>
          </cell>
          <cell r="G15" t="str">
            <v>3301</v>
          </cell>
          <cell r="H15" t="str">
            <v>海外業務部</v>
          </cell>
          <cell r="I15" t="str">
            <v>1930</v>
          </cell>
          <cell r="J15" t="str">
            <v>海外業務</v>
          </cell>
          <cell r="K15" t="str">
            <v>1516</v>
          </cell>
          <cell r="L15" t="str">
            <v>海外　神戸</v>
          </cell>
          <cell r="M15" t="str">
            <v>1516399999999999999999999999999999999合計-0</v>
          </cell>
          <cell r="N15" t="str">
            <v>3</v>
          </cell>
          <cell r="Q15" t="str">
            <v>　グループ　前　年　合　計　</v>
          </cell>
          <cell r="U15" t="str">
            <v>2002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209512</v>
          </cell>
          <cell r="AD15">
            <v>0</v>
          </cell>
          <cell r="AE15">
            <v>44387</v>
          </cell>
          <cell r="AF15">
            <v>243859</v>
          </cell>
          <cell r="AG15">
            <v>108198</v>
          </cell>
          <cell r="AH15">
            <v>0</v>
          </cell>
          <cell r="AI15">
            <v>605956</v>
          </cell>
          <cell r="AJ15">
            <v>605956</v>
          </cell>
        </row>
        <row r="16">
          <cell r="A16" t="str">
            <v>1</v>
          </cell>
          <cell r="B16" t="str">
            <v>株式会社　バンダイロジパル</v>
          </cell>
          <cell r="C16" t="str">
            <v>3</v>
          </cell>
          <cell r="D16" t="str">
            <v>事業本部</v>
          </cell>
          <cell r="E16" t="str">
            <v>33</v>
          </cell>
          <cell r="F16" t="str">
            <v>海外業務部</v>
          </cell>
          <cell r="G16" t="str">
            <v>3301</v>
          </cell>
          <cell r="H16" t="str">
            <v>海外業務部</v>
          </cell>
          <cell r="I16" t="str">
            <v>1930</v>
          </cell>
          <cell r="J16" t="str">
            <v>海外業務</v>
          </cell>
          <cell r="K16" t="str">
            <v>1516</v>
          </cell>
          <cell r="L16" t="str">
            <v>海外　神戸</v>
          </cell>
          <cell r="M16" t="str">
            <v>1516399999999999999999999999999999999合計-1</v>
          </cell>
          <cell r="N16" t="str">
            <v>3</v>
          </cell>
          <cell r="Q16" t="str">
            <v>　グループ　当　年　合　計</v>
          </cell>
          <cell r="U16" t="str">
            <v>2003</v>
          </cell>
          <cell r="V16">
            <v>0</v>
          </cell>
          <cell r="W16">
            <v>0</v>
          </cell>
          <cell r="X16">
            <v>450836</v>
          </cell>
          <cell r="Y16">
            <v>120692</v>
          </cell>
          <cell r="Z16">
            <v>0</v>
          </cell>
          <cell r="AA16">
            <v>0</v>
          </cell>
          <cell r="AB16">
            <v>571528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571528</v>
          </cell>
        </row>
        <row r="17">
          <cell r="A17" t="str">
            <v>1</v>
          </cell>
          <cell r="B17" t="str">
            <v>株式会社　バンダイロジパル</v>
          </cell>
          <cell r="C17" t="str">
            <v>3</v>
          </cell>
          <cell r="D17" t="str">
            <v>事業本部</v>
          </cell>
          <cell r="E17" t="str">
            <v>33</v>
          </cell>
          <cell r="F17" t="str">
            <v>海外業務部</v>
          </cell>
          <cell r="G17" t="str">
            <v>3301</v>
          </cell>
          <cell r="H17" t="str">
            <v>海外業務部</v>
          </cell>
          <cell r="I17" t="str">
            <v>1930</v>
          </cell>
          <cell r="J17" t="str">
            <v>海外業務</v>
          </cell>
          <cell r="K17" t="str">
            <v>1516</v>
          </cell>
          <cell r="L17" t="str">
            <v>海外　神戸</v>
          </cell>
          <cell r="M17" t="str">
            <v>15164999999994342336690269020720034海外-12002</v>
          </cell>
          <cell r="N17" t="str">
            <v>4</v>
          </cell>
          <cell r="O17" t="str">
            <v>他店</v>
          </cell>
          <cell r="P17" t="str">
            <v>6902</v>
          </cell>
          <cell r="Q17" t="str">
            <v>㈱ﾓﾘｶﾞﾝｸﾞ</v>
          </cell>
          <cell r="R17" t="str">
            <v>690207</v>
          </cell>
          <cell r="S17" t="str">
            <v>株式会社モリガング  -海外-</v>
          </cell>
          <cell r="T17" t="str">
            <v>4海外</v>
          </cell>
          <cell r="U17" t="str">
            <v>2002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436000</v>
          </cell>
          <cell r="AA17">
            <v>172000</v>
          </cell>
          <cell r="AB17">
            <v>608000</v>
          </cell>
          <cell r="AC17">
            <v>0</v>
          </cell>
          <cell r="AD17">
            <v>0</v>
          </cell>
          <cell r="AE17">
            <v>667000</v>
          </cell>
          <cell r="AF17">
            <v>384500</v>
          </cell>
          <cell r="AG17">
            <v>0</v>
          </cell>
          <cell r="AH17">
            <v>0</v>
          </cell>
          <cell r="AI17">
            <v>1051500</v>
          </cell>
          <cell r="AJ17">
            <v>1659500</v>
          </cell>
        </row>
        <row r="18">
          <cell r="A18" t="str">
            <v>1</v>
          </cell>
          <cell r="B18" t="str">
            <v>株式会社　バンダイロジパル</v>
          </cell>
          <cell r="C18" t="str">
            <v>3</v>
          </cell>
          <cell r="D18" t="str">
            <v>事業本部</v>
          </cell>
          <cell r="E18" t="str">
            <v>33</v>
          </cell>
          <cell r="F18" t="str">
            <v>海外業務部</v>
          </cell>
          <cell r="G18" t="str">
            <v>3301</v>
          </cell>
          <cell r="H18" t="str">
            <v>海外業務部</v>
          </cell>
          <cell r="I18" t="str">
            <v>1930</v>
          </cell>
          <cell r="J18" t="str">
            <v>海外業務</v>
          </cell>
          <cell r="K18" t="str">
            <v>1516</v>
          </cell>
          <cell r="L18" t="str">
            <v>海外　神戸</v>
          </cell>
          <cell r="M18" t="str">
            <v>15164999999994342336690269020720034海外-12003</v>
          </cell>
          <cell r="N18" t="str">
            <v>4</v>
          </cell>
          <cell r="O18" t="str">
            <v>他店</v>
          </cell>
          <cell r="P18" t="str">
            <v>6902</v>
          </cell>
          <cell r="Q18" t="str">
            <v>㈱ﾓﾘｶﾞﾝｸﾞ</v>
          </cell>
          <cell r="R18" t="str">
            <v>690207</v>
          </cell>
          <cell r="S18" t="str">
            <v>株式会社モリガング  -海外-</v>
          </cell>
          <cell r="T18" t="str">
            <v>4海外</v>
          </cell>
          <cell r="U18" t="str">
            <v>2003</v>
          </cell>
          <cell r="V18">
            <v>0</v>
          </cell>
          <cell r="W18">
            <v>0</v>
          </cell>
          <cell r="X18">
            <v>173700</v>
          </cell>
          <cell r="Y18">
            <v>628667</v>
          </cell>
          <cell r="Z18">
            <v>0</v>
          </cell>
          <cell r="AA18">
            <v>0</v>
          </cell>
          <cell r="AB18">
            <v>802367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802367</v>
          </cell>
        </row>
        <row r="19">
          <cell r="A19" t="str">
            <v>1</v>
          </cell>
          <cell r="B19" t="str">
            <v>株式会社　バンダイロジパル</v>
          </cell>
          <cell r="C19" t="str">
            <v>3</v>
          </cell>
          <cell r="D19" t="str">
            <v>事業本部</v>
          </cell>
          <cell r="E19" t="str">
            <v>33</v>
          </cell>
          <cell r="F19" t="str">
            <v>海外業務部</v>
          </cell>
          <cell r="G19" t="str">
            <v>3301</v>
          </cell>
          <cell r="H19" t="str">
            <v>海外業務部</v>
          </cell>
          <cell r="I19" t="str">
            <v>1930</v>
          </cell>
          <cell r="J19" t="str">
            <v>海外業務</v>
          </cell>
          <cell r="K19" t="str">
            <v>1516</v>
          </cell>
          <cell r="L19" t="str">
            <v>海外　神戸</v>
          </cell>
          <cell r="M19" t="str">
            <v>15164999999994342336690269021320034海外-12002</v>
          </cell>
          <cell r="N19" t="str">
            <v>4</v>
          </cell>
          <cell r="O19" t="str">
            <v>他店</v>
          </cell>
          <cell r="P19" t="str">
            <v>6902</v>
          </cell>
          <cell r="Q19" t="str">
            <v>㈱ﾓﾘｶﾞﾝｸﾞ</v>
          </cell>
          <cell r="R19" t="str">
            <v>690213</v>
          </cell>
          <cell r="S19" t="str">
            <v>㈱モリガング海外(神戸)</v>
          </cell>
          <cell r="T19" t="str">
            <v>4海外</v>
          </cell>
          <cell r="U19" t="str">
            <v>2002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110500</v>
          </cell>
          <cell r="AH19">
            <v>90600</v>
          </cell>
          <cell r="AI19">
            <v>201100</v>
          </cell>
          <cell r="AJ19">
            <v>201100</v>
          </cell>
        </row>
        <row r="20">
          <cell r="A20" t="str">
            <v>1</v>
          </cell>
          <cell r="B20" t="str">
            <v>株式会社　バンダイロジパル</v>
          </cell>
          <cell r="C20" t="str">
            <v>3</v>
          </cell>
          <cell r="D20" t="str">
            <v>事業本部</v>
          </cell>
          <cell r="E20" t="str">
            <v>33</v>
          </cell>
          <cell r="F20" t="str">
            <v>海外業務部</v>
          </cell>
          <cell r="G20" t="str">
            <v>3301</v>
          </cell>
          <cell r="H20" t="str">
            <v>海外業務部</v>
          </cell>
          <cell r="I20" t="str">
            <v>1930</v>
          </cell>
          <cell r="J20" t="str">
            <v>海外業務</v>
          </cell>
          <cell r="K20" t="str">
            <v>1516</v>
          </cell>
          <cell r="L20" t="str">
            <v>海外　神戸</v>
          </cell>
          <cell r="M20" t="str">
            <v>15164999999994342336690269021320034海外-12003</v>
          </cell>
          <cell r="N20" t="str">
            <v>4</v>
          </cell>
          <cell r="O20" t="str">
            <v>他店</v>
          </cell>
          <cell r="P20" t="str">
            <v>6902</v>
          </cell>
          <cell r="Q20" t="str">
            <v>㈱ﾓﾘｶﾞﾝｸﾞ</v>
          </cell>
          <cell r="R20" t="str">
            <v>690213</v>
          </cell>
          <cell r="S20" t="str">
            <v>㈱モリガング海外(神戸)</v>
          </cell>
          <cell r="T20" t="str">
            <v>4海外</v>
          </cell>
          <cell r="U20" t="str">
            <v>2003</v>
          </cell>
          <cell r="V20">
            <v>529000</v>
          </cell>
          <cell r="W20">
            <v>481300</v>
          </cell>
          <cell r="X20">
            <v>0</v>
          </cell>
          <cell r="Y20">
            <v>0</v>
          </cell>
          <cell r="Z20">
            <v>419425</v>
          </cell>
          <cell r="AA20">
            <v>572500</v>
          </cell>
          <cell r="AB20">
            <v>2002225</v>
          </cell>
          <cell r="AC20">
            <v>412753</v>
          </cell>
          <cell r="AD20">
            <v>345679</v>
          </cell>
          <cell r="AE20">
            <v>859538</v>
          </cell>
          <cell r="AF20">
            <v>539500</v>
          </cell>
          <cell r="AG20">
            <v>245800</v>
          </cell>
          <cell r="AH20">
            <v>449801</v>
          </cell>
          <cell r="AI20">
            <v>2853071</v>
          </cell>
          <cell r="AJ20">
            <v>4855296</v>
          </cell>
        </row>
        <row r="21">
          <cell r="A21" t="str">
            <v>1</v>
          </cell>
          <cell r="B21" t="str">
            <v>株式会社　バンダイロジパル</v>
          </cell>
          <cell r="C21" t="str">
            <v>3</v>
          </cell>
          <cell r="D21" t="str">
            <v>事業本部</v>
          </cell>
          <cell r="E21" t="str">
            <v>33</v>
          </cell>
          <cell r="F21" t="str">
            <v>海外業務部</v>
          </cell>
          <cell r="G21" t="str">
            <v>3301</v>
          </cell>
          <cell r="H21" t="str">
            <v>海外業務部</v>
          </cell>
          <cell r="I21" t="str">
            <v>1930</v>
          </cell>
          <cell r="J21" t="str">
            <v>海外業務</v>
          </cell>
          <cell r="K21" t="str">
            <v>1516</v>
          </cell>
          <cell r="L21" t="str">
            <v>海外　神戸</v>
          </cell>
          <cell r="M21" t="str">
            <v>15164999999994342336690299999999999合計-0</v>
          </cell>
          <cell r="N21" t="str">
            <v>4</v>
          </cell>
          <cell r="P21" t="str">
            <v>6902</v>
          </cell>
          <cell r="Q21" t="str">
            <v>　前　年　合　計　</v>
          </cell>
          <cell r="U21" t="str">
            <v>2002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436000</v>
          </cell>
          <cell r="AA21">
            <v>172000</v>
          </cell>
          <cell r="AB21">
            <v>608000</v>
          </cell>
          <cell r="AC21">
            <v>0</v>
          </cell>
          <cell r="AD21">
            <v>0</v>
          </cell>
          <cell r="AE21">
            <v>667000</v>
          </cell>
          <cell r="AF21">
            <v>384500</v>
          </cell>
          <cell r="AG21">
            <v>110500</v>
          </cell>
          <cell r="AH21">
            <v>90600</v>
          </cell>
          <cell r="AI21">
            <v>1252600</v>
          </cell>
          <cell r="AJ21">
            <v>1860600</v>
          </cell>
        </row>
        <row r="22">
          <cell r="A22" t="str">
            <v>1</v>
          </cell>
          <cell r="B22" t="str">
            <v>株式会社　バンダイロジパル</v>
          </cell>
          <cell r="C22" t="str">
            <v>3</v>
          </cell>
          <cell r="D22" t="str">
            <v>事業本部</v>
          </cell>
          <cell r="E22" t="str">
            <v>33</v>
          </cell>
          <cell r="F22" t="str">
            <v>海外業務部</v>
          </cell>
          <cell r="G22" t="str">
            <v>3301</v>
          </cell>
          <cell r="H22" t="str">
            <v>海外業務部</v>
          </cell>
          <cell r="I22" t="str">
            <v>1930</v>
          </cell>
          <cell r="J22" t="str">
            <v>海外業務</v>
          </cell>
          <cell r="K22" t="str">
            <v>1516</v>
          </cell>
          <cell r="L22" t="str">
            <v>海外　神戸</v>
          </cell>
          <cell r="M22" t="str">
            <v>15164999999994342336690299999999999合計-1</v>
          </cell>
          <cell r="N22" t="str">
            <v>4</v>
          </cell>
          <cell r="P22" t="str">
            <v>6902</v>
          </cell>
          <cell r="Q22" t="str">
            <v>　当　年　合　計　</v>
          </cell>
          <cell r="U22" t="str">
            <v>2003</v>
          </cell>
          <cell r="V22">
            <v>529000</v>
          </cell>
          <cell r="W22">
            <v>481300</v>
          </cell>
          <cell r="X22">
            <v>173700</v>
          </cell>
          <cell r="Y22">
            <v>628667</v>
          </cell>
          <cell r="Z22">
            <v>419425</v>
          </cell>
          <cell r="AA22">
            <v>572500</v>
          </cell>
          <cell r="AB22">
            <v>2804592</v>
          </cell>
          <cell r="AC22">
            <v>412753</v>
          </cell>
          <cell r="AD22">
            <v>345679</v>
          </cell>
          <cell r="AE22">
            <v>859538</v>
          </cell>
          <cell r="AF22">
            <v>539500</v>
          </cell>
          <cell r="AG22">
            <v>245800</v>
          </cell>
          <cell r="AH22">
            <v>449801</v>
          </cell>
          <cell r="AI22">
            <v>2853071</v>
          </cell>
          <cell r="AJ22">
            <v>5657663</v>
          </cell>
        </row>
        <row r="23">
          <cell r="A23" t="str">
            <v>1</v>
          </cell>
          <cell r="B23" t="str">
            <v>株式会社　バンダイロジパル</v>
          </cell>
          <cell r="C23" t="str">
            <v>3</v>
          </cell>
          <cell r="D23" t="str">
            <v>事業本部</v>
          </cell>
          <cell r="E23" t="str">
            <v>33</v>
          </cell>
          <cell r="F23" t="str">
            <v>海外業務部</v>
          </cell>
          <cell r="G23" t="str">
            <v>3301</v>
          </cell>
          <cell r="H23" t="str">
            <v>海外業務部</v>
          </cell>
          <cell r="I23" t="str">
            <v>1930</v>
          </cell>
          <cell r="J23" t="str">
            <v>海外業務</v>
          </cell>
          <cell r="K23" t="str">
            <v>1516</v>
          </cell>
          <cell r="L23" t="str">
            <v>海外　神戸</v>
          </cell>
          <cell r="M23" t="str">
            <v>15164999999994342336690299999合計-2</v>
          </cell>
          <cell r="N23" t="str">
            <v>4</v>
          </cell>
          <cell r="P23" t="str">
            <v>6902</v>
          </cell>
          <cell r="Q23" t="str">
            <v>　昨　年　対　比（％）</v>
          </cell>
          <cell r="V23">
            <v>100</v>
          </cell>
          <cell r="W23">
            <v>100</v>
          </cell>
          <cell r="X23">
            <v>100</v>
          </cell>
          <cell r="Y23">
            <v>100</v>
          </cell>
          <cell r="Z23">
            <v>96</v>
          </cell>
          <cell r="AA23">
            <v>332</v>
          </cell>
          <cell r="AB23">
            <v>461</v>
          </cell>
          <cell r="AC23">
            <v>100</v>
          </cell>
          <cell r="AD23">
            <v>100</v>
          </cell>
          <cell r="AE23">
            <v>128</v>
          </cell>
          <cell r="AF23">
            <v>140</v>
          </cell>
          <cell r="AG23">
            <v>222</v>
          </cell>
          <cell r="AH23">
            <v>496</v>
          </cell>
          <cell r="AI23">
            <v>227</v>
          </cell>
          <cell r="AJ23">
            <v>304</v>
          </cell>
        </row>
        <row r="24">
          <cell r="A24" t="str">
            <v>1</v>
          </cell>
          <cell r="B24" t="str">
            <v>株式会社　バンダイロジパル</v>
          </cell>
          <cell r="C24" t="str">
            <v>3</v>
          </cell>
          <cell r="D24" t="str">
            <v>事業本部</v>
          </cell>
          <cell r="E24" t="str">
            <v>33</v>
          </cell>
          <cell r="F24" t="str">
            <v>海外業務部</v>
          </cell>
          <cell r="G24" t="str">
            <v>3301</v>
          </cell>
          <cell r="H24" t="str">
            <v>海外業務部</v>
          </cell>
          <cell r="I24" t="str">
            <v>1930</v>
          </cell>
          <cell r="J24" t="str">
            <v>海外業務</v>
          </cell>
          <cell r="K24" t="str">
            <v>1516</v>
          </cell>
          <cell r="L24" t="str">
            <v>海外　神戸</v>
          </cell>
          <cell r="M24" t="str">
            <v>15164999999995348891194419440020034海外-12003</v>
          </cell>
          <cell r="N24" t="str">
            <v>4</v>
          </cell>
          <cell r="O24" t="str">
            <v>他店</v>
          </cell>
          <cell r="P24" t="str">
            <v>1944</v>
          </cell>
          <cell r="Q24" t="str">
            <v>株式会社コクヨロジテム</v>
          </cell>
          <cell r="R24" t="str">
            <v>194400</v>
          </cell>
          <cell r="S24" t="str">
            <v>株式会社コクヨロジテム　海外</v>
          </cell>
          <cell r="T24" t="str">
            <v>4海外</v>
          </cell>
          <cell r="U24" t="str">
            <v>2003</v>
          </cell>
          <cell r="V24">
            <v>0</v>
          </cell>
          <cell r="W24">
            <v>774300</v>
          </cell>
          <cell r="X24">
            <v>502500</v>
          </cell>
          <cell r="Y24">
            <v>314600</v>
          </cell>
          <cell r="Z24">
            <v>370600</v>
          </cell>
          <cell r="AA24">
            <v>236333</v>
          </cell>
          <cell r="AB24">
            <v>2198333</v>
          </cell>
          <cell r="AC24">
            <v>645000</v>
          </cell>
          <cell r="AD24">
            <v>593000</v>
          </cell>
          <cell r="AE24">
            <v>344800</v>
          </cell>
          <cell r="AF24">
            <v>269800</v>
          </cell>
          <cell r="AG24">
            <v>277675</v>
          </cell>
          <cell r="AH24">
            <v>322500</v>
          </cell>
          <cell r="AI24">
            <v>2452775</v>
          </cell>
          <cell r="AJ24">
            <v>4651108</v>
          </cell>
        </row>
        <row r="25">
          <cell r="A25" t="str">
            <v>1</v>
          </cell>
          <cell r="B25" t="str">
            <v>株式会社　バンダイロジパル</v>
          </cell>
          <cell r="C25" t="str">
            <v>3</v>
          </cell>
          <cell r="D25" t="str">
            <v>事業本部</v>
          </cell>
          <cell r="E25" t="str">
            <v>33</v>
          </cell>
          <cell r="F25" t="str">
            <v>海外業務部</v>
          </cell>
          <cell r="G25" t="str">
            <v>3301</v>
          </cell>
          <cell r="H25" t="str">
            <v>海外業務部</v>
          </cell>
          <cell r="I25" t="str">
            <v>1930</v>
          </cell>
          <cell r="J25" t="str">
            <v>海外業務</v>
          </cell>
          <cell r="K25" t="str">
            <v>1516</v>
          </cell>
          <cell r="L25" t="str">
            <v>海外　神戸</v>
          </cell>
          <cell r="M25" t="str">
            <v>15164999999995348891194499999999999合計-1</v>
          </cell>
          <cell r="N25" t="str">
            <v>4</v>
          </cell>
          <cell r="P25" t="str">
            <v>1944</v>
          </cell>
          <cell r="Q25" t="str">
            <v>　当　年　合　計　</v>
          </cell>
          <cell r="U25" t="str">
            <v>2003</v>
          </cell>
          <cell r="V25">
            <v>0</v>
          </cell>
          <cell r="W25">
            <v>774300</v>
          </cell>
          <cell r="X25">
            <v>502500</v>
          </cell>
          <cell r="Y25">
            <v>314600</v>
          </cell>
          <cell r="Z25">
            <v>370600</v>
          </cell>
          <cell r="AA25">
            <v>236333</v>
          </cell>
          <cell r="AB25">
            <v>2198333</v>
          </cell>
          <cell r="AC25">
            <v>645000</v>
          </cell>
          <cell r="AD25">
            <v>593000</v>
          </cell>
          <cell r="AE25">
            <v>344800</v>
          </cell>
          <cell r="AF25">
            <v>269800</v>
          </cell>
          <cell r="AG25">
            <v>277675</v>
          </cell>
          <cell r="AH25">
            <v>322500</v>
          </cell>
          <cell r="AI25">
            <v>2452775</v>
          </cell>
          <cell r="AJ25">
            <v>4651108</v>
          </cell>
        </row>
        <row r="26">
          <cell r="A26" t="str">
            <v>1</v>
          </cell>
          <cell r="B26" t="str">
            <v>株式会社　バンダイロジパル</v>
          </cell>
          <cell r="C26" t="str">
            <v>3</v>
          </cell>
          <cell r="D26" t="str">
            <v>事業本部</v>
          </cell>
          <cell r="E26" t="str">
            <v>33</v>
          </cell>
          <cell r="F26" t="str">
            <v>海外業務部</v>
          </cell>
          <cell r="G26" t="str">
            <v>3301</v>
          </cell>
          <cell r="H26" t="str">
            <v>海外業務部</v>
          </cell>
          <cell r="I26" t="str">
            <v>1930</v>
          </cell>
          <cell r="J26" t="str">
            <v>海外業務</v>
          </cell>
          <cell r="K26" t="str">
            <v>1516</v>
          </cell>
          <cell r="L26" t="str">
            <v>海外　神戸</v>
          </cell>
          <cell r="M26" t="str">
            <v>15164999999995348891194499999合計-2</v>
          </cell>
          <cell r="N26" t="str">
            <v>4</v>
          </cell>
          <cell r="P26" t="str">
            <v>1944</v>
          </cell>
          <cell r="Q26" t="str">
            <v>　昨　年　対　比（％）</v>
          </cell>
          <cell r="V26">
            <v>100</v>
          </cell>
          <cell r="W26">
            <v>100</v>
          </cell>
          <cell r="X26">
            <v>100</v>
          </cell>
          <cell r="Y26">
            <v>100</v>
          </cell>
          <cell r="Z26">
            <v>100</v>
          </cell>
          <cell r="AA26">
            <v>100</v>
          </cell>
          <cell r="AB26">
            <v>100</v>
          </cell>
          <cell r="AC26">
            <v>100</v>
          </cell>
          <cell r="AD26">
            <v>100</v>
          </cell>
          <cell r="AE26">
            <v>100</v>
          </cell>
          <cell r="AF26">
            <v>100</v>
          </cell>
          <cell r="AG26">
            <v>100</v>
          </cell>
          <cell r="AH26">
            <v>100</v>
          </cell>
          <cell r="AI26">
            <v>100</v>
          </cell>
          <cell r="AJ26">
            <v>100</v>
          </cell>
        </row>
        <row r="27">
          <cell r="A27" t="str">
            <v>1</v>
          </cell>
          <cell r="B27" t="str">
            <v>株式会社　バンダイロジパル</v>
          </cell>
          <cell r="C27" t="str">
            <v>3</v>
          </cell>
          <cell r="D27" t="str">
            <v>事業本部</v>
          </cell>
          <cell r="E27" t="str">
            <v>33</v>
          </cell>
          <cell r="F27" t="str">
            <v>海外業務部</v>
          </cell>
          <cell r="G27" t="str">
            <v>3301</v>
          </cell>
          <cell r="H27" t="str">
            <v>海外業務部</v>
          </cell>
          <cell r="I27" t="str">
            <v>1930</v>
          </cell>
          <cell r="J27" t="str">
            <v>海外業務</v>
          </cell>
          <cell r="K27" t="str">
            <v>1516</v>
          </cell>
          <cell r="L27" t="str">
            <v>海外　神戸</v>
          </cell>
          <cell r="M27" t="str">
            <v>15164999999995916198777777770220034海外-12002</v>
          </cell>
          <cell r="N27" t="str">
            <v>4</v>
          </cell>
          <cell r="O27" t="str">
            <v>他店</v>
          </cell>
          <cell r="P27" t="str">
            <v>7777</v>
          </cell>
          <cell r="Q27" t="str">
            <v>ＮＶ　他店</v>
          </cell>
          <cell r="R27" t="str">
            <v>777702</v>
          </cell>
          <cell r="S27" t="str">
            <v>ＮＶ　住友倉庫　他店</v>
          </cell>
          <cell r="T27" t="str">
            <v>4海外</v>
          </cell>
          <cell r="U27" t="str">
            <v>2002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437933</v>
          </cell>
          <cell r="AA27">
            <v>616017</v>
          </cell>
          <cell r="AB27">
            <v>1053950</v>
          </cell>
          <cell r="AC27">
            <v>426848</v>
          </cell>
          <cell r="AD27">
            <v>529382</v>
          </cell>
          <cell r="AE27">
            <v>663064</v>
          </cell>
          <cell r="AF27">
            <v>322992</v>
          </cell>
          <cell r="AG27">
            <v>128680</v>
          </cell>
          <cell r="AH27">
            <v>327818</v>
          </cell>
          <cell r="AI27">
            <v>2398784</v>
          </cell>
          <cell r="AJ27">
            <v>3452734</v>
          </cell>
        </row>
        <row r="28">
          <cell r="A28" t="str">
            <v>1</v>
          </cell>
          <cell r="B28" t="str">
            <v>株式会社　バンダイロジパル</v>
          </cell>
          <cell r="C28" t="str">
            <v>3</v>
          </cell>
          <cell r="D28" t="str">
            <v>事業本部</v>
          </cell>
          <cell r="E28" t="str">
            <v>33</v>
          </cell>
          <cell r="F28" t="str">
            <v>海外業務部</v>
          </cell>
          <cell r="G28" t="str">
            <v>3301</v>
          </cell>
          <cell r="H28" t="str">
            <v>海外業務部</v>
          </cell>
          <cell r="I28" t="str">
            <v>1930</v>
          </cell>
          <cell r="J28" t="str">
            <v>海外業務</v>
          </cell>
          <cell r="K28" t="str">
            <v>1516</v>
          </cell>
          <cell r="L28" t="str">
            <v>海外　神戸</v>
          </cell>
          <cell r="M28" t="str">
            <v>15164999999995916198777777770220034海外-12003</v>
          </cell>
          <cell r="N28" t="str">
            <v>4</v>
          </cell>
          <cell r="O28" t="str">
            <v>他店</v>
          </cell>
          <cell r="P28" t="str">
            <v>7777</v>
          </cell>
          <cell r="Q28" t="str">
            <v>ＮＶ　他店</v>
          </cell>
          <cell r="R28" t="str">
            <v>777702</v>
          </cell>
          <cell r="S28" t="str">
            <v>ＮＶ　住友倉庫　他店</v>
          </cell>
          <cell r="T28" t="str">
            <v>4海外</v>
          </cell>
          <cell r="U28" t="str">
            <v>2003</v>
          </cell>
          <cell r="V28">
            <v>481961</v>
          </cell>
          <cell r="W28">
            <v>300018</v>
          </cell>
          <cell r="X28">
            <v>201936</v>
          </cell>
          <cell r="Y28">
            <v>417780</v>
          </cell>
          <cell r="Z28">
            <v>265615</v>
          </cell>
          <cell r="AA28">
            <v>295611</v>
          </cell>
          <cell r="AB28">
            <v>1962921</v>
          </cell>
          <cell r="AC28">
            <v>396996</v>
          </cell>
          <cell r="AD28">
            <v>434415</v>
          </cell>
          <cell r="AE28">
            <v>514181</v>
          </cell>
          <cell r="AF28">
            <v>290211</v>
          </cell>
          <cell r="AG28">
            <v>283605</v>
          </cell>
          <cell r="AH28">
            <v>201472</v>
          </cell>
          <cell r="AI28">
            <v>2120880</v>
          </cell>
          <cell r="AJ28">
            <v>4083801</v>
          </cell>
        </row>
        <row r="29">
          <cell r="A29" t="str">
            <v>1</v>
          </cell>
          <cell r="B29" t="str">
            <v>株式会社　バンダイロジパル</v>
          </cell>
          <cell r="C29" t="str">
            <v>3</v>
          </cell>
          <cell r="D29" t="str">
            <v>事業本部</v>
          </cell>
          <cell r="E29" t="str">
            <v>33</v>
          </cell>
          <cell r="F29" t="str">
            <v>海外業務部</v>
          </cell>
          <cell r="G29" t="str">
            <v>3301</v>
          </cell>
          <cell r="H29" t="str">
            <v>海外業務部</v>
          </cell>
          <cell r="I29" t="str">
            <v>1930</v>
          </cell>
          <cell r="J29" t="str">
            <v>海外業務</v>
          </cell>
          <cell r="K29" t="str">
            <v>1516</v>
          </cell>
          <cell r="L29" t="str">
            <v>海外　神戸</v>
          </cell>
          <cell r="M29" t="str">
            <v>15164999999995916198777799999999999合計-0</v>
          </cell>
          <cell r="N29" t="str">
            <v>4</v>
          </cell>
          <cell r="P29" t="str">
            <v>7777</v>
          </cell>
          <cell r="Q29" t="str">
            <v>　前　年　合　計　</v>
          </cell>
          <cell r="U29" t="str">
            <v>2002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437933</v>
          </cell>
          <cell r="AA29">
            <v>616017</v>
          </cell>
          <cell r="AB29">
            <v>1053950</v>
          </cell>
          <cell r="AC29">
            <v>426848</v>
          </cell>
          <cell r="AD29">
            <v>529382</v>
          </cell>
          <cell r="AE29">
            <v>663064</v>
          </cell>
          <cell r="AF29">
            <v>322992</v>
          </cell>
          <cell r="AG29">
            <v>128680</v>
          </cell>
          <cell r="AH29">
            <v>327818</v>
          </cell>
          <cell r="AI29">
            <v>2398784</v>
          </cell>
          <cell r="AJ29">
            <v>3452734</v>
          </cell>
        </row>
        <row r="30">
          <cell r="A30" t="str">
            <v>1</v>
          </cell>
          <cell r="B30" t="str">
            <v>株式会社　バンダイロジパル</v>
          </cell>
          <cell r="C30" t="str">
            <v>3</v>
          </cell>
          <cell r="D30" t="str">
            <v>事業本部</v>
          </cell>
          <cell r="E30" t="str">
            <v>33</v>
          </cell>
          <cell r="F30" t="str">
            <v>海外業務部</v>
          </cell>
          <cell r="G30" t="str">
            <v>3301</v>
          </cell>
          <cell r="H30" t="str">
            <v>海外業務部</v>
          </cell>
          <cell r="I30" t="str">
            <v>1930</v>
          </cell>
          <cell r="J30" t="str">
            <v>海外業務</v>
          </cell>
          <cell r="K30" t="str">
            <v>1516</v>
          </cell>
          <cell r="L30" t="str">
            <v>海外　神戸</v>
          </cell>
          <cell r="M30" t="str">
            <v>15164999999995916198777799999999999合計-1</v>
          </cell>
          <cell r="N30" t="str">
            <v>4</v>
          </cell>
          <cell r="P30" t="str">
            <v>7777</v>
          </cell>
          <cell r="Q30" t="str">
            <v>　当　年　合　計　</v>
          </cell>
          <cell r="U30" t="str">
            <v>2003</v>
          </cell>
          <cell r="V30">
            <v>481961</v>
          </cell>
          <cell r="W30">
            <v>300018</v>
          </cell>
          <cell r="X30">
            <v>201936</v>
          </cell>
          <cell r="Y30">
            <v>417780</v>
          </cell>
          <cell r="Z30">
            <v>265615</v>
          </cell>
          <cell r="AA30">
            <v>295611</v>
          </cell>
          <cell r="AB30">
            <v>1962921</v>
          </cell>
          <cell r="AC30">
            <v>396996</v>
          </cell>
          <cell r="AD30">
            <v>434415</v>
          </cell>
          <cell r="AE30">
            <v>514181</v>
          </cell>
          <cell r="AF30">
            <v>290211</v>
          </cell>
          <cell r="AG30">
            <v>283605</v>
          </cell>
          <cell r="AH30">
            <v>201472</v>
          </cell>
          <cell r="AI30">
            <v>2120880</v>
          </cell>
          <cell r="AJ30">
            <v>4083801</v>
          </cell>
        </row>
        <row r="31">
          <cell r="A31" t="str">
            <v>1</v>
          </cell>
          <cell r="B31" t="str">
            <v>株式会社　バンダイロジパル</v>
          </cell>
          <cell r="C31" t="str">
            <v>3</v>
          </cell>
          <cell r="D31" t="str">
            <v>事業本部</v>
          </cell>
          <cell r="E31" t="str">
            <v>33</v>
          </cell>
          <cell r="F31" t="str">
            <v>海外業務部</v>
          </cell>
          <cell r="G31" t="str">
            <v>3301</v>
          </cell>
          <cell r="H31" t="str">
            <v>海外業務部</v>
          </cell>
          <cell r="I31" t="str">
            <v>1930</v>
          </cell>
          <cell r="J31" t="str">
            <v>海外業務</v>
          </cell>
          <cell r="K31" t="str">
            <v>1516</v>
          </cell>
          <cell r="L31" t="str">
            <v>海外　神戸</v>
          </cell>
          <cell r="M31" t="str">
            <v>15164999999995916198777799999合計-2</v>
          </cell>
          <cell r="N31" t="str">
            <v>4</v>
          </cell>
          <cell r="P31" t="str">
            <v>7777</v>
          </cell>
          <cell r="Q31" t="str">
            <v>　昨　年　対　比（％）</v>
          </cell>
          <cell r="V31">
            <v>100</v>
          </cell>
          <cell r="W31">
            <v>100</v>
          </cell>
          <cell r="X31">
            <v>100</v>
          </cell>
          <cell r="Y31">
            <v>100</v>
          </cell>
          <cell r="Z31">
            <v>60</v>
          </cell>
          <cell r="AA31">
            <v>47</v>
          </cell>
          <cell r="AB31">
            <v>186</v>
          </cell>
          <cell r="AC31">
            <v>93</v>
          </cell>
          <cell r="AD31">
            <v>82</v>
          </cell>
          <cell r="AE31">
            <v>77</v>
          </cell>
          <cell r="AF31">
            <v>89</v>
          </cell>
          <cell r="AG31">
            <v>220</v>
          </cell>
          <cell r="AH31">
            <v>61</v>
          </cell>
          <cell r="AI31">
            <v>88</v>
          </cell>
          <cell r="AJ31">
            <v>118</v>
          </cell>
        </row>
        <row r="32">
          <cell r="A32" t="str">
            <v>1</v>
          </cell>
          <cell r="B32" t="str">
            <v>株式会社　バンダイロジパル</v>
          </cell>
          <cell r="C32" t="str">
            <v>3</v>
          </cell>
          <cell r="D32" t="str">
            <v>事業本部</v>
          </cell>
          <cell r="E32" t="str">
            <v>33</v>
          </cell>
          <cell r="F32" t="str">
            <v>海外業務部</v>
          </cell>
          <cell r="G32" t="str">
            <v>3301</v>
          </cell>
          <cell r="H32" t="str">
            <v>海外業務部</v>
          </cell>
          <cell r="I32" t="str">
            <v>1930</v>
          </cell>
          <cell r="J32" t="str">
            <v>海外業務</v>
          </cell>
          <cell r="K32" t="str">
            <v>1516</v>
          </cell>
          <cell r="L32" t="str">
            <v>海外　神戸</v>
          </cell>
          <cell r="M32" t="str">
            <v>15164999999996829863990099001320034海外-12002</v>
          </cell>
          <cell r="N32" t="str">
            <v>4</v>
          </cell>
          <cell r="O32" t="str">
            <v>他店</v>
          </cell>
          <cell r="P32" t="str">
            <v>9900</v>
          </cell>
          <cell r="Q32" t="str">
            <v>一見</v>
          </cell>
          <cell r="R32" t="str">
            <v>990013</v>
          </cell>
          <cell r="S32" t="str">
            <v>一見客先　海外東京</v>
          </cell>
          <cell r="T32" t="str">
            <v>4海外</v>
          </cell>
          <cell r="U32" t="str">
            <v>2002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17211</v>
          </cell>
          <cell r="AB32">
            <v>17211</v>
          </cell>
          <cell r="AC32">
            <v>0</v>
          </cell>
          <cell r="AD32">
            <v>92972</v>
          </cell>
          <cell r="AE32">
            <v>33580</v>
          </cell>
          <cell r="AF32">
            <v>238450</v>
          </cell>
          <cell r="AG32">
            <v>0</v>
          </cell>
          <cell r="AH32">
            <v>0</v>
          </cell>
          <cell r="AI32">
            <v>365002</v>
          </cell>
          <cell r="AJ32">
            <v>382213</v>
          </cell>
        </row>
        <row r="33">
          <cell r="A33" t="str">
            <v>1</v>
          </cell>
          <cell r="B33" t="str">
            <v>株式会社　バンダイロジパル</v>
          </cell>
          <cell r="C33" t="str">
            <v>3</v>
          </cell>
          <cell r="D33" t="str">
            <v>事業本部</v>
          </cell>
          <cell r="E33" t="str">
            <v>33</v>
          </cell>
          <cell r="F33" t="str">
            <v>海外業務部</v>
          </cell>
          <cell r="G33" t="str">
            <v>3301</v>
          </cell>
          <cell r="H33" t="str">
            <v>海外業務部</v>
          </cell>
          <cell r="I33" t="str">
            <v>1930</v>
          </cell>
          <cell r="J33" t="str">
            <v>海外業務</v>
          </cell>
          <cell r="K33" t="str">
            <v>1516</v>
          </cell>
          <cell r="L33" t="str">
            <v>海外　神戸</v>
          </cell>
          <cell r="M33" t="str">
            <v>15164999999996829863990099004220034海外-12002</v>
          </cell>
          <cell r="N33" t="str">
            <v>4</v>
          </cell>
          <cell r="O33" t="str">
            <v>他店</v>
          </cell>
          <cell r="P33" t="str">
            <v>9900</v>
          </cell>
          <cell r="Q33" t="str">
            <v>一見</v>
          </cell>
          <cell r="R33" t="str">
            <v>990042</v>
          </cell>
          <cell r="S33" t="str">
            <v>海外業務部 神戸事務所 一見客先</v>
          </cell>
          <cell r="T33" t="str">
            <v>4海外</v>
          </cell>
          <cell r="U33" t="str">
            <v>2002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578678</v>
          </cell>
          <cell r="AH33">
            <v>410530</v>
          </cell>
          <cell r="AI33">
            <v>989208</v>
          </cell>
          <cell r="AJ33">
            <v>989208</v>
          </cell>
        </row>
        <row r="34">
          <cell r="A34" t="str">
            <v>1</v>
          </cell>
          <cell r="B34" t="str">
            <v>株式会社　バンダイロジパル</v>
          </cell>
          <cell r="C34" t="str">
            <v>3</v>
          </cell>
          <cell r="D34" t="str">
            <v>事業本部</v>
          </cell>
          <cell r="E34" t="str">
            <v>33</v>
          </cell>
          <cell r="F34" t="str">
            <v>海外業務部</v>
          </cell>
          <cell r="G34" t="str">
            <v>3301</v>
          </cell>
          <cell r="H34" t="str">
            <v>海外業務部</v>
          </cell>
          <cell r="I34" t="str">
            <v>1930</v>
          </cell>
          <cell r="J34" t="str">
            <v>海外業務</v>
          </cell>
          <cell r="K34" t="str">
            <v>1516</v>
          </cell>
          <cell r="L34" t="str">
            <v>海外　神戸</v>
          </cell>
          <cell r="M34" t="str">
            <v>15164999999996829863990099004220034海外-12003</v>
          </cell>
          <cell r="N34" t="str">
            <v>4</v>
          </cell>
          <cell r="O34" t="str">
            <v>他店</v>
          </cell>
          <cell r="P34" t="str">
            <v>9900</v>
          </cell>
          <cell r="Q34" t="str">
            <v>一見</v>
          </cell>
          <cell r="R34" t="str">
            <v>990042</v>
          </cell>
          <cell r="S34" t="str">
            <v>海外業務部 神戸事務所 一見客先</v>
          </cell>
          <cell r="T34" t="str">
            <v>4海外</v>
          </cell>
          <cell r="U34" t="str">
            <v>2003</v>
          </cell>
          <cell r="V34">
            <v>735663</v>
          </cell>
          <cell r="W34">
            <v>-50363</v>
          </cell>
          <cell r="X34">
            <v>0</v>
          </cell>
          <cell r="Y34">
            <v>68000</v>
          </cell>
          <cell r="Z34">
            <v>64800</v>
          </cell>
          <cell r="AA34">
            <v>70800</v>
          </cell>
          <cell r="AB34">
            <v>888900</v>
          </cell>
          <cell r="AC34">
            <v>151930</v>
          </cell>
          <cell r="AD34">
            <v>354847</v>
          </cell>
          <cell r="AE34">
            <v>211778</v>
          </cell>
          <cell r="AF34">
            <v>593174</v>
          </cell>
          <cell r="AG34">
            <v>779154</v>
          </cell>
          <cell r="AH34">
            <v>190353</v>
          </cell>
          <cell r="AI34">
            <v>2281236</v>
          </cell>
          <cell r="AJ34">
            <v>3170136</v>
          </cell>
        </row>
        <row r="35">
          <cell r="A35" t="str">
            <v>1</v>
          </cell>
          <cell r="B35" t="str">
            <v>株式会社　バンダイロジパル</v>
          </cell>
          <cell r="C35" t="str">
            <v>3</v>
          </cell>
          <cell r="D35" t="str">
            <v>事業本部</v>
          </cell>
          <cell r="E35" t="str">
            <v>33</v>
          </cell>
          <cell r="F35" t="str">
            <v>海外業務部</v>
          </cell>
          <cell r="G35" t="str">
            <v>3301</v>
          </cell>
          <cell r="H35" t="str">
            <v>海外業務部</v>
          </cell>
          <cell r="I35" t="str">
            <v>1930</v>
          </cell>
          <cell r="J35" t="str">
            <v>海外業務</v>
          </cell>
          <cell r="K35" t="str">
            <v>1516</v>
          </cell>
          <cell r="L35" t="str">
            <v>海外　神戸</v>
          </cell>
          <cell r="M35" t="str">
            <v>15164999999996829863990099999999999合計-0</v>
          </cell>
          <cell r="N35" t="str">
            <v>4</v>
          </cell>
          <cell r="P35" t="str">
            <v>9900</v>
          </cell>
          <cell r="Q35" t="str">
            <v>　前　年　合　計　</v>
          </cell>
          <cell r="U35" t="str">
            <v>2002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17211</v>
          </cell>
          <cell r="AB35">
            <v>17211</v>
          </cell>
          <cell r="AC35">
            <v>0</v>
          </cell>
          <cell r="AD35">
            <v>92972</v>
          </cell>
          <cell r="AE35">
            <v>33580</v>
          </cell>
          <cell r="AF35">
            <v>238450</v>
          </cell>
          <cell r="AG35">
            <v>578678</v>
          </cell>
          <cell r="AH35">
            <v>410530</v>
          </cell>
          <cell r="AI35">
            <v>1354210</v>
          </cell>
          <cell r="AJ35">
            <v>1371421</v>
          </cell>
        </row>
        <row r="36">
          <cell r="A36" t="str">
            <v>1</v>
          </cell>
          <cell r="B36" t="str">
            <v>株式会社　バンダイロジパル</v>
          </cell>
          <cell r="C36" t="str">
            <v>3</v>
          </cell>
          <cell r="D36" t="str">
            <v>事業本部</v>
          </cell>
          <cell r="E36" t="str">
            <v>33</v>
          </cell>
          <cell r="F36" t="str">
            <v>海外業務部</v>
          </cell>
          <cell r="G36" t="str">
            <v>3301</v>
          </cell>
          <cell r="H36" t="str">
            <v>海外業務部</v>
          </cell>
          <cell r="I36" t="str">
            <v>1930</v>
          </cell>
          <cell r="J36" t="str">
            <v>海外業務</v>
          </cell>
          <cell r="K36" t="str">
            <v>1516</v>
          </cell>
          <cell r="L36" t="str">
            <v>海外　神戸</v>
          </cell>
          <cell r="M36" t="str">
            <v>15164999999996829863990099999999999合計-1</v>
          </cell>
          <cell r="N36" t="str">
            <v>4</v>
          </cell>
          <cell r="P36" t="str">
            <v>9900</v>
          </cell>
          <cell r="Q36" t="str">
            <v>　当　年　合　計　</v>
          </cell>
          <cell r="U36" t="str">
            <v>2003</v>
          </cell>
          <cell r="V36">
            <v>735663</v>
          </cell>
          <cell r="W36">
            <v>-50363</v>
          </cell>
          <cell r="X36">
            <v>0</v>
          </cell>
          <cell r="Y36">
            <v>68000</v>
          </cell>
          <cell r="Z36">
            <v>64800</v>
          </cell>
          <cell r="AA36">
            <v>70800</v>
          </cell>
          <cell r="AB36">
            <v>888900</v>
          </cell>
          <cell r="AC36">
            <v>151930</v>
          </cell>
          <cell r="AD36">
            <v>354847</v>
          </cell>
          <cell r="AE36">
            <v>211778</v>
          </cell>
          <cell r="AF36">
            <v>593174</v>
          </cell>
          <cell r="AG36">
            <v>779154</v>
          </cell>
          <cell r="AH36">
            <v>190353</v>
          </cell>
          <cell r="AI36">
            <v>2281236</v>
          </cell>
          <cell r="AJ36">
            <v>3170136</v>
          </cell>
        </row>
        <row r="37">
          <cell r="A37" t="str">
            <v>1</v>
          </cell>
          <cell r="B37" t="str">
            <v>株式会社　バンダイロジパル</v>
          </cell>
          <cell r="C37" t="str">
            <v>3</v>
          </cell>
          <cell r="D37" t="str">
            <v>事業本部</v>
          </cell>
          <cell r="E37" t="str">
            <v>33</v>
          </cell>
          <cell r="F37" t="str">
            <v>海外業務部</v>
          </cell>
          <cell r="G37" t="str">
            <v>3301</v>
          </cell>
          <cell r="H37" t="str">
            <v>海外業務部</v>
          </cell>
          <cell r="I37" t="str">
            <v>1930</v>
          </cell>
          <cell r="J37" t="str">
            <v>海外業務</v>
          </cell>
          <cell r="K37" t="str">
            <v>1516</v>
          </cell>
          <cell r="L37" t="str">
            <v>海外　神戸</v>
          </cell>
          <cell r="M37" t="str">
            <v>15164999999996829863990099999合計-2</v>
          </cell>
          <cell r="N37" t="str">
            <v>4</v>
          </cell>
          <cell r="P37" t="str">
            <v>9900</v>
          </cell>
          <cell r="Q37" t="str">
            <v>　昨　年　対　比（％）</v>
          </cell>
          <cell r="V37">
            <v>100</v>
          </cell>
          <cell r="W37">
            <v>100</v>
          </cell>
          <cell r="X37">
            <v>100</v>
          </cell>
          <cell r="Y37">
            <v>100</v>
          </cell>
          <cell r="Z37">
            <v>100</v>
          </cell>
          <cell r="AA37">
            <v>411</v>
          </cell>
          <cell r="AB37">
            <v>5164</v>
          </cell>
          <cell r="AC37">
            <v>100</v>
          </cell>
          <cell r="AD37">
            <v>381</v>
          </cell>
          <cell r="AE37">
            <v>630</v>
          </cell>
          <cell r="AF37">
            <v>248</v>
          </cell>
          <cell r="AG37">
            <v>134</v>
          </cell>
          <cell r="AH37">
            <v>46</v>
          </cell>
          <cell r="AI37">
            <v>168</v>
          </cell>
          <cell r="AJ37">
            <v>231</v>
          </cell>
        </row>
        <row r="38">
          <cell r="A38" t="str">
            <v>1</v>
          </cell>
          <cell r="B38" t="str">
            <v>株式会社　バンダイロジパル</v>
          </cell>
          <cell r="C38" t="str">
            <v>3</v>
          </cell>
          <cell r="D38" t="str">
            <v>事業本部</v>
          </cell>
          <cell r="E38" t="str">
            <v>33</v>
          </cell>
          <cell r="F38" t="str">
            <v>海外業務部</v>
          </cell>
          <cell r="G38" t="str">
            <v>3301</v>
          </cell>
          <cell r="H38" t="str">
            <v>海外業務部</v>
          </cell>
          <cell r="I38" t="str">
            <v>1930</v>
          </cell>
          <cell r="J38" t="str">
            <v>海外業務</v>
          </cell>
          <cell r="K38" t="str">
            <v>1516</v>
          </cell>
          <cell r="L38" t="str">
            <v>海外　神戸</v>
          </cell>
          <cell r="M38" t="str">
            <v>15164999999997786492850085000420034海外-12002</v>
          </cell>
          <cell r="N38" t="str">
            <v>4</v>
          </cell>
          <cell r="O38" t="str">
            <v>他店</v>
          </cell>
          <cell r="P38" t="str">
            <v>8500</v>
          </cell>
          <cell r="Q38" t="str">
            <v>ﾛｲﾔﾙ工業㈱</v>
          </cell>
          <cell r="R38" t="str">
            <v>850004</v>
          </cell>
          <cell r="S38" t="str">
            <v>ロイヤル工業株式会社(海外)</v>
          </cell>
          <cell r="T38" t="str">
            <v>4海外</v>
          </cell>
          <cell r="U38" t="str">
            <v>2002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1153620</v>
          </cell>
          <cell r="AA38">
            <v>407820</v>
          </cell>
          <cell r="AB38">
            <v>1561440</v>
          </cell>
          <cell r="AC38">
            <v>623450</v>
          </cell>
          <cell r="AD38">
            <v>1349805</v>
          </cell>
          <cell r="AE38">
            <v>1032200</v>
          </cell>
          <cell r="AF38">
            <v>85920</v>
          </cell>
          <cell r="AG38">
            <v>0</v>
          </cell>
          <cell r="AH38">
            <v>0</v>
          </cell>
          <cell r="AI38">
            <v>3091375</v>
          </cell>
          <cell r="AJ38">
            <v>4652815</v>
          </cell>
        </row>
        <row r="39">
          <cell r="A39" t="str">
            <v>1</v>
          </cell>
          <cell r="B39" t="str">
            <v>株式会社　バンダイロジパル</v>
          </cell>
          <cell r="C39" t="str">
            <v>3</v>
          </cell>
          <cell r="D39" t="str">
            <v>事業本部</v>
          </cell>
          <cell r="E39" t="str">
            <v>33</v>
          </cell>
          <cell r="F39" t="str">
            <v>海外業務部</v>
          </cell>
          <cell r="G39" t="str">
            <v>3301</v>
          </cell>
          <cell r="H39" t="str">
            <v>海外業務部</v>
          </cell>
          <cell r="I39" t="str">
            <v>1930</v>
          </cell>
          <cell r="J39" t="str">
            <v>海外業務</v>
          </cell>
          <cell r="K39" t="str">
            <v>1516</v>
          </cell>
          <cell r="L39" t="str">
            <v>海外　神戸</v>
          </cell>
          <cell r="M39" t="str">
            <v>15164999999997786492850085000720034海外-12002</v>
          </cell>
          <cell r="N39" t="str">
            <v>4</v>
          </cell>
          <cell r="O39" t="str">
            <v>他店</v>
          </cell>
          <cell r="P39" t="str">
            <v>8500</v>
          </cell>
          <cell r="Q39" t="str">
            <v>ﾛｲﾔﾙ工業㈱</v>
          </cell>
          <cell r="R39" t="str">
            <v>850007</v>
          </cell>
          <cell r="S39" t="str">
            <v>ロイヤル工業㈱海外(神戸)</v>
          </cell>
          <cell r="T39" t="str">
            <v>4海外</v>
          </cell>
          <cell r="U39" t="str">
            <v>2002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67800</v>
          </cell>
          <cell r="AH39">
            <v>0</v>
          </cell>
          <cell r="AI39">
            <v>67800</v>
          </cell>
          <cell r="AJ39">
            <v>67800</v>
          </cell>
        </row>
        <row r="40">
          <cell r="A40" t="str">
            <v>1</v>
          </cell>
          <cell r="B40" t="str">
            <v>株式会社　バンダイロジパル</v>
          </cell>
          <cell r="C40" t="str">
            <v>3</v>
          </cell>
          <cell r="D40" t="str">
            <v>事業本部</v>
          </cell>
          <cell r="E40" t="str">
            <v>33</v>
          </cell>
          <cell r="F40" t="str">
            <v>海外業務部</v>
          </cell>
          <cell r="G40" t="str">
            <v>3301</v>
          </cell>
          <cell r="H40" t="str">
            <v>海外業務部</v>
          </cell>
          <cell r="I40" t="str">
            <v>1930</v>
          </cell>
          <cell r="J40" t="str">
            <v>海外業務</v>
          </cell>
          <cell r="K40" t="str">
            <v>1516</v>
          </cell>
          <cell r="L40" t="str">
            <v>海外　神戸</v>
          </cell>
          <cell r="M40" t="str">
            <v>15164999999997786492850085000720034海外-12003</v>
          </cell>
          <cell r="N40" t="str">
            <v>4</v>
          </cell>
          <cell r="O40" t="str">
            <v>他店</v>
          </cell>
          <cell r="P40" t="str">
            <v>8500</v>
          </cell>
          <cell r="Q40" t="str">
            <v>ﾛｲﾔﾙ工業㈱</v>
          </cell>
          <cell r="R40" t="str">
            <v>850007</v>
          </cell>
          <cell r="S40" t="str">
            <v>ロイヤル工業㈱海外(神戸)</v>
          </cell>
          <cell r="T40" t="str">
            <v>4海外</v>
          </cell>
          <cell r="U40" t="str">
            <v>2003</v>
          </cell>
          <cell r="V40">
            <v>67800</v>
          </cell>
          <cell r="W40">
            <v>67800</v>
          </cell>
          <cell r="X40">
            <v>0</v>
          </cell>
          <cell r="Y40">
            <v>0</v>
          </cell>
          <cell r="Z40">
            <v>908048</v>
          </cell>
          <cell r="AA40">
            <v>72800</v>
          </cell>
          <cell r="AB40">
            <v>1116448</v>
          </cell>
          <cell r="AC40">
            <v>67800</v>
          </cell>
          <cell r="AD40">
            <v>318200</v>
          </cell>
          <cell r="AE40">
            <v>414551</v>
          </cell>
          <cell r="AF40">
            <v>211354</v>
          </cell>
          <cell r="AG40">
            <v>85154</v>
          </cell>
          <cell r="AH40">
            <v>0</v>
          </cell>
          <cell r="AI40">
            <v>1097059</v>
          </cell>
          <cell r="AJ40">
            <v>2213507</v>
          </cell>
        </row>
        <row r="41">
          <cell r="A41" t="str">
            <v>1</v>
          </cell>
          <cell r="B41" t="str">
            <v>株式会社　バンダイロジパル</v>
          </cell>
          <cell r="C41" t="str">
            <v>3</v>
          </cell>
          <cell r="D41" t="str">
            <v>事業本部</v>
          </cell>
          <cell r="E41" t="str">
            <v>33</v>
          </cell>
          <cell r="F41" t="str">
            <v>海外業務部</v>
          </cell>
          <cell r="G41" t="str">
            <v>3301</v>
          </cell>
          <cell r="H41" t="str">
            <v>海外業務部</v>
          </cell>
          <cell r="I41" t="str">
            <v>1930</v>
          </cell>
          <cell r="J41" t="str">
            <v>海外業務</v>
          </cell>
          <cell r="K41" t="str">
            <v>1516</v>
          </cell>
          <cell r="L41" t="str">
            <v>海外　神戸</v>
          </cell>
          <cell r="M41" t="str">
            <v>15164999999997786492850099999999999合計-0</v>
          </cell>
          <cell r="N41" t="str">
            <v>4</v>
          </cell>
          <cell r="P41" t="str">
            <v>8500</v>
          </cell>
          <cell r="Q41" t="str">
            <v>　前　年　合　計　</v>
          </cell>
          <cell r="U41" t="str">
            <v>2002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1153620</v>
          </cell>
          <cell r="AA41">
            <v>407820</v>
          </cell>
          <cell r="AB41">
            <v>1561440</v>
          </cell>
          <cell r="AC41">
            <v>623450</v>
          </cell>
          <cell r="AD41">
            <v>1349805</v>
          </cell>
          <cell r="AE41">
            <v>1032200</v>
          </cell>
          <cell r="AF41">
            <v>85920</v>
          </cell>
          <cell r="AG41">
            <v>67800</v>
          </cell>
          <cell r="AH41">
            <v>0</v>
          </cell>
          <cell r="AI41">
            <v>3159175</v>
          </cell>
          <cell r="AJ41">
            <v>4720615</v>
          </cell>
        </row>
        <row r="42">
          <cell r="A42" t="str">
            <v>1</v>
          </cell>
          <cell r="B42" t="str">
            <v>株式会社　バンダイロジパル</v>
          </cell>
          <cell r="C42" t="str">
            <v>3</v>
          </cell>
          <cell r="D42" t="str">
            <v>事業本部</v>
          </cell>
          <cell r="E42" t="str">
            <v>33</v>
          </cell>
          <cell r="F42" t="str">
            <v>海外業務部</v>
          </cell>
          <cell r="G42" t="str">
            <v>3301</v>
          </cell>
          <cell r="H42" t="str">
            <v>海外業務部</v>
          </cell>
          <cell r="I42" t="str">
            <v>1930</v>
          </cell>
          <cell r="J42" t="str">
            <v>海外業務</v>
          </cell>
          <cell r="K42" t="str">
            <v>1516</v>
          </cell>
          <cell r="L42" t="str">
            <v>海外　神戸</v>
          </cell>
          <cell r="M42" t="str">
            <v>15164999999997786492850099999999999合計-1</v>
          </cell>
          <cell r="N42" t="str">
            <v>4</v>
          </cell>
          <cell r="P42" t="str">
            <v>8500</v>
          </cell>
          <cell r="Q42" t="str">
            <v>　当　年　合　計　</v>
          </cell>
          <cell r="U42" t="str">
            <v>2003</v>
          </cell>
          <cell r="V42">
            <v>67800</v>
          </cell>
          <cell r="W42">
            <v>67800</v>
          </cell>
          <cell r="X42">
            <v>0</v>
          </cell>
          <cell r="Y42">
            <v>0</v>
          </cell>
          <cell r="Z42">
            <v>908048</v>
          </cell>
          <cell r="AA42">
            <v>72800</v>
          </cell>
          <cell r="AB42">
            <v>1116448</v>
          </cell>
          <cell r="AC42">
            <v>67800</v>
          </cell>
          <cell r="AD42">
            <v>318200</v>
          </cell>
          <cell r="AE42">
            <v>414551</v>
          </cell>
          <cell r="AF42">
            <v>211354</v>
          </cell>
          <cell r="AG42">
            <v>85154</v>
          </cell>
          <cell r="AH42">
            <v>0</v>
          </cell>
          <cell r="AI42">
            <v>1097059</v>
          </cell>
          <cell r="AJ42">
            <v>2213507</v>
          </cell>
        </row>
        <row r="43">
          <cell r="A43" t="str">
            <v>1</v>
          </cell>
          <cell r="B43" t="str">
            <v>株式会社　バンダイロジパル</v>
          </cell>
          <cell r="C43" t="str">
            <v>3</v>
          </cell>
          <cell r="D43" t="str">
            <v>事業本部</v>
          </cell>
          <cell r="E43" t="str">
            <v>33</v>
          </cell>
          <cell r="F43" t="str">
            <v>海外業務部</v>
          </cell>
          <cell r="G43" t="str">
            <v>3301</v>
          </cell>
          <cell r="H43" t="str">
            <v>海外業務部</v>
          </cell>
          <cell r="I43" t="str">
            <v>1930</v>
          </cell>
          <cell r="J43" t="str">
            <v>海外業務</v>
          </cell>
          <cell r="K43" t="str">
            <v>1516</v>
          </cell>
          <cell r="L43" t="str">
            <v>海外　神戸</v>
          </cell>
          <cell r="M43" t="str">
            <v>15164999999997786492850099999合計-2</v>
          </cell>
          <cell r="N43" t="str">
            <v>4</v>
          </cell>
          <cell r="P43" t="str">
            <v>8500</v>
          </cell>
          <cell r="Q43" t="str">
            <v>　昨　年　対　比（％）</v>
          </cell>
          <cell r="V43">
            <v>100</v>
          </cell>
          <cell r="W43">
            <v>100</v>
          </cell>
          <cell r="X43">
            <v>100</v>
          </cell>
          <cell r="Y43">
            <v>100</v>
          </cell>
          <cell r="Z43">
            <v>78</v>
          </cell>
          <cell r="AA43">
            <v>17</v>
          </cell>
          <cell r="AB43">
            <v>71</v>
          </cell>
          <cell r="AC43">
            <v>10</v>
          </cell>
          <cell r="AD43">
            <v>23</v>
          </cell>
          <cell r="AE43">
            <v>40</v>
          </cell>
          <cell r="AF43">
            <v>245</v>
          </cell>
          <cell r="AG43">
            <v>125</v>
          </cell>
          <cell r="AH43">
            <v>100</v>
          </cell>
          <cell r="AI43">
            <v>34</v>
          </cell>
          <cell r="AJ43">
            <v>46</v>
          </cell>
        </row>
        <row r="44">
          <cell r="A44" t="str">
            <v>1</v>
          </cell>
          <cell r="B44" t="str">
            <v>株式会社　バンダイロジパル</v>
          </cell>
          <cell r="C44" t="str">
            <v>3</v>
          </cell>
          <cell r="D44" t="str">
            <v>事業本部</v>
          </cell>
          <cell r="E44" t="str">
            <v>33</v>
          </cell>
          <cell r="F44" t="str">
            <v>海外業務部</v>
          </cell>
          <cell r="G44" t="str">
            <v>3301</v>
          </cell>
          <cell r="H44" t="str">
            <v>海外業務部</v>
          </cell>
          <cell r="I44" t="str">
            <v>1930</v>
          </cell>
          <cell r="J44" t="str">
            <v>海外業務</v>
          </cell>
          <cell r="K44" t="str">
            <v>1516</v>
          </cell>
          <cell r="L44" t="str">
            <v>海外　神戸</v>
          </cell>
          <cell r="M44" t="str">
            <v>15164999999998200929090409040420034海外-12003</v>
          </cell>
          <cell r="N44" t="str">
            <v>4</v>
          </cell>
          <cell r="O44" t="str">
            <v>他店</v>
          </cell>
          <cell r="P44" t="str">
            <v>0904</v>
          </cell>
          <cell r="Q44" t="str">
            <v>㈱ｵｵｲｹ</v>
          </cell>
          <cell r="R44" t="str">
            <v>090404</v>
          </cell>
          <cell r="S44" t="str">
            <v>株式会社　オオイケ　海外（神戸）</v>
          </cell>
          <cell r="T44" t="str">
            <v>4海外</v>
          </cell>
          <cell r="U44" t="str">
            <v>2003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764743</v>
          </cell>
          <cell r="AD44">
            <v>177520</v>
          </cell>
          <cell r="AE44">
            <v>406067</v>
          </cell>
          <cell r="AF44">
            <v>272035</v>
          </cell>
          <cell r="AG44">
            <v>178705</v>
          </cell>
          <cell r="AH44">
            <v>0</v>
          </cell>
          <cell r="AI44">
            <v>1799070</v>
          </cell>
          <cell r="AJ44">
            <v>1799070</v>
          </cell>
        </row>
        <row r="45">
          <cell r="A45" t="str">
            <v>1</v>
          </cell>
          <cell r="B45" t="str">
            <v>株式会社　バンダイロジパル</v>
          </cell>
          <cell r="C45" t="str">
            <v>3</v>
          </cell>
          <cell r="D45" t="str">
            <v>事業本部</v>
          </cell>
          <cell r="E45" t="str">
            <v>33</v>
          </cell>
          <cell r="F45" t="str">
            <v>海外業務部</v>
          </cell>
          <cell r="G45" t="str">
            <v>3301</v>
          </cell>
          <cell r="H45" t="str">
            <v>海外業務部</v>
          </cell>
          <cell r="I45" t="str">
            <v>1930</v>
          </cell>
          <cell r="J45" t="str">
            <v>海外業務</v>
          </cell>
          <cell r="K45" t="str">
            <v>1516</v>
          </cell>
          <cell r="L45" t="str">
            <v>海外　神戸</v>
          </cell>
          <cell r="M45" t="str">
            <v>15164999999998200929090499999999999合計-1</v>
          </cell>
          <cell r="N45" t="str">
            <v>4</v>
          </cell>
          <cell r="P45" t="str">
            <v>0904</v>
          </cell>
          <cell r="Q45" t="str">
            <v>　当　年　合　計　</v>
          </cell>
          <cell r="U45" t="str">
            <v>2003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764743</v>
          </cell>
          <cell r="AD45">
            <v>177520</v>
          </cell>
          <cell r="AE45">
            <v>406067</v>
          </cell>
          <cell r="AF45">
            <v>272035</v>
          </cell>
          <cell r="AG45">
            <v>178705</v>
          </cell>
          <cell r="AH45">
            <v>0</v>
          </cell>
          <cell r="AI45">
            <v>1799070</v>
          </cell>
          <cell r="AJ45">
            <v>1799070</v>
          </cell>
        </row>
        <row r="46">
          <cell r="A46" t="str">
            <v>1</v>
          </cell>
          <cell r="B46" t="str">
            <v>株式会社　バンダイロジパル</v>
          </cell>
          <cell r="C46" t="str">
            <v>3</v>
          </cell>
          <cell r="D46" t="str">
            <v>事業本部</v>
          </cell>
          <cell r="E46" t="str">
            <v>33</v>
          </cell>
          <cell r="F46" t="str">
            <v>海外業務部</v>
          </cell>
          <cell r="G46" t="str">
            <v>3301</v>
          </cell>
          <cell r="H46" t="str">
            <v>海外業務部</v>
          </cell>
          <cell r="I46" t="str">
            <v>1930</v>
          </cell>
          <cell r="J46" t="str">
            <v>海外業務</v>
          </cell>
          <cell r="K46" t="str">
            <v>1516</v>
          </cell>
          <cell r="L46" t="str">
            <v>海外　神戸</v>
          </cell>
          <cell r="M46" t="str">
            <v>15164999999998200929090499999合計-2</v>
          </cell>
          <cell r="N46" t="str">
            <v>4</v>
          </cell>
          <cell r="P46" t="str">
            <v>0904</v>
          </cell>
          <cell r="Q46" t="str">
            <v>　昨　年　対　比（％）</v>
          </cell>
          <cell r="V46">
            <v>100</v>
          </cell>
          <cell r="W46">
            <v>100</v>
          </cell>
          <cell r="X46">
            <v>100</v>
          </cell>
          <cell r="Y46">
            <v>100</v>
          </cell>
          <cell r="Z46">
            <v>100</v>
          </cell>
          <cell r="AA46">
            <v>100</v>
          </cell>
          <cell r="AB46">
            <v>100</v>
          </cell>
          <cell r="AC46">
            <v>100</v>
          </cell>
          <cell r="AD46">
            <v>100</v>
          </cell>
          <cell r="AE46">
            <v>100</v>
          </cell>
          <cell r="AF46">
            <v>100</v>
          </cell>
          <cell r="AG46">
            <v>100</v>
          </cell>
          <cell r="AH46">
            <v>100</v>
          </cell>
          <cell r="AI46">
            <v>100</v>
          </cell>
          <cell r="AJ46">
            <v>100</v>
          </cell>
        </row>
        <row r="47">
          <cell r="A47" t="str">
            <v>1</v>
          </cell>
          <cell r="B47" t="str">
            <v>株式会社　バンダイロジパル</v>
          </cell>
          <cell r="C47" t="str">
            <v>3</v>
          </cell>
          <cell r="D47" t="str">
            <v>事業本部</v>
          </cell>
          <cell r="E47" t="str">
            <v>33</v>
          </cell>
          <cell r="F47" t="str">
            <v>海外業務部</v>
          </cell>
          <cell r="G47" t="str">
            <v>3301</v>
          </cell>
          <cell r="H47" t="str">
            <v>海外業務部</v>
          </cell>
          <cell r="I47" t="str">
            <v>1930</v>
          </cell>
          <cell r="J47" t="str">
            <v>海外業務</v>
          </cell>
          <cell r="K47" t="str">
            <v>1516</v>
          </cell>
          <cell r="L47" t="str">
            <v>海外　神戸</v>
          </cell>
          <cell r="M47" t="str">
            <v>15164999999998714124395439540120034海外-12003</v>
          </cell>
          <cell r="N47" t="str">
            <v>4</v>
          </cell>
          <cell r="O47" t="str">
            <v>他店</v>
          </cell>
          <cell r="P47" t="str">
            <v>3954</v>
          </cell>
          <cell r="Q47" t="str">
            <v>有限会社戸成</v>
          </cell>
          <cell r="R47" t="str">
            <v>395401</v>
          </cell>
          <cell r="S47" t="str">
            <v>有限会社　戸成　（海外）</v>
          </cell>
          <cell r="T47" t="str">
            <v>4海外</v>
          </cell>
          <cell r="U47" t="str">
            <v>2003</v>
          </cell>
          <cell r="V47">
            <v>0</v>
          </cell>
          <cell r="W47">
            <v>0</v>
          </cell>
          <cell r="X47">
            <v>71637</v>
          </cell>
          <cell r="Y47">
            <v>0</v>
          </cell>
          <cell r="Z47">
            <v>0</v>
          </cell>
          <cell r="AA47">
            <v>0</v>
          </cell>
          <cell r="AB47">
            <v>71637</v>
          </cell>
          <cell r="AC47">
            <v>0</v>
          </cell>
          <cell r="AD47">
            <v>0</v>
          </cell>
          <cell r="AE47">
            <v>180472</v>
          </cell>
          <cell r="AF47">
            <v>462481</v>
          </cell>
          <cell r="AG47">
            <v>304220</v>
          </cell>
          <cell r="AH47">
            <v>267065</v>
          </cell>
          <cell r="AI47">
            <v>1214238</v>
          </cell>
          <cell r="AJ47">
            <v>1285875</v>
          </cell>
        </row>
        <row r="48">
          <cell r="A48" t="str">
            <v>1</v>
          </cell>
          <cell r="B48" t="str">
            <v>株式会社　バンダイロジパル</v>
          </cell>
          <cell r="C48" t="str">
            <v>3</v>
          </cell>
          <cell r="D48" t="str">
            <v>事業本部</v>
          </cell>
          <cell r="E48" t="str">
            <v>33</v>
          </cell>
          <cell r="F48" t="str">
            <v>海外業務部</v>
          </cell>
          <cell r="G48" t="str">
            <v>3301</v>
          </cell>
          <cell r="H48" t="str">
            <v>海外業務部</v>
          </cell>
          <cell r="I48" t="str">
            <v>1930</v>
          </cell>
          <cell r="J48" t="str">
            <v>海外業務</v>
          </cell>
          <cell r="K48" t="str">
            <v>1516</v>
          </cell>
          <cell r="L48" t="str">
            <v>海外　神戸</v>
          </cell>
          <cell r="M48" t="str">
            <v>15164999999998714124395499999999999合計-1</v>
          </cell>
          <cell r="N48" t="str">
            <v>4</v>
          </cell>
          <cell r="P48" t="str">
            <v>3954</v>
          </cell>
          <cell r="Q48" t="str">
            <v>　当　年　合　計　</v>
          </cell>
          <cell r="U48" t="str">
            <v>2003</v>
          </cell>
          <cell r="V48">
            <v>0</v>
          </cell>
          <cell r="W48">
            <v>0</v>
          </cell>
          <cell r="X48">
            <v>71637</v>
          </cell>
          <cell r="Y48">
            <v>0</v>
          </cell>
          <cell r="Z48">
            <v>0</v>
          </cell>
          <cell r="AA48">
            <v>0</v>
          </cell>
          <cell r="AB48">
            <v>71637</v>
          </cell>
          <cell r="AC48">
            <v>0</v>
          </cell>
          <cell r="AD48">
            <v>0</v>
          </cell>
          <cell r="AE48">
            <v>180472</v>
          </cell>
          <cell r="AF48">
            <v>462481</v>
          </cell>
          <cell r="AG48">
            <v>304220</v>
          </cell>
          <cell r="AH48">
            <v>267065</v>
          </cell>
          <cell r="AI48">
            <v>1214238</v>
          </cell>
          <cell r="AJ48">
            <v>1285875</v>
          </cell>
        </row>
        <row r="49">
          <cell r="A49" t="str">
            <v>1</v>
          </cell>
          <cell r="B49" t="str">
            <v>株式会社　バンダイロジパル</v>
          </cell>
          <cell r="C49" t="str">
            <v>3</v>
          </cell>
          <cell r="D49" t="str">
            <v>事業本部</v>
          </cell>
          <cell r="E49" t="str">
            <v>33</v>
          </cell>
          <cell r="F49" t="str">
            <v>海外業務部</v>
          </cell>
          <cell r="G49" t="str">
            <v>3301</v>
          </cell>
          <cell r="H49" t="str">
            <v>海外業務部</v>
          </cell>
          <cell r="I49" t="str">
            <v>1930</v>
          </cell>
          <cell r="J49" t="str">
            <v>海外業務</v>
          </cell>
          <cell r="K49" t="str">
            <v>1516</v>
          </cell>
          <cell r="L49" t="str">
            <v>海外　神戸</v>
          </cell>
          <cell r="M49" t="str">
            <v>15164999999998714124395499999合計-2</v>
          </cell>
          <cell r="N49" t="str">
            <v>4</v>
          </cell>
          <cell r="P49" t="str">
            <v>3954</v>
          </cell>
          <cell r="Q49" t="str">
            <v>　昨　年　対　比（％）</v>
          </cell>
          <cell r="V49">
            <v>100</v>
          </cell>
          <cell r="W49">
            <v>100</v>
          </cell>
          <cell r="X49">
            <v>100</v>
          </cell>
          <cell r="Y49">
            <v>100</v>
          </cell>
          <cell r="Z49">
            <v>100</v>
          </cell>
          <cell r="AA49">
            <v>100</v>
          </cell>
          <cell r="AB49">
            <v>100</v>
          </cell>
          <cell r="AC49">
            <v>100</v>
          </cell>
          <cell r="AD49">
            <v>100</v>
          </cell>
          <cell r="AE49">
            <v>100</v>
          </cell>
          <cell r="AF49">
            <v>100</v>
          </cell>
          <cell r="AG49">
            <v>100</v>
          </cell>
          <cell r="AH49">
            <v>100</v>
          </cell>
          <cell r="AI49">
            <v>100</v>
          </cell>
          <cell r="AJ49">
            <v>100</v>
          </cell>
        </row>
        <row r="50">
          <cell r="A50" t="str">
            <v>1</v>
          </cell>
          <cell r="B50" t="str">
            <v>株式会社　バンダイロジパル</v>
          </cell>
          <cell r="C50" t="str">
            <v>3</v>
          </cell>
          <cell r="D50" t="str">
            <v>事業本部</v>
          </cell>
          <cell r="E50" t="str">
            <v>33</v>
          </cell>
          <cell r="F50" t="str">
            <v>海外業務部</v>
          </cell>
          <cell r="G50" t="str">
            <v>3301</v>
          </cell>
          <cell r="H50" t="str">
            <v>海外業務部</v>
          </cell>
          <cell r="I50" t="str">
            <v>1930</v>
          </cell>
          <cell r="J50" t="str">
            <v>海外業務</v>
          </cell>
          <cell r="K50" t="str">
            <v>1516</v>
          </cell>
          <cell r="L50" t="str">
            <v>海外　神戸</v>
          </cell>
          <cell r="M50" t="str">
            <v>15164999999999130702218321830020034海外-12003</v>
          </cell>
          <cell r="N50" t="str">
            <v>4</v>
          </cell>
          <cell r="O50" t="str">
            <v>他店</v>
          </cell>
          <cell r="P50" t="str">
            <v>2183</v>
          </cell>
          <cell r="Q50" t="str">
            <v>株式会社サンヨープレジャー</v>
          </cell>
          <cell r="R50" t="str">
            <v>218300</v>
          </cell>
          <cell r="S50" t="str">
            <v>株式会社サンヨープレジャー　-海外-</v>
          </cell>
          <cell r="T50" t="str">
            <v>4海外</v>
          </cell>
          <cell r="U50" t="str">
            <v>2003</v>
          </cell>
          <cell r="V50">
            <v>0</v>
          </cell>
          <cell r="W50">
            <v>0</v>
          </cell>
          <cell r="X50">
            <v>174110</v>
          </cell>
          <cell r="Y50">
            <v>191821</v>
          </cell>
          <cell r="Z50">
            <v>387066</v>
          </cell>
          <cell r="AA50">
            <v>116300</v>
          </cell>
          <cell r="AB50">
            <v>869297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869297</v>
          </cell>
        </row>
        <row r="51">
          <cell r="A51" t="str">
            <v>1</v>
          </cell>
          <cell r="B51" t="str">
            <v>株式会社　バンダイロジパル</v>
          </cell>
          <cell r="C51" t="str">
            <v>3</v>
          </cell>
          <cell r="D51" t="str">
            <v>事業本部</v>
          </cell>
          <cell r="E51" t="str">
            <v>33</v>
          </cell>
          <cell r="F51" t="str">
            <v>海外業務部</v>
          </cell>
          <cell r="G51" t="str">
            <v>3301</v>
          </cell>
          <cell r="H51" t="str">
            <v>海外業務部</v>
          </cell>
          <cell r="I51" t="str">
            <v>1930</v>
          </cell>
          <cell r="J51" t="str">
            <v>海外業務</v>
          </cell>
          <cell r="K51" t="str">
            <v>1516</v>
          </cell>
          <cell r="L51" t="str">
            <v>海外　神戸</v>
          </cell>
          <cell r="M51" t="str">
            <v>15164999999999130702218399999999999合計-1</v>
          </cell>
          <cell r="N51" t="str">
            <v>4</v>
          </cell>
          <cell r="P51" t="str">
            <v>2183</v>
          </cell>
          <cell r="Q51" t="str">
            <v>　当　年　合　計　</v>
          </cell>
          <cell r="U51" t="str">
            <v>2003</v>
          </cell>
          <cell r="V51">
            <v>0</v>
          </cell>
          <cell r="W51">
            <v>0</v>
          </cell>
          <cell r="X51">
            <v>174110</v>
          </cell>
          <cell r="Y51">
            <v>191821</v>
          </cell>
          <cell r="Z51">
            <v>387066</v>
          </cell>
          <cell r="AA51">
            <v>116300</v>
          </cell>
          <cell r="AB51">
            <v>869297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869297</v>
          </cell>
        </row>
        <row r="52">
          <cell r="A52" t="str">
            <v>1</v>
          </cell>
          <cell r="B52" t="str">
            <v>株式会社　バンダイロジパル</v>
          </cell>
          <cell r="C52" t="str">
            <v>3</v>
          </cell>
          <cell r="D52" t="str">
            <v>事業本部</v>
          </cell>
          <cell r="E52" t="str">
            <v>33</v>
          </cell>
          <cell r="F52" t="str">
            <v>海外業務部</v>
          </cell>
          <cell r="G52" t="str">
            <v>3301</v>
          </cell>
          <cell r="H52" t="str">
            <v>海外業務部</v>
          </cell>
          <cell r="I52" t="str">
            <v>1930</v>
          </cell>
          <cell r="J52" t="str">
            <v>海外業務</v>
          </cell>
          <cell r="K52" t="str">
            <v>1516</v>
          </cell>
          <cell r="L52" t="str">
            <v>海外　神戸</v>
          </cell>
          <cell r="M52" t="str">
            <v>15164999999999130702218399999合計-2</v>
          </cell>
          <cell r="N52" t="str">
            <v>4</v>
          </cell>
          <cell r="P52" t="str">
            <v>2183</v>
          </cell>
          <cell r="Q52" t="str">
            <v>　昨　年　対　比（％）</v>
          </cell>
          <cell r="V52">
            <v>100</v>
          </cell>
          <cell r="W52">
            <v>100</v>
          </cell>
          <cell r="X52">
            <v>100</v>
          </cell>
          <cell r="Y52">
            <v>100</v>
          </cell>
          <cell r="Z52">
            <v>100</v>
          </cell>
          <cell r="AA52">
            <v>100</v>
          </cell>
          <cell r="AB52">
            <v>100</v>
          </cell>
          <cell r="AC52">
            <v>100</v>
          </cell>
          <cell r="AD52">
            <v>100</v>
          </cell>
          <cell r="AE52">
            <v>100</v>
          </cell>
          <cell r="AF52">
            <v>100</v>
          </cell>
          <cell r="AG52">
            <v>100</v>
          </cell>
          <cell r="AH52">
            <v>100</v>
          </cell>
          <cell r="AI52">
            <v>100</v>
          </cell>
          <cell r="AJ52">
            <v>100</v>
          </cell>
        </row>
        <row r="53">
          <cell r="A53" t="str">
            <v>1</v>
          </cell>
          <cell r="B53" t="str">
            <v>株式会社　バンダイロジパル</v>
          </cell>
          <cell r="C53" t="str">
            <v>3</v>
          </cell>
          <cell r="D53" t="str">
            <v>事業本部</v>
          </cell>
          <cell r="E53" t="str">
            <v>33</v>
          </cell>
          <cell r="F53" t="str">
            <v>海外業務部</v>
          </cell>
          <cell r="G53" t="str">
            <v>3301</v>
          </cell>
          <cell r="H53" t="str">
            <v>海外業務部</v>
          </cell>
          <cell r="I53" t="str">
            <v>1930</v>
          </cell>
          <cell r="J53" t="str">
            <v>海外業務</v>
          </cell>
          <cell r="K53" t="str">
            <v>1516</v>
          </cell>
          <cell r="L53" t="str">
            <v>海外　神戸</v>
          </cell>
          <cell r="M53" t="str">
            <v>15164999999999220331370237020520034海外-12003</v>
          </cell>
          <cell r="N53" t="str">
            <v>4</v>
          </cell>
          <cell r="O53" t="str">
            <v>他店</v>
          </cell>
          <cell r="P53" t="str">
            <v>3702</v>
          </cell>
          <cell r="Q53" t="str">
            <v>㈱寺子屋</v>
          </cell>
          <cell r="R53" t="str">
            <v>370205</v>
          </cell>
          <cell r="S53" t="str">
            <v>株式会社寺子屋　海外</v>
          </cell>
          <cell r="T53" t="str">
            <v>4海外</v>
          </cell>
          <cell r="U53" t="str">
            <v>2003</v>
          </cell>
          <cell r="V53">
            <v>0</v>
          </cell>
          <cell r="W53">
            <v>298446</v>
          </cell>
          <cell r="X53">
            <v>0</v>
          </cell>
          <cell r="Y53">
            <v>0</v>
          </cell>
          <cell r="Z53">
            <v>163500</v>
          </cell>
          <cell r="AA53">
            <v>230733</v>
          </cell>
          <cell r="AB53">
            <v>692679</v>
          </cell>
          <cell r="AC53">
            <v>132034</v>
          </cell>
          <cell r="AD53">
            <v>-45045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86989</v>
          </cell>
          <cell r="AJ53">
            <v>779668</v>
          </cell>
        </row>
        <row r="54">
          <cell r="A54" t="str">
            <v>1</v>
          </cell>
          <cell r="B54" t="str">
            <v>株式会社　バンダイロジパル</v>
          </cell>
          <cell r="C54" t="str">
            <v>3</v>
          </cell>
          <cell r="D54" t="str">
            <v>事業本部</v>
          </cell>
          <cell r="E54" t="str">
            <v>33</v>
          </cell>
          <cell r="F54" t="str">
            <v>海外業務部</v>
          </cell>
          <cell r="G54" t="str">
            <v>3301</v>
          </cell>
          <cell r="H54" t="str">
            <v>海外業務部</v>
          </cell>
          <cell r="I54" t="str">
            <v>1930</v>
          </cell>
          <cell r="J54" t="str">
            <v>海外業務</v>
          </cell>
          <cell r="K54" t="str">
            <v>1516</v>
          </cell>
          <cell r="L54" t="str">
            <v>海外　神戸</v>
          </cell>
          <cell r="M54" t="str">
            <v>15164999999999220331370299999999999合計-1</v>
          </cell>
          <cell r="N54" t="str">
            <v>4</v>
          </cell>
          <cell r="P54" t="str">
            <v>3702</v>
          </cell>
          <cell r="Q54" t="str">
            <v>　当　年　合　計　</v>
          </cell>
          <cell r="U54" t="str">
            <v>2003</v>
          </cell>
          <cell r="V54">
            <v>0</v>
          </cell>
          <cell r="W54">
            <v>298446</v>
          </cell>
          <cell r="X54">
            <v>0</v>
          </cell>
          <cell r="Y54">
            <v>0</v>
          </cell>
          <cell r="Z54">
            <v>163500</v>
          </cell>
          <cell r="AA54">
            <v>230733</v>
          </cell>
          <cell r="AB54">
            <v>692679</v>
          </cell>
          <cell r="AC54">
            <v>132034</v>
          </cell>
          <cell r="AD54">
            <v>-45045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86989</v>
          </cell>
          <cell r="AJ54">
            <v>779668</v>
          </cell>
        </row>
        <row r="55">
          <cell r="A55" t="str">
            <v>1</v>
          </cell>
          <cell r="B55" t="str">
            <v>株式会社　バンダイロジパル</v>
          </cell>
          <cell r="C55" t="str">
            <v>3</v>
          </cell>
          <cell r="D55" t="str">
            <v>事業本部</v>
          </cell>
          <cell r="E55" t="str">
            <v>33</v>
          </cell>
          <cell r="F55" t="str">
            <v>海外業務部</v>
          </cell>
          <cell r="G55" t="str">
            <v>3301</v>
          </cell>
          <cell r="H55" t="str">
            <v>海外業務部</v>
          </cell>
          <cell r="I55" t="str">
            <v>1930</v>
          </cell>
          <cell r="J55" t="str">
            <v>海外業務</v>
          </cell>
          <cell r="K55" t="str">
            <v>1516</v>
          </cell>
          <cell r="L55" t="str">
            <v>海外　神戸</v>
          </cell>
          <cell r="M55" t="str">
            <v>15164999999999220331370299999合計-2</v>
          </cell>
          <cell r="N55" t="str">
            <v>4</v>
          </cell>
          <cell r="P55" t="str">
            <v>3702</v>
          </cell>
          <cell r="Q55" t="str">
            <v>　昨　年　対　比（％）</v>
          </cell>
          <cell r="V55">
            <v>100</v>
          </cell>
          <cell r="W55">
            <v>100</v>
          </cell>
          <cell r="X55">
            <v>100</v>
          </cell>
          <cell r="Y55">
            <v>100</v>
          </cell>
          <cell r="Z55">
            <v>100</v>
          </cell>
          <cell r="AA55">
            <v>100</v>
          </cell>
          <cell r="AB55">
            <v>100</v>
          </cell>
          <cell r="AC55">
            <v>100</v>
          </cell>
          <cell r="AD55">
            <v>100</v>
          </cell>
          <cell r="AE55">
            <v>100</v>
          </cell>
          <cell r="AF55">
            <v>100</v>
          </cell>
          <cell r="AG55">
            <v>100</v>
          </cell>
          <cell r="AH55">
            <v>100</v>
          </cell>
          <cell r="AI55">
            <v>100</v>
          </cell>
          <cell r="AJ55">
            <v>100</v>
          </cell>
        </row>
        <row r="56">
          <cell r="A56" t="str">
            <v>1</v>
          </cell>
          <cell r="B56" t="str">
            <v>株式会社　バンダイロジパル</v>
          </cell>
          <cell r="C56" t="str">
            <v>3</v>
          </cell>
          <cell r="D56" t="str">
            <v>事業本部</v>
          </cell>
          <cell r="E56" t="str">
            <v>33</v>
          </cell>
          <cell r="F56" t="str">
            <v>海外業務部</v>
          </cell>
          <cell r="G56" t="str">
            <v>3301</v>
          </cell>
          <cell r="H56" t="str">
            <v>海外業務部</v>
          </cell>
          <cell r="I56" t="str">
            <v>1930</v>
          </cell>
          <cell r="J56" t="str">
            <v>海外業務</v>
          </cell>
          <cell r="K56" t="str">
            <v>1516</v>
          </cell>
          <cell r="L56" t="str">
            <v>海外　神戸</v>
          </cell>
          <cell r="M56" t="str">
            <v>15164999999999888114310231021120034海外-12002</v>
          </cell>
          <cell r="N56" t="str">
            <v>4</v>
          </cell>
          <cell r="O56" t="str">
            <v>他店</v>
          </cell>
          <cell r="P56" t="str">
            <v>3102</v>
          </cell>
          <cell r="Q56" t="str">
            <v>大和玩具㈱</v>
          </cell>
          <cell r="R56" t="str">
            <v>310211</v>
          </cell>
          <cell r="S56" t="str">
            <v>大和玩具株式会社 海外</v>
          </cell>
          <cell r="T56" t="str">
            <v>4海外</v>
          </cell>
          <cell r="U56" t="str">
            <v>2002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68400</v>
          </cell>
          <cell r="AD56">
            <v>0</v>
          </cell>
          <cell r="AE56">
            <v>0</v>
          </cell>
          <cell r="AF56">
            <v>120684</v>
          </cell>
          <cell r="AG56">
            <v>0</v>
          </cell>
          <cell r="AH56">
            <v>0</v>
          </cell>
          <cell r="AI56">
            <v>189084</v>
          </cell>
          <cell r="AJ56">
            <v>189084</v>
          </cell>
        </row>
        <row r="57">
          <cell r="A57" t="str">
            <v>1</v>
          </cell>
          <cell r="B57" t="str">
            <v>株式会社　バンダイロジパル</v>
          </cell>
          <cell r="C57" t="str">
            <v>3</v>
          </cell>
          <cell r="D57" t="str">
            <v>事業本部</v>
          </cell>
          <cell r="E57" t="str">
            <v>33</v>
          </cell>
          <cell r="F57" t="str">
            <v>海外業務部</v>
          </cell>
          <cell r="G57" t="str">
            <v>3301</v>
          </cell>
          <cell r="H57" t="str">
            <v>海外業務部</v>
          </cell>
          <cell r="I57" t="str">
            <v>1930</v>
          </cell>
          <cell r="J57" t="str">
            <v>海外業務</v>
          </cell>
          <cell r="K57" t="str">
            <v>1516</v>
          </cell>
          <cell r="L57" t="str">
            <v>海外　神戸</v>
          </cell>
          <cell r="M57" t="str">
            <v>15164999999999888114310231021920034海外-12003</v>
          </cell>
          <cell r="N57" t="str">
            <v>4</v>
          </cell>
          <cell r="O57" t="str">
            <v>他店</v>
          </cell>
          <cell r="P57" t="str">
            <v>3102</v>
          </cell>
          <cell r="Q57" t="str">
            <v>大和玩具㈱</v>
          </cell>
          <cell r="R57" t="str">
            <v>310219</v>
          </cell>
          <cell r="S57" t="str">
            <v>大和玩具㈱海外(神戸)</v>
          </cell>
          <cell r="T57" t="str">
            <v>4海外</v>
          </cell>
          <cell r="U57" t="str">
            <v>2003</v>
          </cell>
          <cell r="V57">
            <v>70494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41391</v>
          </cell>
          <cell r="AB57">
            <v>111885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111885</v>
          </cell>
        </row>
        <row r="58">
          <cell r="A58" t="str">
            <v>1</v>
          </cell>
          <cell r="B58" t="str">
            <v>株式会社　バンダイロジパル</v>
          </cell>
          <cell r="C58" t="str">
            <v>3</v>
          </cell>
          <cell r="D58" t="str">
            <v>事業本部</v>
          </cell>
          <cell r="E58" t="str">
            <v>33</v>
          </cell>
          <cell r="F58" t="str">
            <v>海外業務部</v>
          </cell>
          <cell r="G58" t="str">
            <v>3301</v>
          </cell>
          <cell r="H58" t="str">
            <v>海外業務部</v>
          </cell>
          <cell r="I58" t="str">
            <v>1930</v>
          </cell>
          <cell r="J58" t="str">
            <v>海外業務</v>
          </cell>
          <cell r="K58" t="str">
            <v>1516</v>
          </cell>
          <cell r="L58" t="str">
            <v>海外　神戸</v>
          </cell>
          <cell r="M58" t="str">
            <v>15164999999999888114310299999999999合計-0</v>
          </cell>
          <cell r="N58" t="str">
            <v>4</v>
          </cell>
          <cell r="P58" t="str">
            <v>3102</v>
          </cell>
          <cell r="Q58" t="str">
            <v>　前　年　合　計　</v>
          </cell>
          <cell r="U58" t="str">
            <v>2002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68400</v>
          </cell>
          <cell r="AD58">
            <v>0</v>
          </cell>
          <cell r="AE58">
            <v>0</v>
          </cell>
          <cell r="AF58">
            <v>120684</v>
          </cell>
          <cell r="AG58">
            <v>0</v>
          </cell>
          <cell r="AH58">
            <v>0</v>
          </cell>
          <cell r="AI58">
            <v>189084</v>
          </cell>
          <cell r="AJ58">
            <v>189084</v>
          </cell>
        </row>
        <row r="59">
          <cell r="A59" t="str">
            <v>1</v>
          </cell>
          <cell r="B59" t="str">
            <v>株式会社　バンダイロジパル</v>
          </cell>
          <cell r="C59" t="str">
            <v>3</v>
          </cell>
          <cell r="D59" t="str">
            <v>事業本部</v>
          </cell>
          <cell r="E59" t="str">
            <v>33</v>
          </cell>
          <cell r="F59" t="str">
            <v>海外業務部</v>
          </cell>
          <cell r="G59" t="str">
            <v>3301</v>
          </cell>
          <cell r="H59" t="str">
            <v>海外業務部</v>
          </cell>
          <cell r="I59" t="str">
            <v>1930</v>
          </cell>
          <cell r="J59" t="str">
            <v>海外業務</v>
          </cell>
          <cell r="K59" t="str">
            <v>1516</v>
          </cell>
          <cell r="L59" t="str">
            <v>海外　神戸</v>
          </cell>
          <cell r="M59" t="str">
            <v>15164999999999888114310299999999999合計-1</v>
          </cell>
          <cell r="N59" t="str">
            <v>4</v>
          </cell>
          <cell r="P59" t="str">
            <v>3102</v>
          </cell>
          <cell r="Q59" t="str">
            <v>　当　年　合　計　</v>
          </cell>
          <cell r="U59" t="str">
            <v>2003</v>
          </cell>
          <cell r="V59">
            <v>70494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41391</v>
          </cell>
          <cell r="AB59">
            <v>111885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111885</v>
          </cell>
        </row>
        <row r="60">
          <cell r="A60" t="str">
            <v>1</v>
          </cell>
          <cell r="B60" t="str">
            <v>株式会社　バンダイロジパル</v>
          </cell>
          <cell r="C60" t="str">
            <v>3</v>
          </cell>
          <cell r="D60" t="str">
            <v>事業本部</v>
          </cell>
          <cell r="E60" t="str">
            <v>33</v>
          </cell>
          <cell r="F60" t="str">
            <v>海外業務部</v>
          </cell>
          <cell r="G60" t="str">
            <v>3301</v>
          </cell>
          <cell r="H60" t="str">
            <v>海外業務部</v>
          </cell>
          <cell r="I60" t="str">
            <v>1930</v>
          </cell>
          <cell r="J60" t="str">
            <v>海外業務</v>
          </cell>
          <cell r="K60" t="str">
            <v>1516</v>
          </cell>
          <cell r="L60" t="str">
            <v>海外　神戸</v>
          </cell>
          <cell r="M60" t="str">
            <v>15164999999999888114310299999合計-2</v>
          </cell>
          <cell r="N60" t="str">
            <v>4</v>
          </cell>
          <cell r="P60" t="str">
            <v>3102</v>
          </cell>
          <cell r="Q60" t="str">
            <v>　昨　年　対　比（％）</v>
          </cell>
          <cell r="V60">
            <v>100</v>
          </cell>
          <cell r="W60">
            <v>100</v>
          </cell>
          <cell r="X60">
            <v>100</v>
          </cell>
          <cell r="Y60">
            <v>100</v>
          </cell>
          <cell r="Z60">
            <v>100</v>
          </cell>
          <cell r="AA60">
            <v>100</v>
          </cell>
          <cell r="AB60">
            <v>100</v>
          </cell>
          <cell r="AC60">
            <v>0</v>
          </cell>
          <cell r="AD60">
            <v>100</v>
          </cell>
          <cell r="AE60">
            <v>100</v>
          </cell>
          <cell r="AF60">
            <v>0</v>
          </cell>
          <cell r="AG60">
            <v>100</v>
          </cell>
          <cell r="AH60">
            <v>100</v>
          </cell>
          <cell r="AI60">
            <v>0</v>
          </cell>
          <cell r="AJ60">
            <v>59</v>
          </cell>
        </row>
        <row r="61">
          <cell r="A61" t="str">
            <v>1</v>
          </cell>
          <cell r="B61" t="str">
            <v>株式会社　バンダイロジパル</v>
          </cell>
          <cell r="C61" t="str">
            <v>3</v>
          </cell>
          <cell r="D61" t="str">
            <v>事業本部</v>
          </cell>
          <cell r="E61" t="str">
            <v>33</v>
          </cell>
          <cell r="F61" t="str">
            <v>海外業務部</v>
          </cell>
          <cell r="G61" t="str">
            <v>3301</v>
          </cell>
          <cell r="H61" t="str">
            <v>海外業務部</v>
          </cell>
          <cell r="I61" t="str">
            <v>1930</v>
          </cell>
          <cell r="J61" t="str">
            <v>海外業務</v>
          </cell>
          <cell r="K61" t="str">
            <v>1516</v>
          </cell>
          <cell r="L61" t="str">
            <v>海外　神戸</v>
          </cell>
          <cell r="M61" t="str">
            <v>15164999999999910999553755370120034海外-12002</v>
          </cell>
          <cell r="N61" t="str">
            <v>4</v>
          </cell>
          <cell r="O61" t="str">
            <v>他店</v>
          </cell>
          <cell r="P61" t="str">
            <v>5537</v>
          </cell>
          <cell r="Q61" t="str">
            <v>不二貿易 ㈱</v>
          </cell>
          <cell r="R61" t="str">
            <v>553701</v>
          </cell>
          <cell r="S61" t="str">
            <v>不二貿易株式会社 海外</v>
          </cell>
          <cell r="T61" t="str">
            <v>4海外</v>
          </cell>
          <cell r="U61" t="str">
            <v>2002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164800</v>
          </cell>
          <cell r="AD61">
            <v>0</v>
          </cell>
          <cell r="AE61">
            <v>206800</v>
          </cell>
          <cell r="AF61">
            <v>0</v>
          </cell>
          <cell r="AG61">
            <v>0</v>
          </cell>
          <cell r="AH61">
            <v>0</v>
          </cell>
          <cell r="AI61">
            <v>371600</v>
          </cell>
          <cell r="AJ61">
            <v>371600</v>
          </cell>
        </row>
        <row r="62">
          <cell r="A62" t="str">
            <v>1</v>
          </cell>
          <cell r="B62" t="str">
            <v>株式会社　バンダイロジパル</v>
          </cell>
          <cell r="C62" t="str">
            <v>3</v>
          </cell>
          <cell r="D62" t="str">
            <v>事業本部</v>
          </cell>
          <cell r="E62" t="str">
            <v>33</v>
          </cell>
          <cell r="F62" t="str">
            <v>海外業務部</v>
          </cell>
          <cell r="G62" t="str">
            <v>3301</v>
          </cell>
          <cell r="H62" t="str">
            <v>海外業務部</v>
          </cell>
          <cell r="I62" t="str">
            <v>1930</v>
          </cell>
          <cell r="J62" t="str">
            <v>海外業務</v>
          </cell>
          <cell r="K62" t="str">
            <v>1516</v>
          </cell>
          <cell r="L62" t="str">
            <v>海外　神戸</v>
          </cell>
          <cell r="M62" t="str">
            <v>15164999999999910999553755371320034海外-12003</v>
          </cell>
          <cell r="N62" t="str">
            <v>4</v>
          </cell>
          <cell r="O62" t="str">
            <v>他店</v>
          </cell>
          <cell r="P62" t="str">
            <v>5537</v>
          </cell>
          <cell r="Q62" t="str">
            <v>不二貿易 ㈱</v>
          </cell>
          <cell r="R62" t="str">
            <v>553713</v>
          </cell>
          <cell r="S62" t="str">
            <v>不二貿易㈱海外(神戸)</v>
          </cell>
          <cell r="T62" t="str">
            <v>4海外</v>
          </cell>
          <cell r="U62" t="str">
            <v>2003</v>
          </cell>
          <cell r="V62">
            <v>89000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89000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89000</v>
          </cell>
        </row>
        <row r="63">
          <cell r="A63" t="str">
            <v>1</v>
          </cell>
          <cell r="B63" t="str">
            <v>株式会社　バンダイロジパル</v>
          </cell>
          <cell r="C63" t="str">
            <v>3</v>
          </cell>
          <cell r="D63" t="str">
            <v>事業本部</v>
          </cell>
          <cell r="E63" t="str">
            <v>33</v>
          </cell>
          <cell r="F63" t="str">
            <v>海外業務部</v>
          </cell>
          <cell r="G63" t="str">
            <v>3301</v>
          </cell>
          <cell r="H63" t="str">
            <v>海外業務部</v>
          </cell>
          <cell r="I63" t="str">
            <v>1930</v>
          </cell>
          <cell r="J63" t="str">
            <v>海外業務</v>
          </cell>
          <cell r="K63" t="str">
            <v>1516</v>
          </cell>
          <cell r="L63" t="str">
            <v>海外　神戸</v>
          </cell>
          <cell r="M63" t="str">
            <v>15164999999999910999553799999999999合計-0</v>
          </cell>
          <cell r="N63" t="str">
            <v>4</v>
          </cell>
          <cell r="P63" t="str">
            <v>5537</v>
          </cell>
          <cell r="Q63" t="str">
            <v>　前　年　合　計　</v>
          </cell>
          <cell r="U63" t="str">
            <v>2002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164800</v>
          </cell>
          <cell r="AD63">
            <v>0</v>
          </cell>
          <cell r="AE63">
            <v>206800</v>
          </cell>
          <cell r="AF63">
            <v>0</v>
          </cell>
          <cell r="AG63">
            <v>0</v>
          </cell>
          <cell r="AH63">
            <v>0</v>
          </cell>
          <cell r="AI63">
            <v>371600</v>
          </cell>
          <cell r="AJ63">
            <v>371600</v>
          </cell>
        </row>
        <row r="64">
          <cell r="A64" t="str">
            <v>1</v>
          </cell>
          <cell r="B64" t="str">
            <v>株式会社　バンダイロジパル</v>
          </cell>
          <cell r="C64" t="str">
            <v>3</v>
          </cell>
          <cell r="D64" t="str">
            <v>事業本部</v>
          </cell>
          <cell r="E64" t="str">
            <v>33</v>
          </cell>
          <cell r="F64" t="str">
            <v>海外業務部</v>
          </cell>
          <cell r="G64" t="str">
            <v>3301</v>
          </cell>
          <cell r="H64" t="str">
            <v>海外業務部</v>
          </cell>
          <cell r="I64" t="str">
            <v>1930</v>
          </cell>
          <cell r="J64" t="str">
            <v>海外業務</v>
          </cell>
          <cell r="K64" t="str">
            <v>1516</v>
          </cell>
          <cell r="L64" t="str">
            <v>海外　神戸</v>
          </cell>
          <cell r="M64" t="str">
            <v>15164999999999910999553799999999999合計-1</v>
          </cell>
          <cell r="N64" t="str">
            <v>4</v>
          </cell>
          <cell r="P64" t="str">
            <v>5537</v>
          </cell>
          <cell r="Q64" t="str">
            <v>　当　年　合　計　</v>
          </cell>
          <cell r="U64" t="str">
            <v>2003</v>
          </cell>
          <cell r="V64">
            <v>89000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89000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89000</v>
          </cell>
        </row>
        <row r="65">
          <cell r="A65" t="str">
            <v>1</v>
          </cell>
          <cell r="B65" t="str">
            <v>株式会社　バンダイロジパル</v>
          </cell>
          <cell r="C65" t="str">
            <v>3</v>
          </cell>
          <cell r="D65" t="str">
            <v>事業本部</v>
          </cell>
          <cell r="E65" t="str">
            <v>33</v>
          </cell>
          <cell r="F65" t="str">
            <v>海外業務部</v>
          </cell>
          <cell r="G65" t="str">
            <v>3301</v>
          </cell>
          <cell r="H65" t="str">
            <v>海外業務部</v>
          </cell>
          <cell r="I65" t="str">
            <v>1930</v>
          </cell>
          <cell r="J65" t="str">
            <v>海外業務</v>
          </cell>
          <cell r="K65" t="str">
            <v>1516</v>
          </cell>
          <cell r="L65" t="str">
            <v>海外　神戸</v>
          </cell>
          <cell r="M65" t="str">
            <v>15164999999999910999553799999合計-2</v>
          </cell>
          <cell r="N65" t="str">
            <v>4</v>
          </cell>
          <cell r="P65" t="str">
            <v>5537</v>
          </cell>
          <cell r="Q65" t="str">
            <v>　昨　年　対　比（％）</v>
          </cell>
          <cell r="V65">
            <v>100</v>
          </cell>
          <cell r="W65">
            <v>100</v>
          </cell>
          <cell r="X65">
            <v>100</v>
          </cell>
          <cell r="Y65">
            <v>100</v>
          </cell>
          <cell r="Z65">
            <v>100</v>
          </cell>
          <cell r="AA65">
            <v>100</v>
          </cell>
          <cell r="AB65">
            <v>100</v>
          </cell>
          <cell r="AC65">
            <v>0</v>
          </cell>
          <cell r="AD65">
            <v>100</v>
          </cell>
          <cell r="AE65">
            <v>0</v>
          </cell>
          <cell r="AF65">
            <v>100</v>
          </cell>
          <cell r="AG65">
            <v>100</v>
          </cell>
          <cell r="AH65">
            <v>100</v>
          </cell>
          <cell r="AI65">
            <v>0</v>
          </cell>
          <cell r="AJ65">
            <v>23</v>
          </cell>
        </row>
        <row r="66">
          <cell r="A66" t="str">
            <v>1</v>
          </cell>
          <cell r="B66" t="str">
            <v>株式会社　バンダイロジパル</v>
          </cell>
          <cell r="C66" t="str">
            <v>3</v>
          </cell>
          <cell r="D66" t="str">
            <v>事業本部</v>
          </cell>
          <cell r="E66" t="str">
            <v>33</v>
          </cell>
          <cell r="F66" t="str">
            <v>海外業務部</v>
          </cell>
          <cell r="G66" t="str">
            <v>3301</v>
          </cell>
          <cell r="H66" t="str">
            <v>海外業務部</v>
          </cell>
          <cell r="I66" t="str">
            <v>1930</v>
          </cell>
          <cell r="J66" t="str">
            <v>海外業務</v>
          </cell>
          <cell r="K66" t="str">
            <v>1516</v>
          </cell>
          <cell r="L66" t="str">
            <v>海外　神戸</v>
          </cell>
          <cell r="M66" t="str">
            <v>15164999999999999999531153110120024海外-12002</v>
          </cell>
          <cell r="N66" t="str">
            <v>4</v>
          </cell>
          <cell r="O66" t="str">
            <v>他店</v>
          </cell>
          <cell r="P66" t="str">
            <v>5311</v>
          </cell>
          <cell r="Q66" t="str">
            <v>㈱ドリームオフィス</v>
          </cell>
          <cell r="R66" t="str">
            <v>531101</v>
          </cell>
          <cell r="S66" t="str">
            <v>(株)ﾋﾞｯｸﾞ(海外)</v>
          </cell>
          <cell r="T66" t="str">
            <v>4海外</v>
          </cell>
          <cell r="U66" t="str">
            <v>2002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120896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120896</v>
          </cell>
          <cell r="AJ66">
            <v>120896</v>
          </cell>
        </row>
        <row r="67">
          <cell r="A67" t="str">
            <v>1</v>
          </cell>
          <cell r="B67" t="str">
            <v>株式会社　バンダイロジパル</v>
          </cell>
          <cell r="C67" t="str">
            <v>3</v>
          </cell>
          <cell r="D67" t="str">
            <v>事業本部</v>
          </cell>
          <cell r="E67" t="str">
            <v>33</v>
          </cell>
          <cell r="F67" t="str">
            <v>海外業務部</v>
          </cell>
          <cell r="G67" t="str">
            <v>3301</v>
          </cell>
          <cell r="H67" t="str">
            <v>海外業務部</v>
          </cell>
          <cell r="I67" t="str">
            <v>1930</v>
          </cell>
          <cell r="J67" t="str">
            <v>海外業務</v>
          </cell>
          <cell r="K67" t="str">
            <v>1516</v>
          </cell>
          <cell r="L67" t="str">
            <v>海外　神戸</v>
          </cell>
          <cell r="M67" t="str">
            <v>15164999999999999999531199999999999合計-0</v>
          </cell>
          <cell r="N67" t="str">
            <v>4</v>
          </cell>
          <cell r="P67" t="str">
            <v>5311</v>
          </cell>
          <cell r="Q67" t="str">
            <v>　前　年　合　計　</v>
          </cell>
          <cell r="U67" t="str">
            <v>2002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120896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120896</v>
          </cell>
          <cell r="AJ67">
            <v>120896</v>
          </cell>
        </row>
        <row r="68">
          <cell r="A68" t="str">
            <v>1</v>
          </cell>
          <cell r="B68" t="str">
            <v>株式会社　バンダイロジパル</v>
          </cell>
          <cell r="C68" t="str">
            <v>3</v>
          </cell>
          <cell r="D68" t="str">
            <v>事業本部</v>
          </cell>
          <cell r="E68" t="str">
            <v>33</v>
          </cell>
          <cell r="F68" t="str">
            <v>海外業務部</v>
          </cell>
          <cell r="G68" t="str">
            <v>3301</v>
          </cell>
          <cell r="H68" t="str">
            <v>海外業務部</v>
          </cell>
          <cell r="I68" t="str">
            <v>1930</v>
          </cell>
          <cell r="J68" t="str">
            <v>海外業務</v>
          </cell>
          <cell r="K68" t="str">
            <v>1516</v>
          </cell>
          <cell r="L68" t="str">
            <v>海外　神戸</v>
          </cell>
          <cell r="M68" t="str">
            <v>15164999999999999999554255420020024海外-12002</v>
          </cell>
          <cell r="N68" t="str">
            <v>4</v>
          </cell>
          <cell r="O68" t="str">
            <v>他店</v>
          </cell>
          <cell r="P68" t="str">
            <v>5542</v>
          </cell>
          <cell r="Q68" t="str">
            <v>ﾌﾙﾀ製菓 ㈱</v>
          </cell>
          <cell r="R68" t="str">
            <v>554200</v>
          </cell>
          <cell r="S68" t="str">
            <v>フルタ製菓　株式会社</v>
          </cell>
          <cell r="T68" t="str">
            <v>4海外</v>
          </cell>
          <cell r="U68" t="str">
            <v>2002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245910</v>
          </cell>
          <cell r="AA68">
            <v>0</v>
          </cell>
          <cell r="AB68">
            <v>245910</v>
          </cell>
          <cell r="AC68">
            <v>0</v>
          </cell>
          <cell r="AD68">
            <v>129500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129500</v>
          </cell>
          <cell r="AJ68">
            <v>375410</v>
          </cell>
        </row>
        <row r="69">
          <cell r="A69" t="str">
            <v>1</v>
          </cell>
          <cell r="B69" t="str">
            <v>株式会社　バンダイロジパル</v>
          </cell>
          <cell r="C69" t="str">
            <v>3</v>
          </cell>
          <cell r="D69" t="str">
            <v>事業本部</v>
          </cell>
          <cell r="E69" t="str">
            <v>33</v>
          </cell>
          <cell r="F69" t="str">
            <v>海外業務部</v>
          </cell>
          <cell r="G69" t="str">
            <v>3301</v>
          </cell>
          <cell r="H69" t="str">
            <v>海外業務部</v>
          </cell>
          <cell r="I69" t="str">
            <v>1930</v>
          </cell>
          <cell r="J69" t="str">
            <v>海外業務</v>
          </cell>
          <cell r="K69" t="str">
            <v>1516</v>
          </cell>
          <cell r="L69" t="str">
            <v>海外　神戸</v>
          </cell>
          <cell r="M69" t="str">
            <v>15164999999999999999554299999999999合計-0</v>
          </cell>
          <cell r="N69" t="str">
            <v>4</v>
          </cell>
          <cell r="P69" t="str">
            <v>5542</v>
          </cell>
          <cell r="Q69" t="str">
            <v>　前　年　合　計　</v>
          </cell>
          <cell r="U69" t="str">
            <v>2002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245910</v>
          </cell>
          <cell r="AA69">
            <v>0</v>
          </cell>
          <cell r="AB69">
            <v>245910</v>
          </cell>
          <cell r="AC69">
            <v>0</v>
          </cell>
          <cell r="AD69">
            <v>129500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129500</v>
          </cell>
          <cell r="AJ69">
            <v>375410</v>
          </cell>
        </row>
        <row r="70">
          <cell r="A70" t="str">
            <v>1</v>
          </cell>
          <cell r="B70" t="str">
            <v>株式会社　バンダイロジパル</v>
          </cell>
          <cell r="C70" t="str">
            <v>3</v>
          </cell>
          <cell r="D70" t="str">
            <v>事業本部</v>
          </cell>
          <cell r="E70" t="str">
            <v>33</v>
          </cell>
          <cell r="F70" t="str">
            <v>海外業務部</v>
          </cell>
          <cell r="G70" t="str">
            <v>3301</v>
          </cell>
          <cell r="H70" t="str">
            <v>海外業務部</v>
          </cell>
          <cell r="I70" t="str">
            <v>1930</v>
          </cell>
          <cell r="J70" t="str">
            <v>海外業務</v>
          </cell>
          <cell r="K70" t="str">
            <v>1516</v>
          </cell>
          <cell r="L70" t="str">
            <v>海外　神戸</v>
          </cell>
          <cell r="M70" t="str">
            <v>1516499999999999999999999999999999999合計-0</v>
          </cell>
          <cell r="N70" t="str">
            <v>4</v>
          </cell>
          <cell r="Q70" t="str">
            <v>　グループ　前　年　合　計　</v>
          </cell>
          <cell r="U70" t="str">
            <v>2002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2273463</v>
          </cell>
          <cell r="AA70">
            <v>1213048</v>
          </cell>
          <cell r="AB70">
            <v>3486511</v>
          </cell>
          <cell r="AC70">
            <v>1283498</v>
          </cell>
          <cell r="AD70">
            <v>2222555</v>
          </cell>
          <cell r="AE70">
            <v>2602644</v>
          </cell>
          <cell r="AF70">
            <v>1152546</v>
          </cell>
          <cell r="AG70">
            <v>885658</v>
          </cell>
          <cell r="AH70">
            <v>828948</v>
          </cell>
          <cell r="AI70">
            <v>8975849</v>
          </cell>
          <cell r="AJ70">
            <v>12462360</v>
          </cell>
        </row>
        <row r="71">
          <cell r="A71" t="str">
            <v>1</v>
          </cell>
          <cell r="B71" t="str">
            <v>株式会社　バンダイロジパル</v>
          </cell>
          <cell r="C71" t="str">
            <v>3</v>
          </cell>
          <cell r="D71" t="str">
            <v>事業本部</v>
          </cell>
          <cell r="E71" t="str">
            <v>33</v>
          </cell>
          <cell r="F71" t="str">
            <v>海外業務部</v>
          </cell>
          <cell r="G71" t="str">
            <v>3301</v>
          </cell>
          <cell r="H71" t="str">
            <v>海外業務部</v>
          </cell>
          <cell r="I71" t="str">
            <v>1930</v>
          </cell>
          <cell r="J71" t="str">
            <v>海外業務</v>
          </cell>
          <cell r="K71" t="str">
            <v>1516</v>
          </cell>
          <cell r="L71" t="str">
            <v>海外　神戸</v>
          </cell>
          <cell r="M71" t="str">
            <v>1516499999999999999999999999999999999合計-1</v>
          </cell>
          <cell r="N71" t="str">
            <v>4</v>
          </cell>
          <cell r="Q71" t="str">
            <v>　グループ　当　年　合　計</v>
          </cell>
          <cell r="U71" t="str">
            <v>2003</v>
          </cell>
          <cell r="V71">
            <v>1973918</v>
          </cell>
          <cell r="W71">
            <v>1871501</v>
          </cell>
          <cell r="X71">
            <v>1123883</v>
          </cell>
          <cell r="Y71">
            <v>1620868</v>
          </cell>
          <cell r="Z71">
            <v>2579054</v>
          </cell>
          <cell r="AA71">
            <v>1636468</v>
          </cell>
          <cell r="AB71">
            <v>10805692</v>
          </cell>
          <cell r="AC71">
            <v>2571256</v>
          </cell>
          <cell r="AD71">
            <v>2178616</v>
          </cell>
          <cell r="AE71">
            <v>2931387</v>
          </cell>
          <cell r="AF71">
            <v>2638555</v>
          </cell>
          <cell r="AG71">
            <v>2154313</v>
          </cell>
          <cell r="AH71">
            <v>1431191</v>
          </cell>
          <cell r="AI71">
            <v>13905318</v>
          </cell>
          <cell r="AJ71">
            <v>24711010</v>
          </cell>
        </row>
        <row r="72">
          <cell r="A72" t="str">
            <v>1</v>
          </cell>
          <cell r="B72" t="str">
            <v>株式会社　バンダイロジパル</v>
          </cell>
          <cell r="C72" t="str">
            <v>3</v>
          </cell>
          <cell r="D72" t="str">
            <v>事業本部</v>
          </cell>
          <cell r="E72" t="str">
            <v>33</v>
          </cell>
          <cell r="F72" t="str">
            <v>海外業務部</v>
          </cell>
          <cell r="G72" t="str">
            <v>3301</v>
          </cell>
          <cell r="H72" t="str">
            <v>海外業務部</v>
          </cell>
          <cell r="I72" t="str">
            <v>1930</v>
          </cell>
          <cell r="J72" t="str">
            <v>海外業務</v>
          </cell>
          <cell r="K72" t="str">
            <v>1516</v>
          </cell>
          <cell r="L72" t="str">
            <v>海外　神戸</v>
          </cell>
          <cell r="M72" t="str">
            <v>1516999999999999999999999999999合計-0</v>
          </cell>
          <cell r="Q72" t="str">
            <v>　売　上　部　門　前　年　総　合　計　</v>
          </cell>
          <cell r="U72" t="str">
            <v>2002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2273463</v>
          </cell>
          <cell r="AA72">
            <v>1213048</v>
          </cell>
          <cell r="AB72">
            <v>3486511</v>
          </cell>
          <cell r="AC72">
            <v>1512510</v>
          </cell>
          <cell r="AD72">
            <v>2222555</v>
          </cell>
          <cell r="AE72">
            <v>2647031</v>
          </cell>
          <cell r="AF72">
            <v>1396405</v>
          </cell>
          <cell r="AG72">
            <v>993856</v>
          </cell>
          <cell r="AH72">
            <v>828948</v>
          </cell>
          <cell r="AI72">
            <v>9601305</v>
          </cell>
          <cell r="AJ72">
            <v>13087816</v>
          </cell>
        </row>
        <row r="73">
          <cell r="A73" t="str">
            <v>1</v>
          </cell>
          <cell r="B73" t="str">
            <v>株式会社　バンダイロジパル</v>
          </cell>
          <cell r="C73" t="str">
            <v>3</v>
          </cell>
          <cell r="D73" t="str">
            <v>事業本部</v>
          </cell>
          <cell r="E73" t="str">
            <v>33</v>
          </cell>
          <cell r="F73" t="str">
            <v>海外業務部</v>
          </cell>
          <cell r="G73" t="str">
            <v>3301</v>
          </cell>
          <cell r="H73" t="str">
            <v>海外業務部</v>
          </cell>
          <cell r="I73" t="str">
            <v>1930</v>
          </cell>
          <cell r="J73" t="str">
            <v>海外業務</v>
          </cell>
          <cell r="K73" t="str">
            <v>1516</v>
          </cell>
          <cell r="L73" t="str">
            <v>海外　神戸</v>
          </cell>
          <cell r="M73" t="str">
            <v>1516999999999999999999999999999合計-1</v>
          </cell>
          <cell r="Q73" t="str">
            <v>　売　上　部　門　当　年　総　合　計　</v>
          </cell>
          <cell r="U73" t="str">
            <v>2003</v>
          </cell>
          <cell r="V73">
            <v>1973918</v>
          </cell>
          <cell r="W73">
            <v>1871501</v>
          </cell>
          <cell r="X73">
            <v>1574719</v>
          </cell>
          <cell r="Y73">
            <v>1741560</v>
          </cell>
          <cell r="Z73">
            <v>2579054</v>
          </cell>
          <cell r="AA73">
            <v>1636468</v>
          </cell>
          <cell r="AB73">
            <v>11377220</v>
          </cell>
          <cell r="AC73">
            <v>2571256</v>
          </cell>
          <cell r="AD73">
            <v>2192616</v>
          </cell>
          <cell r="AE73">
            <v>2931387</v>
          </cell>
          <cell r="AF73">
            <v>2638555</v>
          </cell>
          <cell r="AG73">
            <v>2154313</v>
          </cell>
          <cell r="AH73">
            <v>1431191</v>
          </cell>
          <cell r="AI73">
            <v>13919318</v>
          </cell>
          <cell r="AJ73">
            <v>25296538</v>
          </cell>
        </row>
        <row r="74">
          <cell r="A74" t="str">
            <v>1</v>
          </cell>
          <cell r="B74" t="str">
            <v>株式会社　バンダイロジパル</v>
          </cell>
          <cell r="C74" t="str">
            <v>3</v>
          </cell>
          <cell r="D74" t="str">
            <v>事業本部</v>
          </cell>
          <cell r="E74" t="str">
            <v>33</v>
          </cell>
          <cell r="F74" t="str">
            <v>海外業務部</v>
          </cell>
          <cell r="G74" t="str">
            <v>3301</v>
          </cell>
          <cell r="H74" t="str">
            <v>海外業務部</v>
          </cell>
          <cell r="I74" t="str">
            <v>1930</v>
          </cell>
          <cell r="J74" t="str">
            <v>海外業務</v>
          </cell>
          <cell r="K74" t="str">
            <v>1519</v>
          </cell>
          <cell r="L74" t="str">
            <v>海外　東京</v>
          </cell>
          <cell r="M74" t="str">
            <v>15191999999831920819510051018120034海外-12002</v>
          </cell>
          <cell r="N74" t="str">
            <v>1</v>
          </cell>
          <cell r="O74" t="str">
            <v>バンダイ</v>
          </cell>
          <cell r="P74" t="str">
            <v>5100</v>
          </cell>
          <cell r="Q74" t="str">
            <v>㈱ﾊﾞﾝﾀﾞｲ</v>
          </cell>
          <cell r="R74" t="str">
            <v>510181</v>
          </cell>
          <cell r="S74" t="str">
            <v>(株)ﾊﾞﾝﾀﾞｲ ﾎﾋﾞｰ事業部</v>
          </cell>
          <cell r="T74" t="str">
            <v>4海外</v>
          </cell>
          <cell r="U74" t="str">
            <v>2002</v>
          </cell>
          <cell r="V74">
            <v>529776</v>
          </cell>
          <cell r="W74">
            <v>790903</v>
          </cell>
          <cell r="X74">
            <v>768325</v>
          </cell>
          <cell r="Y74">
            <v>705585</v>
          </cell>
          <cell r="Z74">
            <v>538734</v>
          </cell>
          <cell r="AA74">
            <v>1661583</v>
          </cell>
          <cell r="AB74">
            <v>4994906</v>
          </cell>
          <cell r="AC74">
            <v>260611</v>
          </cell>
          <cell r="AD74">
            <v>1221804</v>
          </cell>
          <cell r="AE74">
            <v>2191736</v>
          </cell>
          <cell r="AF74">
            <v>1842190</v>
          </cell>
          <cell r="AG74">
            <v>1867064</v>
          </cell>
          <cell r="AH74">
            <v>537261</v>
          </cell>
          <cell r="AI74">
            <v>7920666</v>
          </cell>
          <cell r="AJ74">
            <v>12915572</v>
          </cell>
        </row>
        <row r="75">
          <cell r="A75" t="str">
            <v>1</v>
          </cell>
          <cell r="B75" t="str">
            <v>株式会社　バンダイロジパル</v>
          </cell>
          <cell r="C75" t="str">
            <v>3</v>
          </cell>
          <cell r="D75" t="str">
            <v>事業本部</v>
          </cell>
          <cell r="E75" t="str">
            <v>33</v>
          </cell>
          <cell r="F75" t="str">
            <v>海外業務部</v>
          </cell>
          <cell r="G75" t="str">
            <v>3301</v>
          </cell>
          <cell r="H75" t="str">
            <v>海外業務部</v>
          </cell>
          <cell r="I75" t="str">
            <v>1930</v>
          </cell>
          <cell r="J75" t="str">
            <v>海外業務</v>
          </cell>
          <cell r="K75" t="str">
            <v>1519</v>
          </cell>
          <cell r="L75" t="str">
            <v>海外　東京</v>
          </cell>
          <cell r="M75" t="str">
            <v>15191999999831920819510051018120034海外-12003</v>
          </cell>
          <cell r="N75" t="str">
            <v>1</v>
          </cell>
          <cell r="O75" t="str">
            <v>バンダイ</v>
          </cell>
          <cell r="P75" t="str">
            <v>5100</v>
          </cell>
          <cell r="Q75" t="str">
            <v>㈱ﾊﾞﾝﾀﾞｲ</v>
          </cell>
          <cell r="R75" t="str">
            <v>510181</v>
          </cell>
          <cell r="S75" t="str">
            <v>(株)ﾊﾞﾝﾀﾞｲ ﾎﾋﾞｰ事業部</v>
          </cell>
          <cell r="T75" t="str">
            <v>4海外</v>
          </cell>
          <cell r="U75" t="str">
            <v>2003</v>
          </cell>
          <cell r="V75">
            <v>166286</v>
          </cell>
          <cell r="W75">
            <v>1071477</v>
          </cell>
          <cell r="X75">
            <v>300900</v>
          </cell>
          <cell r="Y75">
            <v>342326</v>
          </cell>
          <cell r="Z75">
            <v>1404739</v>
          </cell>
          <cell r="AA75">
            <v>444872</v>
          </cell>
          <cell r="AB75">
            <v>3730600</v>
          </cell>
          <cell r="AC75">
            <v>295059</v>
          </cell>
          <cell r="AD75">
            <v>2420575</v>
          </cell>
          <cell r="AE75">
            <v>2607609</v>
          </cell>
          <cell r="AF75">
            <v>1264488</v>
          </cell>
          <cell r="AG75">
            <v>597227</v>
          </cell>
          <cell r="AH75">
            <v>326100</v>
          </cell>
          <cell r="AI75">
            <v>7511058</v>
          </cell>
          <cell r="AJ75">
            <v>11241658</v>
          </cell>
        </row>
        <row r="76">
          <cell r="A76" t="str">
            <v>1</v>
          </cell>
          <cell r="B76" t="str">
            <v>株式会社　バンダイロジパル</v>
          </cell>
          <cell r="C76" t="str">
            <v>3</v>
          </cell>
          <cell r="D76" t="str">
            <v>事業本部</v>
          </cell>
          <cell r="E76" t="str">
            <v>33</v>
          </cell>
          <cell r="F76" t="str">
            <v>海外業務部</v>
          </cell>
          <cell r="G76" t="str">
            <v>3301</v>
          </cell>
          <cell r="H76" t="str">
            <v>海外業務部</v>
          </cell>
          <cell r="I76" t="str">
            <v>1930</v>
          </cell>
          <cell r="J76" t="str">
            <v>海外業務</v>
          </cell>
          <cell r="K76" t="str">
            <v>1519</v>
          </cell>
          <cell r="L76" t="str">
            <v>海外　東京</v>
          </cell>
          <cell r="M76" t="str">
            <v>15191999999831920819510051018220034海外-12003</v>
          </cell>
          <cell r="N76" t="str">
            <v>1</v>
          </cell>
          <cell r="O76" t="str">
            <v>バンダイ</v>
          </cell>
          <cell r="P76" t="str">
            <v>5100</v>
          </cell>
          <cell r="Q76" t="str">
            <v>㈱ﾊﾞﾝﾀﾞｲ</v>
          </cell>
          <cell r="R76" t="str">
            <v>510182</v>
          </cell>
          <cell r="S76" t="str">
            <v>(株)ﾊﾞﾝﾀﾞｲ SWAN事業部</v>
          </cell>
          <cell r="T76" t="str">
            <v>4海外</v>
          </cell>
          <cell r="U76" t="str">
            <v>2003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198880</v>
          </cell>
          <cell r="AD76">
            <v>0</v>
          </cell>
          <cell r="AE76">
            <v>0</v>
          </cell>
          <cell r="AF76">
            <v>54166</v>
          </cell>
          <cell r="AG76">
            <v>82814</v>
          </cell>
          <cell r="AH76">
            <v>0</v>
          </cell>
          <cell r="AI76">
            <v>335860</v>
          </cell>
          <cell r="AJ76">
            <v>335860</v>
          </cell>
        </row>
        <row r="77">
          <cell r="A77" t="str">
            <v>1</v>
          </cell>
          <cell r="B77" t="str">
            <v>株式会社　バンダイロジパル</v>
          </cell>
          <cell r="C77" t="str">
            <v>3</v>
          </cell>
          <cell r="D77" t="str">
            <v>事業本部</v>
          </cell>
          <cell r="E77" t="str">
            <v>33</v>
          </cell>
          <cell r="F77" t="str">
            <v>海外業務部</v>
          </cell>
          <cell r="G77" t="str">
            <v>3301</v>
          </cell>
          <cell r="H77" t="str">
            <v>海外業務部</v>
          </cell>
          <cell r="I77" t="str">
            <v>1930</v>
          </cell>
          <cell r="J77" t="str">
            <v>海外業務</v>
          </cell>
          <cell r="K77" t="str">
            <v>1519</v>
          </cell>
          <cell r="L77" t="str">
            <v>海外　東京</v>
          </cell>
          <cell r="M77" t="str">
            <v>15191999999831920819510051018320034海外-12002</v>
          </cell>
          <cell r="N77" t="str">
            <v>1</v>
          </cell>
          <cell r="O77" t="str">
            <v>バンダイ</v>
          </cell>
          <cell r="P77" t="str">
            <v>5100</v>
          </cell>
          <cell r="Q77" t="str">
            <v>㈱ﾊﾞﾝﾀﾞｲ</v>
          </cell>
          <cell r="R77" t="str">
            <v>510183</v>
          </cell>
          <cell r="S77" t="str">
            <v>(株)ﾊﾞﾝﾀﾞｲ ｷｬﾗｸﾀｰﾄｲ事業部</v>
          </cell>
          <cell r="T77" t="str">
            <v>4海外</v>
          </cell>
          <cell r="U77" t="str">
            <v>2002</v>
          </cell>
          <cell r="V77">
            <v>6471010</v>
          </cell>
          <cell r="W77">
            <v>332212</v>
          </cell>
          <cell r="X77">
            <v>102562</v>
          </cell>
          <cell r="Y77">
            <v>73329</v>
          </cell>
          <cell r="Z77">
            <v>24052</v>
          </cell>
          <cell r="AA77">
            <v>274385</v>
          </cell>
          <cell r="AB77">
            <v>7277550</v>
          </cell>
          <cell r="AC77">
            <v>187750</v>
          </cell>
          <cell r="AD77">
            <v>204300</v>
          </cell>
          <cell r="AE77">
            <v>557404</v>
          </cell>
          <cell r="AF77">
            <v>770080</v>
          </cell>
          <cell r="AG77">
            <v>86000</v>
          </cell>
          <cell r="AH77">
            <v>205820</v>
          </cell>
          <cell r="AI77">
            <v>2011354</v>
          </cell>
          <cell r="AJ77">
            <v>9288904</v>
          </cell>
        </row>
        <row r="78">
          <cell r="A78" t="str">
            <v>1</v>
          </cell>
          <cell r="B78" t="str">
            <v>株式会社　バンダイロジパル</v>
          </cell>
          <cell r="C78" t="str">
            <v>3</v>
          </cell>
          <cell r="D78" t="str">
            <v>事業本部</v>
          </cell>
          <cell r="E78" t="str">
            <v>33</v>
          </cell>
          <cell r="F78" t="str">
            <v>海外業務部</v>
          </cell>
          <cell r="G78" t="str">
            <v>3301</v>
          </cell>
          <cell r="H78" t="str">
            <v>海外業務部</v>
          </cell>
          <cell r="I78" t="str">
            <v>1930</v>
          </cell>
          <cell r="J78" t="str">
            <v>海外業務</v>
          </cell>
          <cell r="K78" t="str">
            <v>1519</v>
          </cell>
          <cell r="L78" t="str">
            <v>海外　東京</v>
          </cell>
          <cell r="M78" t="str">
            <v>15191999999831920819510051018320034海外-12003</v>
          </cell>
          <cell r="N78" t="str">
            <v>1</v>
          </cell>
          <cell r="O78" t="str">
            <v>バンダイ</v>
          </cell>
          <cell r="P78" t="str">
            <v>5100</v>
          </cell>
          <cell r="Q78" t="str">
            <v>㈱ﾊﾞﾝﾀﾞｲ</v>
          </cell>
          <cell r="R78" t="str">
            <v>510183</v>
          </cell>
          <cell r="S78" t="str">
            <v>(株)ﾊﾞﾝﾀﾞｲ ｷｬﾗｸﾀｰﾄｲ事業部</v>
          </cell>
          <cell r="T78" t="str">
            <v>4海外</v>
          </cell>
          <cell r="U78" t="str">
            <v>2003</v>
          </cell>
          <cell r="V78">
            <v>349500</v>
          </cell>
          <cell r="W78">
            <v>157550</v>
          </cell>
          <cell r="X78">
            <v>71300</v>
          </cell>
          <cell r="Y78">
            <v>710073</v>
          </cell>
          <cell r="Z78">
            <v>783987</v>
          </cell>
          <cell r="AA78">
            <v>1259788</v>
          </cell>
          <cell r="AB78">
            <v>3332198</v>
          </cell>
          <cell r="AC78">
            <v>526192</v>
          </cell>
          <cell r="AD78">
            <v>2390600</v>
          </cell>
          <cell r="AE78">
            <v>3600892</v>
          </cell>
          <cell r="AF78">
            <v>2392781</v>
          </cell>
          <cell r="AG78">
            <v>1465651</v>
          </cell>
          <cell r="AH78">
            <v>435250</v>
          </cell>
          <cell r="AI78">
            <v>10811366</v>
          </cell>
          <cell r="AJ78">
            <v>14143564</v>
          </cell>
        </row>
        <row r="79">
          <cell r="A79" t="str">
            <v>1</v>
          </cell>
          <cell r="B79" t="str">
            <v>株式会社　バンダイロジパル</v>
          </cell>
          <cell r="C79" t="str">
            <v>3</v>
          </cell>
          <cell r="D79" t="str">
            <v>事業本部</v>
          </cell>
          <cell r="E79" t="str">
            <v>33</v>
          </cell>
          <cell r="F79" t="str">
            <v>海外業務部</v>
          </cell>
          <cell r="G79" t="str">
            <v>3301</v>
          </cell>
          <cell r="H79" t="str">
            <v>海外業務部</v>
          </cell>
          <cell r="I79" t="str">
            <v>1930</v>
          </cell>
          <cell r="J79" t="str">
            <v>海外業務</v>
          </cell>
          <cell r="K79" t="str">
            <v>1519</v>
          </cell>
          <cell r="L79" t="str">
            <v>海外　東京</v>
          </cell>
          <cell r="M79" t="str">
            <v>15191999999831920819510051018420034海外-12002</v>
          </cell>
          <cell r="N79" t="str">
            <v>1</v>
          </cell>
          <cell r="O79" t="str">
            <v>バンダイ</v>
          </cell>
          <cell r="P79" t="str">
            <v>5100</v>
          </cell>
          <cell r="Q79" t="str">
            <v>㈱ﾊﾞﾝﾀﾞｲ</v>
          </cell>
          <cell r="R79" t="str">
            <v>510184</v>
          </cell>
          <cell r="S79" t="str">
            <v>(株)ﾊﾞﾝﾀﾞｲ ｲﾉﾍﾞｲﾃｨﾌﾞ事業部</v>
          </cell>
          <cell r="T79" t="str">
            <v>4海外</v>
          </cell>
          <cell r="U79" t="str">
            <v>2002</v>
          </cell>
          <cell r="V79">
            <v>2912950</v>
          </cell>
          <cell r="W79">
            <v>765783</v>
          </cell>
          <cell r="X79">
            <v>441649</v>
          </cell>
          <cell r="Y79">
            <v>1128727</v>
          </cell>
          <cell r="Z79">
            <v>3121200</v>
          </cell>
          <cell r="AA79">
            <v>2124813</v>
          </cell>
          <cell r="AB79">
            <v>10495122</v>
          </cell>
          <cell r="AC79">
            <v>776745</v>
          </cell>
          <cell r="AD79">
            <v>1952000</v>
          </cell>
          <cell r="AE79">
            <v>5299463</v>
          </cell>
          <cell r="AF79">
            <v>623623</v>
          </cell>
          <cell r="AG79">
            <v>894864</v>
          </cell>
          <cell r="AH79">
            <v>2326921</v>
          </cell>
          <cell r="AI79">
            <v>11873616</v>
          </cell>
          <cell r="AJ79">
            <v>22368738</v>
          </cell>
        </row>
        <row r="80">
          <cell r="A80" t="str">
            <v>1</v>
          </cell>
          <cell r="B80" t="str">
            <v>株式会社　バンダイロジパル</v>
          </cell>
          <cell r="C80" t="str">
            <v>3</v>
          </cell>
          <cell r="D80" t="str">
            <v>事業本部</v>
          </cell>
          <cell r="E80" t="str">
            <v>33</v>
          </cell>
          <cell r="F80" t="str">
            <v>海外業務部</v>
          </cell>
          <cell r="G80" t="str">
            <v>3301</v>
          </cell>
          <cell r="H80" t="str">
            <v>海外業務部</v>
          </cell>
          <cell r="I80" t="str">
            <v>1930</v>
          </cell>
          <cell r="J80" t="str">
            <v>海外業務</v>
          </cell>
          <cell r="K80" t="str">
            <v>1519</v>
          </cell>
          <cell r="L80" t="str">
            <v>海外　東京</v>
          </cell>
          <cell r="M80" t="str">
            <v>15191999999831920819510051018420034海外-12003</v>
          </cell>
          <cell r="N80" t="str">
            <v>1</v>
          </cell>
          <cell r="O80" t="str">
            <v>バンダイ</v>
          </cell>
          <cell r="P80" t="str">
            <v>5100</v>
          </cell>
          <cell r="Q80" t="str">
            <v>㈱ﾊﾞﾝﾀﾞｲ</v>
          </cell>
          <cell r="R80" t="str">
            <v>510184</v>
          </cell>
          <cell r="S80" t="str">
            <v>(株)ﾊﾞﾝﾀﾞｲ ｲﾉﾍﾞｲﾃｨﾌﾞ事業部</v>
          </cell>
          <cell r="T80" t="str">
            <v>4海外</v>
          </cell>
          <cell r="U80" t="str">
            <v>2003</v>
          </cell>
          <cell r="V80">
            <v>1074413</v>
          </cell>
          <cell r="W80">
            <v>1798191</v>
          </cell>
          <cell r="X80">
            <v>1200950</v>
          </cell>
          <cell r="Y80">
            <v>675918</v>
          </cell>
          <cell r="Z80">
            <v>2470711</v>
          </cell>
          <cell r="AA80">
            <v>1964200</v>
          </cell>
          <cell r="AB80">
            <v>9184383</v>
          </cell>
          <cell r="AC80">
            <v>568730</v>
          </cell>
          <cell r="AD80">
            <v>6407284</v>
          </cell>
          <cell r="AE80">
            <v>4471405</v>
          </cell>
          <cell r="AF80">
            <v>3013159</v>
          </cell>
          <cell r="AG80">
            <v>3131845</v>
          </cell>
          <cell r="AH80">
            <v>740824</v>
          </cell>
          <cell r="AI80">
            <v>18333247</v>
          </cell>
          <cell r="AJ80">
            <v>27517630</v>
          </cell>
        </row>
        <row r="81">
          <cell r="A81" t="str">
            <v>1</v>
          </cell>
          <cell r="B81" t="str">
            <v>株式会社　バンダイロジパル</v>
          </cell>
          <cell r="C81" t="str">
            <v>3</v>
          </cell>
          <cell r="D81" t="str">
            <v>事業本部</v>
          </cell>
          <cell r="E81" t="str">
            <v>33</v>
          </cell>
          <cell r="F81" t="str">
            <v>海外業務部</v>
          </cell>
          <cell r="G81" t="str">
            <v>3301</v>
          </cell>
          <cell r="H81" t="str">
            <v>海外業務部</v>
          </cell>
          <cell r="I81" t="str">
            <v>1930</v>
          </cell>
          <cell r="J81" t="str">
            <v>海外業務</v>
          </cell>
          <cell r="K81" t="str">
            <v>1519</v>
          </cell>
          <cell r="L81" t="str">
            <v>海外　東京</v>
          </cell>
          <cell r="M81" t="str">
            <v>15191999999831920819510051018520034海外-12002</v>
          </cell>
          <cell r="N81" t="str">
            <v>1</v>
          </cell>
          <cell r="O81" t="str">
            <v>バンダイ</v>
          </cell>
          <cell r="P81" t="str">
            <v>5100</v>
          </cell>
          <cell r="Q81" t="str">
            <v>㈱ﾊﾞﾝﾀﾞｲ</v>
          </cell>
          <cell r="R81" t="str">
            <v>510185</v>
          </cell>
          <cell r="S81" t="str">
            <v>株式会社ﾊﾞﾝﾀﾞｲｸﾞﾛｰﾊﾞﾙ事業統括部</v>
          </cell>
          <cell r="T81" t="str">
            <v>4海外</v>
          </cell>
          <cell r="U81" t="str">
            <v>2002</v>
          </cell>
          <cell r="V81">
            <v>5207583</v>
          </cell>
          <cell r="W81">
            <v>2429049</v>
          </cell>
          <cell r="X81">
            <v>3369129</v>
          </cell>
          <cell r="Y81">
            <v>5772861</v>
          </cell>
          <cell r="Z81">
            <v>4973619</v>
          </cell>
          <cell r="AA81">
            <v>2082503</v>
          </cell>
          <cell r="AB81">
            <v>23834744</v>
          </cell>
          <cell r="AC81">
            <v>1149368</v>
          </cell>
          <cell r="AD81">
            <v>2658812</v>
          </cell>
          <cell r="AE81">
            <v>4304605</v>
          </cell>
          <cell r="AF81">
            <v>3302047</v>
          </cell>
          <cell r="AG81">
            <v>2557935</v>
          </cell>
          <cell r="AH81">
            <v>2888503</v>
          </cell>
          <cell r="AI81">
            <v>16861270</v>
          </cell>
          <cell r="AJ81">
            <v>40696014</v>
          </cell>
        </row>
        <row r="82">
          <cell r="A82" t="str">
            <v>1</v>
          </cell>
          <cell r="B82" t="str">
            <v>株式会社　バンダイロジパル</v>
          </cell>
          <cell r="C82" t="str">
            <v>3</v>
          </cell>
          <cell r="D82" t="str">
            <v>事業本部</v>
          </cell>
          <cell r="E82" t="str">
            <v>33</v>
          </cell>
          <cell r="F82" t="str">
            <v>海外業務部</v>
          </cell>
          <cell r="G82" t="str">
            <v>3301</v>
          </cell>
          <cell r="H82" t="str">
            <v>海外業務部</v>
          </cell>
          <cell r="I82" t="str">
            <v>1930</v>
          </cell>
          <cell r="J82" t="str">
            <v>海外業務</v>
          </cell>
          <cell r="K82" t="str">
            <v>1519</v>
          </cell>
          <cell r="L82" t="str">
            <v>海外　東京</v>
          </cell>
          <cell r="M82" t="str">
            <v>15191999999831920819510051018520034海外-12003</v>
          </cell>
          <cell r="N82" t="str">
            <v>1</v>
          </cell>
          <cell r="O82" t="str">
            <v>バンダイ</v>
          </cell>
          <cell r="P82" t="str">
            <v>5100</v>
          </cell>
          <cell r="Q82" t="str">
            <v>㈱ﾊﾞﾝﾀﾞｲ</v>
          </cell>
          <cell r="R82" t="str">
            <v>510185</v>
          </cell>
          <cell r="S82" t="str">
            <v>株式会社ﾊﾞﾝﾀﾞｲｸﾞﾛｰﾊﾞﾙ事業統括部</v>
          </cell>
          <cell r="T82" t="str">
            <v>4海外</v>
          </cell>
          <cell r="U82" t="str">
            <v>2003</v>
          </cell>
          <cell r="V82">
            <v>3436984</v>
          </cell>
          <cell r="W82">
            <v>2545675</v>
          </cell>
          <cell r="X82">
            <v>3032533</v>
          </cell>
          <cell r="Y82">
            <v>4137626</v>
          </cell>
          <cell r="Z82">
            <v>4729937</v>
          </cell>
          <cell r="AA82">
            <v>5376730</v>
          </cell>
          <cell r="AB82">
            <v>23259485</v>
          </cell>
          <cell r="AC82">
            <v>3400898</v>
          </cell>
          <cell r="AD82">
            <v>2862932</v>
          </cell>
          <cell r="AE82">
            <v>6479140</v>
          </cell>
          <cell r="AF82">
            <v>3339321</v>
          </cell>
          <cell r="AG82">
            <v>5212656</v>
          </cell>
          <cell r="AH82">
            <v>4001560</v>
          </cell>
          <cell r="AI82">
            <v>25296507</v>
          </cell>
          <cell r="AJ82">
            <v>48555992</v>
          </cell>
        </row>
        <row r="83">
          <cell r="A83" t="str">
            <v>1</v>
          </cell>
          <cell r="B83" t="str">
            <v>株式会社　バンダイロジパル</v>
          </cell>
          <cell r="C83" t="str">
            <v>3</v>
          </cell>
          <cell r="D83" t="str">
            <v>事業本部</v>
          </cell>
          <cell r="E83" t="str">
            <v>33</v>
          </cell>
          <cell r="F83" t="str">
            <v>海外業務部</v>
          </cell>
          <cell r="G83" t="str">
            <v>3301</v>
          </cell>
          <cell r="H83" t="str">
            <v>海外業務部</v>
          </cell>
          <cell r="I83" t="str">
            <v>1930</v>
          </cell>
          <cell r="J83" t="str">
            <v>海外業務</v>
          </cell>
          <cell r="K83" t="str">
            <v>1519</v>
          </cell>
          <cell r="L83" t="str">
            <v>海外　東京</v>
          </cell>
          <cell r="M83" t="str">
            <v>15191999999831920819510051018620034海外-12002</v>
          </cell>
          <cell r="N83" t="str">
            <v>1</v>
          </cell>
          <cell r="O83" t="str">
            <v>バンダイ</v>
          </cell>
          <cell r="P83" t="str">
            <v>5100</v>
          </cell>
          <cell r="Q83" t="str">
            <v>㈱ﾊﾞﾝﾀﾞｲ</v>
          </cell>
          <cell r="R83" t="str">
            <v>510186</v>
          </cell>
          <cell r="S83" t="str">
            <v>(株)ﾊﾞﾝﾀﾞｲ新規事業室</v>
          </cell>
          <cell r="T83" t="str">
            <v>4海外</v>
          </cell>
          <cell r="U83" t="str">
            <v>2002</v>
          </cell>
          <cell r="V83">
            <v>696728</v>
          </cell>
          <cell r="W83">
            <v>127930</v>
          </cell>
          <cell r="X83">
            <v>0</v>
          </cell>
          <cell r="Y83">
            <v>307629</v>
          </cell>
          <cell r="Z83">
            <v>1605068</v>
          </cell>
          <cell r="AA83">
            <v>0</v>
          </cell>
          <cell r="AB83">
            <v>2737355</v>
          </cell>
          <cell r="AC83">
            <v>0</v>
          </cell>
          <cell r="AD83">
            <v>0</v>
          </cell>
          <cell r="AE83">
            <v>0</v>
          </cell>
          <cell r="AF83">
            <v>248582</v>
          </cell>
          <cell r="AG83">
            <v>0</v>
          </cell>
          <cell r="AH83">
            <v>485223</v>
          </cell>
          <cell r="AI83">
            <v>733805</v>
          </cell>
          <cell r="AJ83">
            <v>3471160</v>
          </cell>
        </row>
        <row r="84">
          <cell r="A84" t="str">
            <v>1</v>
          </cell>
          <cell r="B84" t="str">
            <v>株式会社　バンダイロジパル</v>
          </cell>
          <cell r="C84" t="str">
            <v>3</v>
          </cell>
          <cell r="D84" t="str">
            <v>事業本部</v>
          </cell>
          <cell r="E84" t="str">
            <v>33</v>
          </cell>
          <cell r="F84" t="str">
            <v>海外業務部</v>
          </cell>
          <cell r="G84" t="str">
            <v>3301</v>
          </cell>
          <cell r="H84" t="str">
            <v>海外業務部</v>
          </cell>
          <cell r="I84" t="str">
            <v>1930</v>
          </cell>
          <cell r="J84" t="str">
            <v>海外業務</v>
          </cell>
          <cell r="K84" t="str">
            <v>1519</v>
          </cell>
          <cell r="L84" t="str">
            <v>海外　東京</v>
          </cell>
          <cell r="M84" t="str">
            <v>15191999999831920819510051018620034海外-12003</v>
          </cell>
          <cell r="N84" t="str">
            <v>1</v>
          </cell>
          <cell r="O84" t="str">
            <v>バンダイ</v>
          </cell>
          <cell r="P84" t="str">
            <v>5100</v>
          </cell>
          <cell r="Q84" t="str">
            <v>㈱ﾊﾞﾝﾀﾞｲ</v>
          </cell>
          <cell r="R84" t="str">
            <v>510186</v>
          </cell>
          <cell r="S84" t="str">
            <v>(株)ﾊﾞﾝﾀﾞｲ新規事業室</v>
          </cell>
          <cell r="T84" t="str">
            <v>4海外</v>
          </cell>
          <cell r="U84" t="str">
            <v>2003</v>
          </cell>
          <cell r="V84">
            <v>466457</v>
          </cell>
          <cell r="W84">
            <v>164400</v>
          </cell>
          <cell r="X84">
            <v>0</v>
          </cell>
          <cell r="Y84">
            <v>20334</v>
          </cell>
          <cell r="Z84">
            <v>162200</v>
          </cell>
          <cell r="AA84">
            <v>0</v>
          </cell>
          <cell r="AB84">
            <v>813391</v>
          </cell>
          <cell r="AC84">
            <v>0</v>
          </cell>
          <cell r="AD84">
            <v>0</v>
          </cell>
          <cell r="AE84">
            <v>270605</v>
          </cell>
          <cell r="AF84">
            <v>169283</v>
          </cell>
          <cell r="AG84">
            <v>49306</v>
          </cell>
          <cell r="AH84">
            <v>0</v>
          </cell>
          <cell r="AI84">
            <v>489194</v>
          </cell>
          <cell r="AJ84">
            <v>1302585</v>
          </cell>
        </row>
        <row r="85">
          <cell r="A85" t="str">
            <v>1</v>
          </cell>
          <cell r="B85" t="str">
            <v>株式会社　バンダイロジパル</v>
          </cell>
          <cell r="C85" t="str">
            <v>3</v>
          </cell>
          <cell r="D85" t="str">
            <v>事業本部</v>
          </cell>
          <cell r="E85" t="str">
            <v>33</v>
          </cell>
          <cell r="F85" t="str">
            <v>海外業務部</v>
          </cell>
          <cell r="G85" t="str">
            <v>3301</v>
          </cell>
          <cell r="H85" t="str">
            <v>海外業務部</v>
          </cell>
          <cell r="I85" t="str">
            <v>1930</v>
          </cell>
          <cell r="J85" t="str">
            <v>海外業務</v>
          </cell>
          <cell r="K85" t="str">
            <v>1519</v>
          </cell>
          <cell r="L85" t="str">
            <v>海外　東京</v>
          </cell>
          <cell r="M85" t="str">
            <v>15191999999831920819510051018720034海外-12002</v>
          </cell>
          <cell r="N85" t="str">
            <v>1</v>
          </cell>
          <cell r="O85" t="str">
            <v>バンダイ</v>
          </cell>
          <cell r="P85" t="str">
            <v>5100</v>
          </cell>
          <cell r="Q85" t="str">
            <v>㈱ﾊﾞﾝﾀﾞｲ</v>
          </cell>
          <cell r="R85" t="str">
            <v>510187</v>
          </cell>
          <cell r="S85" t="str">
            <v>株式会社バンダイ　キャンディ-事業部</v>
          </cell>
          <cell r="T85" t="str">
            <v>4海外</v>
          </cell>
          <cell r="U85" t="str">
            <v>2002</v>
          </cell>
          <cell r="V85">
            <v>1801813</v>
          </cell>
          <cell r="W85">
            <v>1264310</v>
          </cell>
          <cell r="X85">
            <v>709926</v>
          </cell>
          <cell r="Y85">
            <v>809755</v>
          </cell>
          <cell r="Z85">
            <v>726220</v>
          </cell>
          <cell r="AA85">
            <v>0</v>
          </cell>
          <cell r="AB85">
            <v>5312024</v>
          </cell>
          <cell r="AC85">
            <v>741860</v>
          </cell>
          <cell r="AD85">
            <v>330300</v>
          </cell>
          <cell r="AE85">
            <v>273700</v>
          </cell>
          <cell r="AF85">
            <v>165100</v>
          </cell>
          <cell r="AG85">
            <v>1428677</v>
          </cell>
          <cell r="AH85">
            <v>1438472</v>
          </cell>
          <cell r="AI85">
            <v>4378109</v>
          </cell>
          <cell r="AJ85">
            <v>9690133</v>
          </cell>
        </row>
        <row r="86">
          <cell r="A86" t="str">
            <v>1</v>
          </cell>
          <cell r="B86" t="str">
            <v>株式会社　バンダイロジパル</v>
          </cell>
          <cell r="C86" t="str">
            <v>3</v>
          </cell>
          <cell r="D86" t="str">
            <v>事業本部</v>
          </cell>
          <cell r="E86" t="str">
            <v>33</v>
          </cell>
          <cell r="F86" t="str">
            <v>海外業務部</v>
          </cell>
          <cell r="G86" t="str">
            <v>3301</v>
          </cell>
          <cell r="H86" t="str">
            <v>海外業務部</v>
          </cell>
          <cell r="I86" t="str">
            <v>1930</v>
          </cell>
          <cell r="J86" t="str">
            <v>海外業務</v>
          </cell>
          <cell r="K86" t="str">
            <v>1519</v>
          </cell>
          <cell r="L86" t="str">
            <v>海外　東京</v>
          </cell>
          <cell r="M86" t="str">
            <v>15191999999831920819510051018720034海外-12003</v>
          </cell>
          <cell r="N86" t="str">
            <v>1</v>
          </cell>
          <cell r="O86" t="str">
            <v>バンダイ</v>
          </cell>
          <cell r="P86" t="str">
            <v>5100</v>
          </cell>
          <cell r="Q86" t="str">
            <v>㈱ﾊﾞﾝﾀﾞｲ</v>
          </cell>
          <cell r="R86" t="str">
            <v>510187</v>
          </cell>
          <cell r="S86" t="str">
            <v>株式会社バンダイ　キャンディ-事業部</v>
          </cell>
          <cell r="T86" t="str">
            <v>4海外</v>
          </cell>
          <cell r="U86" t="str">
            <v>2003</v>
          </cell>
          <cell r="V86">
            <v>1411051</v>
          </cell>
          <cell r="W86">
            <v>961950</v>
          </cell>
          <cell r="X86">
            <v>859922</v>
          </cell>
          <cell r="Y86">
            <v>3253479</v>
          </cell>
          <cell r="Z86">
            <v>1987900</v>
          </cell>
          <cell r="AA86">
            <v>642372</v>
          </cell>
          <cell r="AB86">
            <v>9116674</v>
          </cell>
          <cell r="AC86">
            <v>475476</v>
          </cell>
          <cell r="AD86">
            <v>898200</v>
          </cell>
          <cell r="AE86">
            <v>1361173</v>
          </cell>
          <cell r="AF86">
            <v>2374408</v>
          </cell>
          <cell r="AG86">
            <v>1239451</v>
          </cell>
          <cell r="AH86">
            <v>920720</v>
          </cell>
          <cell r="AI86">
            <v>7269428</v>
          </cell>
          <cell r="AJ86">
            <v>16386102</v>
          </cell>
        </row>
        <row r="87">
          <cell r="A87" t="str">
            <v>1</v>
          </cell>
          <cell r="B87" t="str">
            <v>株式会社　バンダイロジパル</v>
          </cell>
          <cell r="C87" t="str">
            <v>3</v>
          </cell>
          <cell r="D87" t="str">
            <v>事業本部</v>
          </cell>
          <cell r="E87" t="str">
            <v>33</v>
          </cell>
          <cell r="F87" t="str">
            <v>海外業務部</v>
          </cell>
          <cell r="G87" t="str">
            <v>3301</v>
          </cell>
          <cell r="H87" t="str">
            <v>海外業務部</v>
          </cell>
          <cell r="I87" t="str">
            <v>1930</v>
          </cell>
          <cell r="J87" t="str">
            <v>海外業務</v>
          </cell>
          <cell r="K87" t="str">
            <v>1519</v>
          </cell>
          <cell r="L87" t="str">
            <v>海外　東京</v>
          </cell>
          <cell r="M87" t="str">
            <v>15191999999831920819510051019120034海外-12002</v>
          </cell>
          <cell r="N87" t="str">
            <v>1</v>
          </cell>
          <cell r="O87" t="str">
            <v>バンダイ</v>
          </cell>
          <cell r="P87" t="str">
            <v>5100</v>
          </cell>
          <cell r="Q87" t="str">
            <v>㈱ﾊﾞﾝﾀﾞｲ</v>
          </cell>
          <cell r="R87" t="str">
            <v>510191</v>
          </cell>
          <cell r="S87" t="str">
            <v>(株)ﾊﾞﾝﾀﾞｲ ﾍﾞﾝﾀﾞｰ事業部(海外)</v>
          </cell>
          <cell r="T87" t="str">
            <v>4海外</v>
          </cell>
          <cell r="U87" t="str">
            <v>2002</v>
          </cell>
          <cell r="V87">
            <v>1404868</v>
          </cell>
          <cell r="W87">
            <v>1302377</v>
          </cell>
          <cell r="X87">
            <v>2030263</v>
          </cell>
          <cell r="Y87">
            <v>1164244</v>
          </cell>
          <cell r="Z87">
            <v>2379917</v>
          </cell>
          <cell r="AA87">
            <v>1811819</v>
          </cell>
          <cell r="AB87">
            <v>10093488</v>
          </cell>
          <cell r="AC87">
            <v>1420744</v>
          </cell>
          <cell r="AD87">
            <v>2058077</v>
          </cell>
          <cell r="AE87">
            <v>1590833</v>
          </cell>
          <cell r="AF87">
            <v>3006073</v>
          </cell>
          <cell r="AG87">
            <v>2485375</v>
          </cell>
          <cell r="AH87">
            <v>2280259</v>
          </cell>
          <cell r="AI87">
            <v>12841361</v>
          </cell>
          <cell r="AJ87">
            <v>22934849</v>
          </cell>
        </row>
        <row r="88">
          <cell r="A88" t="str">
            <v>1</v>
          </cell>
          <cell r="B88" t="str">
            <v>株式会社　バンダイロジパル</v>
          </cell>
          <cell r="C88" t="str">
            <v>3</v>
          </cell>
          <cell r="D88" t="str">
            <v>事業本部</v>
          </cell>
          <cell r="E88" t="str">
            <v>33</v>
          </cell>
          <cell r="F88" t="str">
            <v>海外業務部</v>
          </cell>
          <cell r="G88" t="str">
            <v>3301</v>
          </cell>
          <cell r="H88" t="str">
            <v>海外業務部</v>
          </cell>
          <cell r="I88" t="str">
            <v>1930</v>
          </cell>
          <cell r="J88" t="str">
            <v>海外業務</v>
          </cell>
          <cell r="K88" t="str">
            <v>1519</v>
          </cell>
          <cell r="L88" t="str">
            <v>海外　東京</v>
          </cell>
          <cell r="M88" t="str">
            <v>15191999999831920819510051019120034海外-12003</v>
          </cell>
          <cell r="N88" t="str">
            <v>1</v>
          </cell>
          <cell r="O88" t="str">
            <v>バンダイ</v>
          </cell>
          <cell r="P88" t="str">
            <v>5100</v>
          </cell>
          <cell r="Q88" t="str">
            <v>㈱ﾊﾞﾝﾀﾞｲ</v>
          </cell>
          <cell r="R88" t="str">
            <v>510191</v>
          </cell>
          <cell r="S88" t="str">
            <v>(株)ﾊﾞﾝﾀﾞｲ ﾍﾞﾝﾀﾞｰ事業部(海外)</v>
          </cell>
          <cell r="T88" t="str">
            <v>4海外</v>
          </cell>
          <cell r="U88" t="str">
            <v>2003</v>
          </cell>
          <cell r="V88">
            <v>884236</v>
          </cell>
          <cell r="W88">
            <v>2097549</v>
          </cell>
          <cell r="X88">
            <v>3081282</v>
          </cell>
          <cell r="Y88">
            <v>2428254</v>
          </cell>
          <cell r="Z88">
            <v>4866133</v>
          </cell>
          <cell r="AA88">
            <v>3437194</v>
          </cell>
          <cell r="AB88">
            <v>16794648</v>
          </cell>
          <cell r="AC88">
            <v>2102819</v>
          </cell>
          <cell r="AD88">
            <v>2543828</v>
          </cell>
          <cell r="AE88">
            <v>1525157</v>
          </cell>
          <cell r="AF88">
            <v>2463493</v>
          </cell>
          <cell r="AG88">
            <v>3022458</v>
          </cell>
          <cell r="AH88">
            <v>2333425</v>
          </cell>
          <cell r="AI88">
            <v>13991180</v>
          </cell>
          <cell r="AJ88">
            <v>30785828</v>
          </cell>
        </row>
        <row r="89">
          <cell r="A89" t="str">
            <v>1</v>
          </cell>
          <cell r="B89" t="str">
            <v>株式会社　バンダイロジパル</v>
          </cell>
          <cell r="C89" t="str">
            <v>3</v>
          </cell>
          <cell r="D89" t="str">
            <v>事業本部</v>
          </cell>
          <cell r="E89" t="str">
            <v>33</v>
          </cell>
          <cell r="F89" t="str">
            <v>海外業務部</v>
          </cell>
          <cell r="G89" t="str">
            <v>3301</v>
          </cell>
          <cell r="H89" t="str">
            <v>海外業務部</v>
          </cell>
          <cell r="I89" t="str">
            <v>1930</v>
          </cell>
          <cell r="J89" t="str">
            <v>海外業務</v>
          </cell>
          <cell r="K89" t="str">
            <v>1519</v>
          </cell>
          <cell r="L89" t="str">
            <v>海外　東京</v>
          </cell>
          <cell r="M89" t="str">
            <v>15191999999831920819510051019520034海外-12002</v>
          </cell>
          <cell r="N89" t="str">
            <v>1</v>
          </cell>
          <cell r="O89" t="str">
            <v>バンダイ</v>
          </cell>
          <cell r="P89" t="str">
            <v>5100</v>
          </cell>
          <cell r="Q89" t="str">
            <v>㈱ﾊﾞﾝﾀﾞｲ</v>
          </cell>
          <cell r="R89" t="str">
            <v>510195</v>
          </cell>
          <cell r="S89" t="str">
            <v>(株)ﾊﾞﾝﾀﾞｲ ﾗｲﾌ事業部(海外)</v>
          </cell>
          <cell r="T89" t="str">
            <v>4海外</v>
          </cell>
          <cell r="U89" t="str">
            <v>2002</v>
          </cell>
          <cell r="V89">
            <v>0</v>
          </cell>
          <cell r="W89">
            <v>0</v>
          </cell>
          <cell r="X89">
            <v>0</v>
          </cell>
          <cell r="Y89">
            <v>123876</v>
          </cell>
          <cell r="Z89">
            <v>553402</v>
          </cell>
          <cell r="AA89">
            <v>0</v>
          </cell>
          <cell r="AB89">
            <v>677278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147600</v>
          </cell>
          <cell r="AI89">
            <v>147600</v>
          </cell>
          <cell r="AJ89">
            <v>824878</v>
          </cell>
        </row>
        <row r="90">
          <cell r="A90" t="str">
            <v>1</v>
          </cell>
          <cell r="B90" t="str">
            <v>株式会社　バンダイロジパル</v>
          </cell>
          <cell r="C90" t="str">
            <v>3</v>
          </cell>
          <cell r="D90" t="str">
            <v>事業本部</v>
          </cell>
          <cell r="E90" t="str">
            <v>33</v>
          </cell>
          <cell r="F90" t="str">
            <v>海外業務部</v>
          </cell>
          <cell r="G90" t="str">
            <v>3301</v>
          </cell>
          <cell r="H90" t="str">
            <v>海外業務部</v>
          </cell>
          <cell r="I90" t="str">
            <v>1930</v>
          </cell>
          <cell r="J90" t="str">
            <v>海外業務</v>
          </cell>
          <cell r="K90" t="str">
            <v>1519</v>
          </cell>
          <cell r="L90" t="str">
            <v>海外　東京</v>
          </cell>
          <cell r="M90" t="str">
            <v>15191999999831920819510051019520034海外-12003</v>
          </cell>
          <cell r="N90" t="str">
            <v>1</v>
          </cell>
          <cell r="O90" t="str">
            <v>バンダイ</v>
          </cell>
          <cell r="P90" t="str">
            <v>5100</v>
          </cell>
          <cell r="Q90" t="str">
            <v>㈱ﾊﾞﾝﾀﾞｲ</v>
          </cell>
          <cell r="R90" t="str">
            <v>510195</v>
          </cell>
          <cell r="S90" t="str">
            <v>(株)ﾊﾞﾝﾀﾞｲ ﾗｲﾌ事業部(海外)</v>
          </cell>
          <cell r="T90" t="str">
            <v>4海外</v>
          </cell>
          <cell r="U90" t="str">
            <v>2003</v>
          </cell>
          <cell r="V90">
            <v>1120420</v>
          </cell>
          <cell r="W90">
            <v>1110122</v>
          </cell>
          <cell r="X90">
            <v>62800</v>
          </cell>
          <cell r="Y90">
            <v>2537627</v>
          </cell>
          <cell r="Z90">
            <v>1296920</v>
          </cell>
          <cell r="AA90">
            <v>709653</v>
          </cell>
          <cell r="AB90">
            <v>6837542</v>
          </cell>
          <cell r="AC90">
            <v>2900852</v>
          </cell>
          <cell r="AD90">
            <v>1336731</v>
          </cell>
          <cell r="AE90">
            <v>3491710</v>
          </cell>
          <cell r="AF90">
            <v>959419</v>
          </cell>
          <cell r="AG90">
            <v>929522</v>
          </cell>
          <cell r="AH90">
            <v>1354185</v>
          </cell>
          <cell r="AI90">
            <v>10972419</v>
          </cell>
          <cell r="AJ90">
            <v>17809961</v>
          </cell>
        </row>
        <row r="91">
          <cell r="A91" t="str">
            <v>1</v>
          </cell>
          <cell r="B91" t="str">
            <v>株式会社　バンダイロジパル</v>
          </cell>
          <cell r="C91" t="str">
            <v>3</v>
          </cell>
          <cell r="D91" t="str">
            <v>事業本部</v>
          </cell>
          <cell r="E91" t="str">
            <v>33</v>
          </cell>
          <cell r="F91" t="str">
            <v>海外業務部</v>
          </cell>
          <cell r="G91" t="str">
            <v>3301</v>
          </cell>
          <cell r="H91" t="str">
            <v>海外業務部</v>
          </cell>
          <cell r="I91" t="str">
            <v>1930</v>
          </cell>
          <cell r="J91" t="str">
            <v>海外業務</v>
          </cell>
          <cell r="K91" t="str">
            <v>1519</v>
          </cell>
          <cell r="L91" t="str">
            <v>海外　東京</v>
          </cell>
          <cell r="M91" t="str">
            <v>15191999999831920819510099999999999合計-0</v>
          </cell>
          <cell r="N91" t="str">
            <v>1</v>
          </cell>
          <cell r="P91" t="str">
            <v>5100</v>
          </cell>
          <cell r="Q91" t="str">
            <v>　前　年　合　計　</v>
          </cell>
          <cell r="U91" t="str">
            <v>2002</v>
          </cell>
          <cell r="V91">
            <v>19024728</v>
          </cell>
          <cell r="W91">
            <v>7012564</v>
          </cell>
          <cell r="X91">
            <v>7421854</v>
          </cell>
          <cell r="Y91">
            <v>10086006</v>
          </cell>
          <cell r="Z91">
            <v>13922212</v>
          </cell>
          <cell r="AA91">
            <v>7955103</v>
          </cell>
          <cell r="AB91">
            <v>65422467</v>
          </cell>
          <cell r="AC91">
            <v>4537078</v>
          </cell>
          <cell r="AD91">
            <v>8425293</v>
          </cell>
          <cell r="AE91">
            <v>14217741</v>
          </cell>
          <cell r="AF91">
            <v>9957695</v>
          </cell>
          <cell r="AG91">
            <v>9319915</v>
          </cell>
          <cell r="AH91">
            <v>10310059</v>
          </cell>
          <cell r="AI91">
            <v>56767781</v>
          </cell>
          <cell r="AJ91">
            <v>122190248</v>
          </cell>
        </row>
        <row r="92">
          <cell r="A92" t="str">
            <v>1</v>
          </cell>
          <cell r="B92" t="str">
            <v>株式会社　バンダイロジパル</v>
          </cell>
          <cell r="C92" t="str">
            <v>3</v>
          </cell>
          <cell r="D92" t="str">
            <v>事業本部</v>
          </cell>
          <cell r="E92" t="str">
            <v>33</v>
          </cell>
          <cell r="F92" t="str">
            <v>海外業務部</v>
          </cell>
          <cell r="G92" t="str">
            <v>3301</v>
          </cell>
          <cell r="H92" t="str">
            <v>海外業務部</v>
          </cell>
          <cell r="I92" t="str">
            <v>1930</v>
          </cell>
          <cell r="J92" t="str">
            <v>海外業務</v>
          </cell>
          <cell r="K92" t="str">
            <v>1519</v>
          </cell>
          <cell r="L92" t="str">
            <v>海外　東京</v>
          </cell>
          <cell r="M92" t="str">
            <v>15191999999831920819510099999999999合計-1</v>
          </cell>
          <cell r="N92" t="str">
            <v>1</v>
          </cell>
          <cell r="P92" t="str">
            <v>5100</v>
          </cell>
          <cell r="Q92" t="str">
            <v>　当　年　合　計　</v>
          </cell>
          <cell r="U92" t="str">
            <v>2003</v>
          </cell>
          <cell r="V92">
            <v>8909347</v>
          </cell>
          <cell r="W92">
            <v>9906914</v>
          </cell>
          <cell r="X92">
            <v>8609687</v>
          </cell>
          <cell r="Y92">
            <v>14105637</v>
          </cell>
          <cell r="Z92">
            <v>17702527</v>
          </cell>
          <cell r="AA92">
            <v>13834809</v>
          </cell>
          <cell r="AB92">
            <v>73068921</v>
          </cell>
          <cell r="AC92">
            <v>10468906</v>
          </cell>
          <cell r="AD92">
            <v>18860150</v>
          </cell>
          <cell r="AE92">
            <v>23807691</v>
          </cell>
          <cell r="AF92">
            <v>16030518</v>
          </cell>
          <cell r="AG92">
            <v>15730930</v>
          </cell>
          <cell r="AH92">
            <v>10112064</v>
          </cell>
          <cell r="AI92">
            <v>95010259</v>
          </cell>
          <cell r="AJ92">
            <v>168079180</v>
          </cell>
        </row>
        <row r="93">
          <cell r="A93" t="str">
            <v>1</v>
          </cell>
          <cell r="B93" t="str">
            <v>株式会社　バンダイロジパル</v>
          </cell>
          <cell r="C93" t="str">
            <v>3</v>
          </cell>
          <cell r="D93" t="str">
            <v>事業本部</v>
          </cell>
          <cell r="E93" t="str">
            <v>33</v>
          </cell>
          <cell r="F93" t="str">
            <v>海外業務部</v>
          </cell>
          <cell r="G93" t="str">
            <v>3301</v>
          </cell>
          <cell r="H93" t="str">
            <v>海外業務部</v>
          </cell>
          <cell r="I93" t="str">
            <v>1930</v>
          </cell>
          <cell r="J93" t="str">
            <v>海外業務</v>
          </cell>
          <cell r="K93" t="str">
            <v>1519</v>
          </cell>
          <cell r="L93" t="str">
            <v>海外　東京</v>
          </cell>
          <cell r="M93" t="str">
            <v>15191999999831920819510099999合計-2</v>
          </cell>
          <cell r="N93" t="str">
            <v>1</v>
          </cell>
          <cell r="P93" t="str">
            <v>5100</v>
          </cell>
          <cell r="Q93" t="str">
            <v>　昨　年　対　比（％）</v>
          </cell>
          <cell r="V93">
            <v>46</v>
          </cell>
          <cell r="W93">
            <v>141</v>
          </cell>
          <cell r="X93">
            <v>116</v>
          </cell>
          <cell r="Y93">
            <v>139</v>
          </cell>
          <cell r="Z93">
            <v>127</v>
          </cell>
          <cell r="AA93">
            <v>173</v>
          </cell>
          <cell r="AB93">
            <v>111</v>
          </cell>
          <cell r="AC93">
            <v>230</v>
          </cell>
          <cell r="AD93">
            <v>223</v>
          </cell>
          <cell r="AE93">
            <v>167</v>
          </cell>
          <cell r="AF93">
            <v>160</v>
          </cell>
          <cell r="AG93">
            <v>168</v>
          </cell>
          <cell r="AH93">
            <v>98</v>
          </cell>
          <cell r="AI93">
            <v>167</v>
          </cell>
          <cell r="AJ93">
            <v>137</v>
          </cell>
        </row>
        <row r="94">
          <cell r="A94" t="str">
            <v>1</v>
          </cell>
          <cell r="B94" t="str">
            <v>株式会社　バンダイロジパル</v>
          </cell>
          <cell r="C94" t="str">
            <v>3</v>
          </cell>
          <cell r="D94" t="str">
            <v>事業本部</v>
          </cell>
          <cell r="E94" t="str">
            <v>33</v>
          </cell>
          <cell r="F94" t="str">
            <v>海外業務部</v>
          </cell>
          <cell r="G94" t="str">
            <v>3301</v>
          </cell>
          <cell r="H94" t="str">
            <v>海外業務部</v>
          </cell>
          <cell r="I94" t="str">
            <v>1930</v>
          </cell>
          <cell r="J94" t="str">
            <v>海外業務</v>
          </cell>
          <cell r="K94" t="str">
            <v>1519</v>
          </cell>
          <cell r="L94" t="str">
            <v>海外　東京</v>
          </cell>
          <cell r="M94" t="str">
            <v>15191999999992345850999999990220034海外-12002</v>
          </cell>
          <cell r="N94" t="str">
            <v>1</v>
          </cell>
          <cell r="O94" t="str">
            <v>バンダイ</v>
          </cell>
          <cell r="P94" t="str">
            <v>9999</v>
          </cell>
          <cell r="Q94" t="str">
            <v>ＮＶ　バンダイ</v>
          </cell>
          <cell r="R94" t="str">
            <v>999902</v>
          </cell>
          <cell r="S94" t="str">
            <v>ＮＶ　住友倉庫　バンダイ</v>
          </cell>
          <cell r="T94" t="str">
            <v>4海外</v>
          </cell>
          <cell r="U94" t="str">
            <v>2002</v>
          </cell>
          <cell r="V94">
            <v>1469135</v>
          </cell>
          <cell r="W94">
            <v>815000</v>
          </cell>
          <cell r="X94">
            <v>293500</v>
          </cell>
          <cell r="Y94">
            <v>544575</v>
          </cell>
          <cell r="Z94">
            <v>595500</v>
          </cell>
          <cell r="AA94">
            <v>985500</v>
          </cell>
          <cell r="AB94">
            <v>4703210</v>
          </cell>
          <cell r="AC94">
            <v>782500</v>
          </cell>
          <cell r="AD94">
            <v>779000</v>
          </cell>
          <cell r="AE94">
            <v>766500</v>
          </cell>
          <cell r="AF94">
            <v>370119</v>
          </cell>
          <cell r="AG94">
            <v>252000</v>
          </cell>
          <cell r="AH94">
            <v>430144</v>
          </cell>
          <cell r="AI94">
            <v>3380263</v>
          </cell>
          <cell r="AJ94">
            <v>8083473</v>
          </cell>
        </row>
        <row r="95">
          <cell r="A95" t="str">
            <v>1</v>
          </cell>
          <cell r="B95" t="str">
            <v>株式会社　バンダイロジパル</v>
          </cell>
          <cell r="C95" t="str">
            <v>3</v>
          </cell>
          <cell r="D95" t="str">
            <v>事業本部</v>
          </cell>
          <cell r="E95" t="str">
            <v>33</v>
          </cell>
          <cell r="F95" t="str">
            <v>海外業務部</v>
          </cell>
          <cell r="G95" t="str">
            <v>3301</v>
          </cell>
          <cell r="H95" t="str">
            <v>海外業務部</v>
          </cell>
          <cell r="I95" t="str">
            <v>1930</v>
          </cell>
          <cell r="J95" t="str">
            <v>海外業務</v>
          </cell>
          <cell r="K95" t="str">
            <v>1519</v>
          </cell>
          <cell r="L95" t="str">
            <v>海外　東京</v>
          </cell>
          <cell r="M95" t="str">
            <v>15191999999992345850999999990220034海外-12003</v>
          </cell>
          <cell r="N95" t="str">
            <v>1</v>
          </cell>
          <cell r="O95" t="str">
            <v>バンダイ</v>
          </cell>
          <cell r="P95" t="str">
            <v>9999</v>
          </cell>
          <cell r="Q95" t="str">
            <v>ＮＶ　バンダイ</v>
          </cell>
          <cell r="R95" t="str">
            <v>999902</v>
          </cell>
          <cell r="S95" t="str">
            <v>ＮＶ　住友倉庫　バンダイ</v>
          </cell>
          <cell r="T95" t="str">
            <v>4海外</v>
          </cell>
          <cell r="U95" t="str">
            <v>2003</v>
          </cell>
          <cell r="V95">
            <v>365271</v>
          </cell>
          <cell r="W95">
            <v>504000</v>
          </cell>
          <cell r="X95">
            <v>495441</v>
          </cell>
          <cell r="Y95">
            <v>952980</v>
          </cell>
          <cell r="Z95">
            <v>693922</v>
          </cell>
          <cell r="AA95">
            <v>766000</v>
          </cell>
          <cell r="AB95">
            <v>3777614</v>
          </cell>
          <cell r="AC95">
            <v>459500</v>
          </cell>
          <cell r="AD95">
            <v>704846</v>
          </cell>
          <cell r="AE95">
            <v>1183903</v>
          </cell>
          <cell r="AF95">
            <v>979654</v>
          </cell>
          <cell r="AG95">
            <v>277500</v>
          </cell>
          <cell r="AH95">
            <v>271132</v>
          </cell>
          <cell r="AI95">
            <v>3876535</v>
          </cell>
          <cell r="AJ95">
            <v>7654149</v>
          </cell>
        </row>
        <row r="96">
          <cell r="A96" t="str">
            <v>1</v>
          </cell>
          <cell r="B96" t="str">
            <v>株式会社　バンダイロジパル</v>
          </cell>
          <cell r="C96" t="str">
            <v>3</v>
          </cell>
          <cell r="D96" t="str">
            <v>事業本部</v>
          </cell>
          <cell r="E96" t="str">
            <v>33</v>
          </cell>
          <cell r="F96" t="str">
            <v>海外業務部</v>
          </cell>
          <cell r="G96" t="str">
            <v>3301</v>
          </cell>
          <cell r="H96" t="str">
            <v>海外業務部</v>
          </cell>
          <cell r="I96" t="str">
            <v>1930</v>
          </cell>
          <cell r="J96" t="str">
            <v>海外業務</v>
          </cell>
          <cell r="K96" t="str">
            <v>1519</v>
          </cell>
          <cell r="L96" t="str">
            <v>海外　東京</v>
          </cell>
          <cell r="M96" t="str">
            <v>15191999999992345850999999999999999合計-0</v>
          </cell>
          <cell r="N96" t="str">
            <v>1</v>
          </cell>
          <cell r="P96" t="str">
            <v>9999</v>
          </cell>
          <cell r="Q96" t="str">
            <v>　前　年　合　計　</v>
          </cell>
          <cell r="U96" t="str">
            <v>2002</v>
          </cell>
          <cell r="V96">
            <v>1469135</v>
          </cell>
          <cell r="W96">
            <v>815000</v>
          </cell>
          <cell r="X96">
            <v>293500</v>
          </cell>
          <cell r="Y96">
            <v>544575</v>
          </cell>
          <cell r="Z96">
            <v>595500</v>
          </cell>
          <cell r="AA96">
            <v>985500</v>
          </cell>
          <cell r="AB96">
            <v>4703210</v>
          </cell>
          <cell r="AC96">
            <v>782500</v>
          </cell>
          <cell r="AD96">
            <v>779000</v>
          </cell>
          <cell r="AE96">
            <v>766500</v>
          </cell>
          <cell r="AF96">
            <v>370119</v>
          </cell>
          <cell r="AG96">
            <v>252000</v>
          </cell>
          <cell r="AH96">
            <v>430144</v>
          </cell>
          <cell r="AI96">
            <v>3380263</v>
          </cell>
          <cell r="AJ96">
            <v>8083473</v>
          </cell>
        </row>
        <row r="97">
          <cell r="A97" t="str">
            <v>1</v>
          </cell>
          <cell r="B97" t="str">
            <v>株式会社　バンダイロジパル</v>
          </cell>
          <cell r="C97" t="str">
            <v>3</v>
          </cell>
          <cell r="D97" t="str">
            <v>事業本部</v>
          </cell>
          <cell r="E97" t="str">
            <v>33</v>
          </cell>
          <cell r="F97" t="str">
            <v>海外業務部</v>
          </cell>
          <cell r="G97" t="str">
            <v>3301</v>
          </cell>
          <cell r="H97" t="str">
            <v>海外業務部</v>
          </cell>
          <cell r="I97" t="str">
            <v>1930</v>
          </cell>
          <cell r="J97" t="str">
            <v>海外業務</v>
          </cell>
          <cell r="K97" t="str">
            <v>1519</v>
          </cell>
          <cell r="L97" t="str">
            <v>海外　東京</v>
          </cell>
          <cell r="M97" t="str">
            <v>15191999999992345850999999999999999合計-1</v>
          </cell>
          <cell r="N97" t="str">
            <v>1</v>
          </cell>
          <cell r="P97" t="str">
            <v>9999</v>
          </cell>
          <cell r="Q97" t="str">
            <v>　当　年　合　計　</v>
          </cell>
          <cell r="U97" t="str">
            <v>2003</v>
          </cell>
          <cell r="V97">
            <v>365271</v>
          </cell>
          <cell r="W97">
            <v>504000</v>
          </cell>
          <cell r="X97">
            <v>495441</v>
          </cell>
          <cell r="Y97">
            <v>952980</v>
          </cell>
          <cell r="Z97">
            <v>693922</v>
          </cell>
          <cell r="AA97">
            <v>766000</v>
          </cell>
          <cell r="AB97">
            <v>3777614</v>
          </cell>
          <cell r="AC97">
            <v>459500</v>
          </cell>
          <cell r="AD97">
            <v>704846</v>
          </cell>
          <cell r="AE97">
            <v>1183903</v>
          </cell>
          <cell r="AF97">
            <v>979654</v>
          </cell>
          <cell r="AG97">
            <v>277500</v>
          </cell>
          <cell r="AH97">
            <v>271132</v>
          </cell>
          <cell r="AI97">
            <v>3876535</v>
          </cell>
          <cell r="AJ97">
            <v>7654149</v>
          </cell>
        </row>
        <row r="98">
          <cell r="A98" t="str">
            <v>1</v>
          </cell>
          <cell r="B98" t="str">
            <v>株式会社　バンダイロジパル</v>
          </cell>
          <cell r="C98" t="str">
            <v>3</v>
          </cell>
          <cell r="D98" t="str">
            <v>事業本部</v>
          </cell>
          <cell r="E98" t="str">
            <v>33</v>
          </cell>
          <cell r="F98" t="str">
            <v>海外業務部</v>
          </cell>
          <cell r="G98" t="str">
            <v>3301</v>
          </cell>
          <cell r="H98" t="str">
            <v>海外業務部</v>
          </cell>
          <cell r="I98" t="str">
            <v>1930</v>
          </cell>
          <cell r="J98" t="str">
            <v>海外業務</v>
          </cell>
          <cell r="K98" t="str">
            <v>1519</v>
          </cell>
          <cell r="L98" t="str">
            <v>海外　東京</v>
          </cell>
          <cell r="M98" t="str">
            <v>15191999999992345850999999999合計-2</v>
          </cell>
          <cell r="N98" t="str">
            <v>1</v>
          </cell>
          <cell r="P98" t="str">
            <v>9999</v>
          </cell>
          <cell r="Q98" t="str">
            <v>　昨　年　対　比（％）</v>
          </cell>
          <cell r="V98">
            <v>24</v>
          </cell>
          <cell r="W98">
            <v>61</v>
          </cell>
          <cell r="X98">
            <v>168</v>
          </cell>
          <cell r="Y98">
            <v>175</v>
          </cell>
          <cell r="Z98">
            <v>116</v>
          </cell>
          <cell r="AA98">
            <v>77</v>
          </cell>
          <cell r="AB98">
            <v>80</v>
          </cell>
          <cell r="AC98">
            <v>58</v>
          </cell>
          <cell r="AD98">
            <v>90</v>
          </cell>
          <cell r="AE98">
            <v>154</v>
          </cell>
          <cell r="AF98">
            <v>264</v>
          </cell>
          <cell r="AG98">
            <v>110</v>
          </cell>
          <cell r="AH98">
            <v>63</v>
          </cell>
          <cell r="AI98">
            <v>114</v>
          </cell>
          <cell r="AJ98">
            <v>94</v>
          </cell>
        </row>
        <row r="99">
          <cell r="A99" t="str">
            <v>1</v>
          </cell>
          <cell r="B99" t="str">
            <v>株式会社　バンダイロジパル</v>
          </cell>
          <cell r="C99" t="str">
            <v>3</v>
          </cell>
          <cell r="D99" t="str">
            <v>事業本部</v>
          </cell>
          <cell r="E99" t="str">
            <v>33</v>
          </cell>
          <cell r="F99" t="str">
            <v>海外業務部</v>
          </cell>
          <cell r="G99" t="str">
            <v>3301</v>
          </cell>
          <cell r="H99" t="str">
            <v>海外業務部</v>
          </cell>
          <cell r="I99" t="str">
            <v>1930</v>
          </cell>
          <cell r="J99" t="str">
            <v>海外業務</v>
          </cell>
          <cell r="K99" t="str">
            <v>1519</v>
          </cell>
          <cell r="L99" t="str">
            <v>海外　東京</v>
          </cell>
          <cell r="M99" t="str">
            <v>15191999999999281529509150910020034海外-12002</v>
          </cell>
          <cell r="N99" t="str">
            <v>1</v>
          </cell>
          <cell r="O99" t="str">
            <v>バンダイ</v>
          </cell>
          <cell r="P99" t="str">
            <v>5091</v>
          </cell>
          <cell r="Q99" t="str">
            <v>株式会社バンダイ</v>
          </cell>
          <cell r="R99" t="str">
            <v>509100</v>
          </cell>
          <cell r="S99" t="str">
            <v>㈱ﾊﾞﾝﾀﾞｲｶｰﾄﾞ事業部海外</v>
          </cell>
          <cell r="T99" t="str">
            <v>4海外</v>
          </cell>
          <cell r="U99" t="str">
            <v>2002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46237</v>
          </cell>
          <cell r="AA99">
            <v>0</v>
          </cell>
          <cell r="AB99">
            <v>46237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46237</v>
          </cell>
        </row>
        <row r="100">
          <cell r="A100" t="str">
            <v>1</v>
          </cell>
          <cell r="B100" t="str">
            <v>株式会社　バンダイロジパル</v>
          </cell>
          <cell r="C100" t="str">
            <v>3</v>
          </cell>
          <cell r="D100" t="str">
            <v>事業本部</v>
          </cell>
          <cell r="E100" t="str">
            <v>33</v>
          </cell>
          <cell r="F100" t="str">
            <v>海外業務部</v>
          </cell>
          <cell r="G100" t="str">
            <v>3301</v>
          </cell>
          <cell r="H100" t="str">
            <v>海外業務部</v>
          </cell>
          <cell r="I100" t="str">
            <v>1930</v>
          </cell>
          <cell r="J100" t="str">
            <v>海外業務</v>
          </cell>
          <cell r="K100" t="str">
            <v>1519</v>
          </cell>
          <cell r="L100" t="str">
            <v>海外　東京</v>
          </cell>
          <cell r="M100" t="str">
            <v>15191999999999281529509150910020034海外-12003</v>
          </cell>
          <cell r="N100" t="str">
            <v>1</v>
          </cell>
          <cell r="O100" t="str">
            <v>バンダイ</v>
          </cell>
          <cell r="P100" t="str">
            <v>5091</v>
          </cell>
          <cell r="Q100" t="str">
            <v>株式会社バンダイ</v>
          </cell>
          <cell r="R100" t="str">
            <v>509100</v>
          </cell>
          <cell r="S100" t="str">
            <v>㈱ﾊﾞﾝﾀﾞｲｶｰﾄﾞ事業部海外</v>
          </cell>
          <cell r="T100" t="str">
            <v>4海外</v>
          </cell>
          <cell r="U100" t="str">
            <v>2003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502587</v>
          </cell>
          <cell r="AD100">
            <v>73476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576063</v>
          </cell>
          <cell r="AJ100">
            <v>576063</v>
          </cell>
        </row>
        <row r="101">
          <cell r="A101" t="str">
            <v>1</v>
          </cell>
          <cell r="B101" t="str">
            <v>株式会社　バンダイロジパル</v>
          </cell>
          <cell r="C101" t="str">
            <v>3</v>
          </cell>
          <cell r="D101" t="str">
            <v>事業本部</v>
          </cell>
          <cell r="E101" t="str">
            <v>33</v>
          </cell>
          <cell r="F101" t="str">
            <v>海外業務部</v>
          </cell>
          <cell r="G101" t="str">
            <v>3301</v>
          </cell>
          <cell r="H101" t="str">
            <v>海外業務部</v>
          </cell>
          <cell r="I101" t="str">
            <v>1930</v>
          </cell>
          <cell r="J101" t="str">
            <v>海外業務</v>
          </cell>
          <cell r="K101" t="str">
            <v>1519</v>
          </cell>
          <cell r="L101" t="str">
            <v>海外　東京</v>
          </cell>
          <cell r="M101" t="str">
            <v>15191999999999281529509150910220034海外-12002</v>
          </cell>
          <cell r="N101" t="str">
            <v>1</v>
          </cell>
          <cell r="O101" t="str">
            <v>バンダイ</v>
          </cell>
          <cell r="P101" t="str">
            <v>5091</v>
          </cell>
          <cell r="Q101" t="str">
            <v>株式会社バンダイ</v>
          </cell>
          <cell r="R101" t="str">
            <v>509102</v>
          </cell>
          <cell r="S101" t="str">
            <v>株式会社　バンダイ情報システム部　海外</v>
          </cell>
          <cell r="T101" t="str">
            <v>4海外</v>
          </cell>
          <cell r="U101" t="str">
            <v>2002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70206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70206</v>
          </cell>
          <cell r="AJ101">
            <v>70206</v>
          </cell>
        </row>
        <row r="102">
          <cell r="A102" t="str">
            <v>1</v>
          </cell>
          <cell r="B102" t="str">
            <v>株式会社　バンダイロジパル</v>
          </cell>
          <cell r="C102" t="str">
            <v>3</v>
          </cell>
          <cell r="D102" t="str">
            <v>事業本部</v>
          </cell>
          <cell r="E102" t="str">
            <v>33</v>
          </cell>
          <cell r="F102" t="str">
            <v>海外業務部</v>
          </cell>
          <cell r="G102" t="str">
            <v>3301</v>
          </cell>
          <cell r="H102" t="str">
            <v>海外業務部</v>
          </cell>
          <cell r="I102" t="str">
            <v>1930</v>
          </cell>
          <cell r="J102" t="str">
            <v>海外業務</v>
          </cell>
          <cell r="K102" t="str">
            <v>1519</v>
          </cell>
          <cell r="L102" t="str">
            <v>海外　東京</v>
          </cell>
          <cell r="M102" t="str">
            <v>15191999999999281529509150910420034海外-12002</v>
          </cell>
          <cell r="N102" t="str">
            <v>1</v>
          </cell>
          <cell r="O102" t="str">
            <v>バンダイ</v>
          </cell>
          <cell r="P102" t="str">
            <v>5091</v>
          </cell>
          <cell r="Q102" t="str">
            <v>株式会社バンダイ</v>
          </cell>
          <cell r="R102" t="str">
            <v>509104</v>
          </cell>
          <cell r="S102" t="str">
            <v>㈱ﾊﾞﾝﾀﾞｲｴﾝｼﾞﾆｱｾﾝﾀｰ（海外)</v>
          </cell>
          <cell r="T102" t="str">
            <v>4海外</v>
          </cell>
          <cell r="U102" t="str">
            <v>2002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98929</v>
          </cell>
          <cell r="AG102">
            <v>20375</v>
          </cell>
          <cell r="AH102">
            <v>52223</v>
          </cell>
          <cell r="AI102">
            <v>171527</v>
          </cell>
          <cell r="AJ102">
            <v>171527</v>
          </cell>
        </row>
        <row r="103">
          <cell r="A103" t="str">
            <v>1</v>
          </cell>
          <cell r="B103" t="str">
            <v>株式会社　バンダイロジパル</v>
          </cell>
          <cell r="C103" t="str">
            <v>3</v>
          </cell>
          <cell r="D103" t="str">
            <v>事業本部</v>
          </cell>
          <cell r="E103" t="str">
            <v>33</v>
          </cell>
          <cell r="F103" t="str">
            <v>海外業務部</v>
          </cell>
          <cell r="G103" t="str">
            <v>3301</v>
          </cell>
          <cell r="H103" t="str">
            <v>海外業務部</v>
          </cell>
          <cell r="I103" t="str">
            <v>1930</v>
          </cell>
          <cell r="J103" t="str">
            <v>海外業務</v>
          </cell>
          <cell r="K103" t="str">
            <v>1519</v>
          </cell>
          <cell r="L103" t="str">
            <v>海外　東京</v>
          </cell>
          <cell r="M103" t="str">
            <v>15191999999999281529509150910420034海外-12003</v>
          </cell>
          <cell r="N103" t="str">
            <v>1</v>
          </cell>
          <cell r="O103" t="str">
            <v>バンダイ</v>
          </cell>
          <cell r="P103" t="str">
            <v>5091</v>
          </cell>
          <cell r="Q103" t="str">
            <v>株式会社バンダイ</v>
          </cell>
          <cell r="R103" t="str">
            <v>509104</v>
          </cell>
          <cell r="S103" t="str">
            <v>㈱ﾊﾞﾝﾀﾞｲｴﾝｼﾞﾆｱｾﾝﾀｰ（海外)</v>
          </cell>
          <cell r="T103" t="str">
            <v>4海外</v>
          </cell>
          <cell r="U103" t="str">
            <v>2003</v>
          </cell>
          <cell r="V103">
            <v>123275</v>
          </cell>
          <cell r="W103">
            <v>0</v>
          </cell>
          <cell r="X103">
            <v>0</v>
          </cell>
          <cell r="Y103">
            <v>0</v>
          </cell>
          <cell r="Z103">
            <v>19132</v>
          </cell>
          <cell r="AA103">
            <v>0</v>
          </cell>
          <cell r="AB103">
            <v>142407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142407</v>
          </cell>
        </row>
        <row r="104">
          <cell r="A104" t="str">
            <v>1</v>
          </cell>
          <cell r="B104" t="str">
            <v>株式会社　バンダイロジパル</v>
          </cell>
          <cell r="C104" t="str">
            <v>3</v>
          </cell>
          <cell r="D104" t="str">
            <v>事業本部</v>
          </cell>
          <cell r="E104" t="str">
            <v>33</v>
          </cell>
          <cell r="F104" t="str">
            <v>海外業務部</v>
          </cell>
          <cell r="G104" t="str">
            <v>3301</v>
          </cell>
          <cell r="H104" t="str">
            <v>海外業務部</v>
          </cell>
          <cell r="I104" t="str">
            <v>1930</v>
          </cell>
          <cell r="J104" t="str">
            <v>海外業務</v>
          </cell>
          <cell r="K104" t="str">
            <v>1519</v>
          </cell>
          <cell r="L104" t="str">
            <v>海外　東京</v>
          </cell>
          <cell r="M104" t="str">
            <v>15191999999999281529509199999999999合計-0</v>
          </cell>
          <cell r="N104" t="str">
            <v>1</v>
          </cell>
          <cell r="P104" t="str">
            <v>5091</v>
          </cell>
          <cell r="Q104" t="str">
            <v>　前　年　合　計　</v>
          </cell>
          <cell r="U104" t="str">
            <v>2002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46237</v>
          </cell>
          <cell r="AA104">
            <v>0</v>
          </cell>
          <cell r="AB104">
            <v>46237</v>
          </cell>
          <cell r="AC104">
            <v>70206</v>
          </cell>
          <cell r="AD104">
            <v>0</v>
          </cell>
          <cell r="AE104">
            <v>0</v>
          </cell>
          <cell r="AF104">
            <v>98929</v>
          </cell>
          <cell r="AG104">
            <v>20375</v>
          </cell>
          <cell r="AH104">
            <v>52223</v>
          </cell>
          <cell r="AI104">
            <v>241733</v>
          </cell>
          <cell r="AJ104">
            <v>287970</v>
          </cell>
        </row>
        <row r="105">
          <cell r="A105" t="str">
            <v>1</v>
          </cell>
          <cell r="B105" t="str">
            <v>株式会社　バンダイロジパル</v>
          </cell>
          <cell r="C105" t="str">
            <v>3</v>
          </cell>
          <cell r="D105" t="str">
            <v>事業本部</v>
          </cell>
          <cell r="E105" t="str">
            <v>33</v>
          </cell>
          <cell r="F105" t="str">
            <v>海外業務部</v>
          </cell>
          <cell r="G105" t="str">
            <v>3301</v>
          </cell>
          <cell r="H105" t="str">
            <v>海外業務部</v>
          </cell>
          <cell r="I105" t="str">
            <v>1930</v>
          </cell>
          <cell r="J105" t="str">
            <v>海外業務</v>
          </cell>
          <cell r="K105" t="str">
            <v>1519</v>
          </cell>
          <cell r="L105" t="str">
            <v>海外　東京</v>
          </cell>
          <cell r="M105" t="str">
            <v>15191999999999281529509199999999999合計-1</v>
          </cell>
          <cell r="N105" t="str">
            <v>1</v>
          </cell>
          <cell r="P105" t="str">
            <v>5091</v>
          </cell>
          <cell r="Q105" t="str">
            <v>　当　年　合　計　</v>
          </cell>
          <cell r="U105" t="str">
            <v>2003</v>
          </cell>
          <cell r="V105">
            <v>123275</v>
          </cell>
          <cell r="W105">
            <v>0</v>
          </cell>
          <cell r="X105">
            <v>0</v>
          </cell>
          <cell r="Y105">
            <v>0</v>
          </cell>
          <cell r="Z105">
            <v>19132</v>
          </cell>
          <cell r="AA105">
            <v>0</v>
          </cell>
          <cell r="AB105">
            <v>142407</v>
          </cell>
          <cell r="AC105">
            <v>502587</v>
          </cell>
          <cell r="AD105">
            <v>73476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576063</v>
          </cell>
          <cell r="AJ105">
            <v>718470</v>
          </cell>
        </row>
        <row r="106">
          <cell r="A106" t="str">
            <v>1</v>
          </cell>
          <cell r="B106" t="str">
            <v>株式会社　バンダイロジパル</v>
          </cell>
          <cell r="C106" t="str">
            <v>3</v>
          </cell>
          <cell r="D106" t="str">
            <v>事業本部</v>
          </cell>
          <cell r="E106" t="str">
            <v>33</v>
          </cell>
          <cell r="F106" t="str">
            <v>海外業務部</v>
          </cell>
          <cell r="G106" t="str">
            <v>3301</v>
          </cell>
          <cell r="H106" t="str">
            <v>海外業務部</v>
          </cell>
          <cell r="I106" t="str">
            <v>1930</v>
          </cell>
          <cell r="J106" t="str">
            <v>海外業務</v>
          </cell>
          <cell r="K106" t="str">
            <v>1519</v>
          </cell>
          <cell r="L106" t="str">
            <v>海外　東京</v>
          </cell>
          <cell r="M106" t="str">
            <v>15191999999999281529509199999合計-2</v>
          </cell>
          <cell r="N106" t="str">
            <v>1</v>
          </cell>
          <cell r="P106" t="str">
            <v>5091</v>
          </cell>
          <cell r="Q106" t="str">
            <v>　昨　年　対　比（％）</v>
          </cell>
          <cell r="V106">
            <v>100</v>
          </cell>
          <cell r="W106">
            <v>100</v>
          </cell>
          <cell r="X106">
            <v>100</v>
          </cell>
          <cell r="Y106">
            <v>100</v>
          </cell>
          <cell r="Z106">
            <v>41</v>
          </cell>
          <cell r="AA106">
            <v>100</v>
          </cell>
          <cell r="AB106">
            <v>307</v>
          </cell>
          <cell r="AC106">
            <v>715</v>
          </cell>
          <cell r="AD106">
            <v>100</v>
          </cell>
          <cell r="AE106">
            <v>100</v>
          </cell>
          <cell r="AF106">
            <v>0</v>
          </cell>
          <cell r="AG106">
            <v>0</v>
          </cell>
          <cell r="AH106">
            <v>0</v>
          </cell>
          <cell r="AI106">
            <v>238</v>
          </cell>
          <cell r="AJ106">
            <v>249</v>
          </cell>
        </row>
        <row r="107">
          <cell r="A107" t="str">
            <v>1</v>
          </cell>
          <cell r="B107" t="str">
            <v>株式会社　バンダイロジパル</v>
          </cell>
          <cell r="C107" t="str">
            <v>3</v>
          </cell>
          <cell r="D107" t="str">
            <v>事業本部</v>
          </cell>
          <cell r="E107" t="str">
            <v>33</v>
          </cell>
          <cell r="F107" t="str">
            <v>海外業務部</v>
          </cell>
          <cell r="G107" t="str">
            <v>3301</v>
          </cell>
          <cell r="H107" t="str">
            <v>海外業務部</v>
          </cell>
          <cell r="I107" t="str">
            <v>1930</v>
          </cell>
          <cell r="J107" t="str">
            <v>海外業務</v>
          </cell>
          <cell r="K107" t="str">
            <v>1519</v>
          </cell>
          <cell r="L107" t="str">
            <v>海外　東京</v>
          </cell>
          <cell r="M107" t="str">
            <v>1519199999999999999999999999999999999合計-0</v>
          </cell>
          <cell r="N107" t="str">
            <v>1</v>
          </cell>
          <cell r="Q107" t="str">
            <v>　グループ　前　年　合　計　</v>
          </cell>
          <cell r="U107" t="str">
            <v>2002</v>
          </cell>
          <cell r="V107">
            <v>20493863</v>
          </cell>
          <cell r="W107">
            <v>7827564</v>
          </cell>
          <cell r="X107">
            <v>7715354</v>
          </cell>
          <cell r="Y107">
            <v>10630581</v>
          </cell>
          <cell r="Z107">
            <v>14563949</v>
          </cell>
          <cell r="AA107">
            <v>8940603</v>
          </cell>
          <cell r="AB107">
            <v>70171914</v>
          </cell>
          <cell r="AC107">
            <v>5389784</v>
          </cell>
          <cell r="AD107">
            <v>9204293</v>
          </cell>
          <cell r="AE107">
            <v>14984241</v>
          </cell>
          <cell r="AF107">
            <v>10426743</v>
          </cell>
          <cell r="AG107">
            <v>9592290</v>
          </cell>
          <cell r="AH107">
            <v>10792426</v>
          </cell>
          <cell r="AI107">
            <v>60389777</v>
          </cell>
          <cell r="AJ107">
            <v>130561691</v>
          </cell>
        </row>
        <row r="108">
          <cell r="A108" t="str">
            <v>1</v>
          </cell>
          <cell r="B108" t="str">
            <v>株式会社　バンダイロジパル</v>
          </cell>
          <cell r="C108" t="str">
            <v>3</v>
          </cell>
          <cell r="D108" t="str">
            <v>事業本部</v>
          </cell>
          <cell r="E108" t="str">
            <v>33</v>
          </cell>
          <cell r="F108" t="str">
            <v>海外業務部</v>
          </cell>
          <cell r="G108" t="str">
            <v>3301</v>
          </cell>
          <cell r="H108" t="str">
            <v>海外業務部</v>
          </cell>
          <cell r="I108" t="str">
            <v>1930</v>
          </cell>
          <cell r="J108" t="str">
            <v>海外業務</v>
          </cell>
          <cell r="K108" t="str">
            <v>1519</v>
          </cell>
          <cell r="L108" t="str">
            <v>海外　東京</v>
          </cell>
          <cell r="M108" t="str">
            <v>1519199999999999999999999999999999999合計-1</v>
          </cell>
          <cell r="N108" t="str">
            <v>1</v>
          </cell>
          <cell r="Q108" t="str">
            <v>　グループ　当　年　合　計</v>
          </cell>
          <cell r="U108" t="str">
            <v>2003</v>
          </cell>
          <cell r="V108">
            <v>9397893</v>
          </cell>
          <cell r="W108">
            <v>10410914</v>
          </cell>
          <cell r="X108">
            <v>9105128</v>
          </cell>
          <cell r="Y108">
            <v>15058617</v>
          </cell>
          <cell r="Z108">
            <v>18415581</v>
          </cell>
          <cell r="AA108">
            <v>14600809</v>
          </cell>
          <cell r="AB108">
            <v>76988942</v>
          </cell>
          <cell r="AC108">
            <v>11430993</v>
          </cell>
          <cell r="AD108">
            <v>19638472</v>
          </cell>
          <cell r="AE108">
            <v>24991594</v>
          </cell>
          <cell r="AF108">
            <v>17010172</v>
          </cell>
          <cell r="AG108">
            <v>16008430</v>
          </cell>
          <cell r="AH108">
            <v>10383196</v>
          </cell>
          <cell r="AI108">
            <v>99462857</v>
          </cell>
          <cell r="AJ108">
            <v>176451799</v>
          </cell>
        </row>
        <row r="109">
          <cell r="A109" t="str">
            <v>1</v>
          </cell>
          <cell r="B109" t="str">
            <v>株式会社　バンダイロジパル</v>
          </cell>
          <cell r="C109" t="str">
            <v>3</v>
          </cell>
          <cell r="D109" t="str">
            <v>事業本部</v>
          </cell>
          <cell r="E109" t="str">
            <v>33</v>
          </cell>
          <cell r="F109" t="str">
            <v>海外業務部</v>
          </cell>
          <cell r="G109" t="str">
            <v>3301</v>
          </cell>
          <cell r="H109" t="str">
            <v>海外業務部</v>
          </cell>
          <cell r="I109" t="str">
            <v>1930</v>
          </cell>
          <cell r="J109" t="str">
            <v>海外業務</v>
          </cell>
          <cell r="K109" t="str">
            <v>1519</v>
          </cell>
          <cell r="L109" t="str">
            <v>海外　東京</v>
          </cell>
          <cell r="M109" t="str">
            <v>15192999999940898570071507150420034海外-12002</v>
          </cell>
          <cell r="N109" t="str">
            <v>2</v>
          </cell>
          <cell r="O109" t="str">
            <v>グループ会社</v>
          </cell>
          <cell r="P109" t="str">
            <v>0715</v>
          </cell>
          <cell r="Q109" t="str">
            <v>(株)メガハウス</v>
          </cell>
          <cell r="R109" t="str">
            <v>071504</v>
          </cell>
          <cell r="S109" t="str">
            <v>株式会社ﾒｶﾞﾊｳｽｷｬﾝﾃﾞｨ事業部静岡－海外－</v>
          </cell>
          <cell r="T109" t="str">
            <v>4海外</v>
          </cell>
          <cell r="U109" t="str">
            <v>2002</v>
          </cell>
          <cell r="V109">
            <v>1221966</v>
          </cell>
          <cell r="W109">
            <v>851832</v>
          </cell>
          <cell r="X109">
            <v>1198070</v>
          </cell>
          <cell r="Y109">
            <v>1895209</v>
          </cell>
          <cell r="Z109">
            <v>2137418</v>
          </cell>
          <cell r="AA109">
            <v>2058525</v>
          </cell>
          <cell r="AB109">
            <v>9363020</v>
          </cell>
          <cell r="AC109">
            <v>1854345</v>
          </cell>
          <cell r="AD109">
            <v>3402088</v>
          </cell>
          <cell r="AE109">
            <v>6853785</v>
          </cell>
          <cell r="AF109">
            <v>2732095</v>
          </cell>
          <cell r="AG109">
            <v>3399249</v>
          </cell>
          <cell r="AH109">
            <v>1788539</v>
          </cell>
          <cell r="AI109">
            <v>20030101</v>
          </cell>
          <cell r="AJ109">
            <v>29393121</v>
          </cell>
        </row>
        <row r="110">
          <cell r="A110" t="str">
            <v>1</v>
          </cell>
          <cell r="B110" t="str">
            <v>株式会社　バンダイロジパル</v>
          </cell>
          <cell r="C110" t="str">
            <v>3</v>
          </cell>
          <cell r="D110" t="str">
            <v>事業本部</v>
          </cell>
          <cell r="E110" t="str">
            <v>33</v>
          </cell>
          <cell r="F110" t="str">
            <v>海外業務部</v>
          </cell>
          <cell r="G110" t="str">
            <v>3301</v>
          </cell>
          <cell r="H110" t="str">
            <v>海外業務部</v>
          </cell>
          <cell r="I110" t="str">
            <v>1930</v>
          </cell>
          <cell r="J110" t="str">
            <v>海外業務</v>
          </cell>
          <cell r="K110" t="str">
            <v>1519</v>
          </cell>
          <cell r="L110" t="str">
            <v>海外　東京</v>
          </cell>
          <cell r="M110" t="str">
            <v>15192999999940898570071507150420034海外-12003</v>
          </cell>
          <cell r="N110" t="str">
            <v>2</v>
          </cell>
          <cell r="O110" t="str">
            <v>グループ会社</v>
          </cell>
          <cell r="P110" t="str">
            <v>0715</v>
          </cell>
          <cell r="Q110" t="str">
            <v>(株)メガハウス</v>
          </cell>
          <cell r="R110" t="str">
            <v>071504</v>
          </cell>
          <cell r="S110" t="str">
            <v>株式会社ﾒｶﾞﾊｳｽｷｬﾝﾃﾞｨ事業部静岡－海外－</v>
          </cell>
          <cell r="T110" t="str">
            <v>4海外</v>
          </cell>
          <cell r="U110" t="str">
            <v>2003</v>
          </cell>
          <cell r="V110">
            <v>4895668</v>
          </cell>
          <cell r="W110">
            <v>3196434</v>
          </cell>
          <cell r="X110">
            <v>3706187</v>
          </cell>
          <cell r="Y110">
            <v>5962508</v>
          </cell>
          <cell r="Z110">
            <v>4765170</v>
          </cell>
          <cell r="AA110">
            <v>4605895</v>
          </cell>
          <cell r="AB110">
            <v>27131862</v>
          </cell>
          <cell r="AC110">
            <v>4314887</v>
          </cell>
          <cell r="AD110">
            <v>6480485</v>
          </cell>
          <cell r="AE110">
            <v>5124741</v>
          </cell>
          <cell r="AF110">
            <v>5912295</v>
          </cell>
          <cell r="AG110">
            <v>5789254</v>
          </cell>
          <cell r="AH110">
            <v>4323105</v>
          </cell>
          <cell r="AI110">
            <v>31944767</v>
          </cell>
          <cell r="AJ110">
            <v>59076629</v>
          </cell>
        </row>
        <row r="111">
          <cell r="A111" t="str">
            <v>1</v>
          </cell>
          <cell r="B111" t="str">
            <v>株式会社　バンダイロジパル</v>
          </cell>
          <cell r="C111" t="str">
            <v>3</v>
          </cell>
          <cell r="D111" t="str">
            <v>事業本部</v>
          </cell>
          <cell r="E111" t="str">
            <v>33</v>
          </cell>
          <cell r="F111" t="str">
            <v>海外業務部</v>
          </cell>
          <cell r="G111" t="str">
            <v>3301</v>
          </cell>
          <cell r="H111" t="str">
            <v>海外業務部</v>
          </cell>
          <cell r="I111" t="str">
            <v>1930</v>
          </cell>
          <cell r="J111" t="str">
            <v>海外業務</v>
          </cell>
          <cell r="K111" t="str">
            <v>1519</v>
          </cell>
          <cell r="L111" t="str">
            <v>海外　東京</v>
          </cell>
          <cell r="M111" t="str">
            <v>15192999999940898570071553030320034海外-12002</v>
          </cell>
          <cell r="N111" t="str">
            <v>2</v>
          </cell>
          <cell r="O111" t="str">
            <v>グループ会社</v>
          </cell>
          <cell r="P111" t="str">
            <v>0715</v>
          </cell>
          <cell r="Q111" t="str">
            <v>(株)メガハウス</v>
          </cell>
          <cell r="R111" t="str">
            <v>530303</v>
          </cell>
          <cell r="S111" t="str">
            <v>株式会社メガハウス　第２事業部（海外）</v>
          </cell>
          <cell r="T111" t="str">
            <v>4海外</v>
          </cell>
          <cell r="U111" t="str">
            <v>2002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</row>
        <row r="112">
          <cell r="A112" t="str">
            <v>1</v>
          </cell>
          <cell r="B112" t="str">
            <v>株式会社　バンダイロジパル</v>
          </cell>
          <cell r="C112" t="str">
            <v>3</v>
          </cell>
          <cell r="D112" t="str">
            <v>事業本部</v>
          </cell>
          <cell r="E112" t="str">
            <v>33</v>
          </cell>
          <cell r="F112" t="str">
            <v>海外業務部</v>
          </cell>
          <cell r="G112" t="str">
            <v>3301</v>
          </cell>
          <cell r="H112" t="str">
            <v>海外業務部</v>
          </cell>
          <cell r="I112" t="str">
            <v>1930</v>
          </cell>
          <cell r="J112" t="str">
            <v>海外業務</v>
          </cell>
          <cell r="K112" t="str">
            <v>1519</v>
          </cell>
          <cell r="L112" t="str">
            <v>海外　東京</v>
          </cell>
          <cell r="M112" t="str">
            <v>15192999999940898570071553030320034海外-12003</v>
          </cell>
          <cell r="N112" t="str">
            <v>2</v>
          </cell>
          <cell r="O112" t="str">
            <v>グループ会社</v>
          </cell>
          <cell r="P112" t="str">
            <v>0715</v>
          </cell>
          <cell r="Q112" t="str">
            <v>(株)メガハウス</v>
          </cell>
          <cell r="R112" t="str">
            <v>530303</v>
          </cell>
          <cell r="S112" t="str">
            <v>株式会社メガハウス　第２事業部（海外）</v>
          </cell>
          <cell r="T112" t="str">
            <v>4海外</v>
          </cell>
          <cell r="U112" t="str">
            <v>2003</v>
          </cell>
          <cell r="V112">
            <v>24800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24800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24800</v>
          </cell>
        </row>
        <row r="113">
          <cell r="A113" t="str">
            <v>1</v>
          </cell>
          <cell r="B113" t="str">
            <v>株式会社　バンダイロジパル</v>
          </cell>
          <cell r="C113" t="str">
            <v>3</v>
          </cell>
          <cell r="D113" t="str">
            <v>事業本部</v>
          </cell>
          <cell r="E113" t="str">
            <v>33</v>
          </cell>
          <cell r="F113" t="str">
            <v>海外業務部</v>
          </cell>
          <cell r="G113" t="str">
            <v>3301</v>
          </cell>
          <cell r="H113" t="str">
            <v>海外業務部</v>
          </cell>
          <cell r="I113" t="str">
            <v>1930</v>
          </cell>
          <cell r="J113" t="str">
            <v>海外業務</v>
          </cell>
          <cell r="K113" t="str">
            <v>1519</v>
          </cell>
          <cell r="L113" t="str">
            <v>海外　東京</v>
          </cell>
          <cell r="M113" t="str">
            <v>15192999999940898570071599999999999合計-0</v>
          </cell>
          <cell r="N113" t="str">
            <v>2</v>
          </cell>
          <cell r="P113" t="str">
            <v>0715</v>
          </cell>
          <cell r="Q113" t="str">
            <v>　前　年　合　計　</v>
          </cell>
          <cell r="S113" t="str">
            <v>株式会社メガハウス</v>
          </cell>
          <cell r="U113" t="str">
            <v>2002</v>
          </cell>
          <cell r="V113">
            <v>1221966</v>
          </cell>
          <cell r="W113">
            <v>851832</v>
          </cell>
          <cell r="X113">
            <v>1198070</v>
          </cell>
          <cell r="Y113">
            <v>1895209</v>
          </cell>
          <cell r="Z113">
            <v>2137418</v>
          </cell>
          <cell r="AA113">
            <v>2058525</v>
          </cell>
          <cell r="AB113">
            <v>9363020</v>
          </cell>
          <cell r="AC113">
            <v>1854345</v>
          </cell>
          <cell r="AD113">
            <v>3402088</v>
          </cell>
          <cell r="AE113">
            <v>6853785</v>
          </cell>
          <cell r="AF113">
            <v>2732095</v>
          </cell>
          <cell r="AG113">
            <v>3399249</v>
          </cell>
          <cell r="AH113">
            <v>1788539</v>
          </cell>
          <cell r="AI113">
            <v>20030101</v>
          </cell>
          <cell r="AJ113">
            <v>29393121</v>
          </cell>
        </row>
        <row r="114">
          <cell r="A114" t="str">
            <v>1</v>
          </cell>
          <cell r="B114" t="str">
            <v>株式会社　バンダイロジパル</v>
          </cell>
          <cell r="C114" t="str">
            <v>3</v>
          </cell>
          <cell r="D114" t="str">
            <v>事業本部</v>
          </cell>
          <cell r="E114" t="str">
            <v>33</v>
          </cell>
          <cell r="F114" t="str">
            <v>海外業務部</v>
          </cell>
          <cell r="G114" t="str">
            <v>3301</v>
          </cell>
          <cell r="H114" t="str">
            <v>海外業務部</v>
          </cell>
          <cell r="I114" t="str">
            <v>1930</v>
          </cell>
          <cell r="J114" t="str">
            <v>海外業務</v>
          </cell>
          <cell r="K114" t="str">
            <v>1519</v>
          </cell>
          <cell r="L114" t="str">
            <v>海外　東京</v>
          </cell>
          <cell r="M114" t="str">
            <v>15192999999940898570071599999999999合計-1</v>
          </cell>
          <cell r="N114" t="str">
            <v>2</v>
          </cell>
          <cell r="P114" t="str">
            <v>0715</v>
          </cell>
          <cell r="Q114" t="str">
            <v>　当　年　合　計　</v>
          </cell>
          <cell r="S114" t="str">
            <v>株式会社メガハウス</v>
          </cell>
          <cell r="U114" t="str">
            <v>2003</v>
          </cell>
          <cell r="V114">
            <v>4920468</v>
          </cell>
          <cell r="W114">
            <v>3196434</v>
          </cell>
          <cell r="X114">
            <v>3706187</v>
          </cell>
          <cell r="Y114">
            <v>5962508</v>
          </cell>
          <cell r="Z114">
            <v>4765170</v>
          </cell>
          <cell r="AA114">
            <v>4605895</v>
          </cell>
          <cell r="AB114">
            <v>27156662</v>
          </cell>
          <cell r="AC114">
            <v>4314887</v>
          </cell>
          <cell r="AD114">
            <v>6480485</v>
          </cell>
          <cell r="AE114">
            <v>5124741</v>
          </cell>
          <cell r="AF114">
            <v>5912295</v>
          </cell>
          <cell r="AG114">
            <v>5789254</v>
          </cell>
          <cell r="AH114">
            <v>4323105</v>
          </cell>
          <cell r="AI114">
            <v>31944767</v>
          </cell>
          <cell r="AJ114">
            <v>59101429</v>
          </cell>
        </row>
        <row r="115">
          <cell r="A115" t="str">
            <v>1</v>
          </cell>
          <cell r="B115" t="str">
            <v>株式会社　バンダイロジパル</v>
          </cell>
          <cell r="C115" t="str">
            <v>3</v>
          </cell>
          <cell r="D115" t="str">
            <v>事業本部</v>
          </cell>
          <cell r="E115" t="str">
            <v>33</v>
          </cell>
          <cell r="F115" t="str">
            <v>海外業務部</v>
          </cell>
          <cell r="G115" t="str">
            <v>3301</v>
          </cell>
          <cell r="H115" t="str">
            <v>海外業務部</v>
          </cell>
          <cell r="I115" t="str">
            <v>1930</v>
          </cell>
          <cell r="J115" t="str">
            <v>海外業務</v>
          </cell>
          <cell r="K115" t="str">
            <v>1519</v>
          </cell>
          <cell r="L115" t="str">
            <v>海外　東京</v>
          </cell>
          <cell r="M115" t="str">
            <v>15192999999940898570071599999合計-2</v>
          </cell>
          <cell r="N115" t="str">
            <v>2</v>
          </cell>
          <cell r="P115" t="str">
            <v>0715</v>
          </cell>
          <cell r="Q115" t="str">
            <v>　昨　年　対　比（％）</v>
          </cell>
          <cell r="V115">
            <v>402</v>
          </cell>
          <cell r="W115">
            <v>375</v>
          </cell>
          <cell r="X115">
            <v>309</v>
          </cell>
          <cell r="Y115">
            <v>314</v>
          </cell>
          <cell r="Z115">
            <v>222</v>
          </cell>
          <cell r="AA115">
            <v>223</v>
          </cell>
          <cell r="AB115">
            <v>290</v>
          </cell>
          <cell r="AC115">
            <v>232</v>
          </cell>
          <cell r="AD115">
            <v>190</v>
          </cell>
          <cell r="AE115">
            <v>74</v>
          </cell>
          <cell r="AF115">
            <v>216</v>
          </cell>
          <cell r="AG115">
            <v>170</v>
          </cell>
          <cell r="AH115">
            <v>241</v>
          </cell>
          <cell r="AI115">
            <v>159</v>
          </cell>
          <cell r="AJ115">
            <v>201</v>
          </cell>
        </row>
        <row r="116">
          <cell r="A116" t="str">
            <v>1</v>
          </cell>
          <cell r="B116" t="str">
            <v>株式会社　バンダイロジパル</v>
          </cell>
          <cell r="C116" t="str">
            <v>3</v>
          </cell>
          <cell r="D116" t="str">
            <v>事業本部</v>
          </cell>
          <cell r="E116" t="str">
            <v>33</v>
          </cell>
          <cell r="F116" t="str">
            <v>海外業務部</v>
          </cell>
          <cell r="G116" t="str">
            <v>3301</v>
          </cell>
          <cell r="H116" t="str">
            <v>海外業務部</v>
          </cell>
          <cell r="I116" t="str">
            <v>1930</v>
          </cell>
          <cell r="J116" t="str">
            <v>海外業務</v>
          </cell>
          <cell r="K116" t="str">
            <v>1519</v>
          </cell>
          <cell r="L116" t="str">
            <v>海外　東京</v>
          </cell>
          <cell r="M116" t="str">
            <v>15192999999986537096515451540420034海外-12003</v>
          </cell>
          <cell r="N116" t="str">
            <v>2</v>
          </cell>
          <cell r="O116" t="str">
            <v>グループ会社</v>
          </cell>
          <cell r="P116" t="str">
            <v>5154</v>
          </cell>
          <cell r="Q116" t="str">
            <v>株式会社パルボックス</v>
          </cell>
          <cell r="R116" t="str">
            <v>515404</v>
          </cell>
          <cell r="S116" t="str">
            <v>株式会社　パルボックス（海外）</v>
          </cell>
          <cell r="T116" t="str">
            <v>4海外</v>
          </cell>
          <cell r="U116" t="str">
            <v>2003</v>
          </cell>
          <cell r="V116">
            <v>1010390</v>
          </cell>
          <cell r="W116">
            <v>1659568</v>
          </cell>
          <cell r="X116">
            <v>1428781</v>
          </cell>
          <cell r="Y116">
            <v>969725</v>
          </cell>
          <cell r="Z116">
            <v>711233</v>
          </cell>
          <cell r="AA116">
            <v>708635</v>
          </cell>
          <cell r="AB116">
            <v>6488332</v>
          </cell>
          <cell r="AC116">
            <v>855724</v>
          </cell>
          <cell r="AD116">
            <v>1769646</v>
          </cell>
          <cell r="AE116">
            <v>2529844</v>
          </cell>
          <cell r="AF116">
            <v>1353730</v>
          </cell>
          <cell r="AG116">
            <v>98051</v>
          </cell>
          <cell r="AH116">
            <v>367576</v>
          </cell>
          <cell r="AI116">
            <v>6974571</v>
          </cell>
          <cell r="AJ116">
            <v>13462903</v>
          </cell>
        </row>
        <row r="117">
          <cell r="A117" t="str">
            <v>1</v>
          </cell>
          <cell r="B117" t="str">
            <v>株式会社　バンダイロジパル</v>
          </cell>
          <cell r="C117" t="str">
            <v>3</v>
          </cell>
          <cell r="D117" t="str">
            <v>事業本部</v>
          </cell>
          <cell r="E117" t="str">
            <v>33</v>
          </cell>
          <cell r="F117" t="str">
            <v>海外業務部</v>
          </cell>
          <cell r="G117" t="str">
            <v>3301</v>
          </cell>
          <cell r="H117" t="str">
            <v>海外業務部</v>
          </cell>
          <cell r="I117" t="str">
            <v>1930</v>
          </cell>
          <cell r="J117" t="str">
            <v>海外業務</v>
          </cell>
          <cell r="K117" t="str">
            <v>1519</v>
          </cell>
          <cell r="L117" t="str">
            <v>海外　東京</v>
          </cell>
          <cell r="M117" t="str">
            <v>15192999999986537096515499999999999合計-1</v>
          </cell>
          <cell r="N117" t="str">
            <v>2</v>
          </cell>
          <cell r="P117" t="str">
            <v>5154</v>
          </cell>
          <cell r="Q117" t="str">
            <v>　当　年　合　計　</v>
          </cell>
          <cell r="U117" t="str">
            <v>2003</v>
          </cell>
          <cell r="V117">
            <v>1010390</v>
          </cell>
          <cell r="W117">
            <v>1659568</v>
          </cell>
          <cell r="X117">
            <v>1428781</v>
          </cell>
          <cell r="Y117">
            <v>969725</v>
          </cell>
          <cell r="Z117">
            <v>711233</v>
          </cell>
          <cell r="AA117">
            <v>708635</v>
          </cell>
          <cell r="AB117">
            <v>6488332</v>
          </cell>
          <cell r="AC117">
            <v>855724</v>
          </cell>
          <cell r="AD117">
            <v>1769646</v>
          </cell>
          <cell r="AE117">
            <v>2529844</v>
          </cell>
          <cell r="AF117">
            <v>1353730</v>
          </cell>
          <cell r="AG117">
            <v>98051</v>
          </cell>
          <cell r="AH117">
            <v>367576</v>
          </cell>
          <cell r="AI117">
            <v>6974571</v>
          </cell>
          <cell r="AJ117">
            <v>13462903</v>
          </cell>
        </row>
        <row r="118">
          <cell r="A118" t="str">
            <v>1</v>
          </cell>
          <cell r="B118" t="str">
            <v>株式会社　バンダイロジパル</v>
          </cell>
          <cell r="C118" t="str">
            <v>3</v>
          </cell>
          <cell r="D118" t="str">
            <v>事業本部</v>
          </cell>
          <cell r="E118" t="str">
            <v>33</v>
          </cell>
          <cell r="F118" t="str">
            <v>海外業務部</v>
          </cell>
          <cell r="G118" t="str">
            <v>3301</v>
          </cell>
          <cell r="H118" t="str">
            <v>海外業務部</v>
          </cell>
          <cell r="I118" t="str">
            <v>1930</v>
          </cell>
          <cell r="J118" t="str">
            <v>海外業務</v>
          </cell>
          <cell r="K118" t="str">
            <v>1519</v>
          </cell>
          <cell r="L118" t="str">
            <v>海外　東京</v>
          </cell>
          <cell r="M118" t="str">
            <v>15192999999986537096515499999合計-2</v>
          </cell>
          <cell r="N118" t="str">
            <v>2</v>
          </cell>
          <cell r="P118" t="str">
            <v>5154</v>
          </cell>
          <cell r="Q118" t="str">
            <v>　昨　年　対　比（％）</v>
          </cell>
          <cell r="V118">
            <v>100</v>
          </cell>
          <cell r="W118">
            <v>100</v>
          </cell>
          <cell r="X118">
            <v>100</v>
          </cell>
          <cell r="Y118">
            <v>100</v>
          </cell>
          <cell r="Z118">
            <v>100</v>
          </cell>
          <cell r="AA118">
            <v>100</v>
          </cell>
          <cell r="AB118">
            <v>100</v>
          </cell>
          <cell r="AC118">
            <v>100</v>
          </cell>
          <cell r="AD118">
            <v>100</v>
          </cell>
          <cell r="AE118">
            <v>100</v>
          </cell>
          <cell r="AF118">
            <v>100</v>
          </cell>
          <cell r="AG118">
            <v>100</v>
          </cell>
          <cell r="AH118">
            <v>100</v>
          </cell>
          <cell r="AI118">
            <v>100</v>
          </cell>
          <cell r="AJ118">
            <v>100</v>
          </cell>
        </row>
        <row r="119">
          <cell r="A119" t="str">
            <v>1</v>
          </cell>
          <cell r="B119" t="str">
            <v>株式会社　バンダイロジパル</v>
          </cell>
          <cell r="C119" t="str">
            <v>3</v>
          </cell>
          <cell r="D119" t="str">
            <v>事業本部</v>
          </cell>
          <cell r="E119" t="str">
            <v>33</v>
          </cell>
          <cell r="F119" t="str">
            <v>海外業務部</v>
          </cell>
          <cell r="G119" t="str">
            <v>3301</v>
          </cell>
          <cell r="H119" t="str">
            <v>海外業務部</v>
          </cell>
          <cell r="I119" t="str">
            <v>1930</v>
          </cell>
          <cell r="J119" t="str">
            <v>海外業務</v>
          </cell>
          <cell r="K119" t="str">
            <v>1519</v>
          </cell>
          <cell r="L119" t="str">
            <v>海外　東京</v>
          </cell>
          <cell r="M119" t="str">
            <v>15192999999992777150271627160520034海外-12002</v>
          </cell>
          <cell r="N119" t="str">
            <v>2</v>
          </cell>
          <cell r="O119" t="str">
            <v>グループ会社</v>
          </cell>
          <cell r="P119" t="str">
            <v>2716</v>
          </cell>
          <cell r="Q119" t="str">
            <v>(株)セイカ</v>
          </cell>
          <cell r="R119" t="str">
            <v>271605</v>
          </cell>
          <cell r="S119" t="str">
            <v>株式会社　セイカ（海外）</v>
          </cell>
          <cell r="T119" t="str">
            <v>4海外</v>
          </cell>
          <cell r="U119" t="str">
            <v>2002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138900</v>
          </cell>
          <cell r="AE119">
            <v>0</v>
          </cell>
          <cell r="AF119">
            <v>0</v>
          </cell>
          <cell r="AG119">
            <v>0</v>
          </cell>
          <cell r="AH119">
            <v>240800</v>
          </cell>
          <cell r="AI119">
            <v>379700</v>
          </cell>
          <cell r="AJ119">
            <v>379700</v>
          </cell>
        </row>
        <row r="120">
          <cell r="A120" t="str">
            <v>1</v>
          </cell>
          <cell r="B120" t="str">
            <v>株式会社　バンダイロジパル</v>
          </cell>
          <cell r="C120" t="str">
            <v>3</v>
          </cell>
          <cell r="D120" t="str">
            <v>事業本部</v>
          </cell>
          <cell r="E120" t="str">
            <v>33</v>
          </cell>
          <cell r="F120" t="str">
            <v>海外業務部</v>
          </cell>
          <cell r="G120" t="str">
            <v>3301</v>
          </cell>
          <cell r="H120" t="str">
            <v>海外業務部</v>
          </cell>
          <cell r="I120" t="str">
            <v>1930</v>
          </cell>
          <cell r="J120" t="str">
            <v>海外業務</v>
          </cell>
          <cell r="K120" t="str">
            <v>1519</v>
          </cell>
          <cell r="L120" t="str">
            <v>海外　東京</v>
          </cell>
          <cell r="M120" t="str">
            <v>15192999999992777150271627160520034海外-12003</v>
          </cell>
          <cell r="N120" t="str">
            <v>2</v>
          </cell>
          <cell r="O120" t="str">
            <v>グループ会社</v>
          </cell>
          <cell r="P120" t="str">
            <v>2716</v>
          </cell>
          <cell r="Q120" t="str">
            <v>(株)セイカ</v>
          </cell>
          <cell r="R120" t="str">
            <v>271605</v>
          </cell>
          <cell r="S120" t="str">
            <v>株式会社　セイカ（海外）</v>
          </cell>
          <cell r="T120" t="str">
            <v>4海外</v>
          </cell>
          <cell r="U120" t="str">
            <v>2003</v>
          </cell>
          <cell r="V120">
            <v>165800</v>
          </cell>
          <cell r="W120">
            <v>111000</v>
          </cell>
          <cell r="X120">
            <v>0</v>
          </cell>
          <cell r="Y120">
            <v>342980</v>
          </cell>
          <cell r="Z120">
            <v>897421</v>
          </cell>
          <cell r="AA120">
            <v>2041216</v>
          </cell>
          <cell r="AB120">
            <v>3558417</v>
          </cell>
          <cell r="AC120">
            <v>376232</v>
          </cell>
          <cell r="AD120">
            <v>167402</v>
          </cell>
          <cell r="AE120">
            <v>734904</v>
          </cell>
          <cell r="AF120">
            <v>1228343</v>
          </cell>
          <cell r="AG120">
            <v>761343</v>
          </cell>
          <cell r="AH120">
            <v>396208</v>
          </cell>
          <cell r="AI120">
            <v>3664432</v>
          </cell>
          <cell r="AJ120">
            <v>7222849</v>
          </cell>
        </row>
        <row r="121">
          <cell r="A121" t="str">
            <v>1</v>
          </cell>
          <cell r="B121" t="str">
            <v>株式会社　バンダイロジパル</v>
          </cell>
          <cell r="C121" t="str">
            <v>3</v>
          </cell>
          <cell r="D121" t="str">
            <v>事業本部</v>
          </cell>
          <cell r="E121" t="str">
            <v>33</v>
          </cell>
          <cell r="F121" t="str">
            <v>海外業務部</v>
          </cell>
          <cell r="G121" t="str">
            <v>3301</v>
          </cell>
          <cell r="H121" t="str">
            <v>海外業務部</v>
          </cell>
          <cell r="I121" t="str">
            <v>1930</v>
          </cell>
          <cell r="J121" t="str">
            <v>海外業務</v>
          </cell>
          <cell r="K121" t="str">
            <v>1519</v>
          </cell>
          <cell r="L121" t="str">
            <v>海外　東京</v>
          </cell>
          <cell r="M121" t="str">
            <v>15192999999992777150271699999999999合計-0</v>
          </cell>
          <cell r="N121" t="str">
            <v>2</v>
          </cell>
          <cell r="P121" t="str">
            <v>2716</v>
          </cell>
          <cell r="Q121" t="str">
            <v>　前　年　合　計　</v>
          </cell>
          <cell r="U121" t="str">
            <v>2002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138900</v>
          </cell>
          <cell r="AE121">
            <v>0</v>
          </cell>
          <cell r="AF121">
            <v>0</v>
          </cell>
          <cell r="AG121">
            <v>0</v>
          </cell>
          <cell r="AH121">
            <v>240800</v>
          </cell>
          <cell r="AI121">
            <v>379700</v>
          </cell>
          <cell r="AJ121">
            <v>379700</v>
          </cell>
        </row>
        <row r="122">
          <cell r="A122" t="str">
            <v>1</v>
          </cell>
          <cell r="B122" t="str">
            <v>株式会社　バンダイロジパル</v>
          </cell>
          <cell r="C122" t="str">
            <v>3</v>
          </cell>
          <cell r="D122" t="str">
            <v>事業本部</v>
          </cell>
          <cell r="E122" t="str">
            <v>33</v>
          </cell>
          <cell r="F122" t="str">
            <v>海外業務部</v>
          </cell>
          <cell r="G122" t="str">
            <v>3301</v>
          </cell>
          <cell r="H122" t="str">
            <v>海外業務部</v>
          </cell>
          <cell r="I122" t="str">
            <v>1930</v>
          </cell>
          <cell r="J122" t="str">
            <v>海外業務</v>
          </cell>
          <cell r="K122" t="str">
            <v>1519</v>
          </cell>
          <cell r="L122" t="str">
            <v>海外　東京</v>
          </cell>
          <cell r="M122" t="str">
            <v>15192999999992777150271699999999999合計-1</v>
          </cell>
          <cell r="N122" t="str">
            <v>2</v>
          </cell>
          <cell r="P122" t="str">
            <v>2716</v>
          </cell>
          <cell r="Q122" t="str">
            <v>　当　年　合　計　</v>
          </cell>
          <cell r="U122" t="str">
            <v>2003</v>
          </cell>
          <cell r="V122">
            <v>165800</v>
          </cell>
          <cell r="W122">
            <v>111000</v>
          </cell>
          <cell r="X122">
            <v>0</v>
          </cell>
          <cell r="Y122">
            <v>342980</v>
          </cell>
          <cell r="Z122">
            <v>897421</v>
          </cell>
          <cell r="AA122">
            <v>2041216</v>
          </cell>
          <cell r="AB122">
            <v>3558417</v>
          </cell>
          <cell r="AC122">
            <v>376232</v>
          </cell>
          <cell r="AD122">
            <v>167402</v>
          </cell>
          <cell r="AE122">
            <v>734904</v>
          </cell>
          <cell r="AF122">
            <v>1228343</v>
          </cell>
          <cell r="AG122">
            <v>761343</v>
          </cell>
          <cell r="AH122">
            <v>396208</v>
          </cell>
          <cell r="AI122">
            <v>3664432</v>
          </cell>
          <cell r="AJ122">
            <v>7222849</v>
          </cell>
        </row>
        <row r="123">
          <cell r="A123" t="str">
            <v>1</v>
          </cell>
          <cell r="B123" t="str">
            <v>株式会社　バンダイロジパル</v>
          </cell>
          <cell r="C123" t="str">
            <v>3</v>
          </cell>
          <cell r="D123" t="str">
            <v>事業本部</v>
          </cell>
          <cell r="E123" t="str">
            <v>33</v>
          </cell>
          <cell r="F123" t="str">
            <v>海外業務部</v>
          </cell>
          <cell r="G123" t="str">
            <v>3301</v>
          </cell>
          <cell r="H123" t="str">
            <v>海外業務部</v>
          </cell>
          <cell r="I123" t="str">
            <v>1930</v>
          </cell>
          <cell r="J123" t="str">
            <v>海外業務</v>
          </cell>
          <cell r="K123" t="str">
            <v>1519</v>
          </cell>
          <cell r="L123" t="str">
            <v>海外　東京</v>
          </cell>
          <cell r="M123" t="str">
            <v>15192999999992777150271699999合計-2</v>
          </cell>
          <cell r="N123" t="str">
            <v>2</v>
          </cell>
          <cell r="P123" t="str">
            <v>2716</v>
          </cell>
          <cell r="Q123" t="str">
            <v>　昨　年　対　比（％）</v>
          </cell>
          <cell r="V123">
            <v>100</v>
          </cell>
          <cell r="W123">
            <v>100</v>
          </cell>
          <cell r="X123">
            <v>100</v>
          </cell>
          <cell r="Y123">
            <v>100</v>
          </cell>
          <cell r="Z123">
            <v>100</v>
          </cell>
          <cell r="AA123">
            <v>100</v>
          </cell>
          <cell r="AB123">
            <v>100</v>
          </cell>
          <cell r="AC123">
            <v>100</v>
          </cell>
          <cell r="AD123">
            <v>120</v>
          </cell>
          <cell r="AE123">
            <v>100</v>
          </cell>
          <cell r="AF123">
            <v>100</v>
          </cell>
          <cell r="AG123">
            <v>100</v>
          </cell>
          <cell r="AH123">
            <v>164</v>
          </cell>
          <cell r="AI123">
            <v>965</v>
          </cell>
          <cell r="AJ123">
            <v>1902</v>
          </cell>
        </row>
        <row r="124">
          <cell r="A124" t="str">
            <v>1</v>
          </cell>
          <cell r="B124" t="str">
            <v>株式会社　バンダイロジパル</v>
          </cell>
          <cell r="C124" t="str">
            <v>3</v>
          </cell>
          <cell r="D124" t="str">
            <v>事業本部</v>
          </cell>
          <cell r="E124" t="str">
            <v>33</v>
          </cell>
          <cell r="F124" t="str">
            <v>海外業務部</v>
          </cell>
          <cell r="G124" t="str">
            <v>3301</v>
          </cell>
          <cell r="H124" t="str">
            <v>海外業務部</v>
          </cell>
          <cell r="I124" t="str">
            <v>1930</v>
          </cell>
          <cell r="J124" t="str">
            <v>海外業務</v>
          </cell>
          <cell r="K124" t="str">
            <v>1519</v>
          </cell>
          <cell r="L124" t="str">
            <v>海外　東京</v>
          </cell>
          <cell r="M124" t="str">
            <v>15192999999994056392230023000320034海外-12002</v>
          </cell>
          <cell r="N124" t="str">
            <v>2</v>
          </cell>
          <cell r="O124" t="str">
            <v>グループ会社</v>
          </cell>
          <cell r="P124" t="str">
            <v>2300</v>
          </cell>
          <cell r="Q124" t="str">
            <v>㈱ｼｰｽﾞ</v>
          </cell>
          <cell r="R124" t="str">
            <v>230003</v>
          </cell>
          <cell r="S124" t="str">
            <v>株式会社シーズ  海外</v>
          </cell>
          <cell r="T124" t="str">
            <v>4海外</v>
          </cell>
          <cell r="U124" t="str">
            <v>2002</v>
          </cell>
          <cell r="V124">
            <v>147169</v>
          </cell>
          <cell r="W124">
            <v>56655</v>
          </cell>
          <cell r="X124">
            <v>145499</v>
          </cell>
          <cell r="Y124">
            <v>550362</v>
          </cell>
          <cell r="Z124">
            <v>103468</v>
          </cell>
          <cell r="AA124">
            <v>0</v>
          </cell>
          <cell r="AB124">
            <v>1003153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1003153</v>
          </cell>
        </row>
        <row r="125">
          <cell r="A125" t="str">
            <v>1</v>
          </cell>
          <cell r="B125" t="str">
            <v>株式会社　バンダイロジパル</v>
          </cell>
          <cell r="C125" t="str">
            <v>3</v>
          </cell>
          <cell r="D125" t="str">
            <v>事業本部</v>
          </cell>
          <cell r="E125" t="str">
            <v>33</v>
          </cell>
          <cell r="F125" t="str">
            <v>海外業務部</v>
          </cell>
          <cell r="G125" t="str">
            <v>3301</v>
          </cell>
          <cell r="H125" t="str">
            <v>海外業務部</v>
          </cell>
          <cell r="I125" t="str">
            <v>1930</v>
          </cell>
          <cell r="J125" t="str">
            <v>海外業務</v>
          </cell>
          <cell r="K125" t="str">
            <v>1519</v>
          </cell>
          <cell r="L125" t="str">
            <v>海外　東京</v>
          </cell>
          <cell r="M125" t="str">
            <v>15192999999994056392230023000320034海外-12003</v>
          </cell>
          <cell r="N125" t="str">
            <v>2</v>
          </cell>
          <cell r="O125" t="str">
            <v>グループ会社</v>
          </cell>
          <cell r="P125" t="str">
            <v>2300</v>
          </cell>
          <cell r="Q125" t="str">
            <v>㈱ｼｰｽﾞ</v>
          </cell>
          <cell r="R125" t="str">
            <v>230003</v>
          </cell>
          <cell r="S125" t="str">
            <v>株式会社シーズ  海外</v>
          </cell>
          <cell r="T125" t="str">
            <v>4海外</v>
          </cell>
          <cell r="U125" t="str">
            <v>2003</v>
          </cell>
          <cell r="V125">
            <v>0</v>
          </cell>
          <cell r="W125">
            <v>0</v>
          </cell>
          <cell r="X125">
            <v>0</v>
          </cell>
          <cell r="Y125">
            <v>297279</v>
          </cell>
          <cell r="Z125">
            <v>303389</v>
          </cell>
          <cell r="AA125">
            <v>394114</v>
          </cell>
          <cell r="AB125">
            <v>994782</v>
          </cell>
          <cell r="AC125">
            <v>502221</v>
          </cell>
          <cell r="AD125">
            <v>1105426</v>
          </cell>
          <cell r="AE125">
            <v>1272038</v>
          </cell>
          <cell r="AF125">
            <v>579620</v>
          </cell>
          <cell r="AG125">
            <v>871334</v>
          </cell>
          <cell r="AH125">
            <v>618186</v>
          </cell>
          <cell r="AI125">
            <v>4948825</v>
          </cell>
          <cell r="AJ125">
            <v>5943607</v>
          </cell>
        </row>
        <row r="126">
          <cell r="A126" t="str">
            <v>1</v>
          </cell>
          <cell r="B126" t="str">
            <v>株式会社　バンダイロジパル</v>
          </cell>
          <cell r="C126" t="str">
            <v>3</v>
          </cell>
          <cell r="D126" t="str">
            <v>事業本部</v>
          </cell>
          <cell r="E126" t="str">
            <v>33</v>
          </cell>
          <cell r="F126" t="str">
            <v>海外業務部</v>
          </cell>
          <cell r="G126" t="str">
            <v>3301</v>
          </cell>
          <cell r="H126" t="str">
            <v>海外業務部</v>
          </cell>
          <cell r="I126" t="str">
            <v>1930</v>
          </cell>
          <cell r="J126" t="str">
            <v>海外業務</v>
          </cell>
          <cell r="K126" t="str">
            <v>1519</v>
          </cell>
          <cell r="L126" t="str">
            <v>海外　東京</v>
          </cell>
          <cell r="M126" t="str">
            <v>15192999999994056392230099999999999合計-0</v>
          </cell>
          <cell r="N126" t="str">
            <v>2</v>
          </cell>
          <cell r="P126" t="str">
            <v>2300</v>
          </cell>
          <cell r="Q126" t="str">
            <v>　前　年　合　計　</v>
          </cell>
          <cell r="U126" t="str">
            <v>2002</v>
          </cell>
          <cell r="V126">
            <v>147169</v>
          </cell>
          <cell r="W126">
            <v>56655</v>
          </cell>
          <cell r="X126">
            <v>145499</v>
          </cell>
          <cell r="Y126">
            <v>550362</v>
          </cell>
          <cell r="Z126">
            <v>103468</v>
          </cell>
          <cell r="AA126">
            <v>0</v>
          </cell>
          <cell r="AB126">
            <v>1003153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1003153</v>
          </cell>
        </row>
        <row r="127">
          <cell r="A127" t="str">
            <v>1</v>
          </cell>
          <cell r="B127" t="str">
            <v>株式会社　バンダイロジパル</v>
          </cell>
          <cell r="C127" t="str">
            <v>3</v>
          </cell>
          <cell r="D127" t="str">
            <v>事業本部</v>
          </cell>
          <cell r="E127" t="str">
            <v>33</v>
          </cell>
          <cell r="F127" t="str">
            <v>海外業務部</v>
          </cell>
          <cell r="G127" t="str">
            <v>3301</v>
          </cell>
          <cell r="H127" t="str">
            <v>海外業務部</v>
          </cell>
          <cell r="I127" t="str">
            <v>1930</v>
          </cell>
          <cell r="J127" t="str">
            <v>海外業務</v>
          </cell>
          <cell r="K127" t="str">
            <v>1519</v>
          </cell>
          <cell r="L127" t="str">
            <v>海外　東京</v>
          </cell>
          <cell r="M127" t="str">
            <v>15192999999994056392230099999999999合計-1</v>
          </cell>
          <cell r="N127" t="str">
            <v>2</v>
          </cell>
          <cell r="P127" t="str">
            <v>2300</v>
          </cell>
          <cell r="Q127" t="str">
            <v>　当　年　合　計　</v>
          </cell>
          <cell r="U127" t="str">
            <v>2003</v>
          </cell>
          <cell r="V127">
            <v>0</v>
          </cell>
          <cell r="W127">
            <v>0</v>
          </cell>
          <cell r="X127">
            <v>0</v>
          </cell>
          <cell r="Y127">
            <v>297279</v>
          </cell>
          <cell r="Z127">
            <v>303389</v>
          </cell>
          <cell r="AA127">
            <v>394114</v>
          </cell>
          <cell r="AB127">
            <v>994782</v>
          </cell>
          <cell r="AC127">
            <v>502221</v>
          </cell>
          <cell r="AD127">
            <v>1105426</v>
          </cell>
          <cell r="AE127">
            <v>1272038</v>
          </cell>
          <cell r="AF127">
            <v>579620</v>
          </cell>
          <cell r="AG127">
            <v>871334</v>
          </cell>
          <cell r="AH127">
            <v>618186</v>
          </cell>
          <cell r="AI127">
            <v>4948825</v>
          </cell>
          <cell r="AJ127">
            <v>5943607</v>
          </cell>
        </row>
        <row r="128">
          <cell r="A128" t="str">
            <v>1</v>
          </cell>
          <cell r="B128" t="str">
            <v>株式会社　バンダイロジパル</v>
          </cell>
          <cell r="C128" t="str">
            <v>3</v>
          </cell>
          <cell r="D128" t="str">
            <v>事業本部</v>
          </cell>
          <cell r="E128" t="str">
            <v>33</v>
          </cell>
          <cell r="F128" t="str">
            <v>海外業務部</v>
          </cell>
          <cell r="G128" t="str">
            <v>3301</v>
          </cell>
          <cell r="H128" t="str">
            <v>海外業務部</v>
          </cell>
          <cell r="I128" t="str">
            <v>1930</v>
          </cell>
          <cell r="J128" t="str">
            <v>海外業務</v>
          </cell>
          <cell r="K128" t="str">
            <v>1519</v>
          </cell>
          <cell r="L128" t="str">
            <v>海外　東京</v>
          </cell>
          <cell r="M128" t="str">
            <v>15192999999994056392230099999合計-2</v>
          </cell>
          <cell r="N128" t="str">
            <v>2</v>
          </cell>
          <cell r="P128" t="str">
            <v>2300</v>
          </cell>
          <cell r="Q128" t="str">
            <v>　昨　年　対　比（％）</v>
          </cell>
          <cell r="V128">
            <v>0</v>
          </cell>
          <cell r="W128">
            <v>0</v>
          </cell>
          <cell r="X128">
            <v>0</v>
          </cell>
          <cell r="Y128">
            <v>54</v>
          </cell>
          <cell r="Z128">
            <v>293</v>
          </cell>
          <cell r="AA128">
            <v>100</v>
          </cell>
          <cell r="AB128">
            <v>99</v>
          </cell>
          <cell r="AC128">
            <v>100</v>
          </cell>
          <cell r="AD128">
            <v>100</v>
          </cell>
          <cell r="AE128">
            <v>100</v>
          </cell>
          <cell r="AF128">
            <v>100</v>
          </cell>
          <cell r="AG128">
            <v>100</v>
          </cell>
          <cell r="AH128">
            <v>100</v>
          </cell>
          <cell r="AI128">
            <v>100</v>
          </cell>
          <cell r="AJ128">
            <v>592</v>
          </cell>
        </row>
        <row r="129">
          <cell r="A129" t="str">
            <v>1</v>
          </cell>
          <cell r="B129" t="str">
            <v>株式会社　バンダイロジパル</v>
          </cell>
          <cell r="C129" t="str">
            <v>3</v>
          </cell>
          <cell r="D129" t="str">
            <v>事業本部</v>
          </cell>
          <cell r="E129" t="str">
            <v>33</v>
          </cell>
          <cell r="F129" t="str">
            <v>海外業務部</v>
          </cell>
          <cell r="G129" t="str">
            <v>3301</v>
          </cell>
          <cell r="H129" t="str">
            <v>海外業務部</v>
          </cell>
          <cell r="I129" t="str">
            <v>1930</v>
          </cell>
          <cell r="J129" t="str">
            <v>海外業務</v>
          </cell>
          <cell r="K129" t="str">
            <v>1519</v>
          </cell>
          <cell r="L129" t="str">
            <v>海外　東京</v>
          </cell>
          <cell r="M129" t="str">
            <v>15192999999996091894510351030120034海外-12002</v>
          </cell>
          <cell r="N129" t="str">
            <v>2</v>
          </cell>
          <cell r="O129" t="str">
            <v>グループ会社</v>
          </cell>
          <cell r="P129" t="str">
            <v>5103</v>
          </cell>
          <cell r="Q129" t="str">
            <v>株式会社　ハピネット・ロビン</v>
          </cell>
          <cell r="R129" t="str">
            <v>510301</v>
          </cell>
          <cell r="S129" t="str">
            <v>株式会社ハピネット・ロビン　海外</v>
          </cell>
          <cell r="T129" t="str">
            <v>4海外</v>
          </cell>
          <cell r="U129" t="str">
            <v>2002</v>
          </cell>
          <cell r="V129">
            <v>0</v>
          </cell>
          <cell r="W129">
            <v>251393</v>
          </cell>
          <cell r="X129">
            <v>0</v>
          </cell>
          <cell r="Y129">
            <v>398717</v>
          </cell>
          <cell r="Z129">
            <v>223023</v>
          </cell>
          <cell r="AA129">
            <v>16000</v>
          </cell>
          <cell r="AB129">
            <v>889133</v>
          </cell>
          <cell r="AC129">
            <v>169150</v>
          </cell>
          <cell r="AD129">
            <v>117959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287109</v>
          </cell>
          <cell r="AJ129">
            <v>1176242</v>
          </cell>
        </row>
        <row r="130">
          <cell r="A130" t="str">
            <v>1</v>
          </cell>
          <cell r="B130" t="str">
            <v>株式会社　バンダイロジパル</v>
          </cell>
          <cell r="C130" t="str">
            <v>3</v>
          </cell>
          <cell r="D130" t="str">
            <v>事業本部</v>
          </cell>
          <cell r="E130" t="str">
            <v>33</v>
          </cell>
          <cell r="F130" t="str">
            <v>海外業務部</v>
          </cell>
          <cell r="G130" t="str">
            <v>3301</v>
          </cell>
          <cell r="H130" t="str">
            <v>海外業務部</v>
          </cell>
          <cell r="I130" t="str">
            <v>1930</v>
          </cell>
          <cell r="J130" t="str">
            <v>海外業務</v>
          </cell>
          <cell r="K130" t="str">
            <v>1519</v>
          </cell>
          <cell r="L130" t="str">
            <v>海外　東京</v>
          </cell>
          <cell r="M130" t="str">
            <v>15192999999996091894510351030120034海外-12003</v>
          </cell>
          <cell r="N130" t="str">
            <v>2</v>
          </cell>
          <cell r="O130" t="str">
            <v>グループ会社</v>
          </cell>
          <cell r="P130" t="str">
            <v>5103</v>
          </cell>
          <cell r="Q130" t="str">
            <v>株式会社　ハピネット・ロビン</v>
          </cell>
          <cell r="R130" t="str">
            <v>510301</v>
          </cell>
          <cell r="S130" t="str">
            <v>株式会社ハピネット・ロビン　海外</v>
          </cell>
          <cell r="T130" t="str">
            <v>4海外</v>
          </cell>
          <cell r="U130" t="str">
            <v>2003</v>
          </cell>
          <cell r="V130">
            <v>1057421</v>
          </cell>
          <cell r="W130">
            <v>1132087</v>
          </cell>
          <cell r="X130">
            <v>123371</v>
          </cell>
          <cell r="Y130">
            <v>345708</v>
          </cell>
          <cell r="Z130">
            <v>287352</v>
          </cell>
          <cell r="AA130">
            <v>131366</v>
          </cell>
          <cell r="AB130">
            <v>3077305</v>
          </cell>
          <cell r="AC130">
            <v>104800</v>
          </cell>
          <cell r="AD130">
            <v>88554</v>
          </cell>
          <cell r="AE130">
            <v>265624</v>
          </cell>
          <cell r="AF130">
            <v>202297</v>
          </cell>
          <cell r="AG130">
            <v>169525</v>
          </cell>
          <cell r="AH130">
            <v>0</v>
          </cell>
          <cell r="AI130">
            <v>830800</v>
          </cell>
          <cell r="AJ130">
            <v>3908105</v>
          </cell>
        </row>
        <row r="131">
          <cell r="A131" t="str">
            <v>1</v>
          </cell>
          <cell r="B131" t="str">
            <v>株式会社　バンダイロジパル</v>
          </cell>
          <cell r="C131" t="str">
            <v>3</v>
          </cell>
          <cell r="D131" t="str">
            <v>事業本部</v>
          </cell>
          <cell r="E131" t="str">
            <v>33</v>
          </cell>
          <cell r="F131" t="str">
            <v>海外業務部</v>
          </cell>
          <cell r="G131" t="str">
            <v>3301</v>
          </cell>
          <cell r="H131" t="str">
            <v>海外業務部</v>
          </cell>
          <cell r="I131" t="str">
            <v>1930</v>
          </cell>
          <cell r="J131" t="str">
            <v>海外業務</v>
          </cell>
          <cell r="K131" t="str">
            <v>1519</v>
          </cell>
          <cell r="L131" t="str">
            <v>海外　東京</v>
          </cell>
          <cell r="M131" t="str">
            <v>15192999999996091894510399999999999合計-0</v>
          </cell>
          <cell r="N131" t="str">
            <v>2</v>
          </cell>
          <cell r="P131" t="str">
            <v>5103</v>
          </cell>
          <cell r="Q131" t="str">
            <v>　前　年　合　計　</v>
          </cell>
          <cell r="U131" t="str">
            <v>2002</v>
          </cell>
          <cell r="V131">
            <v>0</v>
          </cell>
          <cell r="W131">
            <v>251393</v>
          </cell>
          <cell r="X131">
            <v>0</v>
          </cell>
          <cell r="Y131">
            <v>398717</v>
          </cell>
          <cell r="Z131">
            <v>223023</v>
          </cell>
          <cell r="AA131">
            <v>16000</v>
          </cell>
          <cell r="AB131">
            <v>889133</v>
          </cell>
          <cell r="AC131">
            <v>169150</v>
          </cell>
          <cell r="AD131">
            <v>117959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287109</v>
          </cell>
          <cell r="AJ131">
            <v>1176242</v>
          </cell>
        </row>
        <row r="132">
          <cell r="A132" t="str">
            <v>1</v>
          </cell>
          <cell r="B132" t="str">
            <v>株式会社　バンダイロジパル</v>
          </cell>
          <cell r="C132" t="str">
            <v>3</v>
          </cell>
          <cell r="D132" t="str">
            <v>事業本部</v>
          </cell>
          <cell r="E132" t="str">
            <v>33</v>
          </cell>
          <cell r="F132" t="str">
            <v>海外業務部</v>
          </cell>
          <cell r="G132" t="str">
            <v>3301</v>
          </cell>
          <cell r="H132" t="str">
            <v>海外業務部</v>
          </cell>
          <cell r="I132" t="str">
            <v>1930</v>
          </cell>
          <cell r="J132" t="str">
            <v>海外業務</v>
          </cell>
          <cell r="K132" t="str">
            <v>1519</v>
          </cell>
          <cell r="L132" t="str">
            <v>海外　東京</v>
          </cell>
          <cell r="M132" t="str">
            <v>15192999999996091894510399999999999合計-1</v>
          </cell>
          <cell r="N132" t="str">
            <v>2</v>
          </cell>
          <cell r="P132" t="str">
            <v>5103</v>
          </cell>
          <cell r="Q132" t="str">
            <v>　当　年　合　計　</v>
          </cell>
          <cell r="U132" t="str">
            <v>2003</v>
          </cell>
          <cell r="V132">
            <v>1057421</v>
          </cell>
          <cell r="W132">
            <v>1132087</v>
          </cell>
          <cell r="X132">
            <v>123371</v>
          </cell>
          <cell r="Y132">
            <v>345708</v>
          </cell>
          <cell r="Z132">
            <v>287352</v>
          </cell>
          <cell r="AA132">
            <v>131366</v>
          </cell>
          <cell r="AB132">
            <v>3077305</v>
          </cell>
          <cell r="AC132">
            <v>104800</v>
          </cell>
          <cell r="AD132">
            <v>88554</v>
          </cell>
          <cell r="AE132">
            <v>265624</v>
          </cell>
          <cell r="AF132">
            <v>202297</v>
          </cell>
          <cell r="AG132">
            <v>169525</v>
          </cell>
          <cell r="AH132">
            <v>0</v>
          </cell>
          <cell r="AI132">
            <v>830800</v>
          </cell>
          <cell r="AJ132">
            <v>3908105</v>
          </cell>
        </row>
        <row r="133">
          <cell r="A133" t="str">
            <v>1</v>
          </cell>
          <cell r="B133" t="str">
            <v>株式会社　バンダイロジパル</v>
          </cell>
          <cell r="C133" t="str">
            <v>3</v>
          </cell>
          <cell r="D133" t="str">
            <v>事業本部</v>
          </cell>
          <cell r="E133" t="str">
            <v>33</v>
          </cell>
          <cell r="F133" t="str">
            <v>海外業務部</v>
          </cell>
          <cell r="G133" t="str">
            <v>3301</v>
          </cell>
          <cell r="H133" t="str">
            <v>海外業務部</v>
          </cell>
          <cell r="I133" t="str">
            <v>1930</v>
          </cell>
          <cell r="J133" t="str">
            <v>海外業務</v>
          </cell>
          <cell r="K133" t="str">
            <v>1519</v>
          </cell>
          <cell r="L133" t="str">
            <v>海外　東京</v>
          </cell>
          <cell r="M133" t="str">
            <v>15192999999996091894510399999合計-2</v>
          </cell>
          <cell r="N133" t="str">
            <v>2</v>
          </cell>
          <cell r="P133" t="str">
            <v>5103</v>
          </cell>
          <cell r="Q133" t="str">
            <v>　昨　年　対　比（％）</v>
          </cell>
          <cell r="V133">
            <v>100</v>
          </cell>
          <cell r="W133">
            <v>450</v>
          </cell>
          <cell r="X133">
            <v>100</v>
          </cell>
          <cell r="Y133">
            <v>86</v>
          </cell>
          <cell r="Z133">
            <v>128</v>
          </cell>
          <cell r="AA133">
            <v>821</v>
          </cell>
          <cell r="AB133">
            <v>346</v>
          </cell>
          <cell r="AC133">
            <v>61</v>
          </cell>
          <cell r="AD133">
            <v>75</v>
          </cell>
          <cell r="AE133">
            <v>100</v>
          </cell>
          <cell r="AF133">
            <v>100</v>
          </cell>
          <cell r="AG133">
            <v>100</v>
          </cell>
          <cell r="AH133">
            <v>100</v>
          </cell>
          <cell r="AI133">
            <v>289</v>
          </cell>
          <cell r="AJ133">
            <v>332</v>
          </cell>
        </row>
        <row r="134">
          <cell r="A134" t="str">
            <v>1</v>
          </cell>
          <cell r="B134" t="str">
            <v>株式会社　バンダイロジパル</v>
          </cell>
          <cell r="C134" t="str">
            <v>3</v>
          </cell>
          <cell r="D134" t="str">
            <v>事業本部</v>
          </cell>
          <cell r="E134" t="str">
            <v>33</v>
          </cell>
          <cell r="F134" t="str">
            <v>海外業務部</v>
          </cell>
          <cell r="G134" t="str">
            <v>3301</v>
          </cell>
          <cell r="H134" t="str">
            <v>海外業務部</v>
          </cell>
          <cell r="I134" t="str">
            <v>1930</v>
          </cell>
          <cell r="J134" t="str">
            <v>海外業務</v>
          </cell>
          <cell r="K134" t="str">
            <v>1519</v>
          </cell>
          <cell r="L134" t="str">
            <v>海外　東京</v>
          </cell>
          <cell r="M134" t="str">
            <v>15192999999999459504013301330420034海外-12003</v>
          </cell>
          <cell r="N134" t="str">
            <v>2</v>
          </cell>
          <cell r="O134" t="str">
            <v>グループ会社</v>
          </cell>
          <cell r="P134" t="str">
            <v>0133</v>
          </cell>
          <cell r="Q134" t="str">
            <v>㈱ｱｰﾄﾌﾟﾚｽﾄ</v>
          </cell>
          <cell r="R134" t="str">
            <v>013304</v>
          </cell>
          <cell r="S134" t="str">
            <v>株式会社アートプレスト（海外）</v>
          </cell>
          <cell r="T134" t="str">
            <v>4海外</v>
          </cell>
          <cell r="U134" t="str">
            <v>2003</v>
          </cell>
          <cell r="V134">
            <v>0</v>
          </cell>
          <cell r="W134">
            <v>0</v>
          </cell>
          <cell r="X134">
            <v>0</v>
          </cell>
          <cell r="Y134">
            <v>257000</v>
          </cell>
          <cell r="Z134">
            <v>226535</v>
          </cell>
          <cell r="AA134">
            <v>56960</v>
          </cell>
          <cell r="AB134">
            <v>540495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540495</v>
          </cell>
        </row>
        <row r="135">
          <cell r="A135" t="str">
            <v>1</v>
          </cell>
          <cell r="B135" t="str">
            <v>株式会社　バンダイロジパル</v>
          </cell>
          <cell r="C135" t="str">
            <v>3</v>
          </cell>
          <cell r="D135" t="str">
            <v>事業本部</v>
          </cell>
          <cell r="E135" t="str">
            <v>33</v>
          </cell>
          <cell r="F135" t="str">
            <v>海外業務部</v>
          </cell>
          <cell r="G135" t="str">
            <v>3301</v>
          </cell>
          <cell r="H135" t="str">
            <v>海外業務部</v>
          </cell>
          <cell r="I135" t="str">
            <v>1930</v>
          </cell>
          <cell r="J135" t="str">
            <v>海外業務</v>
          </cell>
          <cell r="K135" t="str">
            <v>1519</v>
          </cell>
          <cell r="L135" t="str">
            <v>海外　東京</v>
          </cell>
          <cell r="M135" t="str">
            <v>15192999999999459504013399999999999合計-1</v>
          </cell>
          <cell r="N135" t="str">
            <v>2</v>
          </cell>
          <cell r="P135" t="str">
            <v>0133</v>
          </cell>
          <cell r="Q135" t="str">
            <v>　当　年　合　計　</v>
          </cell>
          <cell r="U135" t="str">
            <v>2003</v>
          </cell>
          <cell r="V135">
            <v>0</v>
          </cell>
          <cell r="W135">
            <v>0</v>
          </cell>
          <cell r="X135">
            <v>0</v>
          </cell>
          <cell r="Y135">
            <v>257000</v>
          </cell>
          <cell r="Z135">
            <v>226535</v>
          </cell>
          <cell r="AA135">
            <v>56960</v>
          </cell>
          <cell r="AB135">
            <v>540495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540495</v>
          </cell>
        </row>
        <row r="136">
          <cell r="A136" t="str">
            <v>1</v>
          </cell>
          <cell r="B136" t="str">
            <v>株式会社　バンダイロジパル</v>
          </cell>
          <cell r="C136" t="str">
            <v>3</v>
          </cell>
          <cell r="D136" t="str">
            <v>事業本部</v>
          </cell>
          <cell r="E136" t="str">
            <v>33</v>
          </cell>
          <cell r="F136" t="str">
            <v>海外業務部</v>
          </cell>
          <cell r="G136" t="str">
            <v>3301</v>
          </cell>
          <cell r="H136" t="str">
            <v>海外業務部</v>
          </cell>
          <cell r="I136" t="str">
            <v>1930</v>
          </cell>
          <cell r="J136" t="str">
            <v>海外業務</v>
          </cell>
          <cell r="K136" t="str">
            <v>1519</v>
          </cell>
          <cell r="L136" t="str">
            <v>海外　東京</v>
          </cell>
          <cell r="M136" t="str">
            <v>15192999999999459504013399999合計-2</v>
          </cell>
          <cell r="N136" t="str">
            <v>2</v>
          </cell>
          <cell r="P136" t="str">
            <v>0133</v>
          </cell>
          <cell r="Q136" t="str">
            <v>　昨　年　対　比（％）</v>
          </cell>
          <cell r="V136">
            <v>100</v>
          </cell>
          <cell r="W136">
            <v>100</v>
          </cell>
          <cell r="X136">
            <v>100</v>
          </cell>
          <cell r="Y136">
            <v>100</v>
          </cell>
          <cell r="Z136">
            <v>100</v>
          </cell>
          <cell r="AA136">
            <v>100</v>
          </cell>
          <cell r="AB136">
            <v>100</v>
          </cell>
          <cell r="AC136">
            <v>100</v>
          </cell>
          <cell r="AD136">
            <v>100</v>
          </cell>
          <cell r="AE136">
            <v>100</v>
          </cell>
          <cell r="AF136">
            <v>100</v>
          </cell>
          <cell r="AG136">
            <v>100</v>
          </cell>
          <cell r="AH136">
            <v>100</v>
          </cell>
          <cell r="AI136">
            <v>100</v>
          </cell>
          <cell r="AJ136">
            <v>100</v>
          </cell>
        </row>
        <row r="137">
          <cell r="A137" t="str">
            <v>1</v>
          </cell>
          <cell r="B137" t="str">
            <v>株式会社　バンダイロジパル</v>
          </cell>
          <cell r="C137" t="str">
            <v>3</v>
          </cell>
          <cell r="D137" t="str">
            <v>事業本部</v>
          </cell>
          <cell r="E137" t="str">
            <v>33</v>
          </cell>
          <cell r="F137" t="str">
            <v>海外業務部</v>
          </cell>
          <cell r="G137" t="str">
            <v>3301</v>
          </cell>
          <cell r="H137" t="str">
            <v>海外業務部</v>
          </cell>
          <cell r="I137" t="str">
            <v>1930</v>
          </cell>
          <cell r="J137" t="str">
            <v>海外業務</v>
          </cell>
          <cell r="K137" t="str">
            <v>1519</v>
          </cell>
          <cell r="L137" t="str">
            <v>海外　東京</v>
          </cell>
          <cell r="M137" t="str">
            <v>15192999999999639486610461040620034海外-12003</v>
          </cell>
          <cell r="N137" t="str">
            <v>2</v>
          </cell>
          <cell r="O137" t="str">
            <v>グループ会社</v>
          </cell>
          <cell r="P137" t="str">
            <v>6104</v>
          </cell>
          <cell r="Q137" t="str">
            <v>㈱ｻﾝﾘﾝｸ</v>
          </cell>
          <cell r="R137" t="str">
            <v>610406</v>
          </cell>
          <cell r="S137" t="str">
            <v>株式会社サンリンク　(海外）</v>
          </cell>
          <cell r="T137" t="str">
            <v>4海外</v>
          </cell>
          <cell r="U137" t="str">
            <v>2003</v>
          </cell>
          <cell r="V137">
            <v>100800</v>
          </cell>
          <cell r="W137">
            <v>46313</v>
          </cell>
          <cell r="X137">
            <v>80800</v>
          </cell>
          <cell r="Y137">
            <v>0</v>
          </cell>
          <cell r="Z137">
            <v>132600</v>
          </cell>
          <cell r="AA137">
            <v>0</v>
          </cell>
          <cell r="AB137">
            <v>360513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360513</v>
          </cell>
        </row>
        <row r="138">
          <cell r="A138" t="str">
            <v>1</v>
          </cell>
          <cell r="B138" t="str">
            <v>株式会社　バンダイロジパル</v>
          </cell>
          <cell r="C138" t="str">
            <v>3</v>
          </cell>
          <cell r="D138" t="str">
            <v>事業本部</v>
          </cell>
          <cell r="E138" t="str">
            <v>33</v>
          </cell>
          <cell r="F138" t="str">
            <v>海外業務部</v>
          </cell>
          <cell r="G138" t="str">
            <v>3301</v>
          </cell>
          <cell r="H138" t="str">
            <v>海外業務部</v>
          </cell>
          <cell r="I138" t="str">
            <v>1930</v>
          </cell>
          <cell r="J138" t="str">
            <v>海外業務</v>
          </cell>
          <cell r="K138" t="str">
            <v>1519</v>
          </cell>
          <cell r="L138" t="str">
            <v>海外　東京</v>
          </cell>
          <cell r="M138" t="str">
            <v>15192999999999639486610499999999999合計-1</v>
          </cell>
          <cell r="N138" t="str">
            <v>2</v>
          </cell>
          <cell r="P138" t="str">
            <v>6104</v>
          </cell>
          <cell r="Q138" t="str">
            <v>　当　年　合　計　</v>
          </cell>
          <cell r="U138" t="str">
            <v>2003</v>
          </cell>
          <cell r="V138">
            <v>100800</v>
          </cell>
          <cell r="W138">
            <v>46313</v>
          </cell>
          <cell r="X138">
            <v>80800</v>
          </cell>
          <cell r="Y138">
            <v>0</v>
          </cell>
          <cell r="Z138">
            <v>132600</v>
          </cell>
          <cell r="AA138">
            <v>0</v>
          </cell>
          <cell r="AB138">
            <v>360513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360513</v>
          </cell>
        </row>
        <row r="139">
          <cell r="A139" t="str">
            <v>1</v>
          </cell>
          <cell r="B139" t="str">
            <v>株式会社　バンダイロジパル</v>
          </cell>
          <cell r="C139" t="str">
            <v>3</v>
          </cell>
          <cell r="D139" t="str">
            <v>事業本部</v>
          </cell>
          <cell r="E139" t="str">
            <v>33</v>
          </cell>
          <cell r="F139" t="str">
            <v>海外業務部</v>
          </cell>
          <cell r="G139" t="str">
            <v>3301</v>
          </cell>
          <cell r="H139" t="str">
            <v>海外業務部</v>
          </cell>
          <cell r="I139" t="str">
            <v>1930</v>
          </cell>
          <cell r="J139" t="str">
            <v>海外業務</v>
          </cell>
          <cell r="K139" t="str">
            <v>1519</v>
          </cell>
          <cell r="L139" t="str">
            <v>海外　東京</v>
          </cell>
          <cell r="M139" t="str">
            <v>15192999999999639486610499999合計-2</v>
          </cell>
          <cell r="N139" t="str">
            <v>2</v>
          </cell>
          <cell r="P139" t="str">
            <v>6104</v>
          </cell>
          <cell r="Q139" t="str">
            <v>　昨　年　対　比（％）</v>
          </cell>
          <cell r="V139">
            <v>100</v>
          </cell>
          <cell r="W139">
            <v>100</v>
          </cell>
          <cell r="X139">
            <v>100</v>
          </cell>
          <cell r="Y139">
            <v>100</v>
          </cell>
          <cell r="Z139">
            <v>100</v>
          </cell>
          <cell r="AA139">
            <v>100</v>
          </cell>
          <cell r="AB139">
            <v>100</v>
          </cell>
          <cell r="AC139">
            <v>100</v>
          </cell>
          <cell r="AD139">
            <v>100</v>
          </cell>
          <cell r="AE139">
            <v>100</v>
          </cell>
          <cell r="AF139">
            <v>100</v>
          </cell>
          <cell r="AG139">
            <v>100</v>
          </cell>
          <cell r="AH139">
            <v>100</v>
          </cell>
          <cell r="AI139">
            <v>100</v>
          </cell>
          <cell r="AJ139">
            <v>100</v>
          </cell>
        </row>
        <row r="140">
          <cell r="A140" t="str">
            <v>1</v>
          </cell>
          <cell r="B140" t="str">
            <v>株式会社　バンダイロジパル</v>
          </cell>
          <cell r="C140" t="str">
            <v>3</v>
          </cell>
          <cell r="D140" t="str">
            <v>事業本部</v>
          </cell>
          <cell r="E140" t="str">
            <v>33</v>
          </cell>
          <cell r="F140" t="str">
            <v>海外業務部</v>
          </cell>
          <cell r="G140" t="str">
            <v>3301</v>
          </cell>
          <cell r="H140" t="str">
            <v>海外業務部</v>
          </cell>
          <cell r="I140" t="str">
            <v>1930</v>
          </cell>
          <cell r="J140" t="str">
            <v>海外業務</v>
          </cell>
          <cell r="K140" t="str">
            <v>1519</v>
          </cell>
          <cell r="L140" t="str">
            <v>海外　東京</v>
          </cell>
          <cell r="M140" t="str">
            <v>15192999999999937442730573053020034海外-12003</v>
          </cell>
          <cell r="N140" t="str">
            <v>2</v>
          </cell>
          <cell r="O140" t="str">
            <v>グループ会社</v>
          </cell>
          <cell r="P140" t="str">
            <v>7305</v>
          </cell>
          <cell r="Q140" t="str">
            <v>㈱ポピー</v>
          </cell>
          <cell r="R140" t="str">
            <v>730530</v>
          </cell>
          <cell r="S140" t="str">
            <v>株式会社　ポピー（海外）</v>
          </cell>
          <cell r="T140" t="str">
            <v>4海外</v>
          </cell>
          <cell r="U140" t="str">
            <v>2003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33553</v>
          </cell>
          <cell r="AF140">
            <v>29004</v>
          </cell>
          <cell r="AG140">
            <v>0</v>
          </cell>
          <cell r="AH140">
            <v>0</v>
          </cell>
          <cell r="AI140">
            <v>62557</v>
          </cell>
          <cell r="AJ140">
            <v>62557</v>
          </cell>
        </row>
        <row r="141">
          <cell r="A141" t="str">
            <v>1</v>
          </cell>
          <cell r="B141" t="str">
            <v>株式会社　バンダイロジパル</v>
          </cell>
          <cell r="C141" t="str">
            <v>3</v>
          </cell>
          <cell r="D141" t="str">
            <v>事業本部</v>
          </cell>
          <cell r="E141" t="str">
            <v>33</v>
          </cell>
          <cell r="F141" t="str">
            <v>海外業務部</v>
          </cell>
          <cell r="G141" t="str">
            <v>3301</v>
          </cell>
          <cell r="H141" t="str">
            <v>海外業務部</v>
          </cell>
          <cell r="I141" t="str">
            <v>1930</v>
          </cell>
          <cell r="J141" t="str">
            <v>海外業務</v>
          </cell>
          <cell r="K141" t="str">
            <v>1519</v>
          </cell>
          <cell r="L141" t="str">
            <v>海外　東京</v>
          </cell>
          <cell r="M141" t="str">
            <v>15192999999999937442730599999999999合計-1</v>
          </cell>
          <cell r="N141" t="str">
            <v>2</v>
          </cell>
          <cell r="P141" t="str">
            <v>7305</v>
          </cell>
          <cell r="Q141" t="str">
            <v>　当　年　合　計　</v>
          </cell>
          <cell r="U141" t="str">
            <v>2003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33553</v>
          </cell>
          <cell r="AF141">
            <v>29004</v>
          </cell>
          <cell r="AG141">
            <v>0</v>
          </cell>
          <cell r="AH141">
            <v>0</v>
          </cell>
          <cell r="AI141">
            <v>62557</v>
          </cell>
          <cell r="AJ141">
            <v>62557</v>
          </cell>
        </row>
        <row r="142">
          <cell r="A142" t="str">
            <v>1</v>
          </cell>
          <cell r="B142" t="str">
            <v>株式会社　バンダイロジパル</v>
          </cell>
          <cell r="C142" t="str">
            <v>3</v>
          </cell>
          <cell r="D142" t="str">
            <v>事業本部</v>
          </cell>
          <cell r="E142" t="str">
            <v>33</v>
          </cell>
          <cell r="F142" t="str">
            <v>海外業務部</v>
          </cell>
          <cell r="G142" t="str">
            <v>3301</v>
          </cell>
          <cell r="H142" t="str">
            <v>海外業務部</v>
          </cell>
          <cell r="I142" t="str">
            <v>1930</v>
          </cell>
          <cell r="J142" t="str">
            <v>海外業務</v>
          </cell>
          <cell r="K142" t="str">
            <v>1519</v>
          </cell>
          <cell r="L142" t="str">
            <v>海外　東京</v>
          </cell>
          <cell r="M142" t="str">
            <v>15192999999999937442730599999合計-2</v>
          </cell>
          <cell r="N142" t="str">
            <v>2</v>
          </cell>
          <cell r="P142" t="str">
            <v>7305</v>
          </cell>
          <cell r="Q142" t="str">
            <v>　昨　年　対　比（％）</v>
          </cell>
          <cell r="V142">
            <v>100</v>
          </cell>
          <cell r="W142">
            <v>100</v>
          </cell>
          <cell r="X142">
            <v>100</v>
          </cell>
          <cell r="Y142">
            <v>100</v>
          </cell>
          <cell r="Z142">
            <v>100</v>
          </cell>
          <cell r="AA142">
            <v>100</v>
          </cell>
          <cell r="AB142">
            <v>100</v>
          </cell>
          <cell r="AC142">
            <v>100</v>
          </cell>
          <cell r="AD142">
            <v>100</v>
          </cell>
          <cell r="AE142">
            <v>100</v>
          </cell>
          <cell r="AF142">
            <v>100</v>
          </cell>
          <cell r="AG142">
            <v>100</v>
          </cell>
          <cell r="AH142">
            <v>100</v>
          </cell>
          <cell r="AI142">
            <v>100</v>
          </cell>
          <cell r="AJ142">
            <v>100</v>
          </cell>
        </row>
        <row r="143">
          <cell r="A143" t="str">
            <v>1</v>
          </cell>
          <cell r="B143" t="str">
            <v>株式会社　バンダイロジパル</v>
          </cell>
          <cell r="C143" t="str">
            <v>3</v>
          </cell>
          <cell r="D143" t="str">
            <v>事業本部</v>
          </cell>
          <cell r="E143" t="str">
            <v>33</v>
          </cell>
          <cell r="F143" t="str">
            <v>海外業務部</v>
          </cell>
          <cell r="G143" t="str">
            <v>3301</v>
          </cell>
          <cell r="H143" t="str">
            <v>海外業務部</v>
          </cell>
          <cell r="I143" t="str">
            <v>1930</v>
          </cell>
          <cell r="J143" t="str">
            <v>海外業務</v>
          </cell>
          <cell r="K143" t="str">
            <v>1519</v>
          </cell>
          <cell r="L143" t="str">
            <v>海外　東京</v>
          </cell>
          <cell r="M143" t="str">
            <v>15192999999999999999351035000920024海外-12002</v>
          </cell>
          <cell r="N143" t="str">
            <v>2</v>
          </cell>
          <cell r="O143" t="str">
            <v>グループ会社</v>
          </cell>
          <cell r="P143" t="str">
            <v>3510</v>
          </cell>
          <cell r="Q143" t="str">
            <v>㈱ツクダオリジナル</v>
          </cell>
          <cell r="R143" t="str">
            <v>350009</v>
          </cell>
          <cell r="S143" t="str">
            <v>(株)ﾂｸﾀﾞｵﾘｼﾞﾅﾙ ﾏｰｹｯﾃｨﾝｸﾞ部 (海外)</v>
          </cell>
          <cell r="T143" t="str">
            <v>4海外</v>
          </cell>
          <cell r="U143" t="str">
            <v>2002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702130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702130</v>
          </cell>
          <cell r="AJ143">
            <v>702130</v>
          </cell>
        </row>
        <row r="144">
          <cell r="A144" t="str">
            <v>1</v>
          </cell>
          <cell r="B144" t="str">
            <v>株式会社　バンダイロジパル</v>
          </cell>
          <cell r="C144" t="str">
            <v>3</v>
          </cell>
          <cell r="D144" t="str">
            <v>事業本部</v>
          </cell>
          <cell r="E144" t="str">
            <v>33</v>
          </cell>
          <cell r="F144" t="str">
            <v>海外業務部</v>
          </cell>
          <cell r="G144" t="str">
            <v>3301</v>
          </cell>
          <cell r="H144" t="str">
            <v>海外業務部</v>
          </cell>
          <cell r="I144" t="str">
            <v>1930</v>
          </cell>
          <cell r="J144" t="str">
            <v>海外業務</v>
          </cell>
          <cell r="K144" t="str">
            <v>1519</v>
          </cell>
          <cell r="L144" t="str">
            <v>海外　東京</v>
          </cell>
          <cell r="M144" t="str">
            <v>15192999999999999999351035001320024海外-12002</v>
          </cell>
          <cell r="N144" t="str">
            <v>2</v>
          </cell>
          <cell r="O144" t="str">
            <v>グループ会社</v>
          </cell>
          <cell r="P144" t="str">
            <v>3510</v>
          </cell>
          <cell r="Q144" t="str">
            <v>㈱ツクダオリジナル</v>
          </cell>
          <cell r="R144" t="str">
            <v>350013</v>
          </cell>
          <cell r="S144" t="str">
            <v>株式会社　ツクダオリジナル（海外）</v>
          </cell>
          <cell r="T144" t="str">
            <v>4海外</v>
          </cell>
          <cell r="U144" t="str">
            <v>2002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108300</v>
          </cell>
          <cell r="AF144">
            <v>0</v>
          </cell>
          <cell r="AG144">
            <v>0</v>
          </cell>
          <cell r="AH144">
            <v>0</v>
          </cell>
          <cell r="AI144">
            <v>108300</v>
          </cell>
          <cell r="AJ144">
            <v>108300</v>
          </cell>
        </row>
        <row r="145">
          <cell r="A145" t="str">
            <v>1</v>
          </cell>
          <cell r="B145" t="str">
            <v>株式会社　バンダイロジパル</v>
          </cell>
          <cell r="C145" t="str">
            <v>3</v>
          </cell>
          <cell r="D145" t="str">
            <v>事業本部</v>
          </cell>
          <cell r="E145" t="str">
            <v>33</v>
          </cell>
          <cell r="F145" t="str">
            <v>海外業務部</v>
          </cell>
          <cell r="G145" t="str">
            <v>3301</v>
          </cell>
          <cell r="H145" t="str">
            <v>海外業務部</v>
          </cell>
          <cell r="I145" t="str">
            <v>1930</v>
          </cell>
          <cell r="J145" t="str">
            <v>海外業務</v>
          </cell>
          <cell r="K145" t="str">
            <v>1519</v>
          </cell>
          <cell r="L145" t="str">
            <v>海外　東京</v>
          </cell>
          <cell r="M145" t="str">
            <v>15192999999999999999351035100120024海外-12002</v>
          </cell>
          <cell r="N145" t="str">
            <v>2</v>
          </cell>
          <cell r="O145" t="str">
            <v>グループ会社</v>
          </cell>
          <cell r="P145" t="str">
            <v>3510</v>
          </cell>
          <cell r="Q145" t="str">
            <v>㈱ツクダオリジナル</v>
          </cell>
          <cell r="R145" t="str">
            <v>351001</v>
          </cell>
          <cell r="S145" t="str">
            <v>株式会社　ツクダオリジナル（海外）</v>
          </cell>
          <cell r="T145" t="str">
            <v>4海外</v>
          </cell>
          <cell r="U145" t="str">
            <v>2002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1270710</v>
          </cell>
          <cell r="AF145">
            <v>437959</v>
          </cell>
          <cell r="AG145">
            <v>501965</v>
          </cell>
          <cell r="AH145">
            <v>-7187</v>
          </cell>
          <cell r="AI145">
            <v>2203447</v>
          </cell>
          <cell r="AJ145">
            <v>2203447</v>
          </cell>
        </row>
        <row r="146">
          <cell r="A146" t="str">
            <v>1</v>
          </cell>
          <cell r="B146" t="str">
            <v>株式会社　バンダイロジパル</v>
          </cell>
          <cell r="C146" t="str">
            <v>3</v>
          </cell>
          <cell r="D146" t="str">
            <v>事業本部</v>
          </cell>
          <cell r="E146" t="str">
            <v>33</v>
          </cell>
          <cell r="F146" t="str">
            <v>海外業務部</v>
          </cell>
          <cell r="G146" t="str">
            <v>3301</v>
          </cell>
          <cell r="H146" t="str">
            <v>海外業務部</v>
          </cell>
          <cell r="I146" t="str">
            <v>1930</v>
          </cell>
          <cell r="J146" t="str">
            <v>海外業務</v>
          </cell>
          <cell r="K146" t="str">
            <v>1519</v>
          </cell>
          <cell r="L146" t="str">
            <v>海外　東京</v>
          </cell>
          <cell r="M146" t="str">
            <v>15192999999999999999351099999999999合計-0</v>
          </cell>
          <cell r="N146" t="str">
            <v>2</v>
          </cell>
          <cell r="P146" t="str">
            <v>3510</v>
          </cell>
          <cell r="Q146" t="str">
            <v>　前　年　合　計　</v>
          </cell>
          <cell r="U146" t="str">
            <v>2002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702130</v>
          </cell>
          <cell r="AE146">
            <v>1379010</v>
          </cell>
          <cell r="AF146">
            <v>437959</v>
          </cell>
          <cell r="AG146">
            <v>501965</v>
          </cell>
          <cell r="AH146">
            <v>-7187</v>
          </cell>
          <cell r="AI146">
            <v>3013877</v>
          </cell>
          <cell r="AJ146">
            <v>3013877</v>
          </cell>
        </row>
        <row r="147">
          <cell r="A147" t="str">
            <v>1</v>
          </cell>
          <cell r="B147" t="str">
            <v>株式会社　バンダイロジパル</v>
          </cell>
          <cell r="C147" t="str">
            <v>3</v>
          </cell>
          <cell r="D147" t="str">
            <v>事業本部</v>
          </cell>
          <cell r="E147" t="str">
            <v>33</v>
          </cell>
          <cell r="F147" t="str">
            <v>海外業務部</v>
          </cell>
          <cell r="G147" t="str">
            <v>3301</v>
          </cell>
          <cell r="H147" t="str">
            <v>海外業務部</v>
          </cell>
          <cell r="I147" t="str">
            <v>1930</v>
          </cell>
          <cell r="J147" t="str">
            <v>海外業務</v>
          </cell>
          <cell r="K147" t="str">
            <v>1519</v>
          </cell>
          <cell r="L147" t="str">
            <v>海外　東京</v>
          </cell>
          <cell r="M147" t="str">
            <v>1519299999999999999999999999999999999合計-0</v>
          </cell>
          <cell r="N147" t="str">
            <v>2</v>
          </cell>
          <cell r="Q147" t="str">
            <v>　グループ　前　年　合　計　</v>
          </cell>
          <cell r="U147" t="str">
            <v>2002</v>
          </cell>
          <cell r="V147">
            <v>1369135</v>
          </cell>
          <cell r="W147">
            <v>1159880</v>
          </cell>
          <cell r="X147">
            <v>1343569</v>
          </cell>
          <cell r="Y147">
            <v>2844288</v>
          </cell>
          <cell r="Z147">
            <v>2463909</v>
          </cell>
          <cell r="AA147">
            <v>2074525</v>
          </cell>
          <cell r="AB147">
            <v>11255306</v>
          </cell>
          <cell r="AC147">
            <v>2023495</v>
          </cell>
          <cell r="AD147">
            <v>4361077</v>
          </cell>
          <cell r="AE147">
            <v>8232795</v>
          </cell>
          <cell r="AF147">
            <v>3170054</v>
          </cell>
          <cell r="AG147">
            <v>3901214</v>
          </cell>
          <cell r="AH147">
            <v>2022152</v>
          </cell>
          <cell r="AI147">
            <v>23710787</v>
          </cell>
          <cell r="AJ147">
            <v>34966093</v>
          </cell>
        </row>
        <row r="148">
          <cell r="A148" t="str">
            <v>1</v>
          </cell>
          <cell r="B148" t="str">
            <v>株式会社　バンダイロジパル</v>
          </cell>
          <cell r="C148" t="str">
            <v>3</v>
          </cell>
          <cell r="D148" t="str">
            <v>事業本部</v>
          </cell>
          <cell r="E148" t="str">
            <v>33</v>
          </cell>
          <cell r="F148" t="str">
            <v>海外業務部</v>
          </cell>
          <cell r="G148" t="str">
            <v>3301</v>
          </cell>
          <cell r="H148" t="str">
            <v>海外業務部</v>
          </cell>
          <cell r="I148" t="str">
            <v>1930</v>
          </cell>
          <cell r="J148" t="str">
            <v>海外業務</v>
          </cell>
          <cell r="K148" t="str">
            <v>1519</v>
          </cell>
          <cell r="L148" t="str">
            <v>海外　東京</v>
          </cell>
          <cell r="M148" t="str">
            <v>1519299999999999999999999999999999999合計-1</v>
          </cell>
          <cell r="N148" t="str">
            <v>2</v>
          </cell>
          <cell r="Q148" t="str">
            <v>　グループ　当　年　合　計</v>
          </cell>
          <cell r="U148" t="str">
            <v>2003</v>
          </cell>
          <cell r="V148">
            <v>7254879</v>
          </cell>
          <cell r="W148">
            <v>6145402</v>
          </cell>
          <cell r="X148">
            <v>5339139</v>
          </cell>
          <cell r="Y148">
            <v>8175200</v>
          </cell>
          <cell r="Z148">
            <v>7323700</v>
          </cell>
          <cell r="AA148">
            <v>7938186</v>
          </cell>
          <cell r="AB148">
            <v>42176506</v>
          </cell>
          <cell r="AC148">
            <v>6153864</v>
          </cell>
          <cell r="AD148">
            <v>9611513</v>
          </cell>
          <cell r="AE148">
            <v>9960704</v>
          </cell>
          <cell r="AF148">
            <v>9305289</v>
          </cell>
          <cell r="AG148">
            <v>7689507</v>
          </cell>
          <cell r="AH148">
            <v>5705075</v>
          </cell>
          <cell r="AI148">
            <v>48425952</v>
          </cell>
          <cell r="AJ148">
            <v>90602458</v>
          </cell>
        </row>
        <row r="149">
          <cell r="A149" t="str">
            <v>1</v>
          </cell>
          <cell r="B149" t="str">
            <v>株式会社　バンダイロジパル</v>
          </cell>
          <cell r="C149" t="str">
            <v>3</v>
          </cell>
          <cell r="D149" t="str">
            <v>事業本部</v>
          </cell>
          <cell r="E149" t="str">
            <v>33</v>
          </cell>
          <cell r="F149" t="str">
            <v>海外業務部</v>
          </cell>
          <cell r="G149" t="str">
            <v>3301</v>
          </cell>
          <cell r="H149" t="str">
            <v>海外業務部</v>
          </cell>
          <cell r="I149" t="str">
            <v>1930</v>
          </cell>
          <cell r="J149" t="str">
            <v>海外業務</v>
          </cell>
          <cell r="K149" t="str">
            <v>1519</v>
          </cell>
          <cell r="L149" t="str">
            <v>海外　東京</v>
          </cell>
          <cell r="M149" t="str">
            <v>15193999999993116281512751270020034海外-12002</v>
          </cell>
          <cell r="N149" t="str">
            <v>3</v>
          </cell>
          <cell r="O149" t="str">
            <v>ＢＬＰ子会社</v>
          </cell>
          <cell r="P149" t="str">
            <v>5127</v>
          </cell>
          <cell r="Q149" t="str">
            <v>㈱BLP(H.K)</v>
          </cell>
          <cell r="R149" t="str">
            <v>512700</v>
          </cell>
          <cell r="S149" t="str">
            <v>株式会社ＢＬＰ（Ｈ．Ｋ）</v>
          </cell>
          <cell r="T149" t="str">
            <v>4海外</v>
          </cell>
          <cell r="U149" t="str">
            <v>2002</v>
          </cell>
          <cell r="V149">
            <v>273500</v>
          </cell>
          <cell r="W149">
            <v>270905</v>
          </cell>
          <cell r="X149">
            <v>620013</v>
          </cell>
          <cell r="Y149">
            <v>967618</v>
          </cell>
          <cell r="Z149">
            <v>1523905</v>
          </cell>
          <cell r="AA149">
            <v>592818</v>
          </cell>
          <cell r="AB149">
            <v>4248759</v>
          </cell>
          <cell r="AC149">
            <v>338300</v>
          </cell>
          <cell r="AD149">
            <v>596495</v>
          </cell>
          <cell r="AE149">
            <v>392257</v>
          </cell>
          <cell r="AF149">
            <v>248449</v>
          </cell>
          <cell r="AG149">
            <v>81163</v>
          </cell>
          <cell r="AH149">
            <v>1855</v>
          </cell>
          <cell r="AI149">
            <v>1658519</v>
          </cell>
          <cell r="AJ149">
            <v>5907278</v>
          </cell>
        </row>
        <row r="150">
          <cell r="A150" t="str">
            <v>1</v>
          </cell>
          <cell r="B150" t="str">
            <v>株式会社　バンダイロジパル</v>
          </cell>
          <cell r="C150" t="str">
            <v>3</v>
          </cell>
          <cell r="D150" t="str">
            <v>事業本部</v>
          </cell>
          <cell r="E150" t="str">
            <v>33</v>
          </cell>
          <cell r="F150" t="str">
            <v>海外業務部</v>
          </cell>
          <cell r="G150" t="str">
            <v>3301</v>
          </cell>
          <cell r="H150" t="str">
            <v>海外業務部</v>
          </cell>
          <cell r="I150" t="str">
            <v>1930</v>
          </cell>
          <cell r="J150" t="str">
            <v>海外業務</v>
          </cell>
          <cell r="K150" t="str">
            <v>1519</v>
          </cell>
          <cell r="L150" t="str">
            <v>海外　東京</v>
          </cell>
          <cell r="M150" t="str">
            <v>15193999999993116281512751270020034海外-12003</v>
          </cell>
          <cell r="N150" t="str">
            <v>3</v>
          </cell>
          <cell r="O150" t="str">
            <v>ＢＬＰ子会社</v>
          </cell>
          <cell r="P150" t="str">
            <v>5127</v>
          </cell>
          <cell r="Q150" t="str">
            <v>㈱BLP(H.K)</v>
          </cell>
          <cell r="R150" t="str">
            <v>512700</v>
          </cell>
          <cell r="S150" t="str">
            <v>株式会社ＢＬＰ（Ｈ．Ｋ）</v>
          </cell>
          <cell r="T150" t="str">
            <v>4海外</v>
          </cell>
          <cell r="U150" t="str">
            <v>2003</v>
          </cell>
          <cell r="V150">
            <v>231930</v>
          </cell>
          <cell r="W150">
            <v>69802</v>
          </cell>
          <cell r="X150">
            <v>213190</v>
          </cell>
          <cell r="Y150">
            <v>187357</v>
          </cell>
          <cell r="Z150">
            <v>283041</v>
          </cell>
          <cell r="AA150">
            <v>637572</v>
          </cell>
          <cell r="AB150">
            <v>1622892</v>
          </cell>
          <cell r="AC150">
            <v>543624</v>
          </cell>
          <cell r="AD150">
            <v>529688</v>
          </cell>
          <cell r="AE150">
            <v>686792</v>
          </cell>
          <cell r="AF150">
            <v>1248318</v>
          </cell>
          <cell r="AG150">
            <v>1102563</v>
          </cell>
          <cell r="AH150">
            <v>1028820</v>
          </cell>
          <cell r="AI150">
            <v>5139805</v>
          </cell>
          <cell r="AJ150">
            <v>6762697</v>
          </cell>
        </row>
        <row r="151">
          <cell r="A151" t="str">
            <v>1</v>
          </cell>
          <cell r="B151" t="str">
            <v>株式会社　バンダイロジパル</v>
          </cell>
          <cell r="C151" t="str">
            <v>3</v>
          </cell>
          <cell r="D151" t="str">
            <v>事業本部</v>
          </cell>
          <cell r="E151" t="str">
            <v>33</v>
          </cell>
          <cell r="F151" t="str">
            <v>海外業務部</v>
          </cell>
          <cell r="G151" t="str">
            <v>3301</v>
          </cell>
          <cell r="H151" t="str">
            <v>海外業務部</v>
          </cell>
          <cell r="I151" t="str">
            <v>1930</v>
          </cell>
          <cell r="J151" t="str">
            <v>海外業務</v>
          </cell>
          <cell r="K151" t="str">
            <v>1519</v>
          </cell>
          <cell r="L151" t="str">
            <v>海外　東京</v>
          </cell>
          <cell r="M151" t="str">
            <v>15193999999993116281512751270120034海外-12003</v>
          </cell>
          <cell r="N151" t="str">
            <v>3</v>
          </cell>
          <cell r="O151" t="str">
            <v>ＢＬＰ子会社</v>
          </cell>
          <cell r="P151" t="str">
            <v>5127</v>
          </cell>
          <cell r="Q151" t="str">
            <v>㈱BLP(H.K)</v>
          </cell>
          <cell r="R151" t="str">
            <v>512701</v>
          </cell>
          <cell r="S151" t="str">
            <v>株式会社ＢＬＰ（Ｈ．Ｋ）立替</v>
          </cell>
          <cell r="T151" t="str">
            <v>4海外</v>
          </cell>
          <cell r="U151" t="str">
            <v>2003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121021</v>
          </cell>
          <cell r="AG151">
            <v>0</v>
          </cell>
          <cell r="AH151">
            <v>0</v>
          </cell>
          <cell r="AI151">
            <v>121021</v>
          </cell>
          <cell r="AJ151">
            <v>121021</v>
          </cell>
        </row>
        <row r="152">
          <cell r="A152" t="str">
            <v>1</v>
          </cell>
          <cell r="B152" t="str">
            <v>株式会社　バンダイロジパル</v>
          </cell>
          <cell r="C152" t="str">
            <v>3</v>
          </cell>
          <cell r="D152" t="str">
            <v>事業本部</v>
          </cell>
          <cell r="E152" t="str">
            <v>33</v>
          </cell>
          <cell r="F152" t="str">
            <v>海外業務部</v>
          </cell>
          <cell r="G152" t="str">
            <v>3301</v>
          </cell>
          <cell r="H152" t="str">
            <v>海外業務部</v>
          </cell>
          <cell r="I152" t="str">
            <v>1930</v>
          </cell>
          <cell r="J152" t="str">
            <v>海外業務</v>
          </cell>
          <cell r="K152" t="str">
            <v>1519</v>
          </cell>
          <cell r="L152" t="str">
            <v>海外　東京</v>
          </cell>
          <cell r="M152" t="str">
            <v>15193999999993116281512799999999999合計-0</v>
          </cell>
          <cell r="N152" t="str">
            <v>3</v>
          </cell>
          <cell r="P152" t="str">
            <v>5127</v>
          </cell>
          <cell r="Q152" t="str">
            <v>　前　年　合　計　</v>
          </cell>
          <cell r="S152" t="str">
            <v>株式会社ＢＬＰ（Ｈ．Ｋ）</v>
          </cell>
          <cell r="U152" t="str">
            <v>2002</v>
          </cell>
          <cell r="V152">
            <v>273500</v>
          </cell>
          <cell r="W152">
            <v>270905</v>
          </cell>
          <cell r="X152">
            <v>620013</v>
          </cell>
          <cell r="Y152">
            <v>967618</v>
          </cell>
          <cell r="Z152">
            <v>1523905</v>
          </cell>
          <cell r="AA152">
            <v>592818</v>
          </cell>
          <cell r="AB152">
            <v>4248759</v>
          </cell>
          <cell r="AC152">
            <v>338300</v>
          </cell>
          <cell r="AD152">
            <v>596495</v>
          </cell>
          <cell r="AE152">
            <v>392257</v>
          </cell>
          <cell r="AF152">
            <v>248449</v>
          </cell>
          <cell r="AG152">
            <v>81163</v>
          </cell>
          <cell r="AH152">
            <v>1855</v>
          </cell>
          <cell r="AI152">
            <v>1658519</v>
          </cell>
          <cell r="AJ152">
            <v>5907278</v>
          </cell>
        </row>
        <row r="153">
          <cell r="A153" t="str">
            <v>1</v>
          </cell>
          <cell r="B153" t="str">
            <v>株式会社　バンダイロジパル</v>
          </cell>
          <cell r="C153" t="str">
            <v>3</v>
          </cell>
          <cell r="D153" t="str">
            <v>事業本部</v>
          </cell>
          <cell r="E153" t="str">
            <v>33</v>
          </cell>
          <cell r="F153" t="str">
            <v>海外業務部</v>
          </cell>
          <cell r="G153" t="str">
            <v>3301</v>
          </cell>
          <cell r="H153" t="str">
            <v>海外業務部</v>
          </cell>
          <cell r="I153" t="str">
            <v>1930</v>
          </cell>
          <cell r="J153" t="str">
            <v>海外業務</v>
          </cell>
          <cell r="K153" t="str">
            <v>1519</v>
          </cell>
          <cell r="L153" t="str">
            <v>海外　東京</v>
          </cell>
          <cell r="M153" t="str">
            <v>15193999999993116281512799999999999合計-1</v>
          </cell>
          <cell r="N153" t="str">
            <v>3</v>
          </cell>
          <cell r="P153" t="str">
            <v>5127</v>
          </cell>
          <cell r="Q153" t="str">
            <v>　当　年　合　計　</v>
          </cell>
          <cell r="S153" t="str">
            <v>株式会社ＢＬＰ（Ｈ．Ｋ）</v>
          </cell>
          <cell r="U153" t="str">
            <v>2003</v>
          </cell>
          <cell r="V153">
            <v>231930</v>
          </cell>
          <cell r="W153">
            <v>69802</v>
          </cell>
          <cell r="X153">
            <v>213190</v>
          </cell>
          <cell r="Y153">
            <v>187357</v>
          </cell>
          <cell r="Z153">
            <v>283041</v>
          </cell>
          <cell r="AA153">
            <v>637572</v>
          </cell>
          <cell r="AB153">
            <v>1622892</v>
          </cell>
          <cell r="AC153">
            <v>543624</v>
          </cell>
          <cell r="AD153">
            <v>529688</v>
          </cell>
          <cell r="AE153">
            <v>686792</v>
          </cell>
          <cell r="AF153">
            <v>1369339</v>
          </cell>
          <cell r="AG153">
            <v>1102563</v>
          </cell>
          <cell r="AH153">
            <v>1028820</v>
          </cell>
          <cell r="AI153">
            <v>5260826</v>
          </cell>
          <cell r="AJ153">
            <v>6883718</v>
          </cell>
        </row>
        <row r="154">
          <cell r="A154" t="str">
            <v>1</v>
          </cell>
          <cell r="B154" t="str">
            <v>株式会社　バンダイロジパル</v>
          </cell>
          <cell r="C154" t="str">
            <v>3</v>
          </cell>
          <cell r="D154" t="str">
            <v>事業本部</v>
          </cell>
          <cell r="E154" t="str">
            <v>33</v>
          </cell>
          <cell r="F154" t="str">
            <v>海外業務部</v>
          </cell>
          <cell r="G154" t="str">
            <v>3301</v>
          </cell>
          <cell r="H154" t="str">
            <v>海外業務部</v>
          </cell>
          <cell r="I154" t="str">
            <v>1930</v>
          </cell>
          <cell r="J154" t="str">
            <v>海外業務</v>
          </cell>
          <cell r="K154" t="str">
            <v>1519</v>
          </cell>
          <cell r="L154" t="str">
            <v>海外　東京</v>
          </cell>
          <cell r="M154" t="str">
            <v>15193999999993116281512799999合計-2</v>
          </cell>
          <cell r="N154" t="str">
            <v>3</v>
          </cell>
          <cell r="P154" t="str">
            <v>5127</v>
          </cell>
          <cell r="Q154" t="str">
            <v>　昨　年　対　比（％）</v>
          </cell>
          <cell r="V154">
            <v>84</v>
          </cell>
          <cell r="W154">
            <v>25</v>
          </cell>
          <cell r="X154">
            <v>34</v>
          </cell>
          <cell r="Y154">
            <v>19</v>
          </cell>
          <cell r="Z154">
            <v>18</v>
          </cell>
          <cell r="AA154">
            <v>107</v>
          </cell>
          <cell r="AB154">
            <v>38</v>
          </cell>
          <cell r="AC154">
            <v>160</v>
          </cell>
          <cell r="AD154">
            <v>88</v>
          </cell>
          <cell r="AE154">
            <v>175</v>
          </cell>
          <cell r="AF154">
            <v>551</v>
          </cell>
          <cell r="AG154">
            <v>1358</v>
          </cell>
          <cell r="AH154">
            <v>55461</v>
          </cell>
          <cell r="AI154">
            <v>317</v>
          </cell>
          <cell r="AJ154">
            <v>116</v>
          </cell>
        </row>
        <row r="155">
          <cell r="A155" t="str">
            <v>1</v>
          </cell>
          <cell r="B155" t="str">
            <v>株式会社　バンダイロジパル</v>
          </cell>
          <cell r="C155" t="str">
            <v>3</v>
          </cell>
          <cell r="D155" t="str">
            <v>事業本部</v>
          </cell>
          <cell r="E155" t="str">
            <v>33</v>
          </cell>
          <cell r="F155" t="str">
            <v>海外業務部</v>
          </cell>
          <cell r="G155" t="str">
            <v>3301</v>
          </cell>
          <cell r="H155" t="str">
            <v>海外業務部</v>
          </cell>
          <cell r="I155" t="str">
            <v>1930</v>
          </cell>
          <cell r="J155" t="str">
            <v>海外業務</v>
          </cell>
          <cell r="K155" t="str">
            <v>1519</v>
          </cell>
          <cell r="L155" t="str">
            <v>海外　東京</v>
          </cell>
          <cell r="M155" t="str">
            <v>1519399999999999999999999999999999999合計-0</v>
          </cell>
          <cell r="N155" t="str">
            <v>3</v>
          </cell>
          <cell r="Q155" t="str">
            <v>　グループ　前　年　合　計　</v>
          </cell>
          <cell r="U155" t="str">
            <v>2002</v>
          </cell>
          <cell r="V155">
            <v>273500</v>
          </cell>
          <cell r="W155">
            <v>270905</v>
          </cell>
          <cell r="X155">
            <v>620013</v>
          </cell>
          <cell r="Y155">
            <v>967618</v>
          </cell>
          <cell r="Z155">
            <v>1523905</v>
          </cell>
          <cell r="AA155">
            <v>592818</v>
          </cell>
          <cell r="AB155">
            <v>4248759</v>
          </cell>
          <cell r="AC155">
            <v>338300</v>
          </cell>
          <cell r="AD155">
            <v>596495</v>
          </cell>
          <cell r="AE155">
            <v>392257</v>
          </cell>
          <cell r="AF155">
            <v>248449</v>
          </cell>
          <cell r="AG155">
            <v>81163</v>
          </cell>
          <cell r="AH155">
            <v>1855</v>
          </cell>
          <cell r="AI155">
            <v>1658519</v>
          </cell>
          <cell r="AJ155">
            <v>5907278</v>
          </cell>
        </row>
        <row r="156">
          <cell r="A156" t="str">
            <v>1</v>
          </cell>
          <cell r="B156" t="str">
            <v>株式会社　バンダイロジパル</v>
          </cell>
          <cell r="C156" t="str">
            <v>3</v>
          </cell>
          <cell r="D156" t="str">
            <v>事業本部</v>
          </cell>
          <cell r="E156" t="str">
            <v>33</v>
          </cell>
          <cell r="F156" t="str">
            <v>海外業務部</v>
          </cell>
          <cell r="G156" t="str">
            <v>3301</v>
          </cell>
          <cell r="H156" t="str">
            <v>海外業務部</v>
          </cell>
          <cell r="I156" t="str">
            <v>1930</v>
          </cell>
          <cell r="J156" t="str">
            <v>海外業務</v>
          </cell>
          <cell r="K156" t="str">
            <v>1519</v>
          </cell>
          <cell r="L156" t="str">
            <v>海外　東京</v>
          </cell>
          <cell r="M156" t="str">
            <v>1519399999999999999999999999999999999合計-1</v>
          </cell>
          <cell r="N156" t="str">
            <v>3</v>
          </cell>
          <cell r="Q156" t="str">
            <v>　グループ　当　年　合　計</v>
          </cell>
          <cell r="U156" t="str">
            <v>2003</v>
          </cell>
          <cell r="V156">
            <v>231930</v>
          </cell>
          <cell r="W156">
            <v>69802</v>
          </cell>
          <cell r="X156">
            <v>213190</v>
          </cell>
          <cell r="Y156">
            <v>187357</v>
          </cell>
          <cell r="Z156">
            <v>283041</v>
          </cell>
          <cell r="AA156">
            <v>637572</v>
          </cell>
          <cell r="AB156">
            <v>1622892</v>
          </cell>
          <cell r="AC156">
            <v>543624</v>
          </cell>
          <cell r="AD156">
            <v>529688</v>
          </cell>
          <cell r="AE156">
            <v>686792</v>
          </cell>
          <cell r="AF156">
            <v>1369339</v>
          </cell>
          <cell r="AG156">
            <v>1102563</v>
          </cell>
          <cell r="AH156">
            <v>1028820</v>
          </cell>
          <cell r="AI156">
            <v>5260826</v>
          </cell>
          <cell r="AJ156">
            <v>6883718</v>
          </cell>
        </row>
        <row r="157">
          <cell r="A157" t="str">
            <v>1</v>
          </cell>
          <cell r="B157" t="str">
            <v>株式会社　バンダイロジパル</v>
          </cell>
          <cell r="C157" t="str">
            <v>3</v>
          </cell>
          <cell r="D157" t="str">
            <v>事業本部</v>
          </cell>
          <cell r="E157" t="str">
            <v>33</v>
          </cell>
          <cell r="F157" t="str">
            <v>海外業務部</v>
          </cell>
          <cell r="G157" t="str">
            <v>3301</v>
          </cell>
          <cell r="H157" t="str">
            <v>海外業務部</v>
          </cell>
          <cell r="I157" t="str">
            <v>1930</v>
          </cell>
          <cell r="J157" t="str">
            <v>海外業務</v>
          </cell>
          <cell r="K157" t="str">
            <v>1519</v>
          </cell>
          <cell r="L157" t="str">
            <v>海外　東京</v>
          </cell>
          <cell r="M157" t="str">
            <v>15194999999945568168151215120220034海外-12002</v>
          </cell>
          <cell r="N157" t="str">
            <v>4</v>
          </cell>
          <cell r="O157" t="str">
            <v>他店</v>
          </cell>
          <cell r="P157" t="str">
            <v>1512</v>
          </cell>
          <cell r="Q157" t="str">
            <v>㈱ｸﾜｶﾞﾀ</v>
          </cell>
          <cell r="R157" t="str">
            <v>151202</v>
          </cell>
          <cell r="S157" t="str">
            <v>株式会社　クワガタ　(海外)</v>
          </cell>
          <cell r="T157" t="str">
            <v>4海外</v>
          </cell>
          <cell r="U157" t="str">
            <v>2002</v>
          </cell>
          <cell r="V157">
            <v>4524008</v>
          </cell>
          <cell r="W157">
            <v>1878286</v>
          </cell>
          <cell r="X157">
            <v>2496637</v>
          </cell>
          <cell r="Y157">
            <v>3636018</v>
          </cell>
          <cell r="Z157">
            <v>1308055</v>
          </cell>
          <cell r="AA157">
            <v>2408643</v>
          </cell>
          <cell r="AB157">
            <v>16251647</v>
          </cell>
          <cell r="AC157">
            <v>2826013</v>
          </cell>
          <cell r="AD157">
            <v>3022297</v>
          </cell>
          <cell r="AE157">
            <v>3753954</v>
          </cell>
          <cell r="AF157">
            <v>3799529</v>
          </cell>
          <cell r="AG157">
            <v>2406562</v>
          </cell>
          <cell r="AH157">
            <v>2290171</v>
          </cell>
          <cell r="AI157">
            <v>18098526</v>
          </cell>
          <cell r="AJ157">
            <v>34350173</v>
          </cell>
        </row>
        <row r="158">
          <cell r="A158" t="str">
            <v>1</v>
          </cell>
          <cell r="B158" t="str">
            <v>株式会社　バンダイロジパル</v>
          </cell>
          <cell r="C158" t="str">
            <v>3</v>
          </cell>
          <cell r="D158" t="str">
            <v>事業本部</v>
          </cell>
          <cell r="E158" t="str">
            <v>33</v>
          </cell>
          <cell r="F158" t="str">
            <v>海外業務部</v>
          </cell>
          <cell r="G158" t="str">
            <v>3301</v>
          </cell>
          <cell r="H158" t="str">
            <v>海外業務部</v>
          </cell>
          <cell r="I158" t="str">
            <v>1930</v>
          </cell>
          <cell r="J158" t="str">
            <v>海外業務</v>
          </cell>
          <cell r="K158" t="str">
            <v>1519</v>
          </cell>
          <cell r="L158" t="str">
            <v>海外　東京</v>
          </cell>
          <cell r="M158" t="str">
            <v>15194999999945568168151215120220034海外-12003</v>
          </cell>
          <cell r="N158" t="str">
            <v>4</v>
          </cell>
          <cell r="O158" t="str">
            <v>他店</v>
          </cell>
          <cell r="P158" t="str">
            <v>1512</v>
          </cell>
          <cell r="Q158" t="str">
            <v>㈱ｸﾜｶﾞﾀ</v>
          </cell>
          <cell r="R158" t="str">
            <v>151202</v>
          </cell>
          <cell r="S158" t="str">
            <v>株式会社　クワガタ　(海外)</v>
          </cell>
          <cell r="T158" t="str">
            <v>4海外</v>
          </cell>
          <cell r="U158" t="str">
            <v>2003</v>
          </cell>
          <cell r="V158">
            <v>2919642</v>
          </cell>
          <cell r="W158">
            <v>4312059</v>
          </cell>
          <cell r="X158">
            <v>3316713</v>
          </cell>
          <cell r="Y158">
            <v>3299335</v>
          </cell>
          <cell r="Z158">
            <v>5834669</v>
          </cell>
          <cell r="AA158">
            <v>4074249</v>
          </cell>
          <cell r="AB158">
            <v>23756667</v>
          </cell>
          <cell r="AC158">
            <v>3976904</v>
          </cell>
          <cell r="AD158">
            <v>2647263</v>
          </cell>
          <cell r="AE158">
            <v>4402045</v>
          </cell>
          <cell r="AF158">
            <v>7440080</v>
          </cell>
          <cell r="AG158">
            <v>7655520</v>
          </cell>
          <cell r="AH158">
            <v>4553352</v>
          </cell>
          <cell r="AI158">
            <v>30675164</v>
          </cell>
          <cell r="AJ158">
            <v>54431831</v>
          </cell>
        </row>
        <row r="159">
          <cell r="A159" t="str">
            <v>1</v>
          </cell>
          <cell r="B159" t="str">
            <v>株式会社　バンダイロジパル</v>
          </cell>
          <cell r="C159" t="str">
            <v>3</v>
          </cell>
          <cell r="D159" t="str">
            <v>事業本部</v>
          </cell>
          <cell r="E159" t="str">
            <v>33</v>
          </cell>
          <cell r="F159" t="str">
            <v>海外業務部</v>
          </cell>
          <cell r="G159" t="str">
            <v>3301</v>
          </cell>
          <cell r="H159" t="str">
            <v>海外業務部</v>
          </cell>
          <cell r="I159" t="str">
            <v>1930</v>
          </cell>
          <cell r="J159" t="str">
            <v>海外業務</v>
          </cell>
          <cell r="K159" t="str">
            <v>1519</v>
          </cell>
          <cell r="L159" t="str">
            <v>海外　東京</v>
          </cell>
          <cell r="M159" t="str">
            <v>15194999999945568168151299999999999合計-0</v>
          </cell>
          <cell r="N159" t="str">
            <v>4</v>
          </cell>
          <cell r="P159" t="str">
            <v>1512</v>
          </cell>
          <cell r="Q159" t="str">
            <v>　前　年　合　計　</v>
          </cell>
          <cell r="U159" t="str">
            <v>2002</v>
          </cell>
          <cell r="V159">
            <v>4524008</v>
          </cell>
          <cell r="W159">
            <v>1878286</v>
          </cell>
          <cell r="X159">
            <v>2496637</v>
          </cell>
          <cell r="Y159">
            <v>3636018</v>
          </cell>
          <cell r="Z159">
            <v>1308055</v>
          </cell>
          <cell r="AA159">
            <v>2408643</v>
          </cell>
          <cell r="AB159">
            <v>16251647</v>
          </cell>
          <cell r="AC159">
            <v>2826013</v>
          </cell>
          <cell r="AD159">
            <v>3022297</v>
          </cell>
          <cell r="AE159">
            <v>3753954</v>
          </cell>
          <cell r="AF159">
            <v>3799529</v>
          </cell>
          <cell r="AG159">
            <v>2406562</v>
          </cell>
          <cell r="AH159">
            <v>2290171</v>
          </cell>
          <cell r="AI159">
            <v>18098526</v>
          </cell>
          <cell r="AJ159">
            <v>34350173</v>
          </cell>
        </row>
        <row r="160">
          <cell r="A160" t="str">
            <v>1</v>
          </cell>
          <cell r="B160" t="str">
            <v>株式会社　バンダイロジパル</v>
          </cell>
          <cell r="C160" t="str">
            <v>3</v>
          </cell>
          <cell r="D160" t="str">
            <v>事業本部</v>
          </cell>
          <cell r="E160" t="str">
            <v>33</v>
          </cell>
          <cell r="F160" t="str">
            <v>海外業務部</v>
          </cell>
          <cell r="G160" t="str">
            <v>3301</v>
          </cell>
          <cell r="H160" t="str">
            <v>海外業務部</v>
          </cell>
          <cell r="I160" t="str">
            <v>1930</v>
          </cell>
          <cell r="J160" t="str">
            <v>海外業務</v>
          </cell>
          <cell r="K160" t="str">
            <v>1519</v>
          </cell>
          <cell r="L160" t="str">
            <v>海外　東京</v>
          </cell>
          <cell r="M160" t="str">
            <v>15194999999945568168151299999999999合計-1</v>
          </cell>
          <cell r="N160" t="str">
            <v>4</v>
          </cell>
          <cell r="P160" t="str">
            <v>1512</v>
          </cell>
          <cell r="Q160" t="str">
            <v>　当　年　合　計　</v>
          </cell>
          <cell r="U160" t="str">
            <v>2003</v>
          </cell>
          <cell r="V160">
            <v>2919642</v>
          </cell>
          <cell r="W160">
            <v>4312059</v>
          </cell>
          <cell r="X160">
            <v>3316713</v>
          </cell>
          <cell r="Y160">
            <v>3299335</v>
          </cell>
          <cell r="Z160">
            <v>5834669</v>
          </cell>
          <cell r="AA160">
            <v>4074249</v>
          </cell>
          <cell r="AB160">
            <v>23756667</v>
          </cell>
          <cell r="AC160">
            <v>3976904</v>
          </cell>
          <cell r="AD160">
            <v>2647263</v>
          </cell>
          <cell r="AE160">
            <v>4402045</v>
          </cell>
          <cell r="AF160">
            <v>7440080</v>
          </cell>
          <cell r="AG160">
            <v>7655520</v>
          </cell>
          <cell r="AH160">
            <v>4553352</v>
          </cell>
          <cell r="AI160">
            <v>30675164</v>
          </cell>
          <cell r="AJ160">
            <v>54431831</v>
          </cell>
        </row>
        <row r="161">
          <cell r="A161" t="str">
            <v>1</v>
          </cell>
          <cell r="B161" t="str">
            <v>株式会社　バンダイロジパル</v>
          </cell>
          <cell r="C161" t="str">
            <v>3</v>
          </cell>
          <cell r="D161" t="str">
            <v>事業本部</v>
          </cell>
          <cell r="E161" t="str">
            <v>33</v>
          </cell>
          <cell r="F161" t="str">
            <v>海外業務部</v>
          </cell>
          <cell r="G161" t="str">
            <v>3301</v>
          </cell>
          <cell r="H161" t="str">
            <v>海外業務部</v>
          </cell>
          <cell r="I161" t="str">
            <v>1930</v>
          </cell>
          <cell r="J161" t="str">
            <v>海外業務</v>
          </cell>
          <cell r="K161" t="str">
            <v>1519</v>
          </cell>
          <cell r="L161" t="str">
            <v>海外　東京</v>
          </cell>
          <cell r="M161" t="str">
            <v>15194999999945568168151299999合計-2</v>
          </cell>
          <cell r="N161" t="str">
            <v>4</v>
          </cell>
          <cell r="P161" t="str">
            <v>1512</v>
          </cell>
          <cell r="Q161" t="str">
            <v>　昨　年　対　比（％）</v>
          </cell>
          <cell r="V161">
            <v>64</v>
          </cell>
          <cell r="W161">
            <v>229</v>
          </cell>
          <cell r="X161">
            <v>132</v>
          </cell>
          <cell r="Y161">
            <v>90</v>
          </cell>
          <cell r="Z161">
            <v>446</v>
          </cell>
          <cell r="AA161">
            <v>169</v>
          </cell>
          <cell r="AB161">
            <v>146</v>
          </cell>
          <cell r="AC161">
            <v>140</v>
          </cell>
          <cell r="AD161">
            <v>87</v>
          </cell>
          <cell r="AE161">
            <v>117</v>
          </cell>
          <cell r="AF161">
            <v>195</v>
          </cell>
          <cell r="AG161">
            <v>318</v>
          </cell>
          <cell r="AH161">
            <v>198</v>
          </cell>
          <cell r="AI161">
            <v>169</v>
          </cell>
          <cell r="AJ161">
            <v>158</v>
          </cell>
        </row>
        <row r="162">
          <cell r="A162" t="str">
            <v>1</v>
          </cell>
          <cell r="B162" t="str">
            <v>株式会社　バンダイロジパル</v>
          </cell>
          <cell r="C162" t="str">
            <v>3</v>
          </cell>
          <cell r="D162" t="str">
            <v>事業本部</v>
          </cell>
          <cell r="E162" t="str">
            <v>33</v>
          </cell>
          <cell r="F162" t="str">
            <v>海外業務部</v>
          </cell>
          <cell r="G162" t="str">
            <v>3301</v>
          </cell>
          <cell r="H162" t="str">
            <v>海外業務部</v>
          </cell>
          <cell r="I162" t="str">
            <v>1930</v>
          </cell>
          <cell r="J162" t="str">
            <v>海外業務</v>
          </cell>
          <cell r="K162" t="str">
            <v>1519</v>
          </cell>
          <cell r="L162" t="str">
            <v>海外　東京</v>
          </cell>
          <cell r="M162" t="str">
            <v>15194999999978466315990099001320034海外-12002</v>
          </cell>
          <cell r="N162" t="str">
            <v>4</v>
          </cell>
          <cell r="O162" t="str">
            <v>他店</v>
          </cell>
          <cell r="P162" t="str">
            <v>9900</v>
          </cell>
          <cell r="Q162" t="str">
            <v>一見</v>
          </cell>
          <cell r="R162" t="str">
            <v>990013</v>
          </cell>
          <cell r="S162" t="str">
            <v>一見客先　海外東京</v>
          </cell>
          <cell r="T162" t="str">
            <v>4海外</v>
          </cell>
          <cell r="U162" t="str">
            <v>2002</v>
          </cell>
          <cell r="V162">
            <v>1389121</v>
          </cell>
          <cell r="W162">
            <v>2352368</v>
          </cell>
          <cell r="X162">
            <v>3697432</v>
          </cell>
          <cell r="Y162">
            <v>1575437</v>
          </cell>
          <cell r="Z162">
            <v>2446733</v>
          </cell>
          <cell r="AA162">
            <v>751686</v>
          </cell>
          <cell r="AB162">
            <v>12212777</v>
          </cell>
          <cell r="AC162">
            <v>1822101</v>
          </cell>
          <cell r="AD162">
            <v>2755312</v>
          </cell>
          <cell r="AE162">
            <v>2430205</v>
          </cell>
          <cell r="AF162">
            <v>2232654</v>
          </cell>
          <cell r="AG162">
            <v>920974</v>
          </cell>
          <cell r="AH162">
            <v>1509123</v>
          </cell>
          <cell r="AI162">
            <v>11670369</v>
          </cell>
          <cell r="AJ162">
            <v>23883146</v>
          </cell>
        </row>
        <row r="163">
          <cell r="A163" t="str">
            <v>1</v>
          </cell>
          <cell r="B163" t="str">
            <v>株式会社　バンダイロジパル</v>
          </cell>
          <cell r="C163" t="str">
            <v>3</v>
          </cell>
          <cell r="D163" t="str">
            <v>事業本部</v>
          </cell>
          <cell r="E163" t="str">
            <v>33</v>
          </cell>
          <cell r="F163" t="str">
            <v>海外業務部</v>
          </cell>
          <cell r="G163" t="str">
            <v>3301</v>
          </cell>
          <cell r="H163" t="str">
            <v>海外業務部</v>
          </cell>
          <cell r="I163" t="str">
            <v>1930</v>
          </cell>
          <cell r="J163" t="str">
            <v>海外業務</v>
          </cell>
          <cell r="K163" t="str">
            <v>1519</v>
          </cell>
          <cell r="L163" t="str">
            <v>海外　東京</v>
          </cell>
          <cell r="M163" t="str">
            <v>15194999999978466315990099001320034海外-12003</v>
          </cell>
          <cell r="N163" t="str">
            <v>4</v>
          </cell>
          <cell r="O163" t="str">
            <v>他店</v>
          </cell>
          <cell r="P163" t="str">
            <v>9900</v>
          </cell>
          <cell r="Q163" t="str">
            <v>一見</v>
          </cell>
          <cell r="R163" t="str">
            <v>990013</v>
          </cell>
          <cell r="S163" t="str">
            <v>一見客先　海外東京</v>
          </cell>
          <cell r="T163" t="str">
            <v>4海外</v>
          </cell>
          <cell r="U163" t="str">
            <v>2003</v>
          </cell>
          <cell r="V163">
            <v>2958007</v>
          </cell>
          <cell r="W163">
            <v>860602</v>
          </cell>
          <cell r="X163">
            <v>995711</v>
          </cell>
          <cell r="Y163">
            <v>0</v>
          </cell>
          <cell r="Z163">
            <v>0</v>
          </cell>
          <cell r="AA163">
            <v>0</v>
          </cell>
          <cell r="AB163">
            <v>4814320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4814320</v>
          </cell>
        </row>
        <row r="164">
          <cell r="A164" t="str">
            <v>1</v>
          </cell>
          <cell r="B164" t="str">
            <v>株式会社　バンダイロジパル</v>
          </cell>
          <cell r="C164" t="str">
            <v>3</v>
          </cell>
          <cell r="D164" t="str">
            <v>事業本部</v>
          </cell>
          <cell r="E164" t="str">
            <v>33</v>
          </cell>
          <cell r="F164" t="str">
            <v>海外業務部</v>
          </cell>
          <cell r="G164" t="str">
            <v>3301</v>
          </cell>
          <cell r="H164" t="str">
            <v>海外業務部</v>
          </cell>
          <cell r="I164" t="str">
            <v>1930</v>
          </cell>
          <cell r="J164" t="str">
            <v>海外業務</v>
          </cell>
          <cell r="K164" t="str">
            <v>1519</v>
          </cell>
          <cell r="L164" t="str">
            <v>海外　東京</v>
          </cell>
          <cell r="M164" t="str">
            <v>15194999999978466315990099002020034海外-12003</v>
          </cell>
          <cell r="N164" t="str">
            <v>4</v>
          </cell>
          <cell r="O164" t="str">
            <v>他店</v>
          </cell>
          <cell r="P164" t="str">
            <v>9900</v>
          </cell>
          <cell r="Q164" t="str">
            <v>一見</v>
          </cell>
          <cell r="R164" t="str">
            <v>990020</v>
          </cell>
          <cell r="S164" t="str">
            <v>一見客先　海外-2-</v>
          </cell>
          <cell r="T164" t="str">
            <v>4海外</v>
          </cell>
          <cell r="U164" t="str">
            <v>2003</v>
          </cell>
          <cell r="V164">
            <v>2958007</v>
          </cell>
          <cell r="W164">
            <v>860602</v>
          </cell>
          <cell r="X164">
            <v>995711</v>
          </cell>
          <cell r="Y164">
            <v>3163439</v>
          </cell>
          <cell r="Z164">
            <v>3079410</v>
          </cell>
          <cell r="AA164">
            <v>2151003</v>
          </cell>
          <cell r="AB164">
            <v>13208172</v>
          </cell>
          <cell r="AC164">
            <v>1452934</v>
          </cell>
          <cell r="AD164">
            <v>1992571</v>
          </cell>
          <cell r="AE164">
            <v>1081252</v>
          </cell>
          <cell r="AF164">
            <v>1054686</v>
          </cell>
          <cell r="AG164">
            <v>1679088</v>
          </cell>
          <cell r="AH164">
            <v>1064981</v>
          </cell>
          <cell r="AI164">
            <v>8325512</v>
          </cell>
          <cell r="AJ164">
            <v>21533684</v>
          </cell>
        </row>
        <row r="165">
          <cell r="A165" t="str">
            <v>1</v>
          </cell>
          <cell r="B165" t="str">
            <v>株式会社　バンダイロジパル</v>
          </cell>
          <cell r="C165" t="str">
            <v>3</v>
          </cell>
          <cell r="D165" t="str">
            <v>事業本部</v>
          </cell>
          <cell r="E165" t="str">
            <v>33</v>
          </cell>
          <cell r="F165" t="str">
            <v>海外業務部</v>
          </cell>
          <cell r="G165" t="str">
            <v>3301</v>
          </cell>
          <cell r="H165" t="str">
            <v>海外業務部</v>
          </cell>
          <cell r="I165" t="str">
            <v>1930</v>
          </cell>
          <cell r="J165" t="str">
            <v>海外業務</v>
          </cell>
          <cell r="K165" t="str">
            <v>1519</v>
          </cell>
          <cell r="L165" t="str">
            <v>海外　東京</v>
          </cell>
          <cell r="M165" t="str">
            <v>15194999999978466315990099999999999合計-0</v>
          </cell>
          <cell r="N165" t="str">
            <v>4</v>
          </cell>
          <cell r="P165" t="str">
            <v>9900</v>
          </cell>
          <cell r="Q165" t="str">
            <v>　前　年　合　計　</v>
          </cell>
          <cell r="U165" t="str">
            <v>2002</v>
          </cell>
          <cell r="V165">
            <v>1389121</v>
          </cell>
          <cell r="W165">
            <v>2352368</v>
          </cell>
          <cell r="X165">
            <v>3697432</v>
          </cell>
          <cell r="Y165">
            <v>1575437</v>
          </cell>
          <cell r="Z165">
            <v>2446733</v>
          </cell>
          <cell r="AA165">
            <v>751686</v>
          </cell>
          <cell r="AB165">
            <v>12212777</v>
          </cell>
          <cell r="AC165">
            <v>1822101</v>
          </cell>
          <cell r="AD165">
            <v>2755312</v>
          </cell>
          <cell r="AE165">
            <v>2430205</v>
          </cell>
          <cell r="AF165">
            <v>2232654</v>
          </cell>
          <cell r="AG165">
            <v>920974</v>
          </cell>
          <cell r="AH165">
            <v>1509123</v>
          </cell>
          <cell r="AI165">
            <v>11670369</v>
          </cell>
          <cell r="AJ165">
            <v>23883146</v>
          </cell>
        </row>
        <row r="166">
          <cell r="A166" t="str">
            <v>1</v>
          </cell>
          <cell r="B166" t="str">
            <v>株式会社　バンダイロジパル</v>
          </cell>
          <cell r="C166" t="str">
            <v>3</v>
          </cell>
          <cell r="D166" t="str">
            <v>事業本部</v>
          </cell>
          <cell r="E166" t="str">
            <v>33</v>
          </cell>
          <cell r="F166" t="str">
            <v>海外業務部</v>
          </cell>
          <cell r="G166" t="str">
            <v>3301</v>
          </cell>
          <cell r="H166" t="str">
            <v>海外業務部</v>
          </cell>
          <cell r="I166" t="str">
            <v>1930</v>
          </cell>
          <cell r="J166" t="str">
            <v>海外業務</v>
          </cell>
          <cell r="K166" t="str">
            <v>1519</v>
          </cell>
          <cell r="L166" t="str">
            <v>海外　東京</v>
          </cell>
          <cell r="M166" t="str">
            <v>15194999999978466315990099999999999合計-1</v>
          </cell>
          <cell r="N166" t="str">
            <v>4</v>
          </cell>
          <cell r="P166" t="str">
            <v>9900</v>
          </cell>
          <cell r="Q166" t="str">
            <v>　当　年　合　計　</v>
          </cell>
          <cell r="U166" t="str">
            <v>2003</v>
          </cell>
          <cell r="V166">
            <v>2958007</v>
          </cell>
          <cell r="W166">
            <v>860602</v>
          </cell>
          <cell r="X166">
            <v>995711</v>
          </cell>
          <cell r="Y166">
            <v>3163439</v>
          </cell>
          <cell r="Z166">
            <v>3079410</v>
          </cell>
          <cell r="AA166">
            <v>2151003</v>
          </cell>
          <cell r="AB166">
            <v>13208172</v>
          </cell>
          <cell r="AC166">
            <v>1452934</v>
          </cell>
          <cell r="AD166">
            <v>1992571</v>
          </cell>
          <cell r="AE166">
            <v>1081252</v>
          </cell>
          <cell r="AF166">
            <v>1054686</v>
          </cell>
          <cell r="AG166">
            <v>1679088</v>
          </cell>
          <cell r="AH166">
            <v>1064981</v>
          </cell>
          <cell r="AI166">
            <v>8325512</v>
          </cell>
          <cell r="AJ166">
            <v>21533684</v>
          </cell>
        </row>
        <row r="167">
          <cell r="A167" t="str">
            <v>1</v>
          </cell>
          <cell r="B167" t="str">
            <v>株式会社　バンダイロジパル</v>
          </cell>
          <cell r="C167" t="str">
            <v>3</v>
          </cell>
          <cell r="D167" t="str">
            <v>事業本部</v>
          </cell>
          <cell r="E167" t="str">
            <v>33</v>
          </cell>
          <cell r="F167" t="str">
            <v>海外業務部</v>
          </cell>
          <cell r="G167" t="str">
            <v>3301</v>
          </cell>
          <cell r="H167" t="str">
            <v>海外業務部</v>
          </cell>
          <cell r="I167" t="str">
            <v>1930</v>
          </cell>
          <cell r="J167" t="str">
            <v>海外業務</v>
          </cell>
          <cell r="K167" t="str">
            <v>1519</v>
          </cell>
          <cell r="L167" t="str">
            <v>海外　東京</v>
          </cell>
          <cell r="M167" t="str">
            <v>15194999999978466315990099999合計-2</v>
          </cell>
          <cell r="N167" t="str">
            <v>4</v>
          </cell>
          <cell r="P167" t="str">
            <v>9900</v>
          </cell>
          <cell r="Q167" t="str">
            <v>　昨　年　対　比（％）</v>
          </cell>
          <cell r="V167">
            <v>212</v>
          </cell>
          <cell r="W167">
            <v>36</v>
          </cell>
          <cell r="X167">
            <v>26</v>
          </cell>
          <cell r="Y167">
            <v>200</v>
          </cell>
          <cell r="Z167">
            <v>125</v>
          </cell>
          <cell r="AA167">
            <v>286</v>
          </cell>
          <cell r="AB167">
            <v>108</v>
          </cell>
          <cell r="AC167">
            <v>79</v>
          </cell>
          <cell r="AD167">
            <v>72</v>
          </cell>
          <cell r="AE167">
            <v>44</v>
          </cell>
          <cell r="AF167">
            <v>47</v>
          </cell>
          <cell r="AG167">
            <v>182</v>
          </cell>
          <cell r="AH167">
            <v>70</v>
          </cell>
          <cell r="AI167">
            <v>71</v>
          </cell>
          <cell r="AJ167">
            <v>90</v>
          </cell>
        </row>
        <row r="168">
          <cell r="A168" t="str">
            <v>1</v>
          </cell>
          <cell r="B168" t="str">
            <v>株式会社　バンダイロジパル</v>
          </cell>
          <cell r="C168" t="str">
            <v>3</v>
          </cell>
          <cell r="D168" t="str">
            <v>事業本部</v>
          </cell>
          <cell r="E168" t="str">
            <v>33</v>
          </cell>
          <cell r="F168" t="str">
            <v>海外業務部</v>
          </cell>
          <cell r="G168" t="str">
            <v>3301</v>
          </cell>
          <cell r="H168" t="str">
            <v>海外業務部</v>
          </cell>
          <cell r="I168" t="str">
            <v>1930</v>
          </cell>
          <cell r="J168" t="str">
            <v>海外業務</v>
          </cell>
          <cell r="K168" t="str">
            <v>1519</v>
          </cell>
          <cell r="L168" t="str">
            <v>海外　東京</v>
          </cell>
          <cell r="M168" t="str">
            <v>15194999999982827038315331530020034海外-12002</v>
          </cell>
          <cell r="N168" t="str">
            <v>4</v>
          </cell>
          <cell r="O168" t="str">
            <v>他店</v>
          </cell>
          <cell r="P168" t="str">
            <v>3153</v>
          </cell>
          <cell r="Q168" t="str">
            <v>ﾀﾞｲｼﾝ産業 ㈱</v>
          </cell>
          <cell r="R168" t="str">
            <v>315300</v>
          </cell>
          <cell r="S168" t="str">
            <v>ダイシン産業　株式会社　(海外)</v>
          </cell>
          <cell r="T168" t="str">
            <v>4海外</v>
          </cell>
          <cell r="U168" t="str">
            <v>2002</v>
          </cell>
          <cell r="V168">
            <v>1202714</v>
          </cell>
          <cell r="W168">
            <v>1750947</v>
          </cell>
          <cell r="X168">
            <v>542143</v>
          </cell>
          <cell r="Y168">
            <v>2194249</v>
          </cell>
          <cell r="Z168">
            <v>1806329</v>
          </cell>
          <cell r="AA168">
            <v>1582403</v>
          </cell>
          <cell r="AB168">
            <v>9078785</v>
          </cell>
          <cell r="AC168">
            <v>1538771</v>
          </cell>
          <cell r="AD168">
            <v>1635077</v>
          </cell>
          <cell r="AE168">
            <v>1841889</v>
          </cell>
          <cell r="AF168">
            <v>1085202</v>
          </cell>
          <cell r="AG168">
            <v>1211412</v>
          </cell>
          <cell r="AH168">
            <v>1052977</v>
          </cell>
          <cell r="AI168">
            <v>8365328</v>
          </cell>
          <cell r="AJ168">
            <v>17444113</v>
          </cell>
        </row>
        <row r="169">
          <cell r="A169" t="str">
            <v>1</v>
          </cell>
          <cell r="B169" t="str">
            <v>株式会社　バンダイロジパル</v>
          </cell>
          <cell r="C169" t="str">
            <v>3</v>
          </cell>
          <cell r="D169" t="str">
            <v>事業本部</v>
          </cell>
          <cell r="E169" t="str">
            <v>33</v>
          </cell>
          <cell r="F169" t="str">
            <v>海外業務部</v>
          </cell>
          <cell r="G169" t="str">
            <v>3301</v>
          </cell>
          <cell r="H169" t="str">
            <v>海外業務部</v>
          </cell>
          <cell r="I169" t="str">
            <v>1930</v>
          </cell>
          <cell r="J169" t="str">
            <v>海外業務</v>
          </cell>
          <cell r="K169" t="str">
            <v>1519</v>
          </cell>
          <cell r="L169" t="str">
            <v>海外　東京</v>
          </cell>
          <cell r="M169" t="str">
            <v>15194999999982827038315331530020034海外-12003</v>
          </cell>
          <cell r="N169" t="str">
            <v>4</v>
          </cell>
          <cell r="O169" t="str">
            <v>他店</v>
          </cell>
          <cell r="P169" t="str">
            <v>3153</v>
          </cell>
          <cell r="Q169" t="str">
            <v>ﾀﾞｲｼﾝ産業 ㈱</v>
          </cell>
          <cell r="R169" t="str">
            <v>315300</v>
          </cell>
          <cell r="S169" t="str">
            <v>ダイシン産業　株式会社　(海外)</v>
          </cell>
          <cell r="T169" t="str">
            <v>4海外</v>
          </cell>
          <cell r="U169" t="str">
            <v>2003</v>
          </cell>
          <cell r="V169">
            <v>1652873</v>
          </cell>
          <cell r="W169">
            <v>2135425</v>
          </cell>
          <cell r="X169">
            <v>2307502</v>
          </cell>
          <cell r="Y169">
            <v>815941</v>
          </cell>
          <cell r="Z169">
            <v>1495819</v>
          </cell>
          <cell r="AA169">
            <v>1508576</v>
          </cell>
          <cell r="AB169">
            <v>9916136</v>
          </cell>
          <cell r="AC169">
            <v>1692923</v>
          </cell>
          <cell r="AD169">
            <v>1507725</v>
          </cell>
          <cell r="AE169">
            <v>1579105</v>
          </cell>
          <cell r="AF169">
            <v>1061919</v>
          </cell>
          <cell r="AG169">
            <v>831562</v>
          </cell>
          <cell r="AH169">
            <v>583591</v>
          </cell>
          <cell r="AI169">
            <v>7256825</v>
          </cell>
          <cell r="AJ169">
            <v>17172961</v>
          </cell>
        </row>
        <row r="170">
          <cell r="A170" t="str">
            <v>1</v>
          </cell>
          <cell r="B170" t="str">
            <v>株式会社　バンダイロジパル</v>
          </cell>
          <cell r="C170" t="str">
            <v>3</v>
          </cell>
          <cell r="D170" t="str">
            <v>事業本部</v>
          </cell>
          <cell r="E170" t="str">
            <v>33</v>
          </cell>
          <cell r="F170" t="str">
            <v>海外業務部</v>
          </cell>
          <cell r="G170" t="str">
            <v>3301</v>
          </cell>
          <cell r="H170" t="str">
            <v>海外業務部</v>
          </cell>
          <cell r="I170" t="str">
            <v>1930</v>
          </cell>
          <cell r="J170" t="str">
            <v>海外業務</v>
          </cell>
          <cell r="K170" t="str">
            <v>1519</v>
          </cell>
          <cell r="L170" t="str">
            <v>海外　東京</v>
          </cell>
          <cell r="M170" t="str">
            <v>15194999999982827038315399999999999合計-0</v>
          </cell>
          <cell r="N170" t="str">
            <v>4</v>
          </cell>
          <cell r="P170" t="str">
            <v>3153</v>
          </cell>
          <cell r="Q170" t="str">
            <v>　前　年　合　計　</v>
          </cell>
          <cell r="U170" t="str">
            <v>2002</v>
          </cell>
          <cell r="V170">
            <v>1202714</v>
          </cell>
          <cell r="W170">
            <v>1750947</v>
          </cell>
          <cell r="X170">
            <v>542143</v>
          </cell>
          <cell r="Y170">
            <v>2194249</v>
          </cell>
          <cell r="Z170">
            <v>1806329</v>
          </cell>
          <cell r="AA170">
            <v>1582403</v>
          </cell>
          <cell r="AB170">
            <v>9078785</v>
          </cell>
          <cell r="AC170">
            <v>1538771</v>
          </cell>
          <cell r="AD170">
            <v>1635077</v>
          </cell>
          <cell r="AE170">
            <v>1841889</v>
          </cell>
          <cell r="AF170">
            <v>1085202</v>
          </cell>
          <cell r="AG170">
            <v>1211412</v>
          </cell>
          <cell r="AH170">
            <v>1052977</v>
          </cell>
          <cell r="AI170">
            <v>8365328</v>
          </cell>
          <cell r="AJ170">
            <v>17444113</v>
          </cell>
        </row>
        <row r="171">
          <cell r="A171" t="str">
            <v>1</v>
          </cell>
          <cell r="B171" t="str">
            <v>株式会社　バンダイロジパル</v>
          </cell>
          <cell r="C171" t="str">
            <v>3</v>
          </cell>
          <cell r="D171" t="str">
            <v>事業本部</v>
          </cell>
          <cell r="E171" t="str">
            <v>33</v>
          </cell>
          <cell r="F171" t="str">
            <v>海外業務部</v>
          </cell>
          <cell r="G171" t="str">
            <v>3301</v>
          </cell>
          <cell r="H171" t="str">
            <v>海外業務部</v>
          </cell>
          <cell r="I171" t="str">
            <v>1930</v>
          </cell>
          <cell r="J171" t="str">
            <v>海外業務</v>
          </cell>
          <cell r="K171" t="str">
            <v>1519</v>
          </cell>
          <cell r="L171" t="str">
            <v>海外　東京</v>
          </cell>
          <cell r="M171" t="str">
            <v>15194999999982827038315399999999999合計-1</v>
          </cell>
          <cell r="N171" t="str">
            <v>4</v>
          </cell>
          <cell r="P171" t="str">
            <v>3153</v>
          </cell>
          <cell r="Q171" t="str">
            <v>　当　年　合　計　</v>
          </cell>
          <cell r="U171" t="str">
            <v>2003</v>
          </cell>
          <cell r="V171">
            <v>1652873</v>
          </cell>
          <cell r="W171">
            <v>2135425</v>
          </cell>
          <cell r="X171">
            <v>2307502</v>
          </cell>
          <cell r="Y171">
            <v>815941</v>
          </cell>
          <cell r="Z171">
            <v>1495819</v>
          </cell>
          <cell r="AA171">
            <v>1508576</v>
          </cell>
          <cell r="AB171">
            <v>9916136</v>
          </cell>
          <cell r="AC171">
            <v>1692923</v>
          </cell>
          <cell r="AD171">
            <v>1507725</v>
          </cell>
          <cell r="AE171">
            <v>1579105</v>
          </cell>
          <cell r="AF171">
            <v>1061919</v>
          </cell>
          <cell r="AG171">
            <v>831562</v>
          </cell>
          <cell r="AH171">
            <v>583591</v>
          </cell>
          <cell r="AI171">
            <v>7256825</v>
          </cell>
          <cell r="AJ171">
            <v>17172961</v>
          </cell>
        </row>
        <row r="172">
          <cell r="A172" t="str">
            <v>1</v>
          </cell>
          <cell r="B172" t="str">
            <v>株式会社　バンダイロジパル</v>
          </cell>
          <cell r="C172" t="str">
            <v>3</v>
          </cell>
          <cell r="D172" t="str">
            <v>事業本部</v>
          </cell>
          <cell r="E172" t="str">
            <v>33</v>
          </cell>
          <cell r="F172" t="str">
            <v>海外業務部</v>
          </cell>
          <cell r="G172" t="str">
            <v>3301</v>
          </cell>
          <cell r="H172" t="str">
            <v>海外業務部</v>
          </cell>
          <cell r="I172" t="str">
            <v>1930</v>
          </cell>
          <cell r="J172" t="str">
            <v>海外業務</v>
          </cell>
          <cell r="K172" t="str">
            <v>1519</v>
          </cell>
          <cell r="L172" t="str">
            <v>海外　東京</v>
          </cell>
          <cell r="M172" t="str">
            <v>15194999999982827038315399999合計-2</v>
          </cell>
          <cell r="N172" t="str">
            <v>4</v>
          </cell>
          <cell r="P172" t="str">
            <v>3153</v>
          </cell>
          <cell r="Q172" t="str">
            <v>　昨　年　対　比（％）</v>
          </cell>
          <cell r="V172">
            <v>137</v>
          </cell>
          <cell r="W172">
            <v>121</v>
          </cell>
          <cell r="X172">
            <v>425</v>
          </cell>
          <cell r="Y172">
            <v>37</v>
          </cell>
          <cell r="Z172">
            <v>82</v>
          </cell>
          <cell r="AA172">
            <v>95</v>
          </cell>
          <cell r="AB172">
            <v>109</v>
          </cell>
          <cell r="AC172">
            <v>110</v>
          </cell>
          <cell r="AD172">
            <v>92</v>
          </cell>
          <cell r="AE172">
            <v>85</v>
          </cell>
          <cell r="AF172">
            <v>97</v>
          </cell>
          <cell r="AG172">
            <v>68</v>
          </cell>
          <cell r="AH172">
            <v>55</v>
          </cell>
          <cell r="AI172">
            <v>86</v>
          </cell>
          <cell r="AJ172">
            <v>98</v>
          </cell>
        </row>
        <row r="173">
          <cell r="A173" t="str">
            <v>1</v>
          </cell>
          <cell r="B173" t="str">
            <v>株式会社　バンダイロジパル</v>
          </cell>
          <cell r="C173" t="str">
            <v>3</v>
          </cell>
          <cell r="D173" t="str">
            <v>事業本部</v>
          </cell>
          <cell r="E173" t="str">
            <v>33</v>
          </cell>
          <cell r="F173" t="str">
            <v>海外業務部</v>
          </cell>
          <cell r="G173" t="str">
            <v>3301</v>
          </cell>
          <cell r="H173" t="str">
            <v>海外業務部</v>
          </cell>
          <cell r="I173" t="str">
            <v>1930</v>
          </cell>
          <cell r="J173" t="str">
            <v>海外業務</v>
          </cell>
          <cell r="K173" t="str">
            <v>1519</v>
          </cell>
          <cell r="L173" t="str">
            <v>海外　東京</v>
          </cell>
          <cell r="M173" t="str">
            <v>15194999999983950332530553050320034海外-12002</v>
          </cell>
          <cell r="N173" t="str">
            <v>4</v>
          </cell>
          <cell r="O173" t="str">
            <v>他店</v>
          </cell>
          <cell r="P173" t="str">
            <v>5305</v>
          </cell>
          <cell r="Q173" t="str">
            <v>ﾋﾟｰﾌﾟﾙ㈱</v>
          </cell>
          <cell r="R173" t="str">
            <v>530503</v>
          </cell>
          <cell r="S173" t="str">
            <v>ピープル株式会社(海外)</v>
          </cell>
          <cell r="T173" t="str">
            <v>4海外</v>
          </cell>
          <cell r="U173" t="str">
            <v>2002</v>
          </cell>
          <cell r="V173">
            <v>64141</v>
          </cell>
          <cell r="W173">
            <v>66424</v>
          </cell>
          <cell r="X173">
            <v>163284</v>
          </cell>
          <cell r="Y173">
            <v>110600</v>
          </cell>
          <cell r="Z173">
            <v>456345</v>
          </cell>
          <cell r="AA173">
            <v>551800</v>
          </cell>
          <cell r="AB173">
            <v>1412594</v>
          </cell>
          <cell r="AC173">
            <v>1588784</v>
          </cell>
          <cell r="AD173">
            <v>715875</v>
          </cell>
          <cell r="AE173">
            <v>962712</v>
          </cell>
          <cell r="AF173">
            <v>1532319</v>
          </cell>
          <cell r="AG173">
            <v>1303610</v>
          </cell>
          <cell r="AH173">
            <v>1004269</v>
          </cell>
          <cell r="AI173">
            <v>7107569</v>
          </cell>
          <cell r="AJ173">
            <v>8520163</v>
          </cell>
        </row>
        <row r="174">
          <cell r="A174" t="str">
            <v>1</v>
          </cell>
          <cell r="B174" t="str">
            <v>株式会社　バンダイロジパル</v>
          </cell>
          <cell r="C174" t="str">
            <v>3</v>
          </cell>
          <cell r="D174" t="str">
            <v>事業本部</v>
          </cell>
          <cell r="E174" t="str">
            <v>33</v>
          </cell>
          <cell r="F174" t="str">
            <v>海外業務部</v>
          </cell>
          <cell r="G174" t="str">
            <v>3301</v>
          </cell>
          <cell r="H174" t="str">
            <v>海外業務部</v>
          </cell>
          <cell r="I174" t="str">
            <v>1930</v>
          </cell>
          <cell r="J174" t="str">
            <v>海外業務</v>
          </cell>
          <cell r="K174" t="str">
            <v>1519</v>
          </cell>
          <cell r="L174" t="str">
            <v>海外　東京</v>
          </cell>
          <cell r="M174" t="str">
            <v>15194999999983950332530553050320034海外-12003</v>
          </cell>
          <cell r="N174" t="str">
            <v>4</v>
          </cell>
          <cell r="O174" t="str">
            <v>他店</v>
          </cell>
          <cell r="P174" t="str">
            <v>5305</v>
          </cell>
          <cell r="Q174" t="str">
            <v>ﾋﾟｰﾌﾟﾙ㈱</v>
          </cell>
          <cell r="R174" t="str">
            <v>530503</v>
          </cell>
          <cell r="S174" t="str">
            <v>ピープル株式会社(海外)</v>
          </cell>
          <cell r="T174" t="str">
            <v>4海外</v>
          </cell>
          <cell r="U174" t="str">
            <v>2003</v>
          </cell>
          <cell r="V174">
            <v>1135220</v>
          </cell>
          <cell r="W174">
            <v>926856</v>
          </cell>
          <cell r="X174">
            <v>681920</v>
          </cell>
          <cell r="Y174">
            <v>1041634</v>
          </cell>
          <cell r="Z174">
            <v>600181</v>
          </cell>
          <cell r="AA174">
            <v>1384105</v>
          </cell>
          <cell r="AB174">
            <v>5769916</v>
          </cell>
          <cell r="AC174">
            <v>2399682</v>
          </cell>
          <cell r="AD174">
            <v>1361751</v>
          </cell>
          <cell r="AE174">
            <v>2591302</v>
          </cell>
          <cell r="AF174">
            <v>2896964</v>
          </cell>
          <cell r="AG174">
            <v>714338</v>
          </cell>
          <cell r="AH174">
            <v>315714</v>
          </cell>
          <cell r="AI174">
            <v>10279751</v>
          </cell>
          <cell r="AJ174">
            <v>16049667</v>
          </cell>
        </row>
        <row r="175">
          <cell r="A175" t="str">
            <v>1</v>
          </cell>
          <cell r="B175" t="str">
            <v>株式会社　バンダイロジパル</v>
          </cell>
          <cell r="C175" t="str">
            <v>3</v>
          </cell>
          <cell r="D175" t="str">
            <v>事業本部</v>
          </cell>
          <cell r="E175" t="str">
            <v>33</v>
          </cell>
          <cell r="F175" t="str">
            <v>海外業務部</v>
          </cell>
          <cell r="G175" t="str">
            <v>3301</v>
          </cell>
          <cell r="H175" t="str">
            <v>海外業務部</v>
          </cell>
          <cell r="I175" t="str">
            <v>1930</v>
          </cell>
          <cell r="J175" t="str">
            <v>海外業務</v>
          </cell>
          <cell r="K175" t="str">
            <v>1519</v>
          </cell>
          <cell r="L175" t="str">
            <v>海外　東京</v>
          </cell>
          <cell r="M175" t="str">
            <v>15194999999983950332530599999999999合計-0</v>
          </cell>
          <cell r="N175" t="str">
            <v>4</v>
          </cell>
          <cell r="P175" t="str">
            <v>5305</v>
          </cell>
          <cell r="Q175" t="str">
            <v>　前　年　合　計　</v>
          </cell>
          <cell r="U175" t="str">
            <v>2002</v>
          </cell>
          <cell r="V175">
            <v>64141</v>
          </cell>
          <cell r="W175">
            <v>66424</v>
          </cell>
          <cell r="X175">
            <v>163284</v>
          </cell>
          <cell r="Y175">
            <v>110600</v>
          </cell>
          <cell r="Z175">
            <v>456345</v>
          </cell>
          <cell r="AA175">
            <v>551800</v>
          </cell>
          <cell r="AB175">
            <v>1412594</v>
          </cell>
          <cell r="AC175">
            <v>1588784</v>
          </cell>
          <cell r="AD175">
            <v>715875</v>
          </cell>
          <cell r="AE175">
            <v>962712</v>
          </cell>
          <cell r="AF175">
            <v>1532319</v>
          </cell>
          <cell r="AG175">
            <v>1303610</v>
          </cell>
          <cell r="AH175">
            <v>1004269</v>
          </cell>
          <cell r="AI175">
            <v>7107569</v>
          </cell>
          <cell r="AJ175">
            <v>8520163</v>
          </cell>
        </row>
        <row r="176">
          <cell r="A176" t="str">
            <v>1</v>
          </cell>
          <cell r="B176" t="str">
            <v>株式会社　バンダイロジパル</v>
          </cell>
          <cell r="C176" t="str">
            <v>3</v>
          </cell>
          <cell r="D176" t="str">
            <v>事業本部</v>
          </cell>
          <cell r="E176" t="str">
            <v>33</v>
          </cell>
          <cell r="F176" t="str">
            <v>海外業務部</v>
          </cell>
          <cell r="G176" t="str">
            <v>3301</v>
          </cell>
          <cell r="H176" t="str">
            <v>海外業務部</v>
          </cell>
          <cell r="I176" t="str">
            <v>1930</v>
          </cell>
          <cell r="J176" t="str">
            <v>海外業務</v>
          </cell>
          <cell r="K176" t="str">
            <v>1519</v>
          </cell>
          <cell r="L176" t="str">
            <v>海外　東京</v>
          </cell>
          <cell r="M176" t="str">
            <v>15194999999983950332530599999999999合計-1</v>
          </cell>
          <cell r="N176" t="str">
            <v>4</v>
          </cell>
          <cell r="P176" t="str">
            <v>5305</v>
          </cell>
          <cell r="Q176" t="str">
            <v>　当　年　合　計　</v>
          </cell>
          <cell r="U176" t="str">
            <v>2003</v>
          </cell>
          <cell r="V176">
            <v>1135220</v>
          </cell>
          <cell r="W176">
            <v>926856</v>
          </cell>
          <cell r="X176">
            <v>681920</v>
          </cell>
          <cell r="Y176">
            <v>1041634</v>
          </cell>
          <cell r="Z176">
            <v>600181</v>
          </cell>
          <cell r="AA176">
            <v>1384105</v>
          </cell>
          <cell r="AB176">
            <v>5769916</v>
          </cell>
          <cell r="AC176">
            <v>2399682</v>
          </cell>
          <cell r="AD176">
            <v>1361751</v>
          </cell>
          <cell r="AE176">
            <v>2591302</v>
          </cell>
          <cell r="AF176">
            <v>2896964</v>
          </cell>
          <cell r="AG176">
            <v>714338</v>
          </cell>
          <cell r="AH176">
            <v>315714</v>
          </cell>
          <cell r="AI176">
            <v>10279751</v>
          </cell>
          <cell r="AJ176">
            <v>16049667</v>
          </cell>
        </row>
        <row r="177">
          <cell r="A177" t="str">
            <v>1</v>
          </cell>
          <cell r="B177" t="str">
            <v>株式会社　バンダイロジパル</v>
          </cell>
          <cell r="C177" t="str">
            <v>3</v>
          </cell>
          <cell r="D177" t="str">
            <v>事業本部</v>
          </cell>
          <cell r="E177" t="str">
            <v>33</v>
          </cell>
          <cell r="F177" t="str">
            <v>海外業務部</v>
          </cell>
          <cell r="G177" t="str">
            <v>3301</v>
          </cell>
          <cell r="H177" t="str">
            <v>海外業務部</v>
          </cell>
          <cell r="I177" t="str">
            <v>1930</v>
          </cell>
          <cell r="J177" t="str">
            <v>海外業務</v>
          </cell>
          <cell r="K177" t="str">
            <v>1519</v>
          </cell>
          <cell r="L177" t="str">
            <v>海外　東京</v>
          </cell>
          <cell r="M177" t="str">
            <v>15194999999983950332530599999合計-2</v>
          </cell>
          <cell r="N177" t="str">
            <v>4</v>
          </cell>
          <cell r="P177" t="str">
            <v>5305</v>
          </cell>
          <cell r="Q177" t="str">
            <v>　昨　年　対　比（％）</v>
          </cell>
          <cell r="V177">
            <v>1769</v>
          </cell>
          <cell r="W177">
            <v>1395</v>
          </cell>
          <cell r="X177">
            <v>417</v>
          </cell>
          <cell r="Y177">
            <v>941</v>
          </cell>
          <cell r="Z177">
            <v>131</v>
          </cell>
          <cell r="AA177">
            <v>250</v>
          </cell>
          <cell r="AB177">
            <v>408</v>
          </cell>
          <cell r="AC177">
            <v>151</v>
          </cell>
          <cell r="AD177">
            <v>190</v>
          </cell>
          <cell r="AE177">
            <v>269</v>
          </cell>
          <cell r="AF177">
            <v>189</v>
          </cell>
          <cell r="AG177">
            <v>54</v>
          </cell>
          <cell r="AH177">
            <v>31</v>
          </cell>
          <cell r="AI177">
            <v>144</v>
          </cell>
          <cell r="AJ177">
            <v>188</v>
          </cell>
        </row>
        <row r="178">
          <cell r="A178" t="str">
            <v>1</v>
          </cell>
          <cell r="B178" t="str">
            <v>株式会社　バンダイロジパル</v>
          </cell>
          <cell r="C178" t="str">
            <v>3</v>
          </cell>
          <cell r="D178" t="str">
            <v>事業本部</v>
          </cell>
          <cell r="E178" t="str">
            <v>33</v>
          </cell>
          <cell r="F178" t="str">
            <v>海外業務部</v>
          </cell>
          <cell r="G178" t="str">
            <v>3301</v>
          </cell>
          <cell r="H178" t="str">
            <v>海外業務部</v>
          </cell>
          <cell r="I178" t="str">
            <v>1930</v>
          </cell>
          <cell r="J178" t="str">
            <v>海外業務</v>
          </cell>
          <cell r="K178" t="str">
            <v>1519</v>
          </cell>
          <cell r="L178" t="str">
            <v>海外　東京</v>
          </cell>
          <cell r="M178" t="str">
            <v>15194999999986971070092509250220034海外-12002</v>
          </cell>
          <cell r="N178" t="str">
            <v>4</v>
          </cell>
          <cell r="O178" t="str">
            <v>他店</v>
          </cell>
          <cell r="P178" t="str">
            <v>0925</v>
          </cell>
          <cell r="Q178" t="str">
            <v>㈱ｵｰｸｽ</v>
          </cell>
          <cell r="R178" t="str">
            <v>092502</v>
          </cell>
          <cell r="S178" t="str">
            <v>株式会社　オークス　(海外)</v>
          </cell>
          <cell r="T178" t="str">
            <v>4海外</v>
          </cell>
          <cell r="U178" t="str">
            <v>2002</v>
          </cell>
          <cell r="V178">
            <v>453189</v>
          </cell>
          <cell r="W178">
            <v>1695516</v>
          </cell>
          <cell r="X178">
            <v>712928</v>
          </cell>
          <cell r="Y178">
            <v>1059356</v>
          </cell>
          <cell r="Z178">
            <v>911429</v>
          </cell>
          <cell r="AA178">
            <v>1066471</v>
          </cell>
          <cell r="AB178">
            <v>5898889</v>
          </cell>
          <cell r="AC178">
            <v>865527</v>
          </cell>
          <cell r="AD178">
            <v>1147868</v>
          </cell>
          <cell r="AE178">
            <v>937035</v>
          </cell>
          <cell r="AF178">
            <v>1604955</v>
          </cell>
          <cell r="AG178">
            <v>723402</v>
          </cell>
          <cell r="AH178">
            <v>476094</v>
          </cell>
          <cell r="AI178">
            <v>5754881</v>
          </cell>
          <cell r="AJ178">
            <v>11653770</v>
          </cell>
        </row>
        <row r="179">
          <cell r="A179" t="str">
            <v>1</v>
          </cell>
          <cell r="B179" t="str">
            <v>株式会社　バンダイロジパル</v>
          </cell>
          <cell r="C179" t="str">
            <v>3</v>
          </cell>
          <cell r="D179" t="str">
            <v>事業本部</v>
          </cell>
          <cell r="E179" t="str">
            <v>33</v>
          </cell>
          <cell r="F179" t="str">
            <v>海外業務部</v>
          </cell>
          <cell r="G179" t="str">
            <v>3301</v>
          </cell>
          <cell r="H179" t="str">
            <v>海外業務部</v>
          </cell>
          <cell r="I179" t="str">
            <v>1930</v>
          </cell>
          <cell r="J179" t="str">
            <v>海外業務</v>
          </cell>
          <cell r="K179" t="str">
            <v>1519</v>
          </cell>
          <cell r="L179" t="str">
            <v>海外　東京</v>
          </cell>
          <cell r="M179" t="str">
            <v>15194999999986971070092509250220034海外-12003</v>
          </cell>
          <cell r="N179" t="str">
            <v>4</v>
          </cell>
          <cell r="O179" t="str">
            <v>他店</v>
          </cell>
          <cell r="P179" t="str">
            <v>0925</v>
          </cell>
          <cell r="Q179" t="str">
            <v>㈱ｵｰｸｽ</v>
          </cell>
          <cell r="R179" t="str">
            <v>092502</v>
          </cell>
          <cell r="S179" t="str">
            <v>株式会社　オークス　(海外)</v>
          </cell>
          <cell r="T179" t="str">
            <v>4海外</v>
          </cell>
          <cell r="U179" t="str">
            <v>2003</v>
          </cell>
          <cell r="V179">
            <v>1970420</v>
          </cell>
          <cell r="W179">
            <v>2107717</v>
          </cell>
          <cell r="X179">
            <v>851862</v>
          </cell>
          <cell r="Y179">
            <v>1561297</v>
          </cell>
          <cell r="Z179">
            <v>645526</v>
          </cell>
          <cell r="AA179">
            <v>460155</v>
          </cell>
          <cell r="AB179">
            <v>7596977</v>
          </cell>
          <cell r="AC179">
            <v>1604554</v>
          </cell>
          <cell r="AD179">
            <v>505819</v>
          </cell>
          <cell r="AE179">
            <v>1415828</v>
          </cell>
          <cell r="AF179">
            <v>980613</v>
          </cell>
          <cell r="AG179">
            <v>368852</v>
          </cell>
          <cell r="AH179">
            <v>556286</v>
          </cell>
          <cell r="AI179">
            <v>5431952</v>
          </cell>
          <cell r="AJ179">
            <v>13028929</v>
          </cell>
        </row>
        <row r="180">
          <cell r="A180" t="str">
            <v>1</v>
          </cell>
          <cell r="B180" t="str">
            <v>株式会社　バンダイロジパル</v>
          </cell>
          <cell r="C180" t="str">
            <v>3</v>
          </cell>
          <cell r="D180" t="str">
            <v>事業本部</v>
          </cell>
          <cell r="E180" t="str">
            <v>33</v>
          </cell>
          <cell r="F180" t="str">
            <v>海外業務部</v>
          </cell>
          <cell r="G180" t="str">
            <v>3301</v>
          </cell>
          <cell r="H180" t="str">
            <v>海外業務部</v>
          </cell>
          <cell r="I180" t="str">
            <v>1930</v>
          </cell>
          <cell r="J180" t="str">
            <v>海外業務</v>
          </cell>
          <cell r="K180" t="str">
            <v>1519</v>
          </cell>
          <cell r="L180" t="str">
            <v>海外　東京</v>
          </cell>
          <cell r="M180" t="str">
            <v>15194999999986971070092599999999999合計-0</v>
          </cell>
          <cell r="N180" t="str">
            <v>4</v>
          </cell>
          <cell r="P180" t="str">
            <v>0925</v>
          </cell>
          <cell r="Q180" t="str">
            <v>　前　年　合　計　</v>
          </cell>
          <cell r="U180" t="str">
            <v>2002</v>
          </cell>
          <cell r="V180">
            <v>453189</v>
          </cell>
          <cell r="W180">
            <v>1695516</v>
          </cell>
          <cell r="X180">
            <v>712928</v>
          </cell>
          <cell r="Y180">
            <v>1059356</v>
          </cell>
          <cell r="Z180">
            <v>911429</v>
          </cell>
          <cell r="AA180">
            <v>1066471</v>
          </cell>
          <cell r="AB180">
            <v>5898889</v>
          </cell>
          <cell r="AC180">
            <v>865527</v>
          </cell>
          <cell r="AD180">
            <v>1147868</v>
          </cell>
          <cell r="AE180">
            <v>937035</v>
          </cell>
          <cell r="AF180">
            <v>1604955</v>
          </cell>
          <cell r="AG180">
            <v>723402</v>
          </cell>
          <cell r="AH180">
            <v>476094</v>
          </cell>
          <cell r="AI180">
            <v>5754881</v>
          </cell>
          <cell r="AJ180">
            <v>11653770</v>
          </cell>
        </row>
        <row r="181">
          <cell r="A181" t="str">
            <v>1</v>
          </cell>
          <cell r="B181" t="str">
            <v>株式会社　バンダイロジパル</v>
          </cell>
          <cell r="C181" t="str">
            <v>3</v>
          </cell>
          <cell r="D181" t="str">
            <v>事業本部</v>
          </cell>
          <cell r="E181" t="str">
            <v>33</v>
          </cell>
          <cell r="F181" t="str">
            <v>海外業務部</v>
          </cell>
          <cell r="G181" t="str">
            <v>3301</v>
          </cell>
          <cell r="H181" t="str">
            <v>海外業務部</v>
          </cell>
          <cell r="I181" t="str">
            <v>1930</v>
          </cell>
          <cell r="J181" t="str">
            <v>海外業務</v>
          </cell>
          <cell r="K181" t="str">
            <v>1519</v>
          </cell>
          <cell r="L181" t="str">
            <v>海外　東京</v>
          </cell>
          <cell r="M181" t="str">
            <v>15194999999986971070092599999999999合計-1</v>
          </cell>
          <cell r="N181" t="str">
            <v>4</v>
          </cell>
          <cell r="P181" t="str">
            <v>0925</v>
          </cell>
          <cell r="Q181" t="str">
            <v>　当　年　合　計　</v>
          </cell>
          <cell r="U181" t="str">
            <v>2003</v>
          </cell>
          <cell r="V181">
            <v>1970420</v>
          </cell>
          <cell r="W181">
            <v>2107717</v>
          </cell>
          <cell r="X181">
            <v>851862</v>
          </cell>
          <cell r="Y181">
            <v>1561297</v>
          </cell>
          <cell r="Z181">
            <v>645526</v>
          </cell>
          <cell r="AA181">
            <v>460155</v>
          </cell>
          <cell r="AB181">
            <v>7596977</v>
          </cell>
          <cell r="AC181">
            <v>1604554</v>
          </cell>
          <cell r="AD181">
            <v>505819</v>
          </cell>
          <cell r="AE181">
            <v>1415828</v>
          </cell>
          <cell r="AF181">
            <v>980613</v>
          </cell>
          <cell r="AG181">
            <v>368852</v>
          </cell>
          <cell r="AH181">
            <v>556286</v>
          </cell>
          <cell r="AI181">
            <v>5431952</v>
          </cell>
          <cell r="AJ181">
            <v>13028929</v>
          </cell>
        </row>
        <row r="182">
          <cell r="A182" t="str">
            <v>1</v>
          </cell>
          <cell r="B182" t="str">
            <v>株式会社　バンダイロジパル</v>
          </cell>
          <cell r="C182" t="str">
            <v>3</v>
          </cell>
          <cell r="D182" t="str">
            <v>事業本部</v>
          </cell>
          <cell r="E182" t="str">
            <v>33</v>
          </cell>
          <cell r="F182" t="str">
            <v>海外業務部</v>
          </cell>
          <cell r="G182" t="str">
            <v>3301</v>
          </cell>
          <cell r="H182" t="str">
            <v>海外業務部</v>
          </cell>
          <cell r="I182" t="str">
            <v>1930</v>
          </cell>
          <cell r="J182" t="str">
            <v>海外業務</v>
          </cell>
          <cell r="K182" t="str">
            <v>1519</v>
          </cell>
          <cell r="L182" t="str">
            <v>海外　東京</v>
          </cell>
          <cell r="M182" t="str">
            <v>15194999999986971070092599999合計-2</v>
          </cell>
          <cell r="N182" t="str">
            <v>4</v>
          </cell>
          <cell r="P182" t="str">
            <v>0925</v>
          </cell>
          <cell r="Q182" t="str">
            <v>　昨　年　対　比（％）</v>
          </cell>
          <cell r="V182">
            <v>434</v>
          </cell>
          <cell r="W182">
            <v>124</v>
          </cell>
          <cell r="X182">
            <v>119</v>
          </cell>
          <cell r="Y182">
            <v>147</v>
          </cell>
          <cell r="Z182">
            <v>70</v>
          </cell>
          <cell r="AA182">
            <v>43</v>
          </cell>
          <cell r="AB182">
            <v>128</v>
          </cell>
          <cell r="AC182">
            <v>185</v>
          </cell>
          <cell r="AD182">
            <v>44</v>
          </cell>
          <cell r="AE182">
            <v>151</v>
          </cell>
          <cell r="AF182">
            <v>61</v>
          </cell>
          <cell r="AG182">
            <v>50</v>
          </cell>
          <cell r="AH182">
            <v>116</v>
          </cell>
          <cell r="AI182">
            <v>94</v>
          </cell>
          <cell r="AJ182">
            <v>111</v>
          </cell>
        </row>
        <row r="183">
          <cell r="A183" t="str">
            <v>1</v>
          </cell>
          <cell r="B183" t="str">
            <v>株式会社　バンダイロジパル</v>
          </cell>
          <cell r="C183" t="str">
            <v>3</v>
          </cell>
          <cell r="D183" t="str">
            <v>事業本部</v>
          </cell>
          <cell r="E183" t="str">
            <v>33</v>
          </cell>
          <cell r="F183" t="str">
            <v>海外業務部</v>
          </cell>
          <cell r="G183" t="str">
            <v>3301</v>
          </cell>
          <cell r="H183" t="str">
            <v>海外業務部</v>
          </cell>
          <cell r="I183" t="str">
            <v>1930</v>
          </cell>
          <cell r="J183" t="str">
            <v>海外業務</v>
          </cell>
          <cell r="K183" t="str">
            <v>1519</v>
          </cell>
          <cell r="L183" t="str">
            <v>海外　東京</v>
          </cell>
          <cell r="M183" t="str">
            <v>15194999999987089944670667060120034海外-12002</v>
          </cell>
          <cell r="N183" t="str">
            <v>4</v>
          </cell>
          <cell r="O183" t="str">
            <v>他店</v>
          </cell>
          <cell r="P183" t="str">
            <v>6706</v>
          </cell>
          <cell r="Q183" t="str">
            <v>㈱ ﾒﾃﾞｨｺﾑ･ﾄｲ</v>
          </cell>
          <cell r="R183" t="str">
            <v>670601</v>
          </cell>
          <cell r="S183" t="str">
            <v>株式会社メディコム・トイ －海外－</v>
          </cell>
          <cell r="T183" t="str">
            <v>4海外</v>
          </cell>
          <cell r="U183" t="str">
            <v>2002</v>
          </cell>
          <cell r="V183">
            <v>299198</v>
          </cell>
          <cell r="W183">
            <v>852746</v>
          </cell>
          <cell r="X183">
            <v>962702</v>
          </cell>
          <cell r="Y183">
            <v>1256413</v>
          </cell>
          <cell r="Z183">
            <v>851071</v>
          </cell>
          <cell r="AA183">
            <v>833866</v>
          </cell>
          <cell r="AB183">
            <v>5055996</v>
          </cell>
          <cell r="AC183">
            <v>953568</v>
          </cell>
          <cell r="AD183">
            <v>1425752</v>
          </cell>
          <cell r="AE183">
            <v>938149</v>
          </cell>
          <cell r="AF183">
            <v>1656002</v>
          </cell>
          <cell r="AG183">
            <v>987727</v>
          </cell>
          <cell r="AH183">
            <v>797676</v>
          </cell>
          <cell r="AI183">
            <v>6758874</v>
          </cell>
          <cell r="AJ183">
            <v>11814870</v>
          </cell>
        </row>
        <row r="184">
          <cell r="A184" t="str">
            <v>1</v>
          </cell>
          <cell r="B184" t="str">
            <v>株式会社　バンダイロジパル</v>
          </cell>
          <cell r="C184" t="str">
            <v>3</v>
          </cell>
          <cell r="D184" t="str">
            <v>事業本部</v>
          </cell>
          <cell r="E184" t="str">
            <v>33</v>
          </cell>
          <cell r="F184" t="str">
            <v>海外業務部</v>
          </cell>
          <cell r="G184" t="str">
            <v>3301</v>
          </cell>
          <cell r="H184" t="str">
            <v>海外業務部</v>
          </cell>
          <cell r="I184" t="str">
            <v>1930</v>
          </cell>
          <cell r="J184" t="str">
            <v>海外業務</v>
          </cell>
          <cell r="K184" t="str">
            <v>1519</v>
          </cell>
          <cell r="L184" t="str">
            <v>海外　東京</v>
          </cell>
          <cell r="M184" t="str">
            <v>15194999999987089944670667060120034海外-12003</v>
          </cell>
          <cell r="N184" t="str">
            <v>4</v>
          </cell>
          <cell r="O184" t="str">
            <v>他店</v>
          </cell>
          <cell r="P184" t="str">
            <v>6706</v>
          </cell>
          <cell r="Q184" t="str">
            <v>㈱ ﾒﾃﾞｨｺﾑ･ﾄｲ</v>
          </cell>
          <cell r="R184" t="str">
            <v>670601</v>
          </cell>
          <cell r="S184" t="str">
            <v>株式会社メディコム・トイ －海外－</v>
          </cell>
          <cell r="T184" t="str">
            <v>4海外</v>
          </cell>
          <cell r="U184" t="str">
            <v>2003</v>
          </cell>
          <cell r="V184">
            <v>896358</v>
          </cell>
          <cell r="W184">
            <v>1234005</v>
          </cell>
          <cell r="X184">
            <v>901397</v>
          </cell>
          <cell r="Y184">
            <v>905569</v>
          </cell>
          <cell r="Z184">
            <v>1423143</v>
          </cell>
          <cell r="AA184">
            <v>1139213</v>
          </cell>
          <cell r="AB184">
            <v>6499685</v>
          </cell>
          <cell r="AC184">
            <v>1118169</v>
          </cell>
          <cell r="AD184">
            <v>818416</v>
          </cell>
          <cell r="AE184">
            <v>1359106</v>
          </cell>
          <cell r="AF184">
            <v>1753876</v>
          </cell>
          <cell r="AG184">
            <v>1058205</v>
          </cell>
          <cell r="AH184">
            <v>302598</v>
          </cell>
          <cell r="AI184">
            <v>6410370</v>
          </cell>
          <cell r="AJ184">
            <v>12910055</v>
          </cell>
        </row>
        <row r="185">
          <cell r="A185" t="str">
            <v>1</v>
          </cell>
          <cell r="B185" t="str">
            <v>株式会社　バンダイロジパル</v>
          </cell>
          <cell r="C185" t="str">
            <v>3</v>
          </cell>
          <cell r="D185" t="str">
            <v>事業本部</v>
          </cell>
          <cell r="E185" t="str">
            <v>33</v>
          </cell>
          <cell r="F185" t="str">
            <v>海外業務部</v>
          </cell>
          <cell r="G185" t="str">
            <v>3301</v>
          </cell>
          <cell r="H185" t="str">
            <v>海外業務部</v>
          </cell>
          <cell r="I185" t="str">
            <v>1930</v>
          </cell>
          <cell r="J185" t="str">
            <v>海外業務</v>
          </cell>
          <cell r="K185" t="str">
            <v>1519</v>
          </cell>
          <cell r="L185" t="str">
            <v>海外　東京</v>
          </cell>
          <cell r="M185" t="str">
            <v>15194999999987089944670699999999999合計-0</v>
          </cell>
          <cell r="N185" t="str">
            <v>4</v>
          </cell>
          <cell r="P185" t="str">
            <v>6706</v>
          </cell>
          <cell r="Q185" t="str">
            <v>　前　年　合　計　</v>
          </cell>
          <cell r="U185" t="str">
            <v>2002</v>
          </cell>
          <cell r="V185">
            <v>299198</v>
          </cell>
          <cell r="W185">
            <v>852746</v>
          </cell>
          <cell r="X185">
            <v>962702</v>
          </cell>
          <cell r="Y185">
            <v>1256413</v>
          </cell>
          <cell r="Z185">
            <v>851071</v>
          </cell>
          <cell r="AA185">
            <v>833866</v>
          </cell>
          <cell r="AB185">
            <v>5055996</v>
          </cell>
          <cell r="AC185">
            <v>953568</v>
          </cell>
          <cell r="AD185">
            <v>1425752</v>
          </cell>
          <cell r="AE185">
            <v>938149</v>
          </cell>
          <cell r="AF185">
            <v>1656002</v>
          </cell>
          <cell r="AG185">
            <v>987727</v>
          </cell>
          <cell r="AH185">
            <v>797676</v>
          </cell>
          <cell r="AI185">
            <v>6758874</v>
          </cell>
          <cell r="AJ185">
            <v>11814870</v>
          </cell>
        </row>
        <row r="186">
          <cell r="A186" t="str">
            <v>1</v>
          </cell>
          <cell r="B186" t="str">
            <v>株式会社　バンダイロジパル</v>
          </cell>
          <cell r="C186" t="str">
            <v>3</v>
          </cell>
          <cell r="D186" t="str">
            <v>事業本部</v>
          </cell>
          <cell r="E186" t="str">
            <v>33</v>
          </cell>
          <cell r="F186" t="str">
            <v>海外業務部</v>
          </cell>
          <cell r="G186" t="str">
            <v>3301</v>
          </cell>
          <cell r="H186" t="str">
            <v>海外業務部</v>
          </cell>
          <cell r="I186" t="str">
            <v>1930</v>
          </cell>
          <cell r="J186" t="str">
            <v>海外業務</v>
          </cell>
          <cell r="K186" t="str">
            <v>1519</v>
          </cell>
          <cell r="L186" t="str">
            <v>海外　東京</v>
          </cell>
          <cell r="M186" t="str">
            <v>15194999999987089944670699999999999合計-1</v>
          </cell>
          <cell r="N186" t="str">
            <v>4</v>
          </cell>
          <cell r="P186" t="str">
            <v>6706</v>
          </cell>
          <cell r="Q186" t="str">
            <v>　当　年　合　計　</v>
          </cell>
          <cell r="U186" t="str">
            <v>2003</v>
          </cell>
          <cell r="V186">
            <v>896358</v>
          </cell>
          <cell r="W186">
            <v>1234005</v>
          </cell>
          <cell r="X186">
            <v>901397</v>
          </cell>
          <cell r="Y186">
            <v>905569</v>
          </cell>
          <cell r="Z186">
            <v>1423143</v>
          </cell>
          <cell r="AA186">
            <v>1139213</v>
          </cell>
          <cell r="AB186">
            <v>6499685</v>
          </cell>
          <cell r="AC186">
            <v>1118169</v>
          </cell>
          <cell r="AD186">
            <v>818416</v>
          </cell>
          <cell r="AE186">
            <v>1359106</v>
          </cell>
          <cell r="AF186">
            <v>1753876</v>
          </cell>
          <cell r="AG186">
            <v>1058205</v>
          </cell>
          <cell r="AH186">
            <v>302598</v>
          </cell>
          <cell r="AI186">
            <v>6410370</v>
          </cell>
          <cell r="AJ186">
            <v>12910055</v>
          </cell>
        </row>
        <row r="187">
          <cell r="A187" t="str">
            <v>1</v>
          </cell>
          <cell r="B187" t="str">
            <v>株式会社　バンダイロジパル</v>
          </cell>
          <cell r="C187" t="str">
            <v>3</v>
          </cell>
          <cell r="D187" t="str">
            <v>事業本部</v>
          </cell>
          <cell r="E187" t="str">
            <v>33</v>
          </cell>
          <cell r="F187" t="str">
            <v>海外業務部</v>
          </cell>
          <cell r="G187" t="str">
            <v>3301</v>
          </cell>
          <cell r="H187" t="str">
            <v>海外業務部</v>
          </cell>
          <cell r="I187" t="str">
            <v>1930</v>
          </cell>
          <cell r="J187" t="str">
            <v>海外業務</v>
          </cell>
          <cell r="K187" t="str">
            <v>1519</v>
          </cell>
          <cell r="L187" t="str">
            <v>海外　東京</v>
          </cell>
          <cell r="M187" t="str">
            <v>15194999999987089944670699999合計-2</v>
          </cell>
          <cell r="N187" t="str">
            <v>4</v>
          </cell>
          <cell r="P187" t="str">
            <v>6706</v>
          </cell>
          <cell r="Q187" t="str">
            <v>　昨　年　対　比（％）</v>
          </cell>
          <cell r="V187">
            <v>299</v>
          </cell>
          <cell r="W187">
            <v>144</v>
          </cell>
          <cell r="X187">
            <v>93</v>
          </cell>
          <cell r="Y187">
            <v>72</v>
          </cell>
          <cell r="Z187">
            <v>167</v>
          </cell>
          <cell r="AA187">
            <v>136</v>
          </cell>
          <cell r="AB187">
            <v>128</v>
          </cell>
          <cell r="AC187">
            <v>117</v>
          </cell>
          <cell r="AD187">
            <v>57</v>
          </cell>
          <cell r="AE187">
            <v>144</v>
          </cell>
          <cell r="AF187">
            <v>105</v>
          </cell>
          <cell r="AG187">
            <v>107</v>
          </cell>
          <cell r="AH187">
            <v>37</v>
          </cell>
          <cell r="AI187">
            <v>94</v>
          </cell>
          <cell r="AJ187">
            <v>109</v>
          </cell>
        </row>
        <row r="188">
          <cell r="A188" t="str">
            <v>1</v>
          </cell>
          <cell r="B188" t="str">
            <v>株式会社　バンダイロジパル</v>
          </cell>
          <cell r="C188" t="str">
            <v>3</v>
          </cell>
          <cell r="D188" t="str">
            <v>事業本部</v>
          </cell>
          <cell r="E188" t="str">
            <v>33</v>
          </cell>
          <cell r="F188" t="str">
            <v>海外業務部</v>
          </cell>
          <cell r="G188" t="str">
            <v>3301</v>
          </cell>
          <cell r="H188" t="str">
            <v>海外業務部</v>
          </cell>
          <cell r="I188" t="str">
            <v>1930</v>
          </cell>
          <cell r="J188" t="str">
            <v>海外業務</v>
          </cell>
          <cell r="K188" t="str">
            <v>1519</v>
          </cell>
          <cell r="L188" t="str">
            <v>海外　東京</v>
          </cell>
          <cell r="M188" t="str">
            <v>15194999999990717374393639360020034海外-12002</v>
          </cell>
          <cell r="N188" t="str">
            <v>4</v>
          </cell>
          <cell r="O188" t="str">
            <v>他店</v>
          </cell>
          <cell r="P188" t="str">
            <v>3936</v>
          </cell>
          <cell r="Q188" t="str">
            <v>㈱ ﾄｲﾃｯｸ</v>
          </cell>
          <cell r="R188" t="str">
            <v>393600</v>
          </cell>
          <cell r="S188" t="str">
            <v>株式会社 トイテック（海外）</v>
          </cell>
          <cell r="T188" t="str">
            <v>4海外</v>
          </cell>
          <cell r="U188" t="str">
            <v>2002</v>
          </cell>
          <cell r="V188">
            <v>1233949</v>
          </cell>
          <cell r="W188">
            <v>821941</v>
          </cell>
          <cell r="X188">
            <v>1304200</v>
          </cell>
          <cell r="Y188">
            <v>664934</v>
          </cell>
          <cell r="Z188">
            <v>670425</v>
          </cell>
          <cell r="AA188">
            <v>372800</v>
          </cell>
          <cell r="AB188">
            <v>5068249</v>
          </cell>
          <cell r="AC188">
            <v>378500</v>
          </cell>
          <cell r="AD188">
            <v>990357</v>
          </cell>
          <cell r="AE188">
            <v>797252</v>
          </cell>
          <cell r="AF188">
            <v>305006</v>
          </cell>
          <cell r="AG188">
            <v>172100</v>
          </cell>
          <cell r="AH188">
            <v>284100</v>
          </cell>
          <cell r="AI188">
            <v>2927315</v>
          </cell>
          <cell r="AJ188">
            <v>7995564</v>
          </cell>
        </row>
        <row r="189">
          <cell r="A189" t="str">
            <v>1</v>
          </cell>
          <cell r="B189" t="str">
            <v>株式会社　バンダイロジパル</v>
          </cell>
          <cell r="C189" t="str">
            <v>3</v>
          </cell>
          <cell r="D189" t="str">
            <v>事業本部</v>
          </cell>
          <cell r="E189" t="str">
            <v>33</v>
          </cell>
          <cell r="F189" t="str">
            <v>海外業務部</v>
          </cell>
          <cell r="G189" t="str">
            <v>3301</v>
          </cell>
          <cell r="H189" t="str">
            <v>海外業務部</v>
          </cell>
          <cell r="I189" t="str">
            <v>1930</v>
          </cell>
          <cell r="J189" t="str">
            <v>海外業務</v>
          </cell>
          <cell r="K189" t="str">
            <v>1519</v>
          </cell>
          <cell r="L189" t="str">
            <v>海外　東京</v>
          </cell>
          <cell r="M189" t="str">
            <v>15194999999990717374393639360020034海外-12003</v>
          </cell>
          <cell r="N189" t="str">
            <v>4</v>
          </cell>
          <cell r="O189" t="str">
            <v>他店</v>
          </cell>
          <cell r="P189" t="str">
            <v>3936</v>
          </cell>
          <cell r="Q189" t="str">
            <v>㈱ ﾄｲﾃｯｸ</v>
          </cell>
          <cell r="R189" t="str">
            <v>393600</v>
          </cell>
          <cell r="S189" t="str">
            <v>株式会社 トイテック（海外）</v>
          </cell>
          <cell r="T189" t="str">
            <v>4海外</v>
          </cell>
          <cell r="U189" t="str">
            <v>2003</v>
          </cell>
          <cell r="V189">
            <v>528592</v>
          </cell>
          <cell r="W189">
            <v>943868</v>
          </cell>
          <cell r="X189">
            <v>1774547</v>
          </cell>
          <cell r="Y189">
            <v>806294</v>
          </cell>
          <cell r="Z189">
            <v>606143</v>
          </cell>
          <cell r="AA189">
            <v>270450</v>
          </cell>
          <cell r="AB189">
            <v>4929894</v>
          </cell>
          <cell r="AC189">
            <v>731792</v>
          </cell>
          <cell r="AD189">
            <v>1512120</v>
          </cell>
          <cell r="AE189">
            <v>1229350</v>
          </cell>
          <cell r="AF189">
            <v>695369</v>
          </cell>
          <cell r="AG189">
            <v>76800</v>
          </cell>
          <cell r="AH189">
            <v>107300</v>
          </cell>
          <cell r="AI189">
            <v>4352731</v>
          </cell>
          <cell r="AJ189">
            <v>9282625</v>
          </cell>
        </row>
        <row r="190">
          <cell r="A190" t="str">
            <v>1</v>
          </cell>
          <cell r="B190" t="str">
            <v>株式会社　バンダイロジパル</v>
          </cell>
          <cell r="C190" t="str">
            <v>3</v>
          </cell>
          <cell r="D190" t="str">
            <v>事業本部</v>
          </cell>
          <cell r="E190" t="str">
            <v>33</v>
          </cell>
          <cell r="F190" t="str">
            <v>海外業務部</v>
          </cell>
          <cell r="G190" t="str">
            <v>3301</v>
          </cell>
          <cell r="H190" t="str">
            <v>海外業務部</v>
          </cell>
          <cell r="I190" t="str">
            <v>1930</v>
          </cell>
          <cell r="J190" t="str">
            <v>海外業務</v>
          </cell>
          <cell r="K190" t="str">
            <v>1519</v>
          </cell>
          <cell r="L190" t="str">
            <v>海外　東京</v>
          </cell>
          <cell r="M190" t="str">
            <v>15194999999990717374393699999999999合計-0</v>
          </cell>
          <cell r="N190" t="str">
            <v>4</v>
          </cell>
          <cell r="P190" t="str">
            <v>3936</v>
          </cell>
          <cell r="Q190" t="str">
            <v>　前　年　合　計　</v>
          </cell>
          <cell r="U190" t="str">
            <v>2002</v>
          </cell>
          <cell r="V190">
            <v>1233949</v>
          </cell>
          <cell r="W190">
            <v>821941</v>
          </cell>
          <cell r="X190">
            <v>1304200</v>
          </cell>
          <cell r="Y190">
            <v>664934</v>
          </cell>
          <cell r="Z190">
            <v>670425</v>
          </cell>
          <cell r="AA190">
            <v>372800</v>
          </cell>
          <cell r="AB190">
            <v>5068249</v>
          </cell>
          <cell r="AC190">
            <v>378500</v>
          </cell>
          <cell r="AD190">
            <v>990357</v>
          </cell>
          <cell r="AE190">
            <v>797252</v>
          </cell>
          <cell r="AF190">
            <v>305006</v>
          </cell>
          <cell r="AG190">
            <v>172100</v>
          </cell>
          <cell r="AH190">
            <v>284100</v>
          </cell>
          <cell r="AI190">
            <v>2927315</v>
          </cell>
          <cell r="AJ190">
            <v>7995564</v>
          </cell>
        </row>
        <row r="191">
          <cell r="A191" t="str">
            <v>1</v>
          </cell>
          <cell r="B191" t="str">
            <v>株式会社　バンダイロジパル</v>
          </cell>
          <cell r="C191" t="str">
            <v>3</v>
          </cell>
          <cell r="D191" t="str">
            <v>事業本部</v>
          </cell>
          <cell r="E191" t="str">
            <v>33</v>
          </cell>
          <cell r="F191" t="str">
            <v>海外業務部</v>
          </cell>
          <cell r="G191" t="str">
            <v>3301</v>
          </cell>
          <cell r="H191" t="str">
            <v>海外業務部</v>
          </cell>
          <cell r="I191" t="str">
            <v>1930</v>
          </cell>
          <cell r="J191" t="str">
            <v>海外業務</v>
          </cell>
          <cell r="K191" t="str">
            <v>1519</v>
          </cell>
          <cell r="L191" t="str">
            <v>海外　東京</v>
          </cell>
          <cell r="M191" t="str">
            <v>15194999999990717374393699999999999合計-1</v>
          </cell>
          <cell r="N191" t="str">
            <v>4</v>
          </cell>
          <cell r="P191" t="str">
            <v>3936</v>
          </cell>
          <cell r="Q191" t="str">
            <v>　当　年　合　計　</v>
          </cell>
          <cell r="U191" t="str">
            <v>2003</v>
          </cell>
          <cell r="V191">
            <v>528592</v>
          </cell>
          <cell r="W191">
            <v>943868</v>
          </cell>
          <cell r="X191">
            <v>1774547</v>
          </cell>
          <cell r="Y191">
            <v>806294</v>
          </cell>
          <cell r="Z191">
            <v>606143</v>
          </cell>
          <cell r="AA191">
            <v>270450</v>
          </cell>
          <cell r="AB191">
            <v>4929894</v>
          </cell>
          <cell r="AC191">
            <v>731792</v>
          </cell>
          <cell r="AD191">
            <v>1512120</v>
          </cell>
          <cell r="AE191">
            <v>1229350</v>
          </cell>
          <cell r="AF191">
            <v>695369</v>
          </cell>
          <cell r="AG191">
            <v>76800</v>
          </cell>
          <cell r="AH191">
            <v>107300</v>
          </cell>
          <cell r="AI191">
            <v>4352731</v>
          </cell>
          <cell r="AJ191">
            <v>9282625</v>
          </cell>
        </row>
        <row r="192">
          <cell r="A192" t="str">
            <v>1</v>
          </cell>
          <cell r="B192" t="str">
            <v>株式会社　バンダイロジパル</v>
          </cell>
          <cell r="C192" t="str">
            <v>3</v>
          </cell>
          <cell r="D192" t="str">
            <v>事業本部</v>
          </cell>
          <cell r="E192" t="str">
            <v>33</v>
          </cell>
          <cell r="F192" t="str">
            <v>海外業務部</v>
          </cell>
          <cell r="G192" t="str">
            <v>3301</v>
          </cell>
          <cell r="H192" t="str">
            <v>海外業務部</v>
          </cell>
          <cell r="I192" t="str">
            <v>1930</v>
          </cell>
          <cell r="J192" t="str">
            <v>海外業務</v>
          </cell>
          <cell r="K192" t="str">
            <v>1519</v>
          </cell>
          <cell r="L192" t="str">
            <v>海外　東京</v>
          </cell>
          <cell r="M192" t="str">
            <v>15194999999990717374393699999合計-2</v>
          </cell>
          <cell r="N192" t="str">
            <v>4</v>
          </cell>
          <cell r="P192" t="str">
            <v>3936</v>
          </cell>
          <cell r="Q192" t="str">
            <v>　昨　年　対　比（％）</v>
          </cell>
          <cell r="V192">
            <v>42</v>
          </cell>
          <cell r="W192">
            <v>114</v>
          </cell>
          <cell r="X192">
            <v>136</v>
          </cell>
          <cell r="Y192">
            <v>121</v>
          </cell>
          <cell r="Z192">
            <v>90</v>
          </cell>
          <cell r="AA192">
            <v>72</v>
          </cell>
          <cell r="AB192">
            <v>97</v>
          </cell>
          <cell r="AC192">
            <v>193</v>
          </cell>
          <cell r="AD192">
            <v>152</v>
          </cell>
          <cell r="AE192">
            <v>154</v>
          </cell>
          <cell r="AF192">
            <v>227</v>
          </cell>
          <cell r="AG192">
            <v>44</v>
          </cell>
          <cell r="AH192">
            <v>37</v>
          </cell>
          <cell r="AI192">
            <v>148</v>
          </cell>
          <cell r="AJ192">
            <v>116</v>
          </cell>
        </row>
        <row r="193">
          <cell r="A193" t="str">
            <v>1</v>
          </cell>
          <cell r="B193" t="str">
            <v>株式会社　バンダイロジパル</v>
          </cell>
          <cell r="C193" t="str">
            <v>3</v>
          </cell>
          <cell r="D193" t="str">
            <v>事業本部</v>
          </cell>
          <cell r="E193" t="str">
            <v>33</v>
          </cell>
          <cell r="F193" t="str">
            <v>海外業務部</v>
          </cell>
          <cell r="G193" t="str">
            <v>3301</v>
          </cell>
          <cell r="H193" t="str">
            <v>海外業務部</v>
          </cell>
          <cell r="I193" t="str">
            <v>1930</v>
          </cell>
          <cell r="J193" t="str">
            <v>海外業務</v>
          </cell>
          <cell r="K193" t="str">
            <v>1519</v>
          </cell>
          <cell r="L193" t="str">
            <v>海外　東京</v>
          </cell>
          <cell r="M193" t="str">
            <v>15194999999990867033051505150120034海外-12002</v>
          </cell>
          <cell r="N193" t="str">
            <v>4</v>
          </cell>
          <cell r="O193" t="str">
            <v>他店</v>
          </cell>
          <cell r="P193" t="str">
            <v>0515</v>
          </cell>
          <cell r="Q193" t="str">
            <v>㈱ウイング</v>
          </cell>
          <cell r="R193" t="str">
            <v>051501</v>
          </cell>
          <cell r="S193" t="str">
            <v>㈱ｳｨﾝｸﾞ(海外)</v>
          </cell>
          <cell r="T193" t="str">
            <v>4海外</v>
          </cell>
          <cell r="U193" t="str">
            <v>2002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622309</v>
          </cell>
          <cell r="AI193">
            <v>622309</v>
          </cell>
          <cell r="AJ193">
            <v>622309</v>
          </cell>
        </row>
        <row r="194">
          <cell r="A194" t="str">
            <v>1</v>
          </cell>
          <cell r="B194" t="str">
            <v>株式会社　バンダイロジパル</v>
          </cell>
          <cell r="C194" t="str">
            <v>3</v>
          </cell>
          <cell r="D194" t="str">
            <v>事業本部</v>
          </cell>
          <cell r="E194" t="str">
            <v>33</v>
          </cell>
          <cell r="F194" t="str">
            <v>海外業務部</v>
          </cell>
          <cell r="G194" t="str">
            <v>3301</v>
          </cell>
          <cell r="H194" t="str">
            <v>海外業務部</v>
          </cell>
          <cell r="I194" t="str">
            <v>1930</v>
          </cell>
          <cell r="J194" t="str">
            <v>海外業務</v>
          </cell>
          <cell r="K194" t="str">
            <v>1519</v>
          </cell>
          <cell r="L194" t="str">
            <v>海外　東京</v>
          </cell>
          <cell r="M194" t="str">
            <v>15194999999990867033051505150120034海外-12003</v>
          </cell>
          <cell r="N194" t="str">
            <v>4</v>
          </cell>
          <cell r="O194" t="str">
            <v>他店</v>
          </cell>
          <cell r="P194" t="str">
            <v>0515</v>
          </cell>
          <cell r="Q194" t="str">
            <v>㈱ウイング</v>
          </cell>
          <cell r="R194" t="str">
            <v>051501</v>
          </cell>
          <cell r="S194" t="str">
            <v>㈱ｳｨﾝｸﾞ(海外)</v>
          </cell>
          <cell r="T194" t="str">
            <v>4海外</v>
          </cell>
          <cell r="U194" t="str">
            <v>2003</v>
          </cell>
          <cell r="V194">
            <v>980349</v>
          </cell>
          <cell r="W194">
            <v>1828748</v>
          </cell>
          <cell r="X194">
            <v>290759</v>
          </cell>
          <cell r="Y194">
            <v>689580</v>
          </cell>
          <cell r="Z194">
            <v>1078048</v>
          </cell>
          <cell r="AA194">
            <v>661623</v>
          </cell>
          <cell r="AB194">
            <v>5529107</v>
          </cell>
          <cell r="AC194">
            <v>591781</v>
          </cell>
          <cell r="AD194">
            <v>852822</v>
          </cell>
          <cell r="AE194">
            <v>510392</v>
          </cell>
          <cell r="AF194">
            <v>283237</v>
          </cell>
          <cell r="AG194">
            <v>1024597</v>
          </cell>
          <cell r="AH194">
            <v>341030</v>
          </cell>
          <cell r="AI194">
            <v>3603859</v>
          </cell>
          <cell r="AJ194">
            <v>9132966</v>
          </cell>
        </row>
        <row r="195">
          <cell r="A195" t="str">
            <v>1</v>
          </cell>
          <cell r="B195" t="str">
            <v>株式会社　バンダイロジパル</v>
          </cell>
          <cell r="C195" t="str">
            <v>3</v>
          </cell>
          <cell r="D195" t="str">
            <v>事業本部</v>
          </cell>
          <cell r="E195" t="str">
            <v>33</v>
          </cell>
          <cell r="F195" t="str">
            <v>海外業務部</v>
          </cell>
          <cell r="G195" t="str">
            <v>3301</v>
          </cell>
          <cell r="H195" t="str">
            <v>海外業務部</v>
          </cell>
          <cell r="I195" t="str">
            <v>1930</v>
          </cell>
          <cell r="J195" t="str">
            <v>海外業務</v>
          </cell>
          <cell r="K195" t="str">
            <v>1519</v>
          </cell>
          <cell r="L195" t="str">
            <v>海外　東京</v>
          </cell>
          <cell r="M195" t="str">
            <v>15194999999990867033051599999999999合計-0</v>
          </cell>
          <cell r="N195" t="str">
            <v>4</v>
          </cell>
          <cell r="P195" t="str">
            <v>0515</v>
          </cell>
          <cell r="Q195" t="str">
            <v>　前　年　合　計　</v>
          </cell>
          <cell r="U195" t="str">
            <v>2002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622309</v>
          </cell>
          <cell r="AI195">
            <v>622309</v>
          </cell>
          <cell r="AJ195">
            <v>622309</v>
          </cell>
        </row>
        <row r="196">
          <cell r="A196" t="str">
            <v>1</v>
          </cell>
          <cell r="B196" t="str">
            <v>株式会社　バンダイロジパル</v>
          </cell>
          <cell r="C196" t="str">
            <v>3</v>
          </cell>
          <cell r="D196" t="str">
            <v>事業本部</v>
          </cell>
          <cell r="E196" t="str">
            <v>33</v>
          </cell>
          <cell r="F196" t="str">
            <v>海外業務部</v>
          </cell>
          <cell r="G196" t="str">
            <v>3301</v>
          </cell>
          <cell r="H196" t="str">
            <v>海外業務部</v>
          </cell>
          <cell r="I196" t="str">
            <v>1930</v>
          </cell>
          <cell r="J196" t="str">
            <v>海外業務</v>
          </cell>
          <cell r="K196" t="str">
            <v>1519</v>
          </cell>
          <cell r="L196" t="str">
            <v>海外　東京</v>
          </cell>
          <cell r="M196" t="str">
            <v>15194999999990867033051599999999999合計-1</v>
          </cell>
          <cell r="N196" t="str">
            <v>4</v>
          </cell>
          <cell r="P196" t="str">
            <v>0515</v>
          </cell>
          <cell r="Q196" t="str">
            <v>　当　年　合　計　</v>
          </cell>
          <cell r="U196" t="str">
            <v>2003</v>
          </cell>
          <cell r="V196">
            <v>980349</v>
          </cell>
          <cell r="W196">
            <v>1828748</v>
          </cell>
          <cell r="X196">
            <v>290759</v>
          </cell>
          <cell r="Y196">
            <v>689580</v>
          </cell>
          <cell r="Z196">
            <v>1078048</v>
          </cell>
          <cell r="AA196">
            <v>661623</v>
          </cell>
          <cell r="AB196">
            <v>5529107</v>
          </cell>
          <cell r="AC196">
            <v>591781</v>
          </cell>
          <cell r="AD196">
            <v>852822</v>
          </cell>
          <cell r="AE196">
            <v>510392</v>
          </cell>
          <cell r="AF196">
            <v>283237</v>
          </cell>
          <cell r="AG196">
            <v>1024597</v>
          </cell>
          <cell r="AH196">
            <v>341030</v>
          </cell>
          <cell r="AI196">
            <v>3603859</v>
          </cell>
          <cell r="AJ196">
            <v>9132966</v>
          </cell>
        </row>
        <row r="197">
          <cell r="A197" t="str">
            <v>1</v>
          </cell>
          <cell r="B197" t="str">
            <v>株式会社　バンダイロジパル</v>
          </cell>
          <cell r="C197" t="str">
            <v>3</v>
          </cell>
          <cell r="D197" t="str">
            <v>事業本部</v>
          </cell>
          <cell r="E197" t="str">
            <v>33</v>
          </cell>
          <cell r="F197" t="str">
            <v>海外業務部</v>
          </cell>
          <cell r="G197" t="str">
            <v>3301</v>
          </cell>
          <cell r="H197" t="str">
            <v>海外業務部</v>
          </cell>
          <cell r="I197" t="str">
            <v>1930</v>
          </cell>
          <cell r="J197" t="str">
            <v>海外業務</v>
          </cell>
          <cell r="K197" t="str">
            <v>1519</v>
          </cell>
          <cell r="L197" t="str">
            <v>海外　東京</v>
          </cell>
          <cell r="M197" t="str">
            <v>15194999999990867033051599999合計-2</v>
          </cell>
          <cell r="N197" t="str">
            <v>4</v>
          </cell>
          <cell r="P197" t="str">
            <v>0515</v>
          </cell>
          <cell r="Q197" t="str">
            <v>　昨　年　対　比（％）</v>
          </cell>
          <cell r="V197">
            <v>100</v>
          </cell>
          <cell r="W197">
            <v>100</v>
          </cell>
          <cell r="X197">
            <v>100</v>
          </cell>
          <cell r="Y197">
            <v>100</v>
          </cell>
          <cell r="Z197">
            <v>100</v>
          </cell>
          <cell r="AA197">
            <v>100</v>
          </cell>
          <cell r="AB197">
            <v>100</v>
          </cell>
          <cell r="AC197">
            <v>100</v>
          </cell>
          <cell r="AD197">
            <v>100</v>
          </cell>
          <cell r="AE197">
            <v>100</v>
          </cell>
          <cell r="AF197">
            <v>100</v>
          </cell>
          <cell r="AG197">
            <v>100</v>
          </cell>
          <cell r="AH197">
            <v>54</v>
          </cell>
          <cell r="AI197">
            <v>579</v>
          </cell>
          <cell r="AJ197">
            <v>1467</v>
          </cell>
        </row>
        <row r="198">
          <cell r="A198" t="str">
            <v>1</v>
          </cell>
          <cell r="B198" t="str">
            <v>株式会社　バンダイロジパル</v>
          </cell>
          <cell r="C198" t="str">
            <v>3</v>
          </cell>
          <cell r="D198" t="str">
            <v>事業本部</v>
          </cell>
          <cell r="E198" t="str">
            <v>33</v>
          </cell>
          <cell r="F198" t="str">
            <v>海外業務部</v>
          </cell>
          <cell r="G198" t="str">
            <v>3301</v>
          </cell>
          <cell r="H198" t="str">
            <v>海外業務部</v>
          </cell>
          <cell r="I198" t="str">
            <v>1930</v>
          </cell>
          <cell r="J198" t="str">
            <v>海外業務</v>
          </cell>
          <cell r="K198" t="str">
            <v>1519</v>
          </cell>
          <cell r="L198" t="str">
            <v>海外　東京</v>
          </cell>
          <cell r="M198" t="str">
            <v>15194999999991328361130713070320034海外-12002</v>
          </cell>
          <cell r="N198" t="str">
            <v>4</v>
          </cell>
          <cell r="O198" t="str">
            <v>他店</v>
          </cell>
          <cell r="P198" t="str">
            <v>1307</v>
          </cell>
          <cell r="Q198" t="str">
            <v>ｷｸﾁ㈱</v>
          </cell>
          <cell r="R198" t="str">
            <v>130703</v>
          </cell>
          <cell r="S198" t="str">
            <v>キクチ株式会社</v>
          </cell>
          <cell r="T198" t="str">
            <v>4海外</v>
          </cell>
          <cell r="U198" t="str">
            <v>2002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140764</v>
          </cell>
          <cell r="AD198">
            <v>3465085</v>
          </cell>
          <cell r="AE198">
            <v>2530400</v>
          </cell>
          <cell r="AF198">
            <v>650677</v>
          </cell>
          <cell r="AG198">
            <v>0</v>
          </cell>
          <cell r="AH198">
            <v>0</v>
          </cell>
          <cell r="AI198">
            <v>6786926</v>
          </cell>
          <cell r="AJ198">
            <v>6786926</v>
          </cell>
        </row>
        <row r="199">
          <cell r="A199" t="str">
            <v>1</v>
          </cell>
          <cell r="B199" t="str">
            <v>株式会社　バンダイロジパル</v>
          </cell>
          <cell r="C199" t="str">
            <v>3</v>
          </cell>
          <cell r="D199" t="str">
            <v>事業本部</v>
          </cell>
          <cell r="E199" t="str">
            <v>33</v>
          </cell>
          <cell r="F199" t="str">
            <v>海外業務部</v>
          </cell>
          <cell r="G199" t="str">
            <v>3301</v>
          </cell>
          <cell r="H199" t="str">
            <v>海外業務部</v>
          </cell>
          <cell r="I199" t="str">
            <v>1930</v>
          </cell>
          <cell r="J199" t="str">
            <v>海外業務</v>
          </cell>
          <cell r="K199" t="str">
            <v>1519</v>
          </cell>
          <cell r="L199" t="str">
            <v>海外　東京</v>
          </cell>
          <cell r="M199" t="str">
            <v>15194999999991328361130713070320034海外-12003</v>
          </cell>
          <cell r="N199" t="str">
            <v>4</v>
          </cell>
          <cell r="O199" t="str">
            <v>他店</v>
          </cell>
          <cell r="P199" t="str">
            <v>1307</v>
          </cell>
          <cell r="Q199" t="str">
            <v>ｷｸﾁ㈱</v>
          </cell>
          <cell r="R199" t="str">
            <v>130703</v>
          </cell>
          <cell r="S199" t="str">
            <v>キクチ株式会社</v>
          </cell>
          <cell r="T199" t="str">
            <v>4海外</v>
          </cell>
          <cell r="U199" t="str">
            <v>2003</v>
          </cell>
          <cell r="V199">
            <v>295100</v>
          </cell>
          <cell r="W199">
            <v>1073000</v>
          </cell>
          <cell r="X199">
            <v>1006000</v>
          </cell>
          <cell r="Y199">
            <v>262100</v>
          </cell>
          <cell r="Z199">
            <v>1162800</v>
          </cell>
          <cell r="AA199">
            <v>2581948</v>
          </cell>
          <cell r="AB199">
            <v>6380948</v>
          </cell>
          <cell r="AC199">
            <v>970915</v>
          </cell>
          <cell r="AD199">
            <v>317000</v>
          </cell>
          <cell r="AE199">
            <v>789175</v>
          </cell>
          <cell r="AF199">
            <v>213600</v>
          </cell>
          <cell r="AG199">
            <v>0</v>
          </cell>
          <cell r="AH199">
            <v>0</v>
          </cell>
          <cell r="AI199">
            <v>2290690</v>
          </cell>
          <cell r="AJ199">
            <v>8671638</v>
          </cell>
        </row>
        <row r="200">
          <cell r="A200" t="str">
            <v>1</v>
          </cell>
          <cell r="B200" t="str">
            <v>株式会社　バンダイロジパル</v>
          </cell>
          <cell r="C200" t="str">
            <v>3</v>
          </cell>
          <cell r="D200" t="str">
            <v>事業本部</v>
          </cell>
          <cell r="E200" t="str">
            <v>33</v>
          </cell>
          <cell r="F200" t="str">
            <v>海外業務部</v>
          </cell>
          <cell r="G200" t="str">
            <v>3301</v>
          </cell>
          <cell r="H200" t="str">
            <v>海外業務部</v>
          </cell>
          <cell r="I200" t="str">
            <v>1930</v>
          </cell>
          <cell r="J200" t="str">
            <v>海外業務</v>
          </cell>
          <cell r="K200" t="str">
            <v>1519</v>
          </cell>
          <cell r="L200" t="str">
            <v>海外　東京</v>
          </cell>
          <cell r="M200" t="str">
            <v>15194999999991328361130799999999999合計-0</v>
          </cell>
          <cell r="N200" t="str">
            <v>4</v>
          </cell>
          <cell r="P200" t="str">
            <v>1307</v>
          </cell>
          <cell r="Q200" t="str">
            <v>　前　年　合　計　</v>
          </cell>
          <cell r="U200" t="str">
            <v>2002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140764</v>
          </cell>
          <cell r="AD200">
            <v>3465085</v>
          </cell>
          <cell r="AE200">
            <v>2530400</v>
          </cell>
          <cell r="AF200">
            <v>650677</v>
          </cell>
          <cell r="AG200">
            <v>0</v>
          </cell>
          <cell r="AH200">
            <v>0</v>
          </cell>
          <cell r="AI200">
            <v>6786926</v>
          </cell>
          <cell r="AJ200">
            <v>6786926</v>
          </cell>
        </row>
        <row r="201">
          <cell r="A201" t="str">
            <v>1</v>
          </cell>
          <cell r="B201" t="str">
            <v>株式会社　バンダイロジパル</v>
          </cell>
          <cell r="C201" t="str">
            <v>3</v>
          </cell>
          <cell r="D201" t="str">
            <v>事業本部</v>
          </cell>
          <cell r="E201" t="str">
            <v>33</v>
          </cell>
          <cell r="F201" t="str">
            <v>海外業務部</v>
          </cell>
          <cell r="G201" t="str">
            <v>3301</v>
          </cell>
          <cell r="H201" t="str">
            <v>海外業務部</v>
          </cell>
          <cell r="I201" t="str">
            <v>1930</v>
          </cell>
          <cell r="J201" t="str">
            <v>海外業務</v>
          </cell>
          <cell r="K201" t="str">
            <v>1519</v>
          </cell>
          <cell r="L201" t="str">
            <v>海外　東京</v>
          </cell>
          <cell r="M201" t="str">
            <v>15194999999991328361130799999999999合計-1</v>
          </cell>
          <cell r="N201" t="str">
            <v>4</v>
          </cell>
          <cell r="P201" t="str">
            <v>1307</v>
          </cell>
          <cell r="Q201" t="str">
            <v>　当　年　合　計　</v>
          </cell>
          <cell r="U201" t="str">
            <v>2003</v>
          </cell>
          <cell r="V201">
            <v>295100</v>
          </cell>
          <cell r="W201">
            <v>1073000</v>
          </cell>
          <cell r="X201">
            <v>1006000</v>
          </cell>
          <cell r="Y201">
            <v>262100</v>
          </cell>
          <cell r="Z201">
            <v>1162800</v>
          </cell>
          <cell r="AA201">
            <v>2581948</v>
          </cell>
          <cell r="AB201">
            <v>6380948</v>
          </cell>
          <cell r="AC201">
            <v>970915</v>
          </cell>
          <cell r="AD201">
            <v>317000</v>
          </cell>
          <cell r="AE201">
            <v>789175</v>
          </cell>
          <cell r="AF201">
            <v>213600</v>
          </cell>
          <cell r="AG201">
            <v>0</v>
          </cell>
          <cell r="AH201">
            <v>0</v>
          </cell>
          <cell r="AI201">
            <v>2290690</v>
          </cell>
          <cell r="AJ201">
            <v>8671638</v>
          </cell>
        </row>
        <row r="202">
          <cell r="A202" t="str">
            <v>1</v>
          </cell>
          <cell r="B202" t="str">
            <v>株式会社　バンダイロジパル</v>
          </cell>
          <cell r="C202" t="str">
            <v>3</v>
          </cell>
          <cell r="D202" t="str">
            <v>事業本部</v>
          </cell>
          <cell r="E202" t="str">
            <v>33</v>
          </cell>
          <cell r="F202" t="str">
            <v>海外業務部</v>
          </cell>
          <cell r="G202" t="str">
            <v>3301</v>
          </cell>
          <cell r="H202" t="str">
            <v>海外業務部</v>
          </cell>
          <cell r="I202" t="str">
            <v>1930</v>
          </cell>
          <cell r="J202" t="str">
            <v>海外業務</v>
          </cell>
          <cell r="K202" t="str">
            <v>1519</v>
          </cell>
          <cell r="L202" t="str">
            <v>海外　東京</v>
          </cell>
          <cell r="M202" t="str">
            <v>15194999999991328361130799999合計-2</v>
          </cell>
          <cell r="N202" t="str">
            <v>4</v>
          </cell>
          <cell r="P202" t="str">
            <v>1307</v>
          </cell>
          <cell r="Q202" t="str">
            <v>　昨　年　対　比（％）</v>
          </cell>
          <cell r="V202">
            <v>100</v>
          </cell>
          <cell r="W202">
            <v>100</v>
          </cell>
          <cell r="X202">
            <v>100</v>
          </cell>
          <cell r="Y202">
            <v>100</v>
          </cell>
          <cell r="Z202">
            <v>100</v>
          </cell>
          <cell r="AA202">
            <v>100</v>
          </cell>
          <cell r="AB202">
            <v>100</v>
          </cell>
          <cell r="AC202">
            <v>689</v>
          </cell>
          <cell r="AD202">
            <v>9</v>
          </cell>
          <cell r="AE202">
            <v>31</v>
          </cell>
          <cell r="AF202">
            <v>32</v>
          </cell>
          <cell r="AG202">
            <v>100</v>
          </cell>
          <cell r="AH202">
            <v>100</v>
          </cell>
          <cell r="AI202">
            <v>33</v>
          </cell>
          <cell r="AJ202">
            <v>127</v>
          </cell>
        </row>
        <row r="203">
          <cell r="A203" t="str">
            <v>1</v>
          </cell>
          <cell r="B203" t="str">
            <v>株式会社　バンダイロジパル</v>
          </cell>
          <cell r="C203" t="str">
            <v>3</v>
          </cell>
          <cell r="D203" t="str">
            <v>事業本部</v>
          </cell>
          <cell r="E203" t="str">
            <v>33</v>
          </cell>
          <cell r="F203" t="str">
            <v>海外業務部</v>
          </cell>
          <cell r="G203" t="str">
            <v>3301</v>
          </cell>
          <cell r="H203" t="str">
            <v>海外業務部</v>
          </cell>
          <cell r="I203" t="str">
            <v>1930</v>
          </cell>
          <cell r="J203" t="str">
            <v>海外業務</v>
          </cell>
          <cell r="K203" t="str">
            <v>1519</v>
          </cell>
          <cell r="L203" t="str">
            <v>海外　東京</v>
          </cell>
          <cell r="M203" t="str">
            <v>15194999999992651019072507250020034海外-12002</v>
          </cell>
          <cell r="N203" t="str">
            <v>4</v>
          </cell>
          <cell r="O203" t="str">
            <v>他店</v>
          </cell>
          <cell r="P203" t="str">
            <v>0725</v>
          </cell>
          <cell r="Q203" t="str">
            <v>㈲ ｴｰｽﾌﾟﾛﾀﾞｸﾄ</v>
          </cell>
          <cell r="R203" t="str">
            <v>072500</v>
          </cell>
          <cell r="S203" t="str">
            <v>有限会社　エースプロダクト　(海外)</v>
          </cell>
          <cell r="T203" t="str">
            <v>4海外</v>
          </cell>
          <cell r="U203" t="str">
            <v>2002</v>
          </cell>
          <cell r="V203">
            <v>1309317</v>
          </cell>
          <cell r="W203">
            <v>1844891</v>
          </cell>
          <cell r="X203">
            <v>531682</v>
          </cell>
          <cell r="Y203">
            <v>362185</v>
          </cell>
          <cell r="Z203">
            <v>91000</v>
          </cell>
          <cell r="AA203">
            <v>555872</v>
          </cell>
          <cell r="AB203">
            <v>4694947</v>
          </cell>
          <cell r="AC203">
            <v>594007</v>
          </cell>
          <cell r="AD203">
            <v>379000</v>
          </cell>
          <cell r="AE203">
            <v>957997</v>
          </cell>
          <cell r="AF203">
            <v>592922</v>
          </cell>
          <cell r="AG203">
            <v>402277</v>
          </cell>
          <cell r="AH203">
            <v>796694</v>
          </cell>
          <cell r="AI203">
            <v>3722897</v>
          </cell>
          <cell r="AJ203">
            <v>8417844</v>
          </cell>
        </row>
        <row r="204">
          <cell r="A204" t="str">
            <v>1</v>
          </cell>
          <cell r="B204" t="str">
            <v>株式会社　バンダイロジパル</v>
          </cell>
          <cell r="C204" t="str">
            <v>3</v>
          </cell>
          <cell r="D204" t="str">
            <v>事業本部</v>
          </cell>
          <cell r="E204" t="str">
            <v>33</v>
          </cell>
          <cell r="F204" t="str">
            <v>海外業務部</v>
          </cell>
          <cell r="G204" t="str">
            <v>3301</v>
          </cell>
          <cell r="H204" t="str">
            <v>海外業務部</v>
          </cell>
          <cell r="I204" t="str">
            <v>1930</v>
          </cell>
          <cell r="J204" t="str">
            <v>海外業務</v>
          </cell>
          <cell r="K204" t="str">
            <v>1519</v>
          </cell>
          <cell r="L204" t="str">
            <v>海外　東京</v>
          </cell>
          <cell r="M204" t="str">
            <v>15194999999992651019072507250020034海外-12003</v>
          </cell>
          <cell r="N204" t="str">
            <v>4</v>
          </cell>
          <cell r="O204" t="str">
            <v>他店</v>
          </cell>
          <cell r="P204" t="str">
            <v>0725</v>
          </cell>
          <cell r="Q204" t="str">
            <v>㈲ ｴｰｽﾌﾟﾛﾀﾞｸﾄ</v>
          </cell>
          <cell r="R204" t="str">
            <v>072500</v>
          </cell>
          <cell r="S204" t="str">
            <v>有限会社　エースプロダクト　(海外)</v>
          </cell>
          <cell r="T204" t="str">
            <v>4海外</v>
          </cell>
          <cell r="U204" t="str">
            <v>2003</v>
          </cell>
          <cell r="V204">
            <v>994189</v>
          </cell>
          <cell r="W204">
            <v>482660</v>
          </cell>
          <cell r="X204">
            <v>405593</v>
          </cell>
          <cell r="Y204">
            <v>767501</v>
          </cell>
          <cell r="Z204">
            <v>336468</v>
          </cell>
          <cell r="AA204">
            <v>990545</v>
          </cell>
          <cell r="AB204">
            <v>3976956</v>
          </cell>
          <cell r="AC204">
            <v>651462</v>
          </cell>
          <cell r="AD204">
            <v>0</v>
          </cell>
          <cell r="AE204">
            <v>1761898</v>
          </cell>
          <cell r="AF204">
            <v>473534</v>
          </cell>
          <cell r="AG204">
            <v>424830</v>
          </cell>
          <cell r="AH204">
            <v>60300</v>
          </cell>
          <cell r="AI204">
            <v>3372024</v>
          </cell>
          <cell r="AJ204">
            <v>7348980</v>
          </cell>
        </row>
        <row r="205">
          <cell r="A205" t="str">
            <v>1</v>
          </cell>
          <cell r="B205" t="str">
            <v>株式会社　バンダイロジパル</v>
          </cell>
          <cell r="C205" t="str">
            <v>3</v>
          </cell>
          <cell r="D205" t="str">
            <v>事業本部</v>
          </cell>
          <cell r="E205" t="str">
            <v>33</v>
          </cell>
          <cell r="F205" t="str">
            <v>海外業務部</v>
          </cell>
          <cell r="G205" t="str">
            <v>3301</v>
          </cell>
          <cell r="H205" t="str">
            <v>海外業務部</v>
          </cell>
          <cell r="I205" t="str">
            <v>1930</v>
          </cell>
          <cell r="J205" t="str">
            <v>海外業務</v>
          </cell>
          <cell r="K205" t="str">
            <v>1519</v>
          </cell>
          <cell r="L205" t="str">
            <v>海外　東京</v>
          </cell>
          <cell r="M205" t="str">
            <v>15194999999992651019072599999999999合計-0</v>
          </cell>
          <cell r="N205" t="str">
            <v>4</v>
          </cell>
          <cell r="P205" t="str">
            <v>0725</v>
          </cell>
          <cell r="Q205" t="str">
            <v>　前　年　合　計　</v>
          </cell>
          <cell r="U205" t="str">
            <v>2002</v>
          </cell>
          <cell r="V205">
            <v>1309317</v>
          </cell>
          <cell r="W205">
            <v>1844891</v>
          </cell>
          <cell r="X205">
            <v>531682</v>
          </cell>
          <cell r="Y205">
            <v>362185</v>
          </cell>
          <cell r="Z205">
            <v>91000</v>
          </cell>
          <cell r="AA205">
            <v>555872</v>
          </cell>
          <cell r="AB205">
            <v>4694947</v>
          </cell>
          <cell r="AC205">
            <v>594007</v>
          </cell>
          <cell r="AD205">
            <v>379000</v>
          </cell>
          <cell r="AE205">
            <v>957997</v>
          </cell>
          <cell r="AF205">
            <v>592922</v>
          </cell>
          <cell r="AG205">
            <v>402277</v>
          </cell>
          <cell r="AH205">
            <v>796694</v>
          </cell>
          <cell r="AI205">
            <v>3722897</v>
          </cell>
          <cell r="AJ205">
            <v>8417844</v>
          </cell>
        </row>
        <row r="206">
          <cell r="A206" t="str">
            <v>1</v>
          </cell>
          <cell r="B206" t="str">
            <v>株式会社　バンダイロジパル</v>
          </cell>
          <cell r="C206" t="str">
            <v>3</v>
          </cell>
          <cell r="D206" t="str">
            <v>事業本部</v>
          </cell>
          <cell r="E206" t="str">
            <v>33</v>
          </cell>
          <cell r="F206" t="str">
            <v>海外業務部</v>
          </cell>
          <cell r="G206" t="str">
            <v>3301</v>
          </cell>
          <cell r="H206" t="str">
            <v>海外業務部</v>
          </cell>
          <cell r="I206" t="str">
            <v>1930</v>
          </cell>
          <cell r="J206" t="str">
            <v>海外業務</v>
          </cell>
          <cell r="K206" t="str">
            <v>1519</v>
          </cell>
          <cell r="L206" t="str">
            <v>海外　東京</v>
          </cell>
          <cell r="M206" t="str">
            <v>15194999999992651019072599999999999合計-1</v>
          </cell>
          <cell r="N206" t="str">
            <v>4</v>
          </cell>
          <cell r="P206" t="str">
            <v>0725</v>
          </cell>
          <cell r="Q206" t="str">
            <v>　当　年　合　計　</v>
          </cell>
          <cell r="U206" t="str">
            <v>2003</v>
          </cell>
          <cell r="V206">
            <v>994189</v>
          </cell>
          <cell r="W206">
            <v>482660</v>
          </cell>
          <cell r="X206">
            <v>405593</v>
          </cell>
          <cell r="Y206">
            <v>767501</v>
          </cell>
          <cell r="Z206">
            <v>336468</v>
          </cell>
          <cell r="AA206">
            <v>990545</v>
          </cell>
          <cell r="AB206">
            <v>3976956</v>
          </cell>
          <cell r="AC206">
            <v>651462</v>
          </cell>
          <cell r="AD206">
            <v>0</v>
          </cell>
          <cell r="AE206">
            <v>1761898</v>
          </cell>
          <cell r="AF206">
            <v>473534</v>
          </cell>
          <cell r="AG206">
            <v>424830</v>
          </cell>
          <cell r="AH206">
            <v>60300</v>
          </cell>
          <cell r="AI206">
            <v>3372024</v>
          </cell>
          <cell r="AJ206">
            <v>7348980</v>
          </cell>
        </row>
        <row r="207">
          <cell r="A207" t="str">
            <v>1</v>
          </cell>
          <cell r="B207" t="str">
            <v>株式会社　バンダイロジパル</v>
          </cell>
          <cell r="C207" t="str">
            <v>3</v>
          </cell>
          <cell r="D207" t="str">
            <v>事業本部</v>
          </cell>
          <cell r="E207" t="str">
            <v>33</v>
          </cell>
          <cell r="F207" t="str">
            <v>海外業務部</v>
          </cell>
          <cell r="G207" t="str">
            <v>3301</v>
          </cell>
          <cell r="H207" t="str">
            <v>海外業務部</v>
          </cell>
          <cell r="I207" t="str">
            <v>1930</v>
          </cell>
          <cell r="J207" t="str">
            <v>海外業務</v>
          </cell>
          <cell r="K207" t="str">
            <v>1519</v>
          </cell>
          <cell r="L207" t="str">
            <v>海外　東京</v>
          </cell>
          <cell r="M207" t="str">
            <v>15194999999992651019072599999合計-2</v>
          </cell>
          <cell r="N207" t="str">
            <v>4</v>
          </cell>
          <cell r="P207" t="str">
            <v>0725</v>
          </cell>
          <cell r="Q207" t="str">
            <v>　昨　年　対　比（％）</v>
          </cell>
          <cell r="V207">
            <v>75</v>
          </cell>
          <cell r="W207">
            <v>26</v>
          </cell>
          <cell r="X207">
            <v>76</v>
          </cell>
          <cell r="Y207">
            <v>211</v>
          </cell>
          <cell r="Z207">
            <v>369</v>
          </cell>
          <cell r="AA207">
            <v>178</v>
          </cell>
          <cell r="AB207">
            <v>84</v>
          </cell>
          <cell r="AC207">
            <v>109</v>
          </cell>
          <cell r="AD207">
            <v>0</v>
          </cell>
          <cell r="AE207">
            <v>183</v>
          </cell>
          <cell r="AF207">
            <v>79</v>
          </cell>
          <cell r="AG207">
            <v>105</v>
          </cell>
          <cell r="AH207">
            <v>7</v>
          </cell>
          <cell r="AI207">
            <v>90</v>
          </cell>
          <cell r="AJ207">
            <v>87</v>
          </cell>
        </row>
        <row r="208">
          <cell r="A208" t="str">
            <v>1</v>
          </cell>
          <cell r="B208" t="str">
            <v>株式会社　バンダイロジパル</v>
          </cell>
          <cell r="C208" t="str">
            <v>3</v>
          </cell>
          <cell r="D208" t="str">
            <v>事業本部</v>
          </cell>
          <cell r="E208" t="str">
            <v>33</v>
          </cell>
          <cell r="F208" t="str">
            <v>海外業務部</v>
          </cell>
          <cell r="G208" t="str">
            <v>3301</v>
          </cell>
          <cell r="H208" t="str">
            <v>海外業務部</v>
          </cell>
          <cell r="I208" t="str">
            <v>1930</v>
          </cell>
          <cell r="J208" t="str">
            <v>海外業務</v>
          </cell>
          <cell r="K208" t="str">
            <v>1519</v>
          </cell>
          <cell r="L208" t="str">
            <v>海外　東京</v>
          </cell>
          <cell r="M208" t="str">
            <v>15194999999992991005050605060020034海外-12002</v>
          </cell>
          <cell r="N208" t="str">
            <v>4</v>
          </cell>
          <cell r="O208" t="str">
            <v>他店</v>
          </cell>
          <cell r="P208" t="str">
            <v>0506</v>
          </cell>
          <cell r="Q208" t="str">
            <v>㈱ｳｨｽﾞ</v>
          </cell>
          <cell r="R208" t="str">
            <v>050600</v>
          </cell>
          <cell r="S208" t="str">
            <v>株式会社ウィズ  (海外)</v>
          </cell>
          <cell r="T208" t="str">
            <v>4海外</v>
          </cell>
          <cell r="U208" t="str">
            <v>2002</v>
          </cell>
          <cell r="V208">
            <v>3407654</v>
          </cell>
          <cell r="W208">
            <v>1310846</v>
          </cell>
          <cell r="X208">
            <v>974867</v>
          </cell>
          <cell r="Y208">
            <v>1454853</v>
          </cell>
          <cell r="Z208">
            <v>2613943</v>
          </cell>
          <cell r="AA208">
            <v>2815133</v>
          </cell>
          <cell r="AB208">
            <v>12577296</v>
          </cell>
          <cell r="AC208">
            <v>1953723</v>
          </cell>
          <cell r="AD208">
            <v>491041</v>
          </cell>
          <cell r="AE208">
            <v>557598</v>
          </cell>
          <cell r="AF208">
            <v>622396</v>
          </cell>
          <cell r="AG208">
            <v>161495</v>
          </cell>
          <cell r="AH208">
            <v>149800</v>
          </cell>
          <cell r="AI208">
            <v>3936053</v>
          </cell>
          <cell r="AJ208">
            <v>16513349</v>
          </cell>
        </row>
        <row r="209">
          <cell r="A209" t="str">
            <v>1</v>
          </cell>
          <cell r="B209" t="str">
            <v>株式会社　バンダイロジパル</v>
          </cell>
          <cell r="C209" t="str">
            <v>3</v>
          </cell>
          <cell r="D209" t="str">
            <v>事業本部</v>
          </cell>
          <cell r="E209" t="str">
            <v>33</v>
          </cell>
          <cell r="F209" t="str">
            <v>海外業務部</v>
          </cell>
          <cell r="G209" t="str">
            <v>3301</v>
          </cell>
          <cell r="H209" t="str">
            <v>海外業務部</v>
          </cell>
          <cell r="I209" t="str">
            <v>1930</v>
          </cell>
          <cell r="J209" t="str">
            <v>海外業務</v>
          </cell>
          <cell r="K209" t="str">
            <v>1519</v>
          </cell>
          <cell r="L209" t="str">
            <v>海外　東京</v>
          </cell>
          <cell r="M209" t="str">
            <v>15194999999992991005050605060020034海外-12003</v>
          </cell>
          <cell r="N209" t="str">
            <v>4</v>
          </cell>
          <cell r="O209" t="str">
            <v>他店</v>
          </cell>
          <cell r="P209" t="str">
            <v>0506</v>
          </cell>
          <cell r="Q209" t="str">
            <v>㈱ｳｨｽﾞ</v>
          </cell>
          <cell r="R209" t="str">
            <v>050600</v>
          </cell>
          <cell r="S209" t="str">
            <v>株式会社ウィズ  (海外)</v>
          </cell>
          <cell r="T209" t="str">
            <v>4海外</v>
          </cell>
          <cell r="U209" t="str">
            <v>2003</v>
          </cell>
          <cell r="V209">
            <v>107930</v>
          </cell>
          <cell r="W209">
            <v>389590</v>
          </cell>
          <cell r="X209">
            <v>449918</v>
          </cell>
          <cell r="Y209">
            <v>296789</v>
          </cell>
          <cell r="Z209">
            <v>840889</v>
          </cell>
          <cell r="AA209">
            <v>1054566</v>
          </cell>
          <cell r="AB209">
            <v>3139682</v>
          </cell>
          <cell r="AC209">
            <v>233275</v>
          </cell>
          <cell r="AD209">
            <v>962119</v>
          </cell>
          <cell r="AE209">
            <v>1171866</v>
          </cell>
          <cell r="AF209">
            <v>878765</v>
          </cell>
          <cell r="AG209">
            <v>623287</v>
          </cell>
          <cell r="AH209">
            <v>0</v>
          </cell>
          <cell r="AI209">
            <v>3869312</v>
          </cell>
          <cell r="AJ209">
            <v>7008994</v>
          </cell>
        </row>
        <row r="210">
          <cell r="A210" t="str">
            <v>1</v>
          </cell>
          <cell r="B210" t="str">
            <v>株式会社　バンダイロジパル</v>
          </cell>
          <cell r="C210" t="str">
            <v>3</v>
          </cell>
          <cell r="D210" t="str">
            <v>事業本部</v>
          </cell>
          <cell r="E210" t="str">
            <v>33</v>
          </cell>
          <cell r="F210" t="str">
            <v>海外業務部</v>
          </cell>
          <cell r="G210" t="str">
            <v>3301</v>
          </cell>
          <cell r="H210" t="str">
            <v>海外業務部</v>
          </cell>
          <cell r="I210" t="str">
            <v>1930</v>
          </cell>
          <cell r="J210" t="str">
            <v>海外業務</v>
          </cell>
          <cell r="K210" t="str">
            <v>1519</v>
          </cell>
          <cell r="L210" t="str">
            <v>海外　東京</v>
          </cell>
          <cell r="M210" t="str">
            <v>15194999999992991005050699999999999合計-0</v>
          </cell>
          <cell r="N210" t="str">
            <v>4</v>
          </cell>
          <cell r="P210" t="str">
            <v>0506</v>
          </cell>
          <cell r="Q210" t="str">
            <v>　前　年　合　計　</v>
          </cell>
          <cell r="U210" t="str">
            <v>2002</v>
          </cell>
          <cell r="V210">
            <v>3407654</v>
          </cell>
          <cell r="W210">
            <v>1310846</v>
          </cell>
          <cell r="X210">
            <v>974867</v>
          </cell>
          <cell r="Y210">
            <v>1454853</v>
          </cell>
          <cell r="Z210">
            <v>2613943</v>
          </cell>
          <cell r="AA210">
            <v>2815133</v>
          </cell>
          <cell r="AB210">
            <v>12577296</v>
          </cell>
          <cell r="AC210">
            <v>1953723</v>
          </cell>
          <cell r="AD210">
            <v>491041</v>
          </cell>
          <cell r="AE210">
            <v>557598</v>
          </cell>
          <cell r="AF210">
            <v>622396</v>
          </cell>
          <cell r="AG210">
            <v>161495</v>
          </cell>
          <cell r="AH210">
            <v>149800</v>
          </cell>
          <cell r="AI210">
            <v>3936053</v>
          </cell>
          <cell r="AJ210">
            <v>16513349</v>
          </cell>
        </row>
        <row r="211">
          <cell r="A211" t="str">
            <v>1</v>
          </cell>
          <cell r="B211" t="str">
            <v>株式会社　バンダイロジパル</v>
          </cell>
          <cell r="C211" t="str">
            <v>3</v>
          </cell>
          <cell r="D211" t="str">
            <v>事業本部</v>
          </cell>
          <cell r="E211" t="str">
            <v>33</v>
          </cell>
          <cell r="F211" t="str">
            <v>海外業務部</v>
          </cell>
          <cell r="G211" t="str">
            <v>3301</v>
          </cell>
          <cell r="H211" t="str">
            <v>海外業務部</v>
          </cell>
          <cell r="I211" t="str">
            <v>1930</v>
          </cell>
          <cell r="J211" t="str">
            <v>海外業務</v>
          </cell>
          <cell r="K211" t="str">
            <v>1519</v>
          </cell>
          <cell r="L211" t="str">
            <v>海外　東京</v>
          </cell>
          <cell r="M211" t="str">
            <v>15194999999992991005050699999999999合計-1</v>
          </cell>
          <cell r="N211" t="str">
            <v>4</v>
          </cell>
          <cell r="P211" t="str">
            <v>0506</v>
          </cell>
          <cell r="Q211" t="str">
            <v>　当　年　合　計　</v>
          </cell>
          <cell r="U211" t="str">
            <v>2003</v>
          </cell>
          <cell r="V211">
            <v>107930</v>
          </cell>
          <cell r="W211">
            <v>389590</v>
          </cell>
          <cell r="X211">
            <v>449918</v>
          </cell>
          <cell r="Y211">
            <v>296789</v>
          </cell>
          <cell r="Z211">
            <v>840889</v>
          </cell>
          <cell r="AA211">
            <v>1054566</v>
          </cell>
          <cell r="AB211">
            <v>3139682</v>
          </cell>
          <cell r="AC211">
            <v>233275</v>
          </cell>
          <cell r="AD211">
            <v>962119</v>
          </cell>
          <cell r="AE211">
            <v>1171866</v>
          </cell>
          <cell r="AF211">
            <v>878765</v>
          </cell>
          <cell r="AG211">
            <v>623287</v>
          </cell>
          <cell r="AH211">
            <v>0</v>
          </cell>
          <cell r="AI211">
            <v>3869312</v>
          </cell>
          <cell r="AJ211">
            <v>7008994</v>
          </cell>
        </row>
        <row r="212">
          <cell r="A212" t="str">
            <v>1</v>
          </cell>
          <cell r="B212" t="str">
            <v>株式会社　バンダイロジパル</v>
          </cell>
          <cell r="C212" t="str">
            <v>3</v>
          </cell>
          <cell r="D212" t="str">
            <v>事業本部</v>
          </cell>
          <cell r="E212" t="str">
            <v>33</v>
          </cell>
          <cell r="F212" t="str">
            <v>海外業務部</v>
          </cell>
          <cell r="G212" t="str">
            <v>3301</v>
          </cell>
          <cell r="H212" t="str">
            <v>海外業務部</v>
          </cell>
          <cell r="I212" t="str">
            <v>1930</v>
          </cell>
          <cell r="J212" t="str">
            <v>海外業務</v>
          </cell>
          <cell r="K212" t="str">
            <v>1519</v>
          </cell>
          <cell r="L212" t="str">
            <v>海外　東京</v>
          </cell>
          <cell r="M212" t="str">
            <v>15194999999992991005050699999合計-2</v>
          </cell>
          <cell r="N212" t="str">
            <v>4</v>
          </cell>
          <cell r="P212" t="str">
            <v>0506</v>
          </cell>
          <cell r="Q212" t="str">
            <v>　昨　年　対　比（％）</v>
          </cell>
          <cell r="V212">
            <v>3</v>
          </cell>
          <cell r="W212">
            <v>29</v>
          </cell>
          <cell r="X212">
            <v>46</v>
          </cell>
          <cell r="Y212">
            <v>20</v>
          </cell>
          <cell r="Z212">
            <v>32</v>
          </cell>
          <cell r="AA212">
            <v>37</v>
          </cell>
          <cell r="AB212">
            <v>24</v>
          </cell>
          <cell r="AC212">
            <v>11</v>
          </cell>
          <cell r="AD212">
            <v>195</v>
          </cell>
          <cell r="AE212">
            <v>210</v>
          </cell>
          <cell r="AF212">
            <v>141</v>
          </cell>
          <cell r="AG212">
            <v>385</v>
          </cell>
          <cell r="AH212">
            <v>0</v>
          </cell>
          <cell r="AI212">
            <v>98</v>
          </cell>
          <cell r="AJ212">
            <v>42</v>
          </cell>
        </row>
        <row r="213">
          <cell r="A213" t="str">
            <v>1</v>
          </cell>
          <cell r="B213" t="str">
            <v>株式会社　バンダイロジパル</v>
          </cell>
          <cell r="C213" t="str">
            <v>3</v>
          </cell>
          <cell r="D213" t="str">
            <v>事業本部</v>
          </cell>
          <cell r="E213" t="str">
            <v>33</v>
          </cell>
          <cell r="F213" t="str">
            <v>海外業務部</v>
          </cell>
          <cell r="G213" t="str">
            <v>3301</v>
          </cell>
          <cell r="H213" t="str">
            <v>海外業務部</v>
          </cell>
          <cell r="I213" t="str">
            <v>1930</v>
          </cell>
          <cell r="J213" t="str">
            <v>海外業務</v>
          </cell>
          <cell r="K213" t="str">
            <v>1519</v>
          </cell>
          <cell r="L213" t="str">
            <v>海外　東京</v>
          </cell>
          <cell r="M213" t="str">
            <v>15194999999994260861218621860020034海外-12003</v>
          </cell>
          <cell r="N213" t="str">
            <v>4</v>
          </cell>
          <cell r="O213" t="str">
            <v>他店</v>
          </cell>
          <cell r="P213" t="str">
            <v>2186</v>
          </cell>
          <cell r="Q213" t="str">
            <v>株式会社サンタック</v>
          </cell>
          <cell r="R213" t="str">
            <v>218600</v>
          </cell>
          <cell r="S213" t="str">
            <v>株式会社サンタック（海外）</v>
          </cell>
          <cell r="T213" t="str">
            <v>4海外</v>
          </cell>
          <cell r="U213" t="str">
            <v>2003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461900</v>
          </cell>
          <cell r="AE213">
            <v>2868147</v>
          </cell>
          <cell r="AF213">
            <v>1410500</v>
          </cell>
          <cell r="AG213">
            <v>605400</v>
          </cell>
          <cell r="AH213">
            <v>393191</v>
          </cell>
          <cell r="AI213">
            <v>5739138</v>
          </cell>
          <cell r="AJ213">
            <v>5739138</v>
          </cell>
        </row>
        <row r="214">
          <cell r="A214" t="str">
            <v>1</v>
          </cell>
          <cell r="B214" t="str">
            <v>株式会社　バンダイロジパル</v>
          </cell>
          <cell r="C214" t="str">
            <v>3</v>
          </cell>
          <cell r="D214" t="str">
            <v>事業本部</v>
          </cell>
          <cell r="E214" t="str">
            <v>33</v>
          </cell>
          <cell r="F214" t="str">
            <v>海外業務部</v>
          </cell>
          <cell r="G214" t="str">
            <v>3301</v>
          </cell>
          <cell r="H214" t="str">
            <v>海外業務部</v>
          </cell>
          <cell r="I214" t="str">
            <v>1930</v>
          </cell>
          <cell r="J214" t="str">
            <v>海外業務</v>
          </cell>
          <cell r="K214" t="str">
            <v>1519</v>
          </cell>
          <cell r="L214" t="str">
            <v>海外　東京</v>
          </cell>
          <cell r="M214" t="str">
            <v>15194999999994260861218699999999999合計-1</v>
          </cell>
          <cell r="N214" t="str">
            <v>4</v>
          </cell>
          <cell r="P214" t="str">
            <v>2186</v>
          </cell>
          <cell r="Q214" t="str">
            <v>　当　年　合　計　</v>
          </cell>
          <cell r="U214" t="str">
            <v>2003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461900</v>
          </cell>
          <cell r="AE214">
            <v>2868147</v>
          </cell>
          <cell r="AF214">
            <v>1410500</v>
          </cell>
          <cell r="AG214">
            <v>605400</v>
          </cell>
          <cell r="AH214">
            <v>393191</v>
          </cell>
          <cell r="AI214">
            <v>5739138</v>
          </cell>
          <cell r="AJ214">
            <v>5739138</v>
          </cell>
        </row>
        <row r="215">
          <cell r="A215" t="str">
            <v>1</v>
          </cell>
          <cell r="B215" t="str">
            <v>株式会社　バンダイロジパル</v>
          </cell>
          <cell r="C215" t="str">
            <v>3</v>
          </cell>
          <cell r="D215" t="str">
            <v>事業本部</v>
          </cell>
          <cell r="E215" t="str">
            <v>33</v>
          </cell>
          <cell r="F215" t="str">
            <v>海外業務部</v>
          </cell>
          <cell r="G215" t="str">
            <v>3301</v>
          </cell>
          <cell r="H215" t="str">
            <v>海外業務部</v>
          </cell>
          <cell r="I215" t="str">
            <v>1930</v>
          </cell>
          <cell r="J215" t="str">
            <v>海外業務</v>
          </cell>
          <cell r="K215" t="str">
            <v>1519</v>
          </cell>
          <cell r="L215" t="str">
            <v>海外　東京</v>
          </cell>
          <cell r="M215" t="str">
            <v>15194999999994260861218699999合計-2</v>
          </cell>
          <cell r="N215" t="str">
            <v>4</v>
          </cell>
          <cell r="P215" t="str">
            <v>2186</v>
          </cell>
          <cell r="Q215" t="str">
            <v>　昨　年　対　比（％）</v>
          </cell>
          <cell r="V215">
            <v>100</v>
          </cell>
          <cell r="W215">
            <v>100</v>
          </cell>
          <cell r="X215">
            <v>100</v>
          </cell>
          <cell r="Y215">
            <v>100</v>
          </cell>
          <cell r="Z215">
            <v>100</v>
          </cell>
          <cell r="AA215">
            <v>100</v>
          </cell>
          <cell r="AB215">
            <v>100</v>
          </cell>
          <cell r="AC215">
            <v>100</v>
          </cell>
          <cell r="AD215">
            <v>100</v>
          </cell>
          <cell r="AE215">
            <v>100</v>
          </cell>
          <cell r="AF215">
            <v>100</v>
          </cell>
          <cell r="AG215">
            <v>100</v>
          </cell>
          <cell r="AH215">
            <v>100</v>
          </cell>
          <cell r="AI215">
            <v>100</v>
          </cell>
          <cell r="AJ215">
            <v>100</v>
          </cell>
        </row>
        <row r="216">
          <cell r="A216" t="str">
            <v>1</v>
          </cell>
          <cell r="B216" t="str">
            <v>株式会社　バンダイロジパル</v>
          </cell>
          <cell r="C216" t="str">
            <v>3</v>
          </cell>
          <cell r="D216" t="str">
            <v>事業本部</v>
          </cell>
          <cell r="E216" t="str">
            <v>33</v>
          </cell>
          <cell r="F216" t="str">
            <v>海外業務部</v>
          </cell>
          <cell r="G216" t="str">
            <v>3301</v>
          </cell>
          <cell r="H216" t="str">
            <v>海外業務部</v>
          </cell>
          <cell r="I216" t="str">
            <v>1930</v>
          </cell>
          <cell r="J216" t="str">
            <v>海外業務</v>
          </cell>
          <cell r="K216" t="str">
            <v>1519</v>
          </cell>
          <cell r="L216" t="str">
            <v>海外　東京</v>
          </cell>
          <cell r="M216" t="str">
            <v>15194999999994602138632063200020034海外-12002</v>
          </cell>
          <cell r="N216" t="str">
            <v>4</v>
          </cell>
          <cell r="O216" t="str">
            <v>他店</v>
          </cell>
          <cell r="P216" t="str">
            <v>6320</v>
          </cell>
          <cell r="Q216" t="str">
            <v>㈲ ｴﾑｴﾑﾋﾟｰ</v>
          </cell>
          <cell r="R216" t="str">
            <v>632000</v>
          </cell>
          <cell r="S216" t="str">
            <v>有限会社　エムエムピー　(海外)</v>
          </cell>
          <cell r="T216" t="str">
            <v>4海外</v>
          </cell>
          <cell r="U216" t="str">
            <v>2002</v>
          </cell>
          <cell r="V216">
            <v>27529</v>
          </cell>
          <cell r="W216">
            <v>224551</v>
          </cell>
          <cell r="X216">
            <v>382923</v>
          </cell>
          <cell r="Y216">
            <v>251348</v>
          </cell>
          <cell r="Z216">
            <v>368193</v>
          </cell>
          <cell r="AA216">
            <v>218319</v>
          </cell>
          <cell r="AB216">
            <v>1472863</v>
          </cell>
          <cell r="AC216">
            <v>485247</v>
          </cell>
          <cell r="AD216">
            <v>432775</v>
          </cell>
          <cell r="AE216">
            <v>494245</v>
          </cell>
          <cell r="AF216">
            <v>547444</v>
          </cell>
          <cell r="AG216">
            <v>227229</v>
          </cell>
          <cell r="AH216">
            <v>246657</v>
          </cell>
          <cell r="AI216">
            <v>2433597</v>
          </cell>
          <cell r="AJ216">
            <v>3906460</v>
          </cell>
        </row>
        <row r="217">
          <cell r="A217" t="str">
            <v>1</v>
          </cell>
          <cell r="B217" t="str">
            <v>株式会社　バンダイロジパル</v>
          </cell>
          <cell r="C217" t="str">
            <v>3</v>
          </cell>
          <cell r="D217" t="str">
            <v>事業本部</v>
          </cell>
          <cell r="E217" t="str">
            <v>33</v>
          </cell>
          <cell r="F217" t="str">
            <v>海外業務部</v>
          </cell>
          <cell r="G217" t="str">
            <v>3301</v>
          </cell>
          <cell r="H217" t="str">
            <v>海外業務部</v>
          </cell>
          <cell r="I217" t="str">
            <v>1930</v>
          </cell>
          <cell r="J217" t="str">
            <v>海外業務</v>
          </cell>
          <cell r="K217" t="str">
            <v>1519</v>
          </cell>
          <cell r="L217" t="str">
            <v>海外　東京</v>
          </cell>
          <cell r="M217" t="str">
            <v>15194999999994602138632063200020034海外-12003</v>
          </cell>
          <cell r="N217" t="str">
            <v>4</v>
          </cell>
          <cell r="O217" t="str">
            <v>他店</v>
          </cell>
          <cell r="P217" t="str">
            <v>6320</v>
          </cell>
          <cell r="Q217" t="str">
            <v>㈲ ｴﾑｴﾑﾋﾟｰ</v>
          </cell>
          <cell r="R217" t="str">
            <v>632000</v>
          </cell>
          <cell r="S217" t="str">
            <v>有限会社　エムエムピー　(海外)</v>
          </cell>
          <cell r="T217" t="str">
            <v>4海外</v>
          </cell>
          <cell r="U217" t="str">
            <v>2003</v>
          </cell>
          <cell r="V217">
            <v>791043</v>
          </cell>
          <cell r="W217">
            <v>377372</v>
          </cell>
          <cell r="X217">
            <v>757274</v>
          </cell>
          <cell r="Y217">
            <v>404254</v>
          </cell>
          <cell r="Z217">
            <v>893521</v>
          </cell>
          <cell r="AA217">
            <v>243812</v>
          </cell>
          <cell r="AB217">
            <v>3467276</v>
          </cell>
          <cell r="AC217">
            <v>491625</v>
          </cell>
          <cell r="AD217">
            <v>135779</v>
          </cell>
          <cell r="AE217">
            <v>235512</v>
          </cell>
          <cell r="AF217">
            <v>459603</v>
          </cell>
          <cell r="AG217">
            <v>495324</v>
          </cell>
          <cell r="AH217">
            <v>112742</v>
          </cell>
          <cell r="AI217">
            <v>1930585</v>
          </cell>
          <cell r="AJ217">
            <v>5397861</v>
          </cell>
        </row>
        <row r="218">
          <cell r="A218" t="str">
            <v>1</v>
          </cell>
          <cell r="B218" t="str">
            <v>株式会社　バンダイロジパル</v>
          </cell>
          <cell r="C218" t="str">
            <v>3</v>
          </cell>
          <cell r="D218" t="str">
            <v>事業本部</v>
          </cell>
          <cell r="E218" t="str">
            <v>33</v>
          </cell>
          <cell r="F218" t="str">
            <v>海外業務部</v>
          </cell>
          <cell r="G218" t="str">
            <v>3301</v>
          </cell>
          <cell r="H218" t="str">
            <v>海外業務部</v>
          </cell>
          <cell r="I218" t="str">
            <v>1930</v>
          </cell>
          <cell r="J218" t="str">
            <v>海外業務</v>
          </cell>
          <cell r="K218" t="str">
            <v>1519</v>
          </cell>
          <cell r="L218" t="str">
            <v>海外　東京</v>
          </cell>
          <cell r="M218" t="str">
            <v>15194999999994602138632099999999999合計-0</v>
          </cell>
          <cell r="N218" t="str">
            <v>4</v>
          </cell>
          <cell r="P218" t="str">
            <v>6320</v>
          </cell>
          <cell r="Q218" t="str">
            <v>　前　年　合　計　</v>
          </cell>
          <cell r="U218" t="str">
            <v>2002</v>
          </cell>
          <cell r="V218">
            <v>27529</v>
          </cell>
          <cell r="W218">
            <v>224551</v>
          </cell>
          <cell r="X218">
            <v>382923</v>
          </cell>
          <cell r="Y218">
            <v>251348</v>
          </cell>
          <cell r="Z218">
            <v>368193</v>
          </cell>
          <cell r="AA218">
            <v>218319</v>
          </cell>
          <cell r="AB218">
            <v>1472863</v>
          </cell>
          <cell r="AC218">
            <v>485247</v>
          </cell>
          <cell r="AD218">
            <v>432775</v>
          </cell>
          <cell r="AE218">
            <v>494245</v>
          </cell>
          <cell r="AF218">
            <v>547444</v>
          </cell>
          <cell r="AG218">
            <v>227229</v>
          </cell>
          <cell r="AH218">
            <v>246657</v>
          </cell>
          <cell r="AI218">
            <v>2433597</v>
          </cell>
          <cell r="AJ218">
            <v>3906460</v>
          </cell>
        </row>
        <row r="219">
          <cell r="A219" t="str">
            <v>1</v>
          </cell>
          <cell r="B219" t="str">
            <v>株式会社　バンダイロジパル</v>
          </cell>
          <cell r="C219" t="str">
            <v>3</v>
          </cell>
          <cell r="D219" t="str">
            <v>事業本部</v>
          </cell>
          <cell r="E219" t="str">
            <v>33</v>
          </cell>
          <cell r="F219" t="str">
            <v>海外業務部</v>
          </cell>
          <cell r="G219" t="str">
            <v>3301</v>
          </cell>
          <cell r="H219" t="str">
            <v>海外業務部</v>
          </cell>
          <cell r="I219" t="str">
            <v>1930</v>
          </cell>
          <cell r="J219" t="str">
            <v>海外業務</v>
          </cell>
          <cell r="K219" t="str">
            <v>1519</v>
          </cell>
          <cell r="L219" t="str">
            <v>海外　東京</v>
          </cell>
          <cell r="M219" t="str">
            <v>15194999999994602138632099999999999合計-1</v>
          </cell>
          <cell r="N219" t="str">
            <v>4</v>
          </cell>
          <cell r="P219" t="str">
            <v>6320</v>
          </cell>
          <cell r="Q219" t="str">
            <v>　当　年　合　計　</v>
          </cell>
          <cell r="U219" t="str">
            <v>2003</v>
          </cell>
          <cell r="V219">
            <v>791043</v>
          </cell>
          <cell r="W219">
            <v>377372</v>
          </cell>
          <cell r="X219">
            <v>757274</v>
          </cell>
          <cell r="Y219">
            <v>404254</v>
          </cell>
          <cell r="Z219">
            <v>893521</v>
          </cell>
          <cell r="AA219">
            <v>243812</v>
          </cell>
          <cell r="AB219">
            <v>3467276</v>
          </cell>
          <cell r="AC219">
            <v>491625</v>
          </cell>
          <cell r="AD219">
            <v>135779</v>
          </cell>
          <cell r="AE219">
            <v>235512</v>
          </cell>
          <cell r="AF219">
            <v>459603</v>
          </cell>
          <cell r="AG219">
            <v>495324</v>
          </cell>
          <cell r="AH219">
            <v>112742</v>
          </cell>
          <cell r="AI219">
            <v>1930585</v>
          </cell>
          <cell r="AJ219">
            <v>5397861</v>
          </cell>
        </row>
        <row r="220">
          <cell r="A220" t="str">
            <v>1</v>
          </cell>
          <cell r="B220" t="str">
            <v>株式会社　バンダイロジパル</v>
          </cell>
          <cell r="C220" t="str">
            <v>3</v>
          </cell>
          <cell r="D220" t="str">
            <v>事業本部</v>
          </cell>
          <cell r="E220" t="str">
            <v>33</v>
          </cell>
          <cell r="F220" t="str">
            <v>海外業務部</v>
          </cell>
          <cell r="G220" t="str">
            <v>3301</v>
          </cell>
          <cell r="H220" t="str">
            <v>海外業務部</v>
          </cell>
          <cell r="I220" t="str">
            <v>1930</v>
          </cell>
          <cell r="J220" t="str">
            <v>海外業務</v>
          </cell>
          <cell r="K220" t="str">
            <v>1519</v>
          </cell>
          <cell r="L220" t="str">
            <v>海外　東京</v>
          </cell>
          <cell r="M220" t="str">
            <v>15194999999994602138632099999合計-2</v>
          </cell>
          <cell r="N220" t="str">
            <v>4</v>
          </cell>
          <cell r="P220" t="str">
            <v>6320</v>
          </cell>
          <cell r="Q220" t="str">
            <v>　昨　年　対　比（％）</v>
          </cell>
          <cell r="V220">
            <v>2873</v>
          </cell>
          <cell r="W220">
            <v>168</v>
          </cell>
          <cell r="X220">
            <v>197</v>
          </cell>
          <cell r="Y220">
            <v>160</v>
          </cell>
          <cell r="Z220">
            <v>242</v>
          </cell>
          <cell r="AA220">
            <v>111</v>
          </cell>
          <cell r="AB220">
            <v>235</v>
          </cell>
          <cell r="AC220">
            <v>101</v>
          </cell>
          <cell r="AD220">
            <v>31</v>
          </cell>
          <cell r="AE220">
            <v>47</v>
          </cell>
          <cell r="AF220">
            <v>83</v>
          </cell>
          <cell r="AG220">
            <v>217</v>
          </cell>
          <cell r="AH220">
            <v>45</v>
          </cell>
          <cell r="AI220">
            <v>79</v>
          </cell>
          <cell r="AJ220">
            <v>138</v>
          </cell>
        </row>
        <row r="221">
          <cell r="A221" t="str">
            <v>1</v>
          </cell>
          <cell r="B221" t="str">
            <v>株式会社　バンダイロジパル</v>
          </cell>
          <cell r="C221" t="str">
            <v>3</v>
          </cell>
          <cell r="D221" t="str">
            <v>事業本部</v>
          </cell>
          <cell r="E221" t="str">
            <v>33</v>
          </cell>
          <cell r="F221" t="str">
            <v>海外業務部</v>
          </cell>
          <cell r="G221" t="str">
            <v>3301</v>
          </cell>
          <cell r="H221" t="str">
            <v>海外業務部</v>
          </cell>
          <cell r="I221" t="str">
            <v>1930</v>
          </cell>
          <cell r="J221" t="str">
            <v>海外業務</v>
          </cell>
          <cell r="K221" t="str">
            <v>1519</v>
          </cell>
          <cell r="L221" t="str">
            <v>海外　東京</v>
          </cell>
          <cell r="M221" t="str">
            <v>15194999999994862073051005100020034海外-12002</v>
          </cell>
          <cell r="N221" t="str">
            <v>4</v>
          </cell>
          <cell r="O221" t="str">
            <v>他店</v>
          </cell>
          <cell r="P221" t="str">
            <v>0510</v>
          </cell>
          <cell r="Q221" t="str">
            <v>㈱ ｳｨﾙﾈｯﾄ</v>
          </cell>
          <cell r="R221" t="str">
            <v>051000</v>
          </cell>
          <cell r="S221" t="str">
            <v>株式会社　ウィルネット　(海外)</v>
          </cell>
          <cell r="T221" t="str">
            <v>4海外</v>
          </cell>
          <cell r="U221" t="str">
            <v>2002</v>
          </cell>
          <cell r="V221">
            <v>286800</v>
          </cell>
          <cell r="W221">
            <v>620574</v>
          </cell>
          <cell r="X221">
            <v>142838</v>
          </cell>
          <cell r="Y221">
            <v>378388</v>
          </cell>
          <cell r="Z221">
            <v>829926</v>
          </cell>
          <cell r="AA221">
            <v>361130</v>
          </cell>
          <cell r="AB221">
            <v>2619656</v>
          </cell>
          <cell r="AC221">
            <v>530089</v>
          </cell>
          <cell r="AD221">
            <v>504436</v>
          </cell>
          <cell r="AE221">
            <v>781882</v>
          </cell>
          <cell r="AF221">
            <v>513551</v>
          </cell>
          <cell r="AG221">
            <v>440441</v>
          </cell>
          <cell r="AH221">
            <v>579730</v>
          </cell>
          <cell r="AI221">
            <v>3350129</v>
          </cell>
          <cell r="AJ221">
            <v>5969785</v>
          </cell>
        </row>
        <row r="222">
          <cell r="A222" t="str">
            <v>1</v>
          </cell>
          <cell r="B222" t="str">
            <v>株式会社　バンダイロジパル</v>
          </cell>
          <cell r="C222" t="str">
            <v>3</v>
          </cell>
          <cell r="D222" t="str">
            <v>事業本部</v>
          </cell>
          <cell r="E222" t="str">
            <v>33</v>
          </cell>
          <cell r="F222" t="str">
            <v>海外業務部</v>
          </cell>
          <cell r="G222" t="str">
            <v>3301</v>
          </cell>
          <cell r="H222" t="str">
            <v>海外業務部</v>
          </cell>
          <cell r="I222" t="str">
            <v>1930</v>
          </cell>
          <cell r="J222" t="str">
            <v>海外業務</v>
          </cell>
          <cell r="K222" t="str">
            <v>1519</v>
          </cell>
          <cell r="L222" t="str">
            <v>海外　東京</v>
          </cell>
          <cell r="M222" t="str">
            <v>15194999999994862073051005100020034海外-12003</v>
          </cell>
          <cell r="N222" t="str">
            <v>4</v>
          </cell>
          <cell r="O222" t="str">
            <v>他店</v>
          </cell>
          <cell r="P222" t="str">
            <v>0510</v>
          </cell>
          <cell r="Q222" t="str">
            <v>㈱ ｳｨﾙﾈｯﾄ</v>
          </cell>
          <cell r="R222" t="str">
            <v>051000</v>
          </cell>
          <cell r="S222" t="str">
            <v>株式会社　ウィルネット　(海外)</v>
          </cell>
          <cell r="T222" t="str">
            <v>4海外</v>
          </cell>
          <cell r="U222" t="str">
            <v>2003</v>
          </cell>
          <cell r="V222">
            <v>185254</v>
          </cell>
          <cell r="W222">
            <v>242900</v>
          </cell>
          <cell r="X222">
            <v>932752</v>
          </cell>
          <cell r="Y222">
            <v>135654</v>
          </cell>
          <cell r="Z222">
            <v>427889</v>
          </cell>
          <cell r="AA222">
            <v>161200</v>
          </cell>
          <cell r="AB222">
            <v>2085649</v>
          </cell>
          <cell r="AC222">
            <v>375562</v>
          </cell>
          <cell r="AD222">
            <v>501689</v>
          </cell>
          <cell r="AE222">
            <v>863936</v>
          </cell>
          <cell r="AF222">
            <v>220317</v>
          </cell>
          <cell r="AG222">
            <v>959553</v>
          </cell>
          <cell r="AH222">
            <v>131220</v>
          </cell>
          <cell r="AI222">
            <v>3052277</v>
          </cell>
          <cell r="AJ222">
            <v>5137926</v>
          </cell>
        </row>
        <row r="223">
          <cell r="A223" t="str">
            <v>1</v>
          </cell>
          <cell r="B223" t="str">
            <v>株式会社　バンダイロジパル</v>
          </cell>
          <cell r="C223" t="str">
            <v>3</v>
          </cell>
          <cell r="D223" t="str">
            <v>事業本部</v>
          </cell>
          <cell r="E223" t="str">
            <v>33</v>
          </cell>
          <cell r="F223" t="str">
            <v>海外業務部</v>
          </cell>
          <cell r="G223" t="str">
            <v>3301</v>
          </cell>
          <cell r="H223" t="str">
            <v>海外業務部</v>
          </cell>
          <cell r="I223" t="str">
            <v>1930</v>
          </cell>
          <cell r="J223" t="str">
            <v>海外業務</v>
          </cell>
          <cell r="K223" t="str">
            <v>1519</v>
          </cell>
          <cell r="L223" t="str">
            <v>海外　東京</v>
          </cell>
          <cell r="M223" t="str">
            <v>15194999999994862073051099999999999合計-0</v>
          </cell>
          <cell r="N223" t="str">
            <v>4</v>
          </cell>
          <cell r="P223" t="str">
            <v>0510</v>
          </cell>
          <cell r="Q223" t="str">
            <v>　前　年　合　計　</v>
          </cell>
          <cell r="U223" t="str">
            <v>2002</v>
          </cell>
          <cell r="V223">
            <v>286800</v>
          </cell>
          <cell r="W223">
            <v>620574</v>
          </cell>
          <cell r="X223">
            <v>142838</v>
          </cell>
          <cell r="Y223">
            <v>378388</v>
          </cell>
          <cell r="Z223">
            <v>829926</v>
          </cell>
          <cell r="AA223">
            <v>361130</v>
          </cell>
          <cell r="AB223">
            <v>2619656</v>
          </cell>
          <cell r="AC223">
            <v>530089</v>
          </cell>
          <cell r="AD223">
            <v>504436</v>
          </cell>
          <cell r="AE223">
            <v>781882</v>
          </cell>
          <cell r="AF223">
            <v>513551</v>
          </cell>
          <cell r="AG223">
            <v>440441</v>
          </cell>
          <cell r="AH223">
            <v>579730</v>
          </cell>
          <cell r="AI223">
            <v>3350129</v>
          </cell>
          <cell r="AJ223">
            <v>5969785</v>
          </cell>
        </row>
        <row r="224">
          <cell r="A224" t="str">
            <v>1</v>
          </cell>
          <cell r="B224" t="str">
            <v>株式会社　バンダイロジパル</v>
          </cell>
          <cell r="C224" t="str">
            <v>3</v>
          </cell>
          <cell r="D224" t="str">
            <v>事業本部</v>
          </cell>
          <cell r="E224" t="str">
            <v>33</v>
          </cell>
          <cell r="F224" t="str">
            <v>海外業務部</v>
          </cell>
          <cell r="G224" t="str">
            <v>3301</v>
          </cell>
          <cell r="H224" t="str">
            <v>海外業務部</v>
          </cell>
          <cell r="I224" t="str">
            <v>1930</v>
          </cell>
          <cell r="J224" t="str">
            <v>海外業務</v>
          </cell>
          <cell r="K224" t="str">
            <v>1519</v>
          </cell>
          <cell r="L224" t="str">
            <v>海外　東京</v>
          </cell>
          <cell r="M224" t="str">
            <v>15194999999994862073051099999999999合計-1</v>
          </cell>
          <cell r="N224" t="str">
            <v>4</v>
          </cell>
          <cell r="P224" t="str">
            <v>0510</v>
          </cell>
          <cell r="Q224" t="str">
            <v>　当　年　合　計　</v>
          </cell>
          <cell r="U224" t="str">
            <v>2003</v>
          </cell>
          <cell r="V224">
            <v>185254</v>
          </cell>
          <cell r="W224">
            <v>242900</v>
          </cell>
          <cell r="X224">
            <v>932752</v>
          </cell>
          <cell r="Y224">
            <v>135654</v>
          </cell>
          <cell r="Z224">
            <v>427889</v>
          </cell>
          <cell r="AA224">
            <v>161200</v>
          </cell>
          <cell r="AB224">
            <v>2085649</v>
          </cell>
          <cell r="AC224">
            <v>375562</v>
          </cell>
          <cell r="AD224">
            <v>501689</v>
          </cell>
          <cell r="AE224">
            <v>863936</v>
          </cell>
          <cell r="AF224">
            <v>220317</v>
          </cell>
          <cell r="AG224">
            <v>959553</v>
          </cell>
          <cell r="AH224">
            <v>131220</v>
          </cell>
          <cell r="AI224">
            <v>3052277</v>
          </cell>
          <cell r="AJ224">
            <v>5137926</v>
          </cell>
        </row>
        <row r="225">
          <cell r="A225" t="str">
            <v>1</v>
          </cell>
          <cell r="B225" t="str">
            <v>株式会社　バンダイロジパル</v>
          </cell>
          <cell r="C225" t="str">
            <v>3</v>
          </cell>
          <cell r="D225" t="str">
            <v>事業本部</v>
          </cell>
          <cell r="E225" t="str">
            <v>33</v>
          </cell>
          <cell r="F225" t="str">
            <v>海外業務部</v>
          </cell>
          <cell r="G225" t="str">
            <v>3301</v>
          </cell>
          <cell r="H225" t="str">
            <v>海外業務部</v>
          </cell>
          <cell r="I225" t="str">
            <v>1930</v>
          </cell>
          <cell r="J225" t="str">
            <v>海外業務</v>
          </cell>
          <cell r="K225" t="str">
            <v>1519</v>
          </cell>
          <cell r="L225" t="str">
            <v>海外　東京</v>
          </cell>
          <cell r="M225" t="str">
            <v>15194999999994862073051099999合計-2</v>
          </cell>
          <cell r="N225" t="str">
            <v>4</v>
          </cell>
          <cell r="P225" t="str">
            <v>0510</v>
          </cell>
          <cell r="Q225" t="str">
            <v>　昨　年　対　比（％）</v>
          </cell>
          <cell r="V225">
            <v>64</v>
          </cell>
          <cell r="W225">
            <v>39</v>
          </cell>
          <cell r="X225">
            <v>653</v>
          </cell>
          <cell r="Y225">
            <v>35</v>
          </cell>
          <cell r="Z225">
            <v>51</v>
          </cell>
          <cell r="AA225">
            <v>44</v>
          </cell>
          <cell r="AB225">
            <v>79</v>
          </cell>
          <cell r="AC225">
            <v>70</v>
          </cell>
          <cell r="AD225">
            <v>99</v>
          </cell>
          <cell r="AE225">
            <v>110</v>
          </cell>
          <cell r="AF225">
            <v>42</v>
          </cell>
          <cell r="AG225">
            <v>217</v>
          </cell>
          <cell r="AH225">
            <v>22</v>
          </cell>
          <cell r="AI225">
            <v>91</v>
          </cell>
          <cell r="AJ225">
            <v>86</v>
          </cell>
        </row>
        <row r="226">
          <cell r="A226" t="str">
            <v>1</v>
          </cell>
          <cell r="B226" t="str">
            <v>株式会社　バンダイロジパル</v>
          </cell>
          <cell r="C226" t="str">
            <v>3</v>
          </cell>
          <cell r="D226" t="str">
            <v>事業本部</v>
          </cell>
          <cell r="E226" t="str">
            <v>33</v>
          </cell>
          <cell r="F226" t="str">
            <v>海外業務部</v>
          </cell>
          <cell r="G226" t="str">
            <v>3301</v>
          </cell>
          <cell r="H226" t="str">
            <v>海外業務部</v>
          </cell>
          <cell r="I226" t="str">
            <v>1930</v>
          </cell>
          <cell r="J226" t="str">
            <v>海外業務</v>
          </cell>
          <cell r="K226" t="str">
            <v>1519</v>
          </cell>
          <cell r="L226" t="str">
            <v>海外　東京</v>
          </cell>
          <cell r="M226" t="str">
            <v>15194999999995203103190219020320034海外-12002</v>
          </cell>
          <cell r="N226" t="str">
            <v>4</v>
          </cell>
          <cell r="O226" t="str">
            <v>他店</v>
          </cell>
          <cell r="P226" t="str">
            <v>1902</v>
          </cell>
          <cell r="Q226" t="str">
            <v>㈱国際貿易</v>
          </cell>
          <cell r="R226" t="str">
            <v>190203</v>
          </cell>
          <cell r="S226" t="str">
            <v>株式会社国際貿易  (海外)</v>
          </cell>
          <cell r="T226" t="str">
            <v>4海外</v>
          </cell>
          <cell r="U226" t="str">
            <v>2002</v>
          </cell>
          <cell r="V226">
            <v>153436</v>
          </cell>
          <cell r="W226">
            <v>270280</v>
          </cell>
          <cell r="X226">
            <v>420184</v>
          </cell>
          <cell r="Y226">
            <v>191115</v>
          </cell>
          <cell r="Z226">
            <v>571070</v>
          </cell>
          <cell r="AA226">
            <v>287504</v>
          </cell>
          <cell r="AB226">
            <v>1893589</v>
          </cell>
          <cell r="AC226">
            <v>289345</v>
          </cell>
          <cell r="AD226">
            <v>551151</v>
          </cell>
          <cell r="AE226">
            <v>201070</v>
          </cell>
          <cell r="AF226">
            <v>495097</v>
          </cell>
          <cell r="AG226">
            <v>521795</v>
          </cell>
          <cell r="AH226">
            <v>159568</v>
          </cell>
          <cell r="AI226">
            <v>2218026</v>
          </cell>
          <cell r="AJ226">
            <v>4111615</v>
          </cell>
        </row>
        <row r="227">
          <cell r="A227" t="str">
            <v>1</v>
          </cell>
          <cell r="B227" t="str">
            <v>株式会社　バンダイロジパル</v>
          </cell>
          <cell r="C227" t="str">
            <v>3</v>
          </cell>
          <cell r="D227" t="str">
            <v>事業本部</v>
          </cell>
          <cell r="E227" t="str">
            <v>33</v>
          </cell>
          <cell r="F227" t="str">
            <v>海外業務部</v>
          </cell>
          <cell r="G227" t="str">
            <v>3301</v>
          </cell>
          <cell r="H227" t="str">
            <v>海外業務部</v>
          </cell>
          <cell r="I227" t="str">
            <v>1930</v>
          </cell>
          <cell r="J227" t="str">
            <v>海外業務</v>
          </cell>
          <cell r="K227" t="str">
            <v>1519</v>
          </cell>
          <cell r="L227" t="str">
            <v>海外　東京</v>
          </cell>
          <cell r="M227" t="str">
            <v>15194999999995203103190219020320034海外-12003</v>
          </cell>
          <cell r="N227" t="str">
            <v>4</v>
          </cell>
          <cell r="O227" t="str">
            <v>他店</v>
          </cell>
          <cell r="P227" t="str">
            <v>1902</v>
          </cell>
          <cell r="Q227" t="str">
            <v>㈱国際貿易</v>
          </cell>
          <cell r="R227" t="str">
            <v>190203</v>
          </cell>
          <cell r="S227" t="str">
            <v>株式会社国際貿易  (海外)</v>
          </cell>
          <cell r="T227" t="str">
            <v>4海外</v>
          </cell>
          <cell r="U227" t="str">
            <v>2003</v>
          </cell>
          <cell r="V227">
            <v>550741</v>
          </cell>
          <cell r="W227">
            <v>211591</v>
          </cell>
          <cell r="X227">
            <v>361720</v>
          </cell>
          <cell r="Y227">
            <v>228400</v>
          </cell>
          <cell r="Z227">
            <v>504242</v>
          </cell>
          <cell r="AA227">
            <v>388695</v>
          </cell>
          <cell r="AB227">
            <v>2245389</v>
          </cell>
          <cell r="AC227">
            <v>305927</v>
          </cell>
          <cell r="AD227">
            <v>343280</v>
          </cell>
          <cell r="AE227">
            <v>611016</v>
          </cell>
          <cell r="AF227">
            <v>638853</v>
          </cell>
          <cell r="AG227">
            <v>264833</v>
          </cell>
          <cell r="AH227">
            <v>387598</v>
          </cell>
          <cell r="AI227">
            <v>2551507</v>
          </cell>
          <cell r="AJ227">
            <v>4796896</v>
          </cell>
        </row>
        <row r="228">
          <cell r="A228" t="str">
            <v>1</v>
          </cell>
          <cell r="B228" t="str">
            <v>株式会社　バンダイロジパル</v>
          </cell>
          <cell r="C228" t="str">
            <v>3</v>
          </cell>
          <cell r="D228" t="str">
            <v>事業本部</v>
          </cell>
          <cell r="E228" t="str">
            <v>33</v>
          </cell>
          <cell r="F228" t="str">
            <v>海外業務部</v>
          </cell>
          <cell r="G228" t="str">
            <v>3301</v>
          </cell>
          <cell r="H228" t="str">
            <v>海外業務部</v>
          </cell>
          <cell r="I228" t="str">
            <v>1930</v>
          </cell>
          <cell r="J228" t="str">
            <v>海外業務</v>
          </cell>
          <cell r="K228" t="str">
            <v>1519</v>
          </cell>
          <cell r="L228" t="str">
            <v>海外　東京</v>
          </cell>
          <cell r="M228" t="str">
            <v>15194999999995203103190299999999999合計-0</v>
          </cell>
          <cell r="N228" t="str">
            <v>4</v>
          </cell>
          <cell r="P228" t="str">
            <v>1902</v>
          </cell>
          <cell r="Q228" t="str">
            <v>　前　年　合　計　</v>
          </cell>
          <cell r="U228" t="str">
            <v>2002</v>
          </cell>
          <cell r="V228">
            <v>153436</v>
          </cell>
          <cell r="W228">
            <v>270280</v>
          </cell>
          <cell r="X228">
            <v>420184</v>
          </cell>
          <cell r="Y228">
            <v>191115</v>
          </cell>
          <cell r="Z228">
            <v>571070</v>
          </cell>
          <cell r="AA228">
            <v>287504</v>
          </cell>
          <cell r="AB228">
            <v>1893589</v>
          </cell>
          <cell r="AC228">
            <v>289345</v>
          </cell>
          <cell r="AD228">
            <v>551151</v>
          </cell>
          <cell r="AE228">
            <v>201070</v>
          </cell>
          <cell r="AF228">
            <v>495097</v>
          </cell>
          <cell r="AG228">
            <v>521795</v>
          </cell>
          <cell r="AH228">
            <v>159568</v>
          </cell>
          <cell r="AI228">
            <v>2218026</v>
          </cell>
          <cell r="AJ228">
            <v>4111615</v>
          </cell>
        </row>
        <row r="229">
          <cell r="A229" t="str">
            <v>1</v>
          </cell>
          <cell r="B229" t="str">
            <v>株式会社　バンダイロジパル</v>
          </cell>
          <cell r="C229" t="str">
            <v>3</v>
          </cell>
          <cell r="D229" t="str">
            <v>事業本部</v>
          </cell>
          <cell r="E229" t="str">
            <v>33</v>
          </cell>
          <cell r="F229" t="str">
            <v>海外業務部</v>
          </cell>
          <cell r="G229" t="str">
            <v>3301</v>
          </cell>
          <cell r="H229" t="str">
            <v>海外業務部</v>
          </cell>
          <cell r="I229" t="str">
            <v>1930</v>
          </cell>
          <cell r="J229" t="str">
            <v>海外業務</v>
          </cell>
          <cell r="K229" t="str">
            <v>1519</v>
          </cell>
          <cell r="L229" t="str">
            <v>海外　東京</v>
          </cell>
          <cell r="M229" t="str">
            <v>15194999999995203103190299999999999合計-1</v>
          </cell>
          <cell r="N229" t="str">
            <v>4</v>
          </cell>
          <cell r="P229" t="str">
            <v>1902</v>
          </cell>
          <cell r="Q229" t="str">
            <v>　当　年　合　計　</v>
          </cell>
          <cell r="U229" t="str">
            <v>2003</v>
          </cell>
          <cell r="V229">
            <v>550741</v>
          </cell>
          <cell r="W229">
            <v>211591</v>
          </cell>
          <cell r="X229">
            <v>361720</v>
          </cell>
          <cell r="Y229">
            <v>228400</v>
          </cell>
          <cell r="Z229">
            <v>504242</v>
          </cell>
          <cell r="AA229">
            <v>388695</v>
          </cell>
          <cell r="AB229">
            <v>2245389</v>
          </cell>
          <cell r="AC229">
            <v>305927</v>
          </cell>
          <cell r="AD229">
            <v>343280</v>
          </cell>
          <cell r="AE229">
            <v>611016</v>
          </cell>
          <cell r="AF229">
            <v>638853</v>
          </cell>
          <cell r="AG229">
            <v>264833</v>
          </cell>
          <cell r="AH229">
            <v>387598</v>
          </cell>
          <cell r="AI229">
            <v>2551507</v>
          </cell>
          <cell r="AJ229">
            <v>4796896</v>
          </cell>
        </row>
        <row r="230">
          <cell r="A230" t="str">
            <v>1</v>
          </cell>
          <cell r="B230" t="str">
            <v>株式会社　バンダイロジパル</v>
          </cell>
          <cell r="C230" t="str">
            <v>3</v>
          </cell>
          <cell r="D230" t="str">
            <v>事業本部</v>
          </cell>
          <cell r="E230" t="str">
            <v>33</v>
          </cell>
          <cell r="F230" t="str">
            <v>海外業務部</v>
          </cell>
          <cell r="G230" t="str">
            <v>3301</v>
          </cell>
          <cell r="H230" t="str">
            <v>海外業務部</v>
          </cell>
          <cell r="I230" t="str">
            <v>1930</v>
          </cell>
          <cell r="J230" t="str">
            <v>海外業務</v>
          </cell>
          <cell r="K230" t="str">
            <v>1519</v>
          </cell>
          <cell r="L230" t="str">
            <v>海外　東京</v>
          </cell>
          <cell r="M230" t="str">
            <v>15194999999995203103190299999合計-2</v>
          </cell>
          <cell r="N230" t="str">
            <v>4</v>
          </cell>
          <cell r="P230" t="str">
            <v>1902</v>
          </cell>
          <cell r="Q230" t="str">
            <v>　昨　年　対　比（％）</v>
          </cell>
          <cell r="V230">
            <v>358</v>
          </cell>
          <cell r="W230">
            <v>78</v>
          </cell>
          <cell r="X230">
            <v>86</v>
          </cell>
          <cell r="Y230">
            <v>119</v>
          </cell>
          <cell r="Z230">
            <v>88</v>
          </cell>
          <cell r="AA230">
            <v>135</v>
          </cell>
          <cell r="AB230">
            <v>118</v>
          </cell>
          <cell r="AC230">
            <v>105</v>
          </cell>
          <cell r="AD230">
            <v>62</v>
          </cell>
          <cell r="AE230">
            <v>303</v>
          </cell>
          <cell r="AF230">
            <v>129</v>
          </cell>
          <cell r="AG230">
            <v>50</v>
          </cell>
          <cell r="AH230">
            <v>242</v>
          </cell>
          <cell r="AI230">
            <v>115</v>
          </cell>
          <cell r="AJ230">
            <v>116</v>
          </cell>
        </row>
        <row r="231">
          <cell r="A231" t="str">
            <v>1</v>
          </cell>
          <cell r="B231" t="str">
            <v>株式会社　バンダイロジパル</v>
          </cell>
          <cell r="C231" t="str">
            <v>3</v>
          </cell>
          <cell r="D231" t="str">
            <v>事業本部</v>
          </cell>
          <cell r="E231" t="str">
            <v>33</v>
          </cell>
          <cell r="F231" t="str">
            <v>海外業務部</v>
          </cell>
          <cell r="G231" t="str">
            <v>3301</v>
          </cell>
          <cell r="H231" t="str">
            <v>海外業務部</v>
          </cell>
          <cell r="I231" t="str">
            <v>1930</v>
          </cell>
          <cell r="J231" t="str">
            <v>海外業務</v>
          </cell>
          <cell r="K231" t="str">
            <v>1519</v>
          </cell>
          <cell r="L231" t="str">
            <v>海外　東京</v>
          </cell>
          <cell r="M231" t="str">
            <v>15194999999995270111511651160120034海外-12002</v>
          </cell>
          <cell r="N231" t="str">
            <v>4</v>
          </cell>
          <cell r="O231" t="str">
            <v>他店</v>
          </cell>
          <cell r="P231" t="str">
            <v>5116</v>
          </cell>
          <cell r="Q231" t="str">
            <v>ﾊﾔｶﾜ･ｱｰｸ電子㈱</v>
          </cell>
          <cell r="R231" t="str">
            <v>511601</v>
          </cell>
          <cell r="S231" t="str">
            <v>ハヤカワ･アーク電子　株式会社　-海外-</v>
          </cell>
          <cell r="T231" t="str">
            <v>4海外</v>
          </cell>
          <cell r="U231" t="str">
            <v>2002</v>
          </cell>
          <cell r="V231">
            <v>380083</v>
          </cell>
          <cell r="W231">
            <v>133095</v>
          </cell>
          <cell r="X231">
            <v>54320</v>
          </cell>
          <cell r="Y231">
            <v>240929</v>
          </cell>
          <cell r="Z231">
            <v>0</v>
          </cell>
          <cell r="AA231">
            <v>0</v>
          </cell>
          <cell r="AB231">
            <v>808427</v>
          </cell>
          <cell r="AC231">
            <v>285178</v>
          </cell>
          <cell r="AD231">
            <v>265548</v>
          </cell>
          <cell r="AE231">
            <v>733937</v>
          </cell>
          <cell r="AF231">
            <v>815325</v>
          </cell>
          <cell r="AG231">
            <v>85996</v>
          </cell>
          <cell r="AH231">
            <v>247952</v>
          </cell>
          <cell r="AI231">
            <v>2433936</v>
          </cell>
          <cell r="AJ231">
            <v>3242363</v>
          </cell>
        </row>
        <row r="232">
          <cell r="A232" t="str">
            <v>1</v>
          </cell>
          <cell r="B232" t="str">
            <v>株式会社　バンダイロジパル</v>
          </cell>
          <cell r="C232" t="str">
            <v>3</v>
          </cell>
          <cell r="D232" t="str">
            <v>事業本部</v>
          </cell>
          <cell r="E232" t="str">
            <v>33</v>
          </cell>
          <cell r="F232" t="str">
            <v>海外業務部</v>
          </cell>
          <cell r="G232" t="str">
            <v>3301</v>
          </cell>
          <cell r="H232" t="str">
            <v>海外業務部</v>
          </cell>
          <cell r="I232" t="str">
            <v>1930</v>
          </cell>
          <cell r="J232" t="str">
            <v>海外業務</v>
          </cell>
          <cell r="K232" t="str">
            <v>1519</v>
          </cell>
          <cell r="L232" t="str">
            <v>海外　東京</v>
          </cell>
          <cell r="M232" t="str">
            <v>15194999999995270111511651160120034海外-12003</v>
          </cell>
          <cell r="N232" t="str">
            <v>4</v>
          </cell>
          <cell r="O232" t="str">
            <v>他店</v>
          </cell>
          <cell r="P232" t="str">
            <v>5116</v>
          </cell>
          <cell r="Q232" t="str">
            <v>ﾊﾔｶﾜ･ｱｰｸ電子㈱</v>
          </cell>
          <cell r="R232" t="str">
            <v>511601</v>
          </cell>
          <cell r="S232" t="str">
            <v>ハヤカワ･アーク電子　株式会社　-海外-</v>
          </cell>
          <cell r="T232" t="str">
            <v>4海外</v>
          </cell>
          <cell r="U232" t="str">
            <v>2003</v>
          </cell>
          <cell r="V232">
            <v>888662</v>
          </cell>
          <cell r="W232">
            <v>223902</v>
          </cell>
          <cell r="X232">
            <v>500355</v>
          </cell>
          <cell r="Y232">
            <v>706615</v>
          </cell>
          <cell r="Z232">
            <v>37006</v>
          </cell>
          <cell r="AA232">
            <v>167274</v>
          </cell>
          <cell r="AB232">
            <v>2523814</v>
          </cell>
          <cell r="AC232">
            <v>821256</v>
          </cell>
          <cell r="AD232">
            <v>532821</v>
          </cell>
          <cell r="AE232">
            <v>128803</v>
          </cell>
          <cell r="AF232">
            <v>233167</v>
          </cell>
          <cell r="AG232">
            <v>351658</v>
          </cell>
          <cell r="AH232">
            <v>138369</v>
          </cell>
          <cell r="AI232">
            <v>2206074</v>
          </cell>
          <cell r="AJ232">
            <v>4729888</v>
          </cell>
        </row>
        <row r="233">
          <cell r="A233" t="str">
            <v>1</v>
          </cell>
          <cell r="B233" t="str">
            <v>株式会社　バンダイロジパル</v>
          </cell>
          <cell r="C233" t="str">
            <v>3</v>
          </cell>
          <cell r="D233" t="str">
            <v>事業本部</v>
          </cell>
          <cell r="E233" t="str">
            <v>33</v>
          </cell>
          <cell r="F233" t="str">
            <v>海外業務部</v>
          </cell>
          <cell r="G233" t="str">
            <v>3301</v>
          </cell>
          <cell r="H233" t="str">
            <v>海外業務部</v>
          </cell>
          <cell r="I233" t="str">
            <v>1930</v>
          </cell>
          <cell r="J233" t="str">
            <v>海外業務</v>
          </cell>
          <cell r="K233" t="str">
            <v>1519</v>
          </cell>
          <cell r="L233" t="str">
            <v>海外　東京</v>
          </cell>
          <cell r="M233" t="str">
            <v>15194999999995270111511699999999999合計-0</v>
          </cell>
          <cell r="N233" t="str">
            <v>4</v>
          </cell>
          <cell r="P233" t="str">
            <v>5116</v>
          </cell>
          <cell r="Q233" t="str">
            <v>　前　年　合　計　</v>
          </cell>
          <cell r="U233" t="str">
            <v>2002</v>
          </cell>
          <cell r="V233">
            <v>380083</v>
          </cell>
          <cell r="W233">
            <v>133095</v>
          </cell>
          <cell r="X233">
            <v>54320</v>
          </cell>
          <cell r="Y233">
            <v>240929</v>
          </cell>
          <cell r="Z233">
            <v>0</v>
          </cell>
          <cell r="AA233">
            <v>0</v>
          </cell>
          <cell r="AB233">
            <v>808427</v>
          </cell>
          <cell r="AC233">
            <v>285178</v>
          </cell>
          <cell r="AD233">
            <v>265548</v>
          </cell>
          <cell r="AE233">
            <v>733937</v>
          </cell>
          <cell r="AF233">
            <v>815325</v>
          </cell>
          <cell r="AG233">
            <v>85996</v>
          </cell>
          <cell r="AH233">
            <v>247952</v>
          </cell>
          <cell r="AI233">
            <v>2433936</v>
          </cell>
          <cell r="AJ233">
            <v>3242363</v>
          </cell>
        </row>
        <row r="234">
          <cell r="A234" t="str">
            <v>1</v>
          </cell>
          <cell r="B234" t="str">
            <v>株式会社　バンダイロジパル</v>
          </cell>
          <cell r="C234" t="str">
            <v>3</v>
          </cell>
          <cell r="D234" t="str">
            <v>事業本部</v>
          </cell>
          <cell r="E234" t="str">
            <v>33</v>
          </cell>
          <cell r="F234" t="str">
            <v>海外業務部</v>
          </cell>
          <cell r="G234" t="str">
            <v>3301</v>
          </cell>
          <cell r="H234" t="str">
            <v>海外業務部</v>
          </cell>
          <cell r="I234" t="str">
            <v>1930</v>
          </cell>
          <cell r="J234" t="str">
            <v>海外業務</v>
          </cell>
          <cell r="K234" t="str">
            <v>1519</v>
          </cell>
          <cell r="L234" t="str">
            <v>海外　東京</v>
          </cell>
          <cell r="M234" t="str">
            <v>15194999999995270111511699999999999合計-1</v>
          </cell>
          <cell r="N234" t="str">
            <v>4</v>
          </cell>
          <cell r="P234" t="str">
            <v>5116</v>
          </cell>
          <cell r="Q234" t="str">
            <v>　当　年　合　計　</v>
          </cell>
          <cell r="U234" t="str">
            <v>2003</v>
          </cell>
          <cell r="V234">
            <v>888662</v>
          </cell>
          <cell r="W234">
            <v>223902</v>
          </cell>
          <cell r="X234">
            <v>500355</v>
          </cell>
          <cell r="Y234">
            <v>706615</v>
          </cell>
          <cell r="Z234">
            <v>37006</v>
          </cell>
          <cell r="AA234">
            <v>167274</v>
          </cell>
          <cell r="AB234">
            <v>2523814</v>
          </cell>
          <cell r="AC234">
            <v>821256</v>
          </cell>
          <cell r="AD234">
            <v>532821</v>
          </cell>
          <cell r="AE234">
            <v>128803</v>
          </cell>
          <cell r="AF234">
            <v>233167</v>
          </cell>
          <cell r="AG234">
            <v>351658</v>
          </cell>
          <cell r="AH234">
            <v>138369</v>
          </cell>
          <cell r="AI234">
            <v>2206074</v>
          </cell>
          <cell r="AJ234">
            <v>4729888</v>
          </cell>
        </row>
        <row r="235">
          <cell r="A235" t="str">
            <v>1</v>
          </cell>
          <cell r="B235" t="str">
            <v>株式会社　バンダイロジパル</v>
          </cell>
          <cell r="C235" t="str">
            <v>3</v>
          </cell>
          <cell r="D235" t="str">
            <v>事業本部</v>
          </cell>
          <cell r="E235" t="str">
            <v>33</v>
          </cell>
          <cell r="F235" t="str">
            <v>海外業務部</v>
          </cell>
          <cell r="G235" t="str">
            <v>3301</v>
          </cell>
          <cell r="H235" t="str">
            <v>海外業務部</v>
          </cell>
          <cell r="I235" t="str">
            <v>1930</v>
          </cell>
          <cell r="J235" t="str">
            <v>海外業務</v>
          </cell>
          <cell r="K235" t="str">
            <v>1519</v>
          </cell>
          <cell r="L235" t="str">
            <v>海外　東京</v>
          </cell>
          <cell r="M235" t="str">
            <v>15194999999995270111511699999合計-2</v>
          </cell>
          <cell r="N235" t="str">
            <v>4</v>
          </cell>
          <cell r="P235" t="str">
            <v>5116</v>
          </cell>
          <cell r="Q235" t="str">
            <v>　昨　年　対　比（％）</v>
          </cell>
          <cell r="V235">
            <v>233</v>
          </cell>
          <cell r="W235">
            <v>168</v>
          </cell>
          <cell r="X235">
            <v>921</v>
          </cell>
          <cell r="Y235">
            <v>293</v>
          </cell>
          <cell r="Z235">
            <v>100</v>
          </cell>
          <cell r="AA235">
            <v>100</v>
          </cell>
          <cell r="AB235">
            <v>312</v>
          </cell>
          <cell r="AC235">
            <v>287</v>
          </cell>
          <cell r="AD235">
            <v>200</v>
          </cell>
          <cell r="AE235">
            <v>17</v>
          </cell>
          <cell r="AF235">
            <v>28</v>
          </cell>
          <cell r="AG235">
            <v>408</v>
          </cell>
          <cell r="AH235">
            <v>55</v>
          </cell>
          <cell r="AI235">
            <v>90</v>
          </cell>
          <cell r="AJ235">
            <v>145</v>
          </cell>
        </row>
        <row r="236">
          <cell r="A236" t="str">
            <v>1</v>
          </cell>
          <cell r="B236" t="str">
            <v>株式会社　バンダイロジパル</v>
          </cell>
          <cell r="C236" t="str">
            <v>3</v>
          </cell>
          <cell r="D236" t="str">
            <v>事業本部</v>
          </cell>
          <cell r="E236" t="str">
            <v>33</v>
          </cell>
          <cell r="F236" t="str">
            <v>海外業務部</v>
          </cell>
          <cell r="G236" t="str">
            <v>3301</v>
          </cell>
          <cell r="H236" t="str">
            <v>海外業務部</v>
          </cell>
          <cell r="I236" t="str">
            <v>1930</v>
          </cell>
          <cell r="J236" t="str">
            <v>海外業務</v>
          </cell>
          <cell r="K236" t="str">
            <v>1519</v>
          </cell>
          <cell r="L236" t="str">
            <v>海外　東京</v>
          </cell>
          <cell r="M236" t="str">
            <v>15194999999995624425193519350120034海外-12002</v>
          </cell>
          <cell r="N236" t="str">
            <v>4</v>
          </cell>
          <cell r="O236" t="str">
            <v>他店</v>
          </cell>
          <cell r="P236" t="str">
            <v>1935</v>
          </cell>
          <cell r="Q236" t="str">
            <v>㈱ 壽屋</v>
          </cell>
          <cell r="R236" t="str">
            <v>193501</v>
          </cell>
          <cell r="S236" t="str">
            <v>株式会社 壽屋 (海外)</v>
          </cell>
          <cell r="T236" t="str">
            <v>4海外</v>
          </cell>
          <cell r="U236" t="str">
            <v>2002</v>
          </cell>
          <cell r="V236">
            <v>120811</v>
          </cell>
          <cell r="W236">
            <v>402339</v>
          </cell>
          <cell r="X236">
            <v>488287</v>
          </cell>
          <cell r="Y236">
            <v>401223</v>
          </cell>
          <cell r="Z236">
            <v>389725</v>
          </cell>
          <cell r="AA236">
            <v>746457</v>
          </cell>
          <cell r="AB236">
            <v>2548842</v>
          </cell>
          <cell r="AC236">
            <v>419730</v>
          </cell>
          <cell r="AD236">
            <v>248100</v>
          </cell>
          <cell r="AE236">
            <v>158100</v>
          </cell>
          <cell r="AF236">
            <v>584890</v>
          </cell>
          <cell r="AG236">
            <v>0</v>
          </cell>
          <cell r="AH236">
            <v>93800</v>
          </cell>
          <cell r="AI236">
            <v>1504620</v>
          </cell>
          <cell r="AJ236">
            <v>4053462</v>
          </cell>
        </row>
        <row r="237">
          <cell r="A237" t="str">
            <v>1</v>
          </cell>
          <cell r="B237" t="str">
            <v>株式会社　バンダイロジパル</v>
          </cell>
          <cell r="C237" t="str">
            <v>3</v>
          </cell>
          <cell r="D237" t="str">
            <v>事業本部</v>
          </cell>
          <cell r="E237" t="str">
            <v>33</v>
          </cell>
          <cell r="F237" t="str">
            <v>海外業務部</v>
          </cell>
          <cell r="G237" t="str">
            <v>3301</v>
          </cell>
          <cell r="H237" t="str">
            <v>海外業務部</v>
          </cell>
          <cell r="I237" t="str">
            <v>1930</v>
          </cell>
          <cell r="J237" t="str">
            <v>海外業務</v>
          </cell>
          <cell r="K237" t="str">
            <v>1519</v>
          </cell>
          <cell r="L237" t="str">
            <v>海外　東京</v>
          </cell>
          <cell r="M237" t="str">
            <v>15194999999995624425193519350120034海外-12003</v>
          </cell>
          <cell r="N237" t="str">
            <v>4</v>
          </cell>
          <cell r="O237" t="str">
            <v>他店</v>
          </cell>
          <cell r="P237" t="str">
            <v>1935</v>
          </cell>
          <cell r="Q237" t="str">
            <v>㈱ 壽屋</v>
          </cell>
          <cell r="R237" t="str">
            <v>193501</v>
          </cell>
          <cell r="S237" t="str">
            <v>株式会社 壽屋 (海外)</v>
          </cell>
          <cell r="T237" t="str">
            <v>4海外</v>
          </cell>
          <cell r="U237" t="str">
            <v>2003</v>
          </cell>
          <cell r="V237">
            <v>124100</v>
          </cell>
          <cell r="W237">
            <v>602683</v>
          </cell>
          <cell r="X237">
            <v>233314</v>
          </cell>
          <cell r="Y237">
            <v>579034</v>
          </cell>
          <cell r="Z237">
            <v>704077</v>
          </cell>
          <cell r="AA237">
            <v>203954</v>
          </cell>
          <cell r="AB237">
            <v>2447162</v>
          </cell>
          <cell r="AC237">
            <v>156600</v>
          </cell>
          <cell r="AD237">
            <v>91494</v>
          </cell>
          <cell r="AE237">
            <v>423663</v>
          </cell>
          <cell r="AF237">
            <v>610312</v>
          </cell>
          <cell r="AG237">
            <v>163100</v>
          </cell>
          <cell r="AH237">
            <v>483243</v>
          </cell>
          <cell r="AI237">
            <v>1928412</v>
          </cell>
          <cell r="AJ237">
            <v>4375574</v>
          </cell>
        </row>
        <row r="238">
          <cell r="A238" t="str">
            <v>1</v>
          </cell>
          <cell r="B238" t="str">
            <v>株式会社　バンダイロジパル</v>
          </cell>
          <cell r="C238" t="str">
            <v>3</v>
          </cell>
          <cell r="D238" t="str">
            <v>事業本部</v>
          </cell>
          <cell r="E238" t="str">
            <v>33</v>
          </cell>
          <cell r="F238" t="str">
            <v>海外業務部</v>
          </cell>
          <cell r="G238" t="str">
            <v>3301</v>
          </cell>
          <cell r="H238" t="str">
            <v>海外業務部</v>
          </cell>
          <cell r="I238" t="str">
            <v>1930</v>
          </cell>
          <cell r="J238" t="str">
            <v>海外業務</v>
          </cell>
          <cell r="K238" t="str">
            <v>1519</v>
          </cell>
          <cell r="L238" t="str">
            <v>海外　東京</v>
          </cell>
          <cell r="M238" t="str">
            <v>15194999999995624425193599999999999合計-0</v>
          </cell>
          <cell r="N238" t="str">
            <v>4</v>
          </cell>
          <cell r="P238" t="str">
            <v>1935</v>
          </cell>
          <cell r="Q238" t="str">
            <v>　前　年　合　計　</v>
          </cell>
          <cell r="U238" t="str">
            <v>2002</v>
          </cell>
          <cell r="V238">
            <v>120811</v>
          </cell>
          <cell r="W238">
            <v>402339</v>
          </cell>
          <cell r="X238">
            <v>488287</v>
          </cell>
          <cell r="Y238">
            <v>401223</v>
          </cell>
          <cell r="Z238">
            <v>389725</v>
          </cell>
          <cell r="AA238">
            <v>746457</v>
          </cell>
          <cell r="AB238">
            <v>2548842</v>
          </cell>
          <cell r="AC238">
            <v>419730</v>
          </cell>
          <cell r="AD238">
            <v>248100</v>
          </cell>
          <cell r="AE238">
            <v>158100</v>
          </cell>
          <cell r="AF238">
            <v>584890</v>
          </cell>
          <cell r="AG238">
            <v>0</v>
          </cell>
          <cell r="AH238">
            <v>93800</v>
          </cell>
          <cell r="AI238">
            <v>1504620</v>
          </cell>
          <cell r="AJ238">
            <v>4053462</v>
          </cell>
        </row>
        <row r="239">
          <cell r="A239" t="str">
            <v>1</v>
          </cell>
          <cell r="B239" t="str">
            <v>株式会社　バンダイロジパル</v>
          </cell>
          <cell r="C239" t="str">
            <v>3</v>
          </cell>
          <cell r="D239" t="str">
            <v>事業本部</v>
          </cell>
          <cell r="E239" t="str">
            <v>33</v>
          </cell>
          <cell r="F239" t="str">
            <v>海外業務部</v>
          </cell>
          <cell r="G239" t="str">
            <v>3301</v>
          </cell>
          <cell r="H239" t="str">
            <v>海外業務部</v>
          </cell>
          <cell r="I239" t="str">
            <v>1930</v>
          </cell>
          <cell r="J239" t="str">
            <v>海外業務</v>
          </cell>
          <cell r="K239" t="str">
            <v>1519</v>
          </cell>
          <cell r="L239" t="str">
            <v>海外　東京</v>
          </cell>
          <cell r="M239" t="str">
            <v>15194999999995624425193599999999999合計-1</v>
          </cell>
          <cell r="N239" t="str">
            <v>4</v>
          </cell>
          <cell r="P239" t="str">
            <v>1935</v>
          </cell>
          <cell r="Q239" t="str">
            <v>　当　年　合　計　</v>
          </cell>
          <cell r="U239" t="str">
            <v>2003</v>
          </cell>
          <cell r="V239">
            <v>124100</v>
          </cell>
          <cell r="W239">
            <v>602683</v>
          </cell>
          <cell r="X239">
            <v>233314</v>
          </cell>
          <cell r="Y239">
            <v>579034</v>
          </cell>
          <cell r="Z239">
            <v>704077</v>
          </cell>
          <cell r="AA239">
            <v>203954</v>
          </cell>
          <cell r="AB239">
            <v>2447162</v>
          </cell>
          <cell r="AC239">
            <v>156600</v>
          </cell>
          <cell r="AD239">
            <v>91494</v>
          </cell>
          <cell r="AE239">
            <v>423663</v>
          </cell>
          <cell r="AF239">
            <v>610312</v>
          </cell>
          <cell r="AG239">
            <v>163100</v>
          </cell>
          <cell r="AH239">
            <v>483243</v>
          </cell>
          <cell r="AI239">
            <v>1928412</v>
          </cell>
          <cell r="AJ239">
            <v>4375574</v>
          </cell>
        </row>
        <row r="240">
          <cell r="A240" t="str">
            <v>1</v>
          </cell>
          <cell r="B240" t="str">
            <v>株式会社　バンダイロジパル</v>
          </cell>
          <cell r="C240" t="str">
            <v>3</v>
          </cell>
          <cell r="D240" t="str">
            <v>事業本部</v>
          </cell>
          <cell r="E240" t="str">
            <v>33</v>
          </cell>
          <cell r="F240" t="str">
            <v>海外業務部</v>
          </cell>
          <cell r="G240" t="str">
            <v>3301</v>
          </cell>
          <cell r="H240" t="str">
            <v>海外業務部</v>
          </cell>
          <cell r="I240" t="str">
            <v>1930</v>
          </cell>
          <cell r="J240" t="str">
            <v>海外業務</v>
          </cell>
          <cell r="K240" t="str">
            <v>1519</v>
          </cell>
          <cell r="L240" t="str">
            <v>海外　東京</v>
          </cell>
          <cell r="M240" t="str">
            <v>15194999999995624425193599999合計-2</v>
          </cell>
          <cell r="N240" t="str">
            <v>4</v>
          </cell>
          <cell r="P240" t="str">
            <v>1935</v>
          </cell>
          <cell r="Q240" t="str">
            <v>　昨　年　対　比（％）</v>
          </cell>
          <cell r="V240">
            <v>102</v>
          </cell>
          <cell r="W240">
            <v>149</v>
          </cell>
          <cell r="X240">
            <v>47</v>
          </cell>
          <cell r="Y240">
            <v>144</v>
          </cell>
          <cell r="Z240">
            <v>180</v>
          </cell>
          <cell r="AA240">
            <v>27</v>
          </cell>
          <cell r="AB240">
            <v>96</v>
          </cell>
          <cell r="AC240">
            <v>37</v>
          </cell>
          <cell r="AD240">
            <v>36</v>
          </cell>
          <cell r="AE240">
            <v>267</v>
          </cell>
          <cell r="AF240">
            <v>104</v>
          </cell>
          <cell r="AG240">
            <v>100</v>
          </cell>
          <cell r="AH240">
            <v>515</v>
          </cell>
          <cell r="AI240">
            <v>128</v>
          </cell>
          <cell r="AJ240">
            <v>107</v>
          </cell>
        </row>
        <row r="241">
          <cell r="A241" t="str">
            <v>1</v>
          </cell>
          <cell r="B241" t="str">
            <v>株式会社　バンダイロジパル</v>
          </cell>
          <cell r="C241" t="str">
            <v>3</v>
          </cell>
          <cell r="D241" t="str">
            <v>事業本部</v>
          </cell>
          <cell r="E241" t="str">
            <v>33</v>
          </cell>
          <cell r="F241" t="str">
            <v>海外業務部</v>
          </cell>
          <cell r="G241" t="str">
            <v>3301</v>
          </cell>
          <cell r="H241" t="str">
            <v>海外業務部</v>
          </cell>
          <cell r="I241" t="str">
            <v>1930</v>
          </cell>
          <cell r="J241" t="str">
            <v>海外業務</v>
          </cell>
          <cell r="K241" t="str">
            <v>1519</v>
          </cell>
          <cell r="L241" t="str">
            <v>海外　東京</v>
          </cell>
          <cell r="M241" t="str">
            <v>15194999999995674999730773070020034海外-12002</v>
          </cell>
          <cell r="N241" t="str">
            <v>4</v>
          </cell>
          <cell r="O241" t="str">
            <v>他店</v>
          </cell>
          <cell r="P241" t="str">
            <v>7307</v>
          </cell>
          <cell r="Q241" t="str">
            <v>ﾕﾆｵﾝﾓﾃﾞﾙ㈱</v>
          </cell>
          <cell r="R241" t="str">
            <v>730700</v>
          </cell>
          <cell r="S241" t="str">
            <v>ユニオンモデル株式会社  -海外-</v>
          </cell>
          <cell r="T241" t="str">
            <v>4海外</v>
          </cell>
          <cell r="U241" t="str">
            <v>2002</v>
          </cell>
          <cell r="V241">
            <v>-1700</v>
          </cell>
          <cell r="W241">
            <v>640140</v>
          </cell>
          <cell r="X241">
            <v>311182</v>
          </cell>
          <cell r="Y241">
            <v>663887</v>
          </cell>
          <cell r="Z241">
            <v>581390</v>
          </cell>
          <cell r="AA241">
            <v>1115634</v>
          </cell>
          <cell r="AB241">
            <v>3310533</v>
          </cell>
          <cell r="AC241">
            <v>562107</v>
          </cell>
          <cell r="AD241">
            <v>398871</v>
          </cell>
          <cell r="AE241">
            <v>643447</v>
          </cell>
          <cell r="AF241">
            <v>813733</v>
          </cell>
          <cell r="AG241">
            <v>0</v>
          </cell>
          <cell r="AH241">
            <v>436803</v>
          </cell>
          <cell r="AI241">
            <v>2854961</v>
          </cell>
          <cell r="AJ241">
            <v>6165494</v>
          </cell>
        </row>
        <row r="242">
          <cell r="A242" t="str">
            <v>1</v>
          </cell>
          <cell r="B242" t="str">
            <v>株式会社　バンダイロジパル</v>
          </cell>
          <cell r="C242" t="str">
            <v>3</v>
          </cell>
          <cell r="D242" t="str">
            <v>事業本部</v>
          </cell>
          <cell r="E242" t="str">
            <v>33</v>
          </cell>
          <cell r="F242" t="str">
            <v>海外業務部</v>
          </cell>
          <cell r="G242" t="str">
            <v>3301</v>
          </cell>
          <cell r="H242" t="str">
            <v>海外業務部</v>
          </cell>
          <cell r="I242" t="str">
            <v>1930</v>
          </cell>
          <cell r="J242" t="str">
            <v>海外業務</v>
          </cell>
          <cell r="K242" t="str">
            <v>1519</v>
          </cell>
          <cell r="L242" t="str">
            <v>海外　東京</v>
          </cell>
          <cell r="M242" t="str">
            <v>15194999999995674999730773070020034海外-12003</v>
          </cell>
          <cell r="N242" t="str">
            <v>4</v>
          </cell>
          <cell r="O242" t="str">
            <v>他店</v>
          </cell>
          <cell r="P242" t="str">
            <v>7307</v>
          </cell>
          <cell r="Q242" t="str">
            <v>ﾕﾆｵﾝﾓﾃﾞﾙ㈱</v>
          </cell>
          <cell r="R242" t="str">
            <v>730700</v>
          </cell>
          <cell r="S242" t="str">
            <v>ユニオンモデル株式会社  -海外-</v>
          </cell>
          <cell r="T242" t="str">
            <v>4海外</v>
          </cell>
          <cell r="U242" t="str">
            <v>2003</v>
          </cell>
          <cell r="V242">
            <v>287836</v>
          </cell>
          <cell r="W242">
            <v>615476</v>
          </cell>
          <cell r="X242">
            <v>467947</v>
          </cell>
          <cell r="Y242">
            <v>679916</v>
          </cell>
          <cell r="Z242">
            <v>472994</v>
          </cell>
          <cell r="AA242">
            <v>186813</v>
          </cell>
          <cell r="AB242">
            <v>2710982</v>
          </cell>
          <cell r="AC242">
            <v>365716</v>
          </cell>
          <cell r="AD242">
            <v>164510</v>
          </cell>
          <cell r="AE242">
            <v>745950</v>
          </cell>
          <cell r="AF242">
            <v>204431</v>
          </cell>
          <cell r="AG242">
            <v>133411</v>
          </cell>
          <cell r="AH242">
            <v>0</v>
          </cell>
          <cell r="AI242">
            <v>1614018</v>
          </cell>
          <cell r="AJ242">
            <v>4325000</v>
          </cell>
        </row>
        <row r="243">
          <cell r="A243" t="str">
            <v>1</v>
          </cell>
          <cell r="B243" t="str">
            <v>株式会社　バンダイロジパル</v>
          </cell>
          <cell r="C243" t="str">
            <v>3</v>
          </cell>
          <cell r="D243" t="str">
            <v>事業本部</v>
          </cell>
          <cell r="E243" t="str">
            <v>33</v>
          </cell>
          <cell r="F243" t="str">
            <v>海外業務部</v>
          </cell>
          <cell r="G243" t="str">
            <v>3301</v>
          </cell>
          <cell r="H243" t="str">
            <v>海外業務部</v>
          </cell>
          <cell r="I243" t="str">
            <v>1930</v>
          </cell>
          <cell r="J243" t="str">
            <v>海外業務</v>
          </cell>
          <cell r="K243" t="str">
            <v>1519</v>
          </cell>
          <cell r="L243" t="str">
            <v>海外　東京</v>
          </cell>
          <cell r="M243" t="str">
            <v>15194999999995674999730799999999999合計-0</v>
          </cell>
          <cell r="N243" t="str">
            <v>4</v>
          </cell>
          <cell r="P243" t="str">
            <v>7307</v>
          </cell>
          <cell r="Q243" t="str">
            <v>　前　年　合　計　</v>
          </cell>
          <cell r="U243" t="str">
            <v>2002</v>
          </cell>
          <cell r="V243">
            <v>-1700</v>
          </cell>
          <cell r="W243">
            <v>640140</v>
          </cell>
          <cell r="X243">
            <v>311182</v>
          </cell>
          <cell r="Y243">
            <v>663887</v>
          </cell>
          <cell r="Z243">
            <v>581390</v>
          </cell>
          <cell r="AA243">
            <v>1115634</v>
          </cell>
          <cell r="AB243">
            <v>3310533</v>
          </cell>
          <cell r="AC243">
            <v>562107</v>
          </cell>
          <cell r="AD243">
            <v>398871</v>
          </cell>
          <cell r="AE243">
            <v>643447</v>
          </cell>
          <cell r="AF243">
            <v>813733</v>
          </cell>
          <cell r="AG243">
            <v>0</v>
          </cell>
          <cell r="AH243">
            <v>436803</v>
          </cell>
          <cell r="AI243">
            <v>2854961</v>
          </cell>
          <cell r="AJ243">
            <v>6165494</v>
          </cell>
        </row>
        <row r="244">
          <cell r="A244" t="str">
            <v>1</v>
          </cell>
          <cell r="B244" t="str">
            <v>株式会社　バンダイロジパル</v>
          </cell>
          <cell r="C244" t="str">
            <v>3</v>
          </cell>
          <cell r="D244" t="str">
            <v>事業本部</v>
          </cell>
          <cell r="E244" t="str">
            <v>33</v>
          </cell>
          <cell r="F244" t="str">
            <v>海外業務部</v>
          </cell>
          <cell r="G244" t="str">
            <v>3301</v>
          </cell>
          <cell r="H244" t="str">
            <v>海外業務部</v>
          </cell>
          <cell r="I244" t="str">
            <v>1930</v>
          </cell>
          <cell r="J244" t="str">
            <v>海外業務</v>
          </cell>
          <cell r="K244" t="str">
            <v>1519</v>
          </cell>
          <cell r="L244" t="str">
            <v>海外　東京</v>
          </cell>
          <cell r="M244" t="str">
            <v>15194999999995674999730799999999999合計-1</v>
          </cell>
          <cell r="N244" t="str">
            <v>4</v>
          </cell>
          <cell r="P244" t="str">
            <v>7307</v>
          </cell>
          <cell r="Q244" t="str">
            <v>　当　年　合　計　</v>
          </cell>
          <cell r="U244" t="str">
            <v>2003</v>
          </cell>
          <cell r="V244">
            <v>287836</v>
          </cell>
          <cell r="W244">
            <v>615476</v>
          </cell>
          <cell r="X244">
            <v>467947</v>
          </cell>
          <cell r="Y244">
            <v>679916</v>
          </cell>
          <cell r="Z244">
            <v>472994</v>
          </cell>
          <cell r="AA244">
            <v>186813</v>
          </cell>
          <cell r="AB244">
            <v>2710982</v>
          </cell>
          <cell r="AC244">
            <v>365716</v>
          </cell>
          <cell r="AD244">
            <v>164510</v>
          </cell>
          <cell r="AE244">
            <v>745950</v>
          </cell>
          <cell r="AF244">
            <v>204431</v>
          </cell>
          <cell r="AG244">
            <v>133411</v>
          </cell>
          <cell r="AH244">
            <v>0</v>
          </cell>
          <cell r="AI244">
            <v>1614018</v>
          </cell>
          <cell r="AJ244">
            <v>4325000</v>
          </cell>
        </row>
        <row r="245">
          <cell r="A245" t="str">
            <v>1</v>
          </cell>
          <cell r="B245" t="str">
            <v>株式会社　バンダイロジパル</v>
          </cell>
          <cell r="C245" t="str">
            <v>3</v>
          </cell>
          <cell r="D245" t="str">
            <v>事業本部</v>
          </cell>
          <cell r="E245" t="str">
            <v>33</v>
          </cell>
          <cell r="F245" t="str">
            <v>海外業務部</v>
          </cell>
          <cell r="G245" t="str">
            <v>3301</v>
          </cell>
          <cell r="H245" t="str">
            <v>海外業務部</v>
          </cell>
          <cell r="I245" t="str">
            <v>1930</v>
          </cell>
          <cell r="J245" t="str">
            <v>海外業務</v>
          </cell>
          <cell r="K245" t="str">
            <v>1519</v>
          </cell>
          <cell r="L245" t="str">
            <v>海外　東京</v>
          </cell>
          <cell r="M245" t="str">
            <v>15194999999995674999730799999合計-2</v>
          </cell>
          <cell r="N245" t="str">
            <v>4</v>
          </cell>
          <cell r="P245" t="str">
            <v>7307</v>
          </cell>
          <cell r="Q245" t="str">
            <v>　昨　年　対　比（％）</v>
          </cell>
          <cell r="V245">
            <v>-16931</v>
          </cell>
          <cell r="W245">
            <v>96</v>
          </cell>
          <cell r="X245">
            <v>150</v>
          </cell>
          <cell r="Y245">
            <v>102</v>
          </cell>
          <cell r="Z245">
            <v>81</v>
          </cell>
          <cell r="AA245">
            <v>16</v>
          </cell>
          <cell r="AB245">
            <v>81</v>
          </cell>
          <cell r="AC245">
            <v>65</v>
          </cell>
          <cell r="AD245">
            <v>41</v>
          </cell>
          <cell r="AE245">
            <v>115</v>
          </cell>
          <cell r="AF245">
            <v>25</v>
          </cell>
          <cell r="AG245">
            <v>100</v>
          </cell>
          <cell r="AH245">
            <v>0</v>
          </cell>
          <cell r="AI245">
            <v>56</v>
          </cell>
          <cell r="AJ245">
            <v>70</v>
          </cell>
        </row>
        <row r="246">
          <cell r="A246" t="str">
            <v>1</v>
          </cell>
          <cell r="B246" t="str">
            <v>株式会社　バンダイロジパル</v>
          </cell>
          <cell r="C246" t="str">
            <v>3</v>
          </cell>
          <cell r="D246" t="str">
            <v>事業本部</v>
          </cell>
          <cell r="E246" t="str">
            <v>33</v>
          </cell>
          <cell r="F246" t="str">
            <v>海外業務部</v>
          </cell>
          <cell r="G246" t="str">
            <v>3301</v>
          </cell>
          <cell r="H246" t="str">
            <v>海外業務部</v>
          </cell>
          <cell r="I246" t="str">
            <v>1930</v>
          </cell>
          <cell r="J246" t="str">
            <v>海外業務</v>
          </cell>
          <cell r="K246" t="str">
            <v>1519</v>
          </cell>
          <cell r="L246" t="str">
            <v>海外　東京</v>
          </cell>
          <cell r="M246" t="str">
            <v>15194999999996259039612161210120034海外-12002</v>
          </cell>
          <cell r="N246" t="str">
            <v>4</v>
          </cell>
          <cell r="O246" t="str">
            <v>他店</v>
          </cell>
          <cell r="P246" t="str">
            <v>6121</v>
          </cell>
          <cell r="Q246" t="str">
            <v>㈱丸越</v>
          </cell>
          <cell r="R246" t="str">
            <v>612101</v>
          </cell>
          <cell r="S246" t="str">
            <v>株式会社　丸越</v>
          </cell>
          <cell r="T246" t="str">
            <v>4海外</v>
          </cell>
          <cell r="U246" t="str">
            <v>2002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1773057</v>
          </cell>
          <cell r="AF246">
            <v>0</v>
          </cell>
          <cell r="AG246">
            <v>0</v>
          </cell>
          <cell r="AH246">
            <v>0</v>
          </cell>
          <cell r="AI246">
            <v>1773057</v>
          </cell>
          <cell r="AJ246">
            <v>1773057</v>
          </cell>
        </row>
        <row r="247">
          <cell r="A247" t="str">
            <v>1</v>
          </cell>
          <cell r="B247" t="str">
            <v>株式会社　バンダイロジパル</v>
          </cell>
          <cell r="C247" t="str">
            <v>3</v>
          </cell>
          <cell r="D247" t="str">
            <v>事業本部</v>
          </cell>
          <cell r="E247" t="str">
            <v>33</v>
          </cell>
          <cell r="F247" t="str">
            <v>海外業務部</v>
          </cell>
          <cell r="G247" t="str">
            <v>3301</v>
          </cell>
          <cell r="H247" t="str">
            <v>海外業務部</v>
          </cell>
          <cell r="I247" t="str">
            <v>1930</v>
          </cell>
          <cell r="J247" t="str">
            <v>海外業務</v>
          </cell>
          <cell r="K247" t="str">
            <v>1519</v>
          </cell>
          <cell r="L247" t="str">
            <v>海外　東京</v>
          </cell>
          <cell r="M247" t="str">
            <v>15194999999996259039612161210320034海外-12002</v>
          </cell>
          <cell r="N247" t="str">
            <v>4</v>
          </cell>
          <cell r="O247" t="str">
            <v>他店</v>
          </cell>
          <cell r="P247" t="str">
            <v>6121</v>
          </cell>
          <cell r="Q247" t="str">
            <v>㈱丸越</v>
          </cell>
          <cell r="R247" t="str">
            <v>612103</v>
          </cell>
          <cell r="S247" t="str">
            <v>株式会社　丸越</v>
          </cell>
          <cell r="T247" t="str">
            <v>4海外</v>
          </cell>
          <cell r="U247" t="str">
            <v>2002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1773057</v>
          </cell>
          <cell r="AF247">
            <v>681133</v>
          </cell>
          <cell r="AG247">
            <v>916176</v>
          </cell>
          <cell r="AH247">
            <v>72375</v>
          </cell>
          <cell r="AI247">
            <v>1669684</v>
          </cell>
          <cell r="AJ247">
            <v>1669684</v>
          </cell>
        </row>
        <row r="248">
          <cell r="A248" t="str">
            <v>1</v>
          </cell>
          <cell r="B248" t="str">
            <v>株式会社　バンダイロジパル</v>
          </cell>
          <cell r="C248" t="str">
            <v>3</v>
          </cell>
          <cell r="D248" t="str">
            <v>事業本部</v>
          </cell>
          <cell r="E248" t="str">
            <v>33</v>
          </cell>
          <cell r="F248" t="str">
            <v>海外業務部</v>
          </cell>
          <cell r="G248" t="str">
            <v>3301</v>
          </cell>
          <cell r="H248" t="str">
            <v>海外業務部</v>
          </cell>
          <cell r="I248" t="str">
            <v>1930</v>
          </cell>
          <cell r="J248" t="str">
            <v>海外業務</v>
          </cell>
          <cell r="K248" t="str">
            <v>1519</v>
          </cell>
          <cell r="L248" t="str">
            <v>海外　東京</v>
          </cell>
          <cell r="M248" t="str">
            <v>15194999999996259039612161210320034海外-12003</v>
          </cell>
          <cell r="N248" t="str">
            <v>4</v>
          </cell>
          <cell r="O248" t="str">
            <v>他店</v>
          </cell>
          <cell r="P248" t="str">
            <v>6121</v>
          </cell>
          <cell r="Q248" t="str">
            <v>㈱丸越</v>
          </cell>
          <cell r="R248" t="str">
            <v>612103</v>
          </cell>
          <cell r="S248" t="str">
            <v>株式会社　丸越</v>
          </cell>
          <cell r="T248" t="str">
            <v>4海外</v>
          </cell>
          <cell r="U248" t="str">
            <v>2003</v>
          </cell>
          <cell r="V248">
            <v>647300</v>
          </cell>
          <cell r="W248">
            <v>1389200</v>
          </cell>
          <cell r="X248">
            <v>116270</v>
          </cell>
          <cell r="Y248">
            <v>0</v>
          </cell>
          <cell r="Z248">
            <v>553290</v>
          </cell>
          <cell r="AA248">
            <v>0</v>
          </cell>
          <cell r="AB248">
            <v>2706060</v>
          </cell>
          <cell r="AC248">
            <v>0</v>
          </cell>
          <cell r="AD248">
            <v>744600</v>
          </cell>
          <cell r="AE248">
            <v>290300</v>
          </cell>
          <cell r="AF248">
            <v>0</v>
          </cell>
          <cell r="AG248">
            <v>0</v>
          </cell>
          <cell r="AH248">
            <v>0</v>
          </cell>
          <cell r="AI248">
            <v>1034900</v>
          </cell>
          <cell r="AJ248">
            <v>3740960</v>
          </cell>
        </row>
        <row r="249">
          <cell r="A249" t="str">
            <v>1</v>
          </cell>
          <cell r="B249" t="str">
            <v>株式会社　バンダイロジパル</v>
          </cell>
          <cell r="C249" t="str">
            <v>3</v>
          </cell>
          <cell r="D249" t="str">
            <v>事業本部</v>
          </cell>
          <cell r="E249" t="str">
            <v>33</v>
          </cell>
          <cell r="F249" t="str">
            <v>海外業務部</v>
          </cell>
          <cell r="G249" t="str">
            <v>3301</v>
          </cell>
          <cell r="H249" t="str">
            <v>海外業務部</v>
          </cell>
          <cell r="I249" t="str">
            <v>1930</v>
          </cell>
          <cell r="J249" t="str">
            <v>海外業務</v>
          </cell>
          <cell r="K249" t="str">
            <v>1519</v>
          </cell>
          <cell r="L249" t="str">
            <v>海外　東京</v>
          </cell>
          <cell r="M249" t="str">
            <v>15194999999996259039612199999999999合計-0</v>
          </cell>
          <cell r="N249" t="str">
            <v>4</v>
          </cell>
          <cell r="P249" t="str">
            <v>6121</v>
          </cell>
          <cell r="Q249" t="str">
            <v>　前　年　合　計　</v>
          </cell>
          <cell r="U249" t="str">
            <v>2002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1773057</v>
          </cell>
          <cell r="AF249">
            <v>681133</v>
          </cell>
          <cell r="AG249">
            <v>916176</v>
          </cell>
          <cell r="AH249">
            <v>72375</v>
          </cell>
          <cell r="AI249">
            <v>3442741</v>
          </cell>
          <cell r="AJ249">
            <v>3442741</v>
          </cell>
        </row>
        <row r="250">
          <cell r="A250" t="str">
            <v>1</v>
          </cell>
          <cell r="B250" t="str">
            <v>株式会社　バンダイロジパル</v>
          </cell>
          <cell r="C250" t="str">
            <v>3</v>
          </cell>
          <cell r="D250" t="str">
            <v>事業本部</v>
          </cell>
          <cell r="E250" t="str">
            <v>33</v>
          </cell>
          <cell r="F250" t="str">
            <v>海外業務部</v>
          </cell>
          <cell r="G250" t="str">
            <v>3301</v>
          </cell>
          <cell r="H250" t="str">
            <v>海外業務部</v>
          </cell>
          <cell r="I250" t="str">
            <v>1930</v>
          </cell>
          <cell r="J250" t="str">
            <v>海外業務</v>
          </cell>
          <cell r="K250" t="str">
            <v>1519</v>
          </cell>
          <cell r="L250" t="str">
            <v>海外　東京</v>
          </cell>
          <cell r="M250" t="str">
            <v>15194999999996259039612199999999999合計-1</v>
          </cell>
          <cell r="N250" t="str">
            <v>4</v>
          </cell>
          <cell r="P250" t="str">
            <v>6121</v>
          </cell>
          <cell r="Q250" t="str">
            <v>　当　年　合　計　</v>
          </cell>
          <cell r="U250" t="str">
            <v>2003</v>
          </cell>
          <cell r="V250">
            <v>647300</v>
          </cell>
          <cell r="W250">
            <v>1389200</v>
          </cell>
          <cell r="X250">
            <v>116270</v>
          </cell>
          <cell r="Y250">
            <v>0</v>
          </cell>
          <cell r="Z250">
            <v>553290</v>
          </cell>
          <cell r="AA250">
            <v>0</v>
          </cell>
          <cell r="AB250">
            <v>2706060</v>
          </cell>
          <cell r="AC250">
            <v>0</v>
          </cell>
          <cell r="AD250">
            <v>744600</v>
          </cell>
          <cell r="AE250">
            <v>290300</v>
          </cell>
          <cell r="AF250">
            <v>0</v>
          </cell>
          <cell r="AG250">
            <v>0</v>
          </cell>
          <cell r="AH250">
            <v>0</v>
          </cell>
          <cell r="AI250">
            <v>1034900</v>
          </cell>
          <cell r="AJ250">
            <v>3740960</v>
          </cell>
        </row>
        <row r="251">
          <cell r="A251" t="str">
            <v>1</v>
          </cell>
          <cell r="B251" t="str">
            <v>株式会社　バンダイロジパル</v>
          </cell>
          <cell r="C251" t="str">
            <v>3</v>
          </cell>
          <cell r="D251" t="str">
            <v>事業本部</v>
          </cell>
          <cell r="E251" t="str">
            <v>33</v>
          </cell>
          <cell r="F251" t="str">
            <v>海外業務部</v>
          </cell>
          <cell r="G251" t="str">
            <v>3301</v>
          </cell>
          <cell r="H251" t="str">
            <v>海外業務部</v>
          </cell>
          <cell r="I251" t="str">
            <v>1930</v>
          </cell>
          <cell r="J251" t="str">
            <v>海外業務</v>
          </cell>
          <cell r="K251" t="str">
            <v>1519</v>
          </cell>
          <cell r="L251" t="str">
            <v>海外　東京</v>
          </cell>
          <cell r="M251" t="str">
            <v>15194999999996259039612199999合計-2</v>
          </cell>
          <cell r="N251" t="str">
            <v>4</v>
          </cell>
          <cell r="P251" t="str">
            <v>6121</v>
          </cell>
          <cell r="Q251" t="str">
            <v>　昨　年　対　比（％）</v>
          </cell>
          <cell r="V251">
            <v>100</v>
          </cell>
          <cell r="W251">
            <v>100</v>
          </cell>
          <cell r="X251">
            <v>100</v>
          </cell>
          <cell r="Y251">
            <v>100</v>
          </cell>
          <cell r="Z251">
            <v>100</v>
          </cell>
          <cell r="AA251">
            <v>100</v>
          </cell>
          <cell r="AB251">
            <v>100</v>
          </cell>
          <cell r="AC251">
            <v>100</v>
          </cell>
          <cell r="AD251">
            <v>100</v>
          </cell>
          <cell r="AE251">
            <v>16</v>
          </cell>
          <cell r="AF251">
            <v>0</v>
          </cell>
          <cell r="AG251">
            <v>0</v>
          </cell>
          <cell r="AH251">
            <v>0</v>
          </cell>
          <cell r="AI251">
            <v>30</v>
          </cell>
          <cell r="AJ251">
            <v>108</v>
          </cell>
        </row>
        <row r="252">
          <cell r="A252" t="str">
            <v>1</v>
          </cell>
          <cell r="B252" t="str">
            <v>株式会社　バンダイロジパル</v>
          </cell>
          <cell r="C252" t="str">
            <v>3</v>
          </cell>
          <cell r="D252" t="str">
            <v>事業本部</v>
          </cell>
          <cell r="E252" t="str">
            <v>33</v>
          </cell>
          <cell r="F252" t="str">
            <v>海外業務部</v>
          </cell>
          <cell r="G252" t="str">
            <v>3301</v>
          </cell>
          <cell r="H252" t="str">
            <v>海外業務部</v>
          </cell>
          <cell r="I252" t="str">
            <v>1930</v>
          </cell>
          <cell r="J252" t="str">
            <v>海外業務</v>
          </cell>
          <cell r="K252" t="str">
            <v>1519</v>
          </cell>
          <cell r="L252" t="str">
            <v>海外　東京</v>
          </cell>
          <cell r="M252" t="str">
            <v>15194999999996318083777777770220034海外-12002</v>
          </cell>
          <cell r="N252" t="str">
            <v>4</v>
          </cell>
          <cell r="O252" t="str">
            <v>他店</v>
          </cell>
          <cell r="P252" t="str">
            <v>7777</v>
          </cell>
          <cell r="Q252" t="str">
            <v>ＮＶ　他店</v>
          </cell>
          <cell r="R252" t="str">
            <v>777702</v>
          </cell>
          <cell r="S252" t="str">
            <v>ＮＶ　住友倉庫　他店</v>
          </cell>
          <cell r="T252" t="str">
            <v>4海外</v>
          </cell>
          <cell r="U252" t="str">
            <v>2002</v>
          </cell>
          <cell r="V252">
            <v>1038743</v>
          </cell>
          <cell r="W252">
            <v>1057119</v>
          </cell>
          <cell r="X252">
            <v>810602</v>
          </cell>
          <cell r="Y252">
            <v>998145</v>
          </cell>
          <cell r="Z252">
            <v>484855</v>
          </cell>
          <cell r="AA252">
            <v>390170</v>
          </cell>
          <cell r="AB252">
            <v>4779634</v>
          </cell>
          <cell r="AC252">
            <v>597258</v>
          </cell>
          <cell r="AD252">
            <v>715319</v>
          </cell>
          <cell r="AE252">
            <v>749086</v>
          </cell>
          <cell r="AF252">
            <v>463750</v>
          </cell>
          <cell r="AG252">
            <v>321997</v>
          </cell>
          <cell r="AH252">
            <v>290541</v>
          </cell>
          <cell r="AI252">
            <v>3137951</v>
          </cell>
          <cell r="AJ252">
            <v>7917585</v>
          </cell>
        </row>
        <row r="253">
          <cell r="A253" t="str">
            <v>1</v>
          </cell>
          <cell r="B253" t="str">
            <v>株式会社　バンダイロジパル</v>
          </cell>
          <cell r="C253" t="str">
            <v>3</v>
          </cell>
          <cell r="D253" t="str">
            <v>事業本部</v>
          </cell>
          <cell r="E253" t="str">
            <v>33</v>
          </cell>
          <cell r="F253" t="str">
            <v>海外業務部</v>
          </cell>
          <cell r="G253" t="str">
            <v>3301</v>
          </cell>
          <cell r="H253" t="str">
            <v>海外業務部</v>
          </cell>
          <cell r="I253" t="str">
            <v>1930</v>
          </cell>
          <cell r="J253" t="str">
            <v>海外業務</v>
          </cell>
          <cell r="K253" t="str">
            <v>1519</v>
          </cell>
          <cell r="L253" t="str">
            <v>海外　東京</v>
          </cell>
          <cell r="M253" t="str">
            <v>15194999999996318083777777770220034海外-12003</v>
          </cell>
          <cell r="N253" t="str">
            <v>4</v>
          </cell>
          <cell r="O253" t="str">
            <v>他店</v>
          </cell>
          <cell r="P253" t="str">
            <v>7777</v>
          </cell>
          <cell r="Q253" t="str">
            <v>ＮＶ　他店</v>
          </cell>
          <cell r="R253" t="str">
            <v>777702</v>
          </cell>
          <cell r="S253" t="str">
            <v>ＮＶ　住友倉庫　他店</v>
          </cell>
          <cell r="T253" t="str">
            <v>4海外</v>
          </cell>
          <cell r="U253" t="str">
            <v>2003</v>
          </cell>
          <cell r="V253">
            <v>313348</v>
          </cell>
          <cell r="W253">
            <v>156135</v>
          </cell>
          <cell r="X253">
            <v>354519</v>
          </cell>
          <cell r="Y253">
            <v>207294</v>
          </cell>
          <cell r="Z253">
            <v>427959</v>
          </cell>
          <cell r="AA253">
            <v>276515</v>
          </cell>
          <cell r="AB253">
            <v>1735770</v>
          </cell>
          <cell r="AC253">
            <v>343425</v>
          </cell>
          <cell r="AD253">
            <v>251468</v>
          </cell>
          <cell r="AE253">
            <v>666897</v>
          </cell>
          <cell r="AF253">
            <v>195296</v>
          </cell>
          <cell r="AG253">
            <v>277228</v>
          </cell>
          <cell r="AH253">
            <v>211832</v>
          </cell>
          <cell r="AI253">
            <v>1946146</v>
          </cell>
          <cell r="AJ253">
            <v>3681916</v>
          </cell>
        </row>
        <row r="254">
          <cell r="A254" t="str">
            <v>1</v>
          </cell>
          <cell r="B254" t="str">
            <v>株式会社　バンダイロジパル</v>
          </cell>
          <cell r="C254" t="str">
            <v>3</v>
          </cell>
          <cell r="D254" t="str">
            <v>事業本部</v>
          </cell>
          <cell r="E254" t="str">
            <v>33</v>
          </cell>
          <cell r="F254" t="str">
            <v>海外業務部</v>
          </cell>
          <cell r="G254" t="str">
            <v>3301</v>
          </cell>
          <cell r="H254" t="str">
            <v>海外業務部</v>
          </cell>
          <cell r="I254" t="str">
            <v>1930</v>
          </cell>
          <cell r="J254" t="str">
            <v>海外業務</v>
          </cell>
          <cell r="K254" t="str">
            <v>1519</v>
          </cell>
          <cell r="L254" t="str">
            <v>海外　東京</v>
          </cell>
          <cell r="M254" t="str">
            <v>15194999999996318083777799999999999合計-0</v>
          </cell>
          <cell r="N254" t="str">
            <v>4</v>
          </cell>
          <cell r="P254" t="str">
            <v>7777</v>
          </cell>
          <cell r="Q254" t="str">
            <v>　前　年　合　計　</v>
          </cell>
          <cell r="U254" t="str">
            <v>2002</v>
          </cell>
          <cell r="V254">
            <v>1038743</v>
          </cell>
          <cell r="W254">
            <v>1057119</v>
          </cell>
          <cell r="X254">
            <v>810602</v>
          </cell>
          <cell r="Y254">
            <v>998145</v>
          </cell>
          <cell r="Z254">
            <v>484855</v>
          </cell>
          <cell r="AA254">
            <v>390170</v>
          </cell>
          <cell r="AB254">
            <v>4779634</v>
          </cell>
          <cell r="AC254">
            <v>597258</v>
          </cell>
          <cell r="AD254">
            <v>715319</v>
          </cell>
          <cell r="AE254">
            <v>749086</v>
          </cell>
          <cell r="AF254">
            <v>463750</v>
          </cell>
          <cell r="AG254">
            <v>321997</v>
          </cell>
          <cell r="AH254">
            <v>290541</v>
          </cell>
          <cell r="AI254">
            <v>3137951</v>
          </cell>
          <cell r="AJ254">
            <v>7917585</v>
          </cell>
        </row>
        <row r="255">
          <cell r="A255" t="str">
            <v>1</v>
          </cell>
          <cell r="B255" t="str">
            <v>株式会社　バンダイロジパル</v>
          </cell>
          <cell r="C255" t="str">
            <v>3</v>
          </cell>
          <cell r="D255" t="str">
            <v>事業本部</v>
          </cell>
          <cell r="E255" t="str">
            <v>33</v>
          </cell>
          <cell r="F255" t="str">
            <v>海外業務部</v>
          </cell>
          <cell r="G255" t="str">
            <v>3301</v>
          </cell>
          <cell r="H255" t="str">
            <v>海外業務部</v>
          </cell>
          <cell r="I255" t="str">
            <v>1930</v>
          </cell>
          <cell r="J255" t="str">
            <v>海外業務</v>
          </cell>
          <cell r="K255" t="str">
            <v>1519</v>
          </cell>
          <cell r="L255" t="str">
            <v>海外　東京</v>
          </cell>
          <cell r="M255" t="str">
            <v>15194999999996318083777799999999999合計-1</v>
          </cell>
          <cell r="N255" t="str">
            <v>4</v>
          </cell>
          <cell r="P255" t="str">
            <v>7777</v>
          </cell>
          <cell r="Q255" t="str">
            <v>　当　年　合　計　</v>
          </cell>
          <cell r="U255" t="str">
            <v>2003</v>
          </cell>
          <cell r="V255">
            <v>313348</v>
          </cell>
          <cell r="W255">
            <v>156135</v>
          </cell>
          <cell r="X255">
            <v>354519</v>
          </cell>
          <cell r="Y255">
            <v>207294</v>
          </cell>
          <cell r="Z255">
            <v>427959</v>
          </cell>
          <cell r="AA255">
            <v>276515</v>
          </cell>
          <cell r="AB255">
            <v>1735770</v>
          </cell>
          <cell r="AC255">
            <v>343425</v>
          </cell>
          <cell r="AD255">
            <v>251468</v>
          </cell>
          <cell r="AE255">
            <v>666897</v>
          </cell>
          <cell r="AF255">
            <v>195296</v>
          </cell>
          <cell r="AG255">
            <v>277228</v>
          </cell>
          <cell r="AH255">
            <v>211832</v>
          </cell>
          <cell r="AI255">
            <v>1946146</v>
          </cell>
          <cell r="AJ255">
            <v>3681916</v>
          </cell>
        </row>
        <row r="256">
          <cell r="A256" t="str">
            <v>1</v>
          </cell>
          <cell r="B256" t="str">
            <v>株式会社　バンダイロジパル</v>
          </cell>
          <cell r="C256" t="str">
            <v>3</v>
          </cell>
          <cell r="D256" t="str">
            <v>事業本部</v>
          </cell>
          <cell r="E256" t="str">
            <v>33</v>
          </cell>
          <cell r="F256" t="str">
            <v>海外業務部</v>
          </cell>
          <cell r="G256" t="str">
            <v>3301</v>
          </cell>
          <cell r="H256" t="str">
            <v>海外業務部</v>
          </cell>
          <cell r="I256" t="str">
            <v>1930</v>
          </cell>
          <cell r="J256" t="str">
            <v>海外業務</v>
          </cell>
          <cell r="K256" t="str">
            <v>1519</v>
          </cell>
          <cell r="L256" t="str">
            <v>海外　東京</v>
          </cell>
          <cell r="M256" t="str">
            <v>15194999999996318083777799999合計-2</v>
          </cell>
          <cell r="N256" t="str">
            <v>4</v>
          </cell>
          <cell r="P256" t="str">
            <v>7777</v>
          </cell>
          <cell r="Q256" t="str">
            <v>　昨　年　対　比（％）</v>
          </cell>
          <cell r="V256">
            <v>30</v>
          </cell>
          <cell r="W256">
            <v>14</v>
          </cell>
          <cell r="X256">
            <v>43</v>
          </cell>
          <cell r="Y256">
            <v>20</v>
          </cell>
          <cell r="Z256">
            <v>88</v>
          </cell>
          <cell r="AA256">
            <v>70</v>
          </cell>
          <cell r="AB256">
            <v>36</v>
          </cell>
          <cell r="AC256">
            <v>57</v>
          </cell>
          <cell r="AD256">
            <v>35</v>
          </cell>
          <cell r="AE256">
            <v>89</v>
          </cell>
          <cell r="AF256">
            <v>42</v>
          </cell>
          <cell r="AG256">
            <v>86</v>
          </cell>
          <cell r="AH256">
            <v>72</v>
          </cell>
          <cell r="AI256">
            <v>62</v>
          </cell>
          <cell r="AJ256">
            <v>46</v>
          </cell>
        </row>
        <row r="257">
          <cell r="A257" t="str">
            <v>1</v>
          </cell>
          <cell r="B257" t="str">
            <v>株式会社　バンダイロジパル</v>
          </cell>
          <cell r="C257" t="str">
            <v>3</v>
          </cell>
          <cell r="D257" t="str">
            <v>事業本部</v>
          </cell>
          <cell r="E257" t="str">
            <v>33</v>
          </cell>
          <cell r="F257" t="str">
            <v>海外業務部</v>
          </cell>
          <cell r="G257" t="str">
            <v>3301</v>
          </cell>
          <cell r="H257" t="str">
            <v>海外業務部</v>
          </cell>
          <cell r="I257" t="str">
            <v>1930</v>
          </cell>
          <cell r="J257" t="str">
            <v>海外業務</v>
          </cell>
          <cell r="K257" t="str">
            <v>1519</v>
          </cell>
          <cell r="L257" t="str">
            <v>海外　東京</v>
          </cell>
          <cell r="M257" t="str">
            <v>15194999999996754032871587150020034海外-12002</v>
          </cell>
          <cell r="N257" t="str">
            <v>4</v>
          </cell>
          <cell r="O257" t="str">
            <v>他店</v>
          </cell>
          <cell r="P257" t="str">
            <v>8715</v>
          </cell>
          <cell r="Q257" t="str">
            <v>株式会社渡辺技研</v>
          </cell>
          <cell r="R257" t="str">
            <v>871500</v>
          </cell>
          <cell r="S257" t="str">
            <v>株式会社渡辺技研(海外)</v>
          </cell>
          <cell r="T257" t="str">
            <v>4海外</v>
          </cell>
          <cell r="U257" t="str">
            <v>2002</v>
          </cell>
          <cell r="V257">
            <v>0</v>
          </cell>
          <cell r="W257">
            <v>0</v>
          </cell>
          <cell r="X257">
            <v>0</v>
          </cell>
          <cell r="Y257">
            <v>9300</v>
          </cell>
          <cell r="Z257">
            <v>0</v>
          </cell>
          <cell r="AA257">
            <v>434878</v>
          </cell>
          <cell r="AB257">
            <v>444178</v>
          </cell>
          <cell r="AC257">
            <v>357407</v>
          </cell>
          <cell r="AD257">
            <v>57314</v>
          </cell>
          <cell r="AE257">
            <v>145177</v>
          </cell>
          <cell r="AF257">
            <v>212100</v>
          </cell>
          <cell r="AG257">
            <v>0</v>
          </cell>
          <cell r="AH257">
            <v>255607</v>
          </cell>
          <cell r="AI257">
            <v>1027605</v>
          </cell>
          <cell r="AJ257">
            <v>1471783</v>
          </cell>
        </row>
        <row r="258">
          <cell r="A258" t="str">
            <v>1</v>
          </cell>
          <cell r="B258" t="str">
            <v>株式会社　バンダイロジパル</v>
          </cell>
          <cell r="C258" t="str">
            <v>3</v>
          </cell>
          <cell r="D258" t="str">
            <v>事業本部</v>
          </cell>
          <cell r="E258" t="str">
            <v>33</v>
          </cell>
          <cell r="F258" t="str">
            <v>海外業務部</v>
          </cell>
          <cell r="G258" t="str">
            <v>3301</v>
          </cell>
          <cell r="H258" t="str">
            <v>海外業務部</v>
          </cell>
          <cell r="I258" t="str">
            <v>1930</v>
          </cell>
          <cell r="J258" t="str">
            <v>海外業務</v>
          </cell>
          <cell r="K258" t="str">
            <v>1519</v>
          </cell>
          <cell r="L258" t="str">
            <v>海外　東京</v>
          </cell>
          <cell r="M258" t="str">
            <v>15194999999996754032871587150020034海外-12003</v>
          </cell>
          <cell r="N258" t="str">
            <v>4</v>
          </cell>
          <cell r="O258" t="str">
            <v>他店</v>
          </cell>
          <cell r="P258" t="str">
            <v>8715</v>
          </cell>
          <cell r="Q258" t="str">
            <v>株式会社渡辺技研</v>
          </cell>
          <cell r="R258" t="str">
            <v>871500</v>
          </cell>
          <cell r="S258" t="str">
            <v>株式会社渡辺技研(海外)</v>
          </cell>
          <cell r="T258" t="str">
            <v>4海外</v>
          </cell>
          <cell r="U258" t="str">
            <v>2003</v>
          </cell>
          <cell r="V258">
            <v>0</v>
          </cell>
          <cell r="W258">
            <v>121928</v>
          </cell>
          <cell r="X258">
            <v>365400</v>
          </cell>
          <cell r="Y258">
            <v>265243</v>
          </cell>
          <cell r="Z258">
            <v>182153</v>
          </cell>
          <cell r="AA258">
            <v>219671</v>
          </cell>
          <cell r="AB258">
            <v>1154395</v>
          </cell>
          <cell r="AC258">
            <v>423104</v>
          </cell>
          <cell r="AD258">
            <v>498866</v>
          </cell>
          <cell r="AE258">
            <v>367744</v>
          </cell>
          <cell r="AF258">
            <v>321250</v>
          </cell>
          <cell r="AG258">
            <v>480608</v>
          </cell>
          <cell r="AH258">
            <v>0</v>
          </cell>
          <cell r="AI258">
            <v>2091572</v>
          </cell>
          <cell r="AJ258">
            <v>3245967</v>
          </cell>
        </row>
        <row r="259">
          <cell r="A259" t="str">
            <v>1</v>
          </cell>
          <cell r="B259" t="str">
            <v>株式会社　バンダイロジパル</v>
          </cell>
          <cell r="C259" t="str">
            <v>3</v>
          </cell>
          <cell r="D259" t="str">
            <v>事業本部</v>
          </cell>
          <cell r="E259" t="str">
            <v>33</v>
          </cell>
          <cell r="F259" t="str">
            <v>海外業務部</v>
          </cell>
          <cell r="G259" t="str">
            <v>3301</v>
          </cell>
          <cell r="H259" t="str">
            <v>海外業務部</v>
          </cell>
          <cell r="I259" t="str">
            <v>1930</v>
          </cell>
          <cell r="J259" t="str">
            <v>海外業務</v>
          </cell>
          <cell r="K259" t="str">
            <v>1519</v>
          </cell>
          <cell r="L259" t="str">
            <v>海外　東京</v>
          </cell>
          <cell r="M259" t="str">
            <v>15194999999996754032871599999999999合計-0</v>
          </cell>
          <cell r="N259" t="str">
            <v>4</v>
          </cell>
          <cell r="P259" t="str">
            <v>8715</v>
          </cell>
          <cell r="Q259" t="str">
            <v>　前　年　合　計　</v>
          </cell>
          <cell r="U259" t="str">
            <v>2002</v>
          </cell>
          <cell r="V259">
            <v>0</v>
          </cell>
          <cell r="W259">
            <v>0</v>
          </cell>
          <cell r="X259">
            <v>0</v>
          </cell>
          <cell r="Y259">
            <v>9300</v>
          </cell>
          <cell r="Z259">
            <v>0</v>
          </cell>
          <cell r="AA259">
            <v>434878</v>
          </cell>
          <cell r="AB259">
            <v>444178</v>
          </cell>
          <cell r="AC259">
            <v>357407</v>
          </cell>
          <cell r="AD259">
            <v>57314</v>
          </cell>
          <cell r="AE259">
            <v>145177</v>
          </cell>
          <cell r="AF259">
            <v>212100</v>
          </cell>
          <cell r="AG259">
            <v>0</v>
          </cell>
          <cell r="AH259">
            <v>255607</v>
          </cell>
          <cell r="AI259">
            <v>1027605</v>
          </cell>
          <cell r="AJ259">
            <v>1471783</v>
          </cell>
        </row>
        <row r="260">
          <cell r="A260" t="str">
            <v>1</v>
          </cell>
          <cell r="B260" t="str">
            <v>株式会社　バンダイロジパル</v>
          </cell>
          <cell r="C260" t="str">
            <v>3</v>
          </cell>
          <cell r="D260" t="str">
            <v>事業本部</v>
          </cell>
          <cell r="E260" t="str">
            <v>33</v>
          </cell>
          <cell r="F260" t="str">
            <v>海外業務部</v>
          </cell>
          <cell r="G260" t="str">
            <v>3301</v>
          </cell>
          <cell r="H260" t="str">
            <v>海外業務部</v>
          </cell>
          <cell r="I260" t="str">
            <v>1930</v>
          </cell>
          <cell r="J260" t="str">
            <v>海外業務</v>
          </cell>
          <cell r="K260" t="str">
            <v>1519</v>
          </cell>
          <cell r="L260" t="str">
            <v>海外　東京</v>
          </cell>
          <cell r="M260" t="str">
            <v>15194999999996754032871599999999999合計-1</v>
          </cell>
          <cell r="N260" t="str">
            <v>4</v>
          </cell>
          <cell r="P260" t="str">
            <v>8715</v>
          </cell>
          <cell r="Q260" t="str">
            <v>　当　年　合　計　</v>
          </cell>
          <cell r="U260" t="str">
            <v>2003</v>
          </cell>
          <cell r="V260">
            <v>0</v>
          </cell>
          <cell r="W260">
            <v>121928</v>
          </cell>
          <cell r="X260">
            <v>365400</v>
          </cell>
          <cell r="Y260">
            <v>265243</v>
          </cell>
          <cell r="Z260">
            <v>182153</v>
          </cell>
          <cell r="AA260">
            <v>219671</v>
          </cell>
          <cell r="AB260">
            <v>1154395</v>
          </cell>
          <cell r="AC260">
            <v>423104</v>
          </cell>
          <cell r="AD260">
            <v>498866</v>
          </cell>
          <cell r="AE260">
            <v>367744</v>
          </cell>
          <cell r="AF260">
            <v>321250</v>
          </cell>
          <cell r="AG260">
            <v>480608</v>
          </cell>
          <cell r="AH260">
            <v>0</v>
          </cell>
          <cell r="AI260">
            <v>2091572</v>
          </cell>
          <cell r="AJ260">
            <v>3245967</v>
          </cell>
        </row>
        <row r="261">
          <cell r="A261" t="str">
            <v>1</v>
          </cell>
          <cell r="B261" t="str">
            <v>株式会社　バンダイロジパル</v>
          </cell>
          <cell r="C261" t="str">
            <v>3</v>
          </cell>
          <cell r="D261" t="str">
            <v>事業本部</v>
          </cell>
          <cell r="E261" t="str">
            <v>33</v>
          </cell>
          <cell r="F261" t="str">
            <v>海外業務部</v>
          </cell>
          <cell r="G261" t="str">
            <v>3301</v>
          </cell>
          <cell r="H261" t="str">
            <v>海外業務部</v>
          </cell>
          <cell r="I261" t="str">
            <v>1930</v>
          </cell>
          <cell r="J261" t="str">
            <v>海外業務</v>
          </cell>
          <cell r="K261" t="str">
            <v>1519</v>
          </cell>
          <cell r="L261" t="str">
            <v>海外　東京</v>
          </cell>
          <cell r="M261" t="str">
            <v>15194999999996754032871599999合計-2</v>
          </cell>
          <cell r="N261" t="str">
            <v>4</v>
          </cell>
          <cell r="P261" t="str">
            <v>8715</v>
          </cell>
          <cell r="Q261" t="str">
            <v>　昨　年　対　比（％）</v>
          </cell>
          <cell r="V261">
            <v>100</v>
          </cell>
          <cell r="W261">
            <v>100</v>
          </cell>
          <cell r="X261">
            <v>100</v>
          </cell>
          <cell r="Y261">
            <v>2852</v>
          </cell>
          <cell r="Z261">
            <v>100</v>
          </cell>
          <cell r="AA261">
            <v>50</v>
          </cell>
          <cell r="AB261">
            <v>259</v>
          </cell>
          <cell r="AC261">
            <v>118</v>
          </cell>
          <cell r="AD261">
            <v>870</v>
          </cell>
          <cell r="AE261">
            <v>253</v>
          </cell>
          <cell r="AF261">
            <v>151</v>
          </cell>
          <cell r="AG261">
            <v>100</v>
          </cell>
          <cell r="AH261">
            <v>0</v>
          </cell>
          <cell r="AI261">
            <v>203</v>
          </cell>
          <cell r="AJ261">
            <v>220</v>
          </cell>
        </row>
        <row r="262">
          <cell r="A262" t="str">
            <v>1</v>
          </cell>
          <cell r="B262" t="str">
            <v>株式会社　バンダイロジパル</v>
          </cell>
          <cell r="C262" t="str">
            <v>3</v>
          </cell>
          <cell r="D262" t="str">
            <v>事業本部</v>
          </cell>
          <cell r="E262" t="str">
            <v>33</v>
          </cell>
          <cell r="F262" t="str">
            <v>海外業務部</v>
          </cell>
          <cell r="G262" t="str">
            <v>3301</v>
          </cell>
          <cell r="H262" t="str">
            <v>海外業務部</v>
          </cell>
          <cell r="I262" t="str">
            <v>1930</v>
          </cell>
          <cell r="J262" t="str">
            <v>海外業務</v>
          </cell>
          <cell r="K262" t="str">
            <v>1519</v>
          </cell>
          <cell r="L262" t="str">
            <v>海外　東京</v>
          </cell>
          <cell r="M262" t="str">
            <v>15194999999996768234515351530020034海外-12002</v>
          </cell>
          <cell r="N262" t="str">
            <v>4</v>
          </cell>
          <cell r="O262" t="str">
            <v>他店</v>
          </cell>
          <cell r="P262" t="str">
            <v>5153</v>
          </cell>
          <cell r="Q262" t="str">
            <v>㈱パワー</v>
          </cell>
          <cell r="R262" t="str">
            <v>515300</v>
          </cell>
          <cell r="S262" t="str">
            <v>株式会社パワー</v>
          </cell>
          <cell r="T262" t="str">
            <v>4海外</v>
          </cell>
          <cell r="U262" t="str">
            <v>2002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294288</v>
          </cell>
          <cell r="AD262">
            <v>636577</v>
          </cell>
          <cell r="AE262">
            <v>94963</v>
          </cell>
          <cell r="AF262">
            <v>487818</v>
          </cell>
          <cell r="AG262">
            <v>948686</v>
          </cell>
          <cell r="AH262">
            <v>218800</v>
          </cell>
          <cell r="AI262">
            <v>2681132</v>
          </cell>
          <cell r="AJ262">
            <v>2681132</v>
          </cell>
        </row>
        <row r="263">
          <cell r="A263" t="str">
            <v>1</v>
          </cell>
          <cell r="B263" t="str">
            <v>株式会社　バンダイロジパル</v>
          </cell>
          <cell r="C263" t="str">
            <v>3</v>
          </cell>
          <cell r="D263" t="str">
            <v>事業本部</v>
          </cell>
          <cell r="E263" t="str">
            <v>33</v>
          </cell>
          <cell r="F263" t="str">
            <v>海外業務部</v>
          </cell>
          <cell r="G263" t="str">
            <v>3301</v>
          </cell>
          <cell r="H263" t="str">
            <v>海外業務部</v>
          </cell>
          <cell r="I263" t="str">
            <v>1930</v>
          </cell>
          <cell r="J263" t="str">
            <v>海外業務</v>
          </cell>
          <cell r="K263" t="str">
            <v>1519</v>
          </cell>
          <cell r="L263" t="str">
            <v>海外　東京</v>
          </cell>
          <cell r="M263" t="str">
            <v>15194999999996768234515351530020034海外-12003</v>
          </cell>
          <cell r="N263" t="str">
            <v>4</v>
          </cell>
          <cell r="O263" t="str">
            <v>他店</v>
          </cell>
          <cell r="P263" t="str">
            <v>5153</v>
          </cell>
          <cell r="Q263" t="str">
            <v>㈱パワー</v>
          </cell>
          <cell r="R263" t="str">
            <v>515300</v>
          </cell>
          <cell r="S263" t="str">
            <v>株式会社パワー</v>
          </cell>
          <cell r="T263" t="str">
            <v>4海外</v>
          </cell>
          <cell r="U263" t="str">
            <v>2003</v>
          </cell>
          <cell r="V263">
            <v>211222</v>
          </cell>
          <cell r="W263">
            <v>566434</v>
          </cell>
          <cell r="X263">
            <v>540668</v>
          </cell>
          <cell r="Y263">
            <v>0</v>
          </cell>
          <cell r="Z263">
            <v>167772</v>
          </cell>
          <cell r="AA263">
            <v>315320</v>
          </cell>
          <cell r="AB263">
            <v>1801416</v>
          </cell>
          <cell r="AC263">
            <v>186968</v>
          </cell>
          <cell r="AD263">
            <v>135016</v>
          </cell>
          <cell r="AE263">
            <v>324365</v>
          </cell>
          <cell r="AF263">
            <v>99300</v>
          </cell>
          <cell r="AG263">
            <v>350140</v>
          </cell>
          <cell r="AH263">
            <v>334560</v>
          </cell>
          <cell r="AI263">
            <v>1430349</v>
          </cell>
          <cell r="AJ263">
            <v>3231765</v>
          </cell>
        </row>
        <row r="264">
          <cell r="A264" t="str">
            <v>1</v>
          </cell>
          <cell r="B264" t="str">
            <v>株式会社　バンダイロジパル</v>
          </cell>
          <cell r="C264" t="str">
            <v>3</v>
          </cell>
          <cell r="D264" t="str">
            <v>事業本部</v>
          </cell>
          <cell r="E264" t="str">
            <v>33</v>
          </cell>
          <cell r="F264" t="str">
            <v>海外業務部</v>
          </cell>
          <cell r="G264" t="str">
            <v>3301</v>
          </cell>
          <cell r="H264" t="str">
            <v>海外業務部</v>
          </cell>
          <cell r="I264" t="str">
            <v>1930</v>
          </cell>
          <cell r="J264" t="str">
            <v>海外業務</v>
          </cell>
          <cell r="K264" t="str">
            <v>1519</v>
          </cell>
          <cell r="L264" t="str">
            <v>海外　東京</v>
          </cell>
          <cell r="M264" t="str">
            <v>15194999999996768234515351530120034海外-12003</v>
          </cell>
          <cell r="N264" t="str">
            <v>4</v>
          </cell>
          <cell r="O264" t="str">
            <v>他店</v>
          </cell>
          <cell r="P264" t="str">
            <v>5153</v>
          </cell>
          <cell r="Q264" t="str">
            <v>㈱パワー</v>
          </cell>
          <cell r="R264" t="str">
            <v>515301</v>
          </cell>
          <cell r="S264" t="str">
            <v>株式会社パワー　(立替）</v>
          </cell>
          <cell r="T264" t="str">
            <v>4海外</v>
          </cell>
          <cell r="U264" t="str">
            <v>2003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</row>
        <row r="265">
          <cell r="A265" t="str">
            <v>1</v>
          </cell>
          <cell r="B265" t="str">
            <v>株式会社　バンダイロジパル</v>
          </cell>
          <cell r="C265" t="str">
            <v>3</v>
          </cell>
          <cell r="D265" t="str">
            <v>事業本部</v>
          </cell>
          <cell r="E265" t="str">
            <v>33</v>
          </cell>
          <cell r="F265" t="str">
            <v>海外業務部</v>
          </cell>
          <cell r="G265" t="str">
            <v>3301</v>
          </cell>
          <cell r="H265" t="str">
            <v>海外業務部</v>
          </cell>
          <cell r="I265" t="str">
            <v>1930</v>
          </cell>
          <cell r="J265" t="str">
            <v>海外業務</v>
          </cell>
          <cell r="K265" t="str">
            <v>1519</v>
          </cell>
          <cell r="L265" t="str">
            <v>海外　東京</v>
          </cell>
          <cell r="M265" t="str">
            <v>15194999999996768234515399999999999合計-0</v>
          </cell>
          <cell r="N265" t="str">
            <v>4</v>
          </cell>
          <cell r="P265" t="str">
            <v>5153</v>
          </cell>
          <cell r="Q265" t="str">
            <v>　前　年　合　計　</v>
          </cell>
          <cell r="S265" t="str">
            <v>株式会社パワー</v>
          </cell>
          <cell r="U265" t="str">
            <v>2002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294288</v>
          </cell>
          <cell r="AD265">
            <v>636577</v>
          </cell>
          <cell r="AE265">
            <v>94963</v>
          </cell>
          <cell r="AF265">
            <v>487818</v>
          </cell>
          <cell r="AG265">
            <v>948686</v>
          </cell>
          <cell r="AH265">
            <v>218800</v>
          </cell>
          <cell r="AI265">
            <v>2681132</v>
          </cell>
          <cell r="AJ265">
            <v>2681132</v>
          </cell>
        </row>
        <row r="266">
          <cell r="A266" t="str">
            <v>1</v>
          </cell>
          <cell r="B266" t="str">
            <v>株式会社　バンダイロジパル</v>
          </cell>
          <cell r="C266" t="str">
            <v>3</v>
          </cell>
          <cell r="D266" t="str">
            <v>事業本部</v>
          </cell>
          <cell r="E266" t="str">
            <v>33</v>
          </cell>
          <cell r="F266" t="str">
            <v>海外業務部</v>
          </cell>
          <cell r="G266" t="str">
            <v>3301</v>
          </cell>
          <cell r="H266" t="str">
            <v>海外業務部</v>
          </cell>
          <cell r="I266" t="str">
            <v>1930</v>
          </cell>
          <cell r="J266" t="str">
            <v>海外業務</v>
          </cell>
          <cell r="K266" t="str">
            <v>1519</v>
          </cell>
          <cell r="L266" t="str">
            <v>海外　東京</v>
          </cell>
          <cell r="M266" t="str">
            <v>15194999999996768234515399999999999合計-1</v>
          </cell>
          <cell r="N266" t="str">
            <v>4</v>
          </cell>
          <cell r="P266" t="str">
            <v>5153</v>
          </cell>
          <cell r="Q266" t="str">
            <v>　当　年　合　計　</v>
          </cell>
          <cell r="S266" t="str">
            <v>株式会社パワー</v>
          </cell>
          <cell r="U266" t="str">
            <v>2003</v>
          </cell>
          <cell r="V266">
            <v>211222</v>
          </cell>
          <cell r="W266">
            <v>566434</v>
          </cell>
          <cell r="X266">
            <v>540668</v>
          </cell>
          <cell r="Y266">
            <v>0</v>
          </cell>
          <cell r="Z266">
            <v>167772</v>
          </cell>
          <cell r="AA266">
            <v>315320</v>
          </cell>
          <cell r="AB266">
            <v>1801416</v>
          </cell>
          <cell r="AC266">
            <v>186968</v>
          </cell>
          <cell r="AD266">
            <v>135016</v>
          </cell>
          <cell r="AE266">
            <v>324365</v>
          </cell>
          <cell r="AF266">
            <v>99300</v>
          </cell>
          <cell r="AG266">
            <v>350140</v>
          </cell>
          <cell r="AH266">
            <v>334560</v>
          </cell>
          <cell r="AI266">
            <v>1430349</v>
          </cell>
          <cell r="AJ266">
            <v>3231765</v>
          </cell>
        </row>
        <row r="267">
          <cell r="A267" t="str">
            <v>1</v>
          </cell>
          <cell r="B267" t="str">
            <v>株式会社　バンダイロジパル</v>
          </cell>
          <cell r="C267" t="str">
            <v>3</v>
          </cell>
          <cell r="D267" t="str">
            <v>事業本部</v>
          </cell>
          <cell r="E267" t="str">
            <v>33</v>
          </cell>
          <cell r="F267" t="str">
            <v>海外業務部</v>
          </cell>
          <cell r="G267" t="str">
            <v>3301</v>
          </cell>
          <cell r="H267" t="str">
            <v>海外業務部</v>
          </cell>
          <cell r="I267" t="str">
            <v>1930</v>
          </cell>
          <cell r="J267" t="str">
            <v>海外業務</v>
          </cell>
          <cell r="K267" t="str">
            <v>1519</v>
          </cell>
          <cell r="L267" t="str">
            <v>海外　東京</v>
          </cell>
          <cell r="M267" t="str">
            <v>15194999999996768234515399999合計-2</v>
          </cell>
          <cell r="N267" t="str">
            <v>4</v>
          </cell>
          <cell r="P267" t="str">
            <v>5153</v>
          </cell>
          <cell r="Q267" t="str">
            <v>　昨　年　対　比（％）</v>
          </cell>
          <cell r="V267">
            <v>100</v>
          </cell>
          <cell r="W267">
            <v>100</v>
          </cell>
          <cell r="X267">
            <v>100</v>
          </cell>
          <cell r="Y267">
            <v>100</v>
          </cell>
          <cell r="Z267">
            <v>100</v>
          </cell>
          <cell r="AA267">
            <v>100</v>
          </cell>
          <cell r="AB267">
            <v>100</v>
          </cell>
          <cell r="AC267">
            <v>63</v>
          </cell>
          <cell r="AD267">
            <v>21</v>
          </cell>
          <cell r="AE267">
            <v>341</v>
          </cell>
          <cell r="AF267">
            <v>20</v>
          </cell>
          <cell r="AG267">
            <v>36</v>
          </cell>
          <cell r="AH267">
            <v>152</v>
          </cell>
          <cell r="AI267">
            <v>53</v>
          </cell>
          <cell r="AJ267">
            <v>120</v>
          </cell>
        </row>
        <row r="268">
          <cell r="A268" t="str">
            <v>1</v>
          </cell>
          <cell r="B268" t="str">
            <v>株式会社　バンダイロジパル</v>
          </cell>
          <cell r="C268" t="str">
            <v>3</v>
          </cell>
          <cell r="D268" t="str">
            <v>事業本部</v>
          </cell>
          <cell r="E268" t="str">
            <v>33</v>
          </cell>
          <cell r="F268" t="str">
            <v>海外業務部</v>
          </cell>
          <cell r="G268" t="str">
            <v>3301</v>
          </cell>
          <cell r="H268" t="str">
            <v>海外業務部</v>
          </cell>
          <cell r="I268" t="str">
            <v>1930</v>
          </cell>
          <cell r="J268" t="str">
            <v>海外業務</v>
          </cell>
          <cell r="K268" t="str">
            <v>1519</v>
          </cell>
          <cell r="L268" t="str">
            <v>海外　東京</v>
          </cell>
          <cell r="M268" t="str">
            <v>15194999999996880045251225120020034海外-12002</v>
          </cell>
          <cell r="N268" t="str">
            <v>4</v>
          </cell>
          <cell r="O268" t="str">
            <v>他店</v>
          </cell>
          <cell r="P268" t="str">
            <v>2512</v>
          </cell>
          <cell r="Q268" t="str">
            <v>㈱ ｽﾋﾟｯｸｽ</v>
          </cell>
          <cell r="R268" t="str">
            <v>251200</v>
          </cell>
          <cell r="S268" t="str">
            <v>株式会社 スピックス　海外</v>
          </cell>
          <cell r="T268" t="str">
            <v>4海外</v>
          </cell>
          <cell r="U268" t="str">
            <v>2002</v>
          </cell>
          <cell r="V268">
            <v>324395</v>
          </cell>
          <cell r="W268">
            <v>521407</v>
          </cell>
          <cell r="X268">
            <v>195112</v>
          </cell>
          <cell r="Y268">
            <v>158608</v>
          </cell>
          <cell r="Z268">
            <v>408146</v>
          </cell>
          <cell r="AA268">
            <v>442076</v>
          </cell>
          <cell r="AB268">
            <v>2049744</v>
          </cell>
          <cell r="AC268">
            <v>422539</v>
          </cell>
          <cell r="AD268">
            <v>563815</v>
          </cell>
          <cell r="AE268">
            <v>210600</v>
          </cell>
          <cell r="AF268">
            <v>606610</v>
          </cell>
          <cell r="AG268">
            <v>464193</v>
          </cell>
          <cell r="AH268">
            <v>93699</v>
          </cell>
          <cell r="AI268">
            <v>2361456</v>
          </cell>
          <cell r="AJ268">
            <v>4411200</v>
          </cell>
        </row>
        <row r="269">
          <cell r="A269" t="str">
            <v>1</v>
          </cell>
          <cell r="B269" t="str">
            <v>株式会社　バンダイロジパル</v>
          </cell>
          <cell r="C269" t="str">
            <v>3</v>
          </cell>
          <cell r="D269" t="str">
            <v>事業本部</v>
          </cell>
          <cell r="E269" t="str">
            <v>33</v>
          </cell>
          <cell r="F269" t="str">
            <v>海外業務部</v>
          </cell>
          <cell r="G269" t="str">
            <v>3301</v>
          </cell>
          <cell r="H269" t="str">
            <v>海外業務部</v>
          </cell>
          <cell r="I269" t="str">
            <v>1930</v>
          </cell>
          <cell r="J269" t="str">
            <v>海外業務</v>
          </cell>
          <cell r="K269" t="str">
            <v>1519</v>
          </cell>
          <cell r="L269" t="str">
            <v>海外　東京</v>
          </cell>
          <cell r="M269" t="str">
            <v>15194999999996880045251225120020034海外-12003</v>
          </cell>
          <cell r="N269" t="str">
            <v>4</v>
          </cell>
          <cell r="O269" t="str">
            <v>他店</v>
          </cell>
          <cell r="P269" t="str">
            <v>2512</v>
          </cell>
          <cell r="Q269" t="str">
            <v>㈱ ｽﾋﾟｯｸｽ</v>
          </cell>
          <cell r="R269" t="str">
            <v>251200</v>
          </cell>
          <cell r="S269" t="str">
            <v>株式会社 スピックス　海外</v>
          </cell>
          <cell r="T269" t="str">
            <v>4海外</v>
          </cell>
          <cell r="U269" t="str">
            <v>2003</v>
          </cell>
          <cell r="V269">
            <v>192419</v>
          </cell>
          <cell r="W269">
            <v>304460</v>
          </cell>
          <cell r="X269">
            <v>376008</v>
          </cell>
          <cell r="Y269">
            <v>254061</v>
          </cell>
          <cell r="Z269">
            <v>605989</v>
          </cell>
          <cell r="AA269">
            <v>260026</v>
          </cell>
          <cell r="AB269">
            <v>1992963</v>
          </cell>
          <cell r="AC269">
            <v>364137</v>
          </cell>
          <cell r="AD269">
            <v>234862</v>
          </cell>
          <cell r="AE269">
            <v>120200</v>
          </cell>
          <cell r="AF269">
            <v>407792</v>
          </cell>
          <cell r="AG269">
            <v>0</v>
          </cell>
          <cell r="AH269">
            <v>0</v>
          </cell>
          <cell r="AI269">
            <v>1126991</v>
          </cell>
          <cell r="AJ269">
            <v>3119954</v>
          </cell>
        </row>
        <row r="270">
          <cell r="A270" t="str">
            <v>1</v>
          </cell>
          <cell r="B270" t="str">
            <v>株式会社　バンダイロジパル</v>
          </cell>
          <cell r="C270" t="str">
            <v>3</v>
          </cell>
          <cell r="D270" t="str">
            <v>事業本部</v>
          </cell>
          <cell r="E270" t="str">
            <v>33</v>
          </cell>
          <cell r="F270" t="str">
            <v>海外業務部</v>
          </cell>
          <cell r="G270" t="str">
            <v>3301</v>
          </cell>
          <cell r="H270" t="str">
            <v>海外業務部</v>
          </cell>
          <cell r="I270" t="str">
            <v>1930</v>
          </cell>
          <cell r="J270" t="str">
            <v>海外業務</v>
          </cell>
          <cell r="K270" t="str">
            <v>1519</v>
          </cell>
          <cell r="L270" t="str">
            <v>海外　東京</v>
          </cell>
          <cell r="M270" t="str">
            <v>15194999999996880045251299999999999合計-0</v>
          </cell>
          <cell r="N270" t="str">
            <v>4</v>
          </cell>
          <cell r="P270" t="str">
            <v>2512</v>
          </cell>
          <cell r="Q270" t="str">
            <v>　前　年　合　計　</v>
          </cell>
          <cell r="U270" t="str">
            <v>2002</v>
          </cell>
          <cell r="V270">
            <v>324395</v>
          </cell>
          <cell r="W270">
            <v>521407</v>
          </cell>
          <cell r="X270">
            <v>195112</v>
          </cell>
          <cell r="Y270">
            <v>158608</v>
          </cell>
          <cell r="Z270">
            <v>408146</v>
          </cell>
          <cell r="AA270">
            <v>442076</v>
          </cell>
          <cell r="AB270">
            <v>2049744</v>
          </cell>
          <cell r="AC270">
            <v>422539</v>
          </cell>
          <cell r="AD270">
            <v>563815</v>
          </cell>
          <cell r="AE270">
            <v>210600</v>
          </cell>
          <cell r="AF270">
            <v>606610</v>
          </cell>
          <cell r="AG270">
            <v>464193</v>
          </cell>
          <cell r="AH270">
            <v>93699</v>
          </cell>
          <cell r="AI270">
            <v>2361456</v>
          </cell>
          <cell r="AJ270">
            <v>4411200</v>
          </cell>
        </row>
        <row r="271">
          <cell r="A271" t="str">
            <v>1</v>
          </cell>
          <cell r="B271" t="str">
            <v>株式会社　バンダイロジパル</v>
          </cell>
          <cell r="C271" t="str">
            <v>3</v>
          </cell>
          <cell r="D271" t="str">
            <v>事業本部</v>
          </cell>
          <cell r="E271" t="str">
            <v>33</v>
          </cell>
          <cell r="F271" t="str">
            <v>海外業務部</v>
          </cell>
          <cell r="G271" t="str">
            <v>3301</v>
          </cell>
          <cell r="H271" t="str">
            <v>海外業務部</v>
          </cell>
          <cell r="I271" t="str">
            <v>1930</v>
          </cell>
          <cell r="J271" t="str">
            <v>海外業務</v>
          </cell>
          <cell r="K271" t="str">
            <v>1519</v>
          </cell>
          <cell r="L271" t="str">
            <v>海外　東京</v>
          </cell>
          <cell r="M271" t="str">
            <v>15194999999996880045251299999999999合計-1</v>
          </cell>
          <cell r="N271" t="str">
            <v>4</v>
          </cell>
          <cell r="P271" t="str">
            <v>2512</v>
          </cell>
          <cell r="Q271" t="str">
            <v>　当　年　合　計　</v>
          </cell>
          <cell r="U271" t="str">
            <v>2003</v>
          </cell>
          <cell r="V271">
            <v>192419</v>
          </cell>
          <cell r="W271">
            <v>304460</v>
          </cell>
          <cell r="X271">
            <v>376008</v>
          </cell>
          <cell r="Y271">
            <v>254061</v>
          </cell>
          <cell r="Z271">
            <v>605989</v>
          </cell>
          <cell r="AA271">
            <v>260026</v>
          </cell>
          <cell r="AB271">
            <v>1992963</v>
          </cell>
          <cell r="AC271">
            <v>364137</v>
          </cell>
          <cell r="AD271">
            <v>234862</v>
          </cell>
          <cell r="AE271">
            <v>120200</v>
          </cell>
          <cell r="AF271">
            <v>407792</v>
          </cell>
          <cell r="AG271">
            <v>0</v>
          </cell>
          <cell r="AH271">
            <v>0</v>
          </cell>
          <cell r="AI271">
            <v>1126991</v>
          </cell>
          <cell r="AJ271">
            <v>3119954</v>
          </cell>
        </row>
        <row r="272">
          <cell r="A272" t="str">
            <v>1</v>
          </cell>
          <cell r="B272" t="str">
            <v>株式会社　バンダイロジパル</v>
          </cell>
          <cell r="C272" t="str">
            <v>3</v>
          </cell>
          <cell r="D272" t="str">
            <v>事業本部</v>
          </cell>
          <cell r="E272" t="str">
            <v>33</v>
          </cell>
          <cell r="F272" t="str">
            <v>海外業務部</v>
          </cell>
          <cell r="G272" t="str">
            <v>3301</v>
          </cell>
          <cell r="H272" t="str">
            <v>海外業務部</v>
          </cell>
          <cell r="I272" t="str">
            <v>1930</v>
          </cell>
          <cell r="J272" t="str">
            <v>海外業務</v>
          </cell>
          <cell r="K272" t="str">
            <v>1519</v>
          </cell>
          <cell r="L272" t="str">
            <v>海外　東京</v>
          </cell>
          <cell r="M272" t="str">
            <v>15194999999996880045251299999合計-2</v>
          </cell>
          <cell r="N272" t="str">
            <v>4</v>
          </cell>
          <cell r="P272" t="str">
            <v>2512</v>
          </cell>
          <cell r="Q272" t="str">
            <v>　昨　年　対　比（％）</v>
          </cell>
          <cell r="V272">
            <v>59</v>
          </cell>
          <cell r="W272">
            <v>58</v>
          </cell>
          <cell r="X272">
            <v>192</v>
          </cell>
          <cell r="Y272">
            <v>160</v>
          </cell>
          <cell r="Z272">
            <v>148</v>
          </cell>
          <cell r="AA272">
            <v>58</v>
          </cell>
          <cell r="AB272">
            <v>97</v>
          </cell>
          <cell r="AC272">
            <v>86</v>
          </cell>
          <cell r="AD272">
            <v>41</v>
          </cell>
          <cell r="AE272">
            <v>57</v>
          </cell>
          <cell r="AF272">
            <v>67</v>
          </cell>
          <cell r="AG272">
            <v>0</v>
          </cell>
          <cell r="AH272">
            <v>0</v>
          </cell>
          <cell r="AI272">
            <v>47</v>
          </cell>
          <cell r="AJ272">
            <v>70</v>
          </cell>
        </row>
        <row r="273">
          <cell r="A273" t="str">
            <v>1</v>
          </cell>
          <cell r="B273" t="str">
            <v>株式会社　バンダイロジパル</v>
          </cell>
          <cell r="C273" t="str">
            <v>3</v>
          </cell>
          <cell r="D273" t="str">
            <v>事業本部</v>
          </cell>
          <cell r="E273" t="str">
            <v>33</v>
          </cell>
          <cell r="F273" t="str">
            <v>海外業務部</v>
          </cell>
          <cell r="G273" t="str">
            <v>3301</v>
          </cell>
          <cell r="H273" t="str">
            <v>海外業務部</v>
          </cell>
          <cell r="I273" t="str">
            <v>1930</v>
          </cell>
          <cell r="J273" t="str">
            <v>海外業務</v>
          </cell>
          <cell r="K273" t="str">
            <v>1519</v>
          </cell>
          <cell r="L273" t="str">
            <v>海外　東京</v>
          </cell>
          <cell r="M273" t="str">
            <v>15194999999997288213516651660020034海外-12002</v>
          </cell>
          <cell r="N273" t="str">
            <v>4</v>
          </cell>
          <cell r="O273" t="str">
            <v>他店</v>
          </cell>
          <cell r="P273" t="str">
            <v>5166</v>
          </cell>
          <cell r="Q273" t="str">
            <v>(有)パインウッド</v>
          </cell>
          <cell r="R273" t="str">
            <v>516600</v>
          </cell>
          <cell r="S273" t="str">
            <v>有限会社　パインウッド　(海外)</v>
          </cell>
          <cell r="T273" t="str">
            <v>4海外</v>
          </cell>
          <cell r="U273" t="str">
            <v>2002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121365</v>
          </cell>
          <cell r="AA273">
            <v>0</v>
          </cell>
          <cell r="AB273">
            <v>121365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43577</v>
          </cell>
          <cell r="AI273">
            <v>43577</v>
          </cell>
          <cell r="AJ273">
            <v>164942</v>
          </cell>
        </row>
        <row r="274">
          <cell r="A274" t="str">
            <v>1</v>
          </cell>
          <cell r="B274" t="str">
            <v>株式会社　バンダイロジパル</v>
          </cell>
          <cell r="C274" t="str">
            <v>3</v>
          </cell>
          <cell r="D274" t="str">
            <v>事業本部</v>
          </cell>
          <cell r="E274" t="str">
            <v>33</v>
          </cell>
          <cell r="F274" t="str">
            <v>海外業務部</v>
          </cell>
          <cell r="G274" t="str">
            <v>3301</v>
          </cell>
          <cell r="H274" t="str">
            <v>海外業務部</v>
          </cell>
          <cell r="I274" t="str">
            <v>1930</v>
          </cell>
          <cell r="J274" t="str">
            <v>海外業務</v>
          </cell>
          <cell r="K274" t="str">
            <v>1519</v>
          </cell>
          <cell r="L274" t="str">
            <v>海外　東京</v>
          </cell>
          <cell r="M274" t="str">
            <v>15194999999997288213516651660020034海外-12003</v>
          </cell>
          <cell r="N274" t="str">
            <v>4</v>
          </cell>
          <cell r="O274" t="str">
            <v>他店</v>
          </cell>
          <cell r="P274" t="str">
            <v>5166</v>
          </cell>
          <cell r="Q274" t="str">
            <v>(有)パインウッド</v>
          </cell>
          <cell r="R274" t="str">
            <v>516600</v>
          </cell>
          <cell r="S274" t="str">
            <v>有限会社　パインウッド　(海外)</v>
          </cell>
          <cell r="T274" t="str">
            <v>4海外</v>
          </cell>
          <cell r="U274" t="str">
            <v>2003</v>
          </cell>
          <cell r="V274">
            <v>0</v>
          </cell>
          <cell r="W274">
            <v>742936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742936</v>
          </cell>
          <cell r="AC274">
            <v>996837</v>
          </cell>
          <cell r="AD274">
            <v>381403</v>
          </cell>
          <cell r="AE274">
            <v>0</v>
          </cell>
          <cell r="AF274">
            <v>392847</v>
          </cell>
          <cell r="AG274">
            <v>197763</v>
          </cell>
          <cell r="AH274">
            <v>0</v>
          </cell>
          <cell r="AI274">
            <v>1968850</v>
          </cell>
          <cell r="AJ274">
            <v>2711786</v>
          </cell>
        </row>
        <row r="275">
          <cell r="A275" t="str">
            <v>1</v>
          </cell>
          <cell r="B275" t="str">
            <v>株式会社　バンダイロジパル</v>
          </cell>
          <cell r="C275" t="str">
            <v>3</v>
          </cell>
          <cell r="D275" t="str">
            <v>事業本部</v>
          </cell>
          <cell r="E275" t="str">
            <v>33</v>
          </cell>
          <cell r="F275" t="str">
            <v>海外業務部</v>
          </cell>
          <cell r="G275" t="str">
            <v>3301</v>
          </cell>
          <cell r="H275" t="str">
            <v>海外業務部</v>
          </cell>
          <cell r="I275" t="str">
            <v>1930</v>
          </cell>
          <cell r="J275" t="str">
            <v>海外業務</v>
          </cell>
          <cell r="K275" t="str">
            <v>1519</v>
          </cell>
          <cell r="L275" t="str">
            <v>海外　東京</v>
          </cell>
          <cell r="M275" t="str">
            <v>15194999999997288213516699999999999合計-0</v>
          </cell>
          <cell r="N275" t="str">
            <v>4</v>
          </cell>
          <cell r="P275" t="str">
            <v>5166</v>
          </cell>
          <cell r="Q275" t="str">
            <v>　前　年　合　計　</v>
          </cell>
          <cell r="U275" t="str">
            <v>2002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121365</v>
          </cell>
          <cell r="AA275">
            <v>0</v>
          </cell>
          <cell r="AB275">
            <v>121365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43577</v>
          </cell>
          <cell r="AI275">
            <v>43577</v>
          </cell>
          <cell r="AJ275">
            <v>164942</v>
          </cell>
        </row>
        <row r="276">
          <cell r="A276" t="str">
            <v>1</v>
          </cell>
          <cell r="B276" t="str">
            <v>株式会社　バンダイロジパル</v>
          </cell>
          <cell r="C276" t="str">
            <v>3</v>
          </cell>
          <cell r="D276" t="str">
            <v>事業本部</v>
          </cell>
          <cell r="E276" t="str">
            <v>33</v>
          </cell>
          <cell r="F276" t="str">
            <v>海外業務部</v>
          </cell>
          <cell r="G276" t="str">
            <v>3301</v>
          </cell>
          <cell r="H276" t="str">
            <v>海外業務部</v>
          </cell>
          <cell r="I276" t="str">
            <v>1930</v>
          </cell>
          <cell r="J276" t="str">
            <v>海外業務</v>
          </cell>
          <cell r="K276" t="str">
            <v>1519</v>
          </cell>
          <cell r="L276" t="str">
            <v>海外　東京</v>
          </cell>
          <cell r="M276" t="str">
            <v>15194999999997288213516699999999999合計-1</v>
          </cell>
          <cell r="N276" t="str">
            <v>4</v>
          </cell>
          <cell r="P276" t="str">
            <v>5166</v>
          </cell>
          <cell r="Q276" t="str">
            <v>　当　年　合　計　</v>
          </cell>
          <cell r="U276" t="str">
            <v>2003</v>
          </cell>
          <cell r="V276">
            <v>0</v>
          </cell>
          <cell r="W276">
            <v>742936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742936</v>
          </cell>
          <cell r="AC276">
            <v>996837</v>
          </cell>
          <cell r="AD276">
            <v>381403</v>
          </cell>
          <cell r="AE276">
            <v>0</v>
          </cell>
          <cell r="AF276">
            <v>392847</v>
          </cell>
          <cell r="AG276">
            <v>197763</v>
          </cell>
          <cell r="AH276">
            <v>0</v>
          </cell>
          <cell r="AI276">
            <v>1968850</v>
          </cell>
          <cell r="AJ276">
            <v>2711786</v>
          </cell>
        </row>
        <row r="277">
          <cell r="A277" t="str">
            <v>1</v>
          </cell>
          <cell r="B277" t="str">
            <v>株式会社　バンダイロジパル</v>
          </cell>
          <cell r="C277" t="str">
            <v>3</v>
          </cell>
          <cell r="D277" t="str">
            <v>事業本部</v>
          </cell>
          <cell r="E277" t="str">
            <v>33</v>
          </cell>
          <cell r="F277" t="str">
            <v>海外業務部</v>
          </cell>
          <cell r="G277" t="str">
            <v>3301</v>
          </cell>
          <cell r="H277" t="str">
            <v>海外業務部</v>
          </cell>
          <cell r="I277" t="str">
            <v>1930</v>
          </cell>
          <cell r="J277" t="str">
            <v>海外業務</v>
          </cell>
          <cell r="K277" t="str">
            <v>1519</v>
          </cell>
          <cell r="L277" t="str">
            <v>海外　東京</v>
          </cell>
          <cell r="M277" t="str">
            <v>15194999999997288213516699999合計-2</v>
          </cell>
          <cell r="N277" t="str">
            <v>4</v>
          </cell>
          <cell r="P277" t="str">
            <v>5166</v>
          </cell>
          <cell r="Q277" t="str">
            <v>　昨　年　対　比（％）</v>
          </cell>
          <cell r="V277">
            <v>100</v>
          </cell>
          <cell r="W277">
            <v>100</v>
          </cell>
          <cell r="X277">
            <v>100</v>
          </cell>
          <cell r="Y277">
            <v>100</v>
          </cell>
          <cell r="Z277">
            <v>0</v>
          </cell>
          <cell r="AA277">
            <v>100</v>
          </cell>
          <cell r="AB277">
            <v>612</v>
          </cell>
          <cell r="AC277">
            <v>100</v>
          </cell>
          <cell r="AD277">
            <v>100</v>
          </cell>
          <cell r="AE277">
            <v>100</v>
          </cell>
          <cell r="AF277">
            <v>100</v>
          </cell>
          <cell r="AG277">
            <v>100</v>
          </cell>
          <cell r="AH277">
            <v>0</v>
          </cell>
          <cell r="AI277">
            <v>4518</v>
          </cell>
          <cell r="AJ277">
            <v>1644</v>
          </cell>
        </row>
        <row r="278">
          <cell r="A278" t="str">
            <v>1</v>
          </cell>
          <cell r="B278" t="str">
            <v>株式会社　バンダイロジパル</v>
          </cell>
          <cell r="C278" t="str">
            <v>3</v>
          </cell>
          <cell r="D278" t="str">
            <v>事業本部</v>
          </cell>
          <cell r="E278" t="str">
            <v>33</v>
          </cell>
          <cell r="F278" t="str">
            <v>海外業務部</v>
          </cell>
          <cell r="G278" t="str">
            <v>3301</v>
          </cell>
          <cell r="H278" t="str">
            <v>海外業務部</v>
          </cell>
          <cell r="I278" t="str">
            <v>1930</v>
          </cell>
          <cell r="J278" t="str">
            <v>海外業務</v>
          </cell>
          <cell r="K278" t="str">
            <v>1519</v>
          </cell>
          <cell r="L278" t="str">
            <v>海外　東京</v>
          </cell>
          <cell r="M278" t="str">
            <v>15194999999997297528190319030420034海外-12002</v>
          </cell>
          <cell r="N278" t="str">
            <v>4</v>
          </cell>
          <cell r="O278" t="str">
            <v>他店</v>
          </cell>
          <cell r="P278" t="str">
            <v>1903</v>
          </cell>
          <cell r="Q278" t="str">
            <v>国新産業㈱</v>
          </cell>
          <cell r="R278" t="str">
            <v>190304</v>
          </cell>
          <cell r="S278" t="str">
            <v>國新産業株式会社 －海外－</v>
          </cell>
          <cell r="T278" t="str">
            <v>4海外</v>
          </cell>
          <cell r="U278" t="str">
            <v>2002</v>
          </cell>
          <cell r="V278">
            <v>770765</v>
          </cell>
          <cell r="W278">
            <v>150789</v>
          </cell>
          <cell r="X278">
            <v>339485</v>
          </cell>
          <cell r="Y278">
            <v>397119</v>
          </cell>
          <cell r="Z278">
            <v>0</v>
          </cell>
          <cell r="AA278">
            <v>1175354</v>
          </cell>
          <cell r="AB278">
            <v>2833512</v>
          </cell>
          <cell r="AC278">
            <v>397873</v>
          </cell>
          <cell r="AD278">
            <v>0</v>
          </cell>
          <cell r="AE278">
            <v>1026831</v>
          </cell>
          <cell r="AF278">
            <v>116598</v>
          </cell>
          <cell r="AG278">
            <v>284800</v>
          </cell>
          <cell r="AH278">
            <v>391023</v>
          </cell>
          <cell r="AI278">
            <v>2217125</v>
          </cell>
          <cell r="AJ278">
            <v>5050637</v>
          </cell>
        </row>
        <row r="279">
          <cell r="A279" t="str">
            <v>1</v>
          </cell>
          <cell r="B279" t="str">
            <v>株式会社　バンダイロジパル</v>
          </cell>
          <cell r="C279" t="str">
            <v>3</v>
          </cell>
          <cell r="D279" t="str">
            <v>事業本部</v>
          </cell>
          <cell r="E279" t="str">
            <v>33</v>
          </cell>
          <cell r="F279" t="str">
            <v>海外業務部</v>
          </cell>
          <cell r="G279" t="str">
            <v>3301</v>
          </cell>
          <cell r="H279" t="str">
            <v>海外業務部</v>
          </cell>
          <cell r="I279" t="str">
            <v>1930</v>
          </cell>
          <cell r="J279" t="str">
            <v>海外業務</v>
          </cell>
          <cell r="K279" t="str">
            <v>1519</v>
          </cell>
          <cell r="L279" t="str">
            <v>海外　東京</v>
          </cell>
          <cell r="M279" t="str">
            <v>15194999999997297528190319030420034海外-12003</v>
          </cell>
          <cell r="N279" t="str">
            <v>4</v>
          </cell>
          <cell r="O279" t="str">
            <v>他店</v>
          </cell>
          <cell r="P279" t="str">
            <v>1903</v>
          </cell>
          <cell r="Q279" t="str">
            <v>国新産業㈱</v>
          </cell>
          <cell r="R279" t="str">
            <v>190304</v>
          </cell>
          <cell r="S279" t="str">
            <v>國新産業株式会社 －海外－</v>
          </cell>
          <cell r="T279" t="str">
            <v>4海外</v>
          </cell>
          <cell r="U279" t="str">
            <v>2003</v>
          </cell>
          <cell r="V279">
            <v>0</v>
          </cell>
          <cell r="W279">
            <v>483190</v>
          </cell>
          <cell r="X279">
            <v>490095</v>
          </cell>
          <cell r="Y279">
            <v>0</v>
          </cell>
          <cell r="Z279">
            <v>0</v>
          </cell>
          <cell r="AA279">
            <v>337233</v>
          </cell>
          <cell r="AB279">
            <v>1310518</v>
          </cell>
          <cell r="AC279">
            <v>0</v>
          </cell>
          <cell r="AD279">
            <v>260672</v>
          </cell>
          <cell r="AE279">
            <v>384652</v>
          </cell>
          <cell r="AF279">
            <v>392796</v>
          </cell>
          <cell r="AG279">
            <v>353833</v>
          </cell>
          <cell r="AH279">
            <v>0</v>
          </cell>
          <cell r="AI279">
            <v>1391953</v>
          </cell>
          <cell r="AJ279">
            <v>2702471</v>
          </cell>
        </row>
        <row r="280">
          <cell r="A280" t="str">
            <v>1</v>
          </cell>
          <cell r="B280" t="str">
            <v>株式会社　バンダイロジパル</v>
          </cell>
          <cell r="C280" t="str">
            <v>3</v>
          </cell>
          <cell r="D280" t="str">
            <v>事業本部</v>
          </cell>
          <cell r="E280" t="str">
            <v>33</v>
          </cell>
          <cell r="F280" t="str">
            <v>海外業務部</v>
          </cell>
          <cell r="G280" t="str">
            <v>3301</v>
          </cell>
          <cell r="H280" t="str">
            <v>海外業務部</v>
          </cell>
          <cell r="I280" t="str">
            <v>1930</v>
          </cell>
          <cell r="J280" t="str">
            <v>海外業務</v>
          </cell>
          <cell r="K280" t="str">
            <v>1519</v>
          </cell>
          <cell r="L280" t="str">
            <v>海外　東京</v>
          </cell>
          <cell r="M280" t="str">
            <v>15194999999997297528190399999999999合計-0</v>
          </cell>
          <cell r="N280" t="str">
            <v>4</v>
          </cell>
          <cell r="P280" t="str">
            <v>1903</v>
          </cell>
          <cell r="Q280" t="str">
            <v>　前　年　合　計　</v>
          </cell>
          <cell r="U280" t="str">
            <v>2002</v>
          </cell>
          <cell r="V280">
            <v>770765</v>
          </cell>
          <cell r="W280">
            <v>150789</v>
          </cell>
          <cell r="X280">
            <v>339485</v>
          </cell>
          <cell r="Y280">
            <v>397119</v>
          </cell>
          <cell r="Z280">
            <v>0</v>
          </cell>
          <cell r="AA280">
            <v>1175354</v>
          </cell>
          <cell r="AB280">
            <v>2833512</v>
          </cell>
          <cell r="AC280">
            <v>397873</v>
          </cell>
          <cell r="AD280">
            <v>0</v>
          </cell>
          <cell r="AE280">
            <v>1026831</v>
          </cell>
          <cell r="AF280">
            <v>116598</v>
          </cell>
          <cell r="AG280">
            <v>284800</v>
          </cell>
          <cell r="AH280">
            <v>391023</v>
          </cell>
          <cell r="AI280">
            <v>2217125</v>
          </cell>
          <cell r="AJ280">
            <v>5050637</v>
          </cell>
        </row>
        <row r="281">
          <cell r="A281" t="str">
            <v>1</v>
          </cell>
          <cell r="B281" t="str">
            <v>株式会社　バンダイロジパル</v>
          </cell>
          <cell r="C281" t="str">
            <v>3</v>
          </cell>
          <cell r="D281" t="str">
            <v>事業本部</v>
          </cell>
          <cell r="E281" t="str">
            <v>33</v>
          </cell>
          <cell r="F281" t="str">
            <v>海外業務部</v>
          </cell>
          <cell r="G281" t="str">
            <v>3301</v>
          </cell>
          <cell r="H281" t="str">
            <v>海外業務部</v>
          </cell>
          <cell r="I281" t="str">
            <v>1930</v>
          </cell>
          <cell r="J281" t="str">
            <v>海外業務</v>
          </cell>
          <cell r="K281" t="str">
            <v>1519</v>
          </cell>
          <cell r="L281" t="str">
            <v>海外　東京</v>
          </cell>
          <cell r="M281" t="str">
            <v>15194999999997297528190399999999999合計-1</v>
          </cell>
          <cell r="N281" t="str">
            <v>4</v>
          </cell>
          <cell r="P281" t="str">
            <v>1903</v>
          </cell>
          <cell r="Q281" t="str">
            <v>　当　年　合　計　</v>
          </cell>
          <cell r="U281" t="str">
            <v>2003</v>
          </cell>
          <cell r="V281">
            <v>0</v>
          </cell>
          <cell r="W281">
            <v>483190</v>
          </cell>
          <cell r="X281">
            <v>490095</v>
          </cell>
          <cell r="Y281">
            <v>0</v>
          </cell>
          <cell r="Z281">
            <v>0</v>
          </cell>
          <cell r="AA281">
            <v>337233</v>
          </cell>
          <cell r="AB281">
            <v>1310518</v>
          </cell>
          <cell r="AC281">
            <v>0</v>
          </cell>
          <cell r="AD281">
            <v>260672</v>
          </cell>
          <cell r="AE281">
            <v>384652</v>
          </cell>
          <cell r="AF281">
            <v>392796</v>
          </cell>
          <cell r="AG281">
            <v>353833</v>
          </cell>
          <cell r="AH281">
            <v>0</v>
          </cell>
          <cell r="AI281">
            <v>1391953</v>
          </cell>
          <cell r="AJ281">
            <v>2702471</v>
          </cell>
        </row>
        <row r="282">
          <cell r="A282" t="str">
            <v>1</v>
          </cell>
          <cell r="B282" t="str">
            <v>株式会社　バンダイロジパル</v>
          </cell>
          <cell r="C282" t="str">
            <v>3</v>
          </cell>
          <cell r="D282" t="str">
            <v>事業本部</v>
          </cell>
          <cell r="E282" t="str">
            <v>33</v>
          </cell>
          <cell r="F282" t="str">
            <v>海外業務部</v>
          </cell>
          <cell r="G282" t="str">
            <v>3301</v>
          </cell>
          <cell r="H282" t="str">
            <v>海外業務部</v>
          </cell>
          <cell r="I282" t="str">
            <v>1930</v>
          </cell>
          <cell r="J282" t="str">
            <v>海外業務</v>
          </cell>
          <cell r="K282" t="str">
            <v>1519</v>
          </cell>
          <cell r="L282" t="str">
            <v>海外　東京</v>
          </cell>
          <cell r="M282" t="str">
            <v>15194999999997297528190399999合計-2</v>
          </cell>
          <cell r="N282" t="str">
            <v>4</v>
          </cell>
          <cell r="P282" t="str">
            <v>1903</v>
          </cell>
          <cell r="Q282" t="str">
            <v>　昨　年　対　比（％）</v>
          </cell>
          <cell r="V282">
            <v>0</v>
          </cell>
          <cell r="W282">
            <v>320</v>
          </cell>
          <cell r="X282">
            <v>144</v>
          </cell>
          <cell r="Y282">
            <v>0</v>
          </cell>
          <cell r="Z282">
            <v>100</v>
          </cell>
          <cell r="AA282">
            <v>28</v>
          </cell>
          <cell r="AB282">
            <v>46</v>
          </cell>
          <cell r="AC282">
            <v>0</v>
          </cell>
          <cell r="AD282">
            <v>100</v>
          </cell>
          <cell r="AE282">
            <v>37</v>
          </cell>
          <cell r="AF282">
            <v>336</v>
          </cell>
          <cell r="AG282">
            <v>124</v>
          </cell>
          <cell r="AH282">
            <v>0</v>
          </cell>
          <cell r="AI282">
            <v>62</v>
          </cell>
          <cell r="AJ282">
            <v>53</v>
          </cell>
        </row>
        <row r="283">
          <cell r="A283" t="str">
            <v>1</v>
          </cell>
          <cell r="B283" t="str">
            <v>株式会社　バンダイロジパル</v>
          </cell>
          <cell r="C283" t="str">
            <v>3</v>
          </cell>
          <cell r="D283" t="str">
            <v>事業本部</v>
          </cell>
          <cell r="E283" t="str">
            <v>33</v>
          </cell>
          <cell r="F283" t="str">
            <v>海外業務部</v>
          </cell>
          <cell r="G283" t="str">
            <v>3301</v>
          </cell>
          <cell r="H283" t="str">
            <v>海外業務部</v>
          </cell>
          <cell r="I283" t="str">
            <v>1930</v>
          </cell>
          <cell r="J283" t="str">
            <v>海外業務</v>
          </cell>
          <cell r="K283" t="str">
            <v>1519</v>
          </cell>
          <cell r="L283" t="str">
            <v>海外　東京</v>
          </cell>
          <cell r="M283" t="str">
            <v>15194999999997299796393439340520034海外-12002</v>
          </cell>
          <cell r="N283" t="str">
            <v>4</v>
          </cell>
          <cell r="O283" t="str">
            <v>他店</v>
          </cell>
          <cell r="P283" t="str">
            <v>3934</v>
          </cell>
          <cell r="Q283" t="str">
            <v>㈱ ﾄｰﾎｰ</v>
          </cell>
          <cell r="R283" t="str">
            <v>393405</v>
          </cell>
          <cell r="S283" t="str">
            <v>株式会社トーホー（海外）</v>
          </cell>
          <cell r="T283" t="str">
            <v>4海外</v>
          </cell>
          <cell r="U283" t="str">
            <v>2002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70223</v>
          </cell>
          <cell r="AF283">
            <v>0</v>
          </cell>
          <cell r="AG283">
            <v>0</v>
          </cell>
          <cell r="AH283">
            <v>0</v>
          </cell>
          <cell r="AI283">
            <v>70223</v>
          </cell>
          <cell r="AJ283">
            <v>70223</v>
          </cell>
        </row>
        <row r="284">
          <cell r="A284" t="str">
            <v>1</v>
          </cell>
          <cell r="B284" t="str">
            <v>株式会社　バンダイロジパル</v>
          </cell>
          <cell r="C284" t="str">
            <v>3</v>
          </cell>
          <cell r="D284" t="str">
            <v>事業本部</v>
          </cell>
          <cell r="E284" t="str">
            <v>33</v>
          </cell>
          <cell r="F284" t="str">
            <v>海外業務部</v>
          </cell>
          <cell r="G284" t="str">
            <v>3301</v>
          </cell>
          <cell r="H284" t="str">
            <v>海外業務部</v>
          </cell>
          <cell r="I284" t="str">
            <v>1930</v>
          </cell>
          <cell r="J284" t="str">
            <v>海外業務</v>
          </cell>
          <cell r="K284" t="str">
            <v>1519</v>
          </cell>
          <cell r="L284" t="str">
            <v>海外　東京</v>
          </cell>
          <cell r="M284" t="str">
            <v>15194999999997299796393439340520034海外-12003</v>
          </cell>
          <cell r="N284" t="str">
            <v>4</v>
          </cell>
          <cell r="O284" t="str">
            <v>他店</v>
          </cell>
          <cell r="P284" t="str">
            <v>3934</v>
          </cell>
          <cell r="Q284" t="str">
            <v>㈱ ﾄｰﾎｰ</v>
          </cell>
          <cell r="R284" t="str">
            <v>393405</v>
          </cell>
          <cell r="S284" t="str">
            <v>株式会社トーホー（海外）</v>
          </cell>
          <cell r="T284" t="str">
            <v>4海外</v>
          </cell>
          <cell r="U284" t="str">
            <v>2003</v>
          </cell>
          <cell r="V284">
            <v>66300</v>
          </cell>
          <cell r="W284">
            <v>66300</v>
          </cell>
          <cell r="X284">
            <v>55800</v>
          </cell>
          <cell r="Y284">
            <v>0</v>
          </cell>
          <cell r="Z284">
            <v>66300</v>
          </cell>
          <cell r="AA284">
            <v>66200</v>
          </cell>
          <cell r="AB284">
            <v>320900</v>
          </cell>
          <cell r="AC284">
            <v>1049000</v>
          </cell>
          <cell r="AD284">
            <v>1227003</v>
          </cell>
          <cell r="AE284">
            <v>0</v>
          </cell>
          <cell r="AF284">
            <v>103300</v>
          </cell>
          <cell r="AG284">
            <v>0</v>
          </cell>
          <cell r="AH284">
            <v>0</v>
          </cell>
          <cell r="AI284">
            <v>2379303</v>
          </cell>
          <cell r="AJ284">
            <v>2700203</v>
          </cell>
        </row>
        <row r="285">
          <cell r="A285" t="str">
            <v>1</v>
          </cell>
          <cell r="B285" t="str">
            <v>株式会社　バンダイロジパル</v>
          </cell>
          <cell r="C285" t="str">
            <v>3</v>
          </cell>
          <cell r="D285" t="str">
            <v>事業本部</v>
          </cell>
          <cell r="E285" t="str">
            <v>33</v>
          </cell>
          <cell r="F285" t="str">
            <v>海外業務部</v>
          </cell>
          <cell r="G285" t="str">
            <v>3301</v>
          </cell>
          <cell r="H285" t="str">
            <v>海外業務部</v>
          </cell>
          <cell r="I285" t="str">
            <v>1930</v>
          </cell>
          <cell r="J285" t="str">
            <v>海外業務</v>
          </cell>
          <cell r="K285" t="str">
            <v>1519</v>
          </cell>
          <cell r="L285" t="str">
            <v>海外　東京</v>
          </cell>
          <cell r="M285" t="str">
            <v>15194999999997299796393499999999999合計-0</v>
          </cell>
          <cell r="N285" t="str">
            <v>4</v>
          </cell>
          <cell r="P285" t="str">
            <v>3934</v>
          </cell>
          <cell r="Q285" t="str">
            <v>　前　年　合　計　</v>
          </cell>
          <cell r="U285" t="str">
            <v>2002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70223</v>
          </cell>
          <cell r="AF285">
            <v>0</v>
          </cell>
          <cell r="AG285">
            <v>0</v>
          </cell>
          <cell r="AH285">
            <v>0</v>
          </cell>
          <cell r="AI285">
            <v>70223</v>
          </cell>
          <cell r="AJ285">
            <v>70223</v>
          </cell>
        </row>
        <row r="286">
          <cell r="A286" t="str">
            <v>1</v>
          </cell>
          <cell r="B286" t="str">
            <v>株式会社　バンダイロジパル</v>
          </cell>
          <cell r="C286" t="str">
            <v>3</v>
          </cell>
          <cell r="D286" t="str">
            <v>事業本部</v>
          </cell>
          <cell r="E286" t="str">
            <v>33</v>
          </cell>
          <cell r="F286" t="str">
            <v>海外業務部</v>
          </cell>
          <cell r="G286" t="str">
            <v>3301</v>
          </cell>
          <cell r="H286" t="str">
            <v>海外業務部</v>
          </cell>
          <cell r="I286" t="str">
            <v>1930</v>
          </cell>
          <cell r="J286" t="str">
            <v>海外業務</v>
          </cell>
          <cell r="K286" t="str">
            <v>1519</v>
          </cell>
          <cell r="L286" t="str">
            <v>海外　東京</v>
          </cell>
          <cell r="M286" t="str">
            <v>15194999999997299796393499999999999合計-1</v>
          </cell>
          <cell r="N286" t="str">
            <v>4</v>
          </cell>
          <cell r="P286" t="str">
            <v>3934</v>
          </cell>
          <cell r="Q286" t="str">
            <v>　当　年　合　計　</v>
          </cell>
          <cell r="U286" t="str">
            <v>2003</v>
          </cell>
          <cell r="V286">
            <v>66300</v>
          </cell>
          <cell r="W286">
            <v>66300</v>
          </cell>
          <cell r="X286">
            <v>55800</v>
          </cell>
          <cell r="Y286">
            <v>0</v>
          </cell>
          <cell r="Z286">
            <v>66300</v>
          </cell>
          <cell r="AA286">
            <v>66200</v>
          </cell>
          <cell r="AB286">
            <v>320900</v>
          </cell>
          <cell r="AC286">
            <v>1049000</v>
          </cell>
          <cell r="AD286">
            <v>1227003</v>
          </cell>
          <cell r="AE286">
            <v>0</v>
          </cell>
          <cell r="AF286">
            <v>103300</v>
          </cell>
          <cell r="AG286">
            <v>0</v>
          </cell>
          <cell r="AH286">
            <v>0</v>
          </cell>
          <cell r="AI286">
            <v>2379303</v>
          </cell>
          <cell r="AJ286">
            <v>2700203</v>
          </cell>
        </row>
        <row r="287">
          <cell r="A287" t="str">
            <v>1</v>
          </cell>
          <cell r="B287" t="str">
            <v>株式会社　バンダイロジパル</v>
          </cell>
          <cell r="C287" t="str">
            <v>3</v>
          </cell>
          <cell r="D287" t="str">
            <v>事業本部</v>
          </cell>
          <cell r="E287" t="str">
            <v>33</v>
          </cell>
          <cell r="F287" t="str">
            <v>海外業務部</v>
          </cell>
          <cell r="G287" t="str">
            <v>3301</v>
          </cell>
          <cell r="H287" t="str">
            <v>海外業務部</v>
          </cell>
          <cell r="I287" t="str">
            <v>1930</v>
          </cell>
          <cell r="J287" t="str">
            <v>海外業務</v>
          </cell>
          <cell r="K287" t="str">
            <v>1519</v>
          </cell>
          <cell r="L287" t="str">
            <v>海外　東京</v>
          </cell>
          <cell r="M287" t="str">
            <v>15194999999997299796393499999合計-2</v>
          </cell>
          <cell r="N287" t="str">
            <v>4</v>
          </cell>
          <cell r="P287" t="str">
            <v>3934</v>
          </cell>
          <cell r="Q287" t="str">
            <v>　昨　年　対　比（％）</v>
          </cell>
          <cell r="V287">
            <v>100</v>
          </cell>
          <cell r="W287">
            <v>100</v>
          </cell>
          <cell r="X287">
            <v>100</v>
          </cell>
          <cell r="Y287">
            <v>100</v>
          </cell>
          <cell r="Z287">
            <v>100</v>
          </cell>
          <cell r="AA287">
            <v>100</v>
          </cell>
          <cell r="AB287">
            <v>100</v>
          </cell>
          <cell r="AC287">
            <v>100</v>
          </cell>
          <cell r="AD287">
            <v>100</v>
          </cell>
          <cell r="AE287">
            <v>0</v>
          </cell>
          <cell r="AF287">
            <v>100</v>
          </cell>
          <cell r="AG287">
            <v>100</v>
          </cell>
          <cell r="AH287">
            <v>100</v>
          </cell>
          <cell r="AI287">
            <v>3388</v>
          </cell>
          <cell r="AJ287">
            <v>3845</v>
          </cell>
        </row>
        <row r="288">
          <cell r="A288" t="str">
            <v>1</v>
          </cell>
          <cell r="B288" t="str">
            <v>株式会社　バンダイロジパル</v>
          </cell>
          <cell r="C288" t="str">
            <v>3</v>
          </cell>
          <cell r="D288" t="str">
            <v>事業本部</v>
          </cell>
          <cell r="E288" t="str">
            <v>33</v>
          </cell>
          <cell r="F288" t="str">
            <v>海外業務部</v>
          </cell>
          <cell r="G288" t="str">
            <v>3301</v>
          </cell>
          <cell r="H288" t="str">
            <v>海外業務部</v>
          </cell>
          <cell r="I288" t="str">
            <v>1930</v>
          </cell>
          <cell r="J288" t="str">
            <v>海外業務</v>
          </cell>
          <cell r="K288" t="str">
            <v>1519</v>
          </cell>
          <cell r="L288" t="str">
            <v>海外　東京</v>
          </cell>
          <cell r="M288" t="str">
            <v>15194999999997401318014501450020034海外-12002</v>
          </cell>
          <cell r="N288" t="str">
            <v>4</v>
          </cell>
          <cell r="O288" t="str">
            <v>他店</v>
          </cell>
          <cell r="P288" t="str">
            <v>0145</v>
          </cell>
          <cell r="Q288" t="str">
            <v>株式会社キウイジャパン</v>
          </cell>
          <cell r="R288" t="str">
            <v>014500</v>
          </cell>
          <cell r="S288" t="str">
            <v>株式会社キウイジャパン（立替）</v>
          </cell>
          <cell r="T288" t="str">
            <v>4海外</v>
          </cell>
          <cell r="U288" t="str">
            <v>2002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151807</v>
          </cell>
          <cell r="AE288">
            <v>2803104</v>
          </cell>
          <cell r="AF288">
            <v>717552</v>
          </cell>
          <cell r="AG288">
            <v>0</v>
          </cell>
          <cell r="AH288">
            <v>164851</v>
          </cell>
          <cell r="AI288">
            <v>3837314</v>
          </cell>
          <cell r="AJ288">
            <v>3837314</v>
          </cell>
        </row>
        <row r="289">
          <cell r="A289" t="str">
            <v>1</v>
          </cell>
          <cell r="B289" t="str">
            <v>株式会社　バンダイロジパル</v>
          </cell>
          <cell r="C289" t="str">
            <v>3</v>
          </cell>
          <cell r="D289" t="str">
            <v>事業本部</v>
          </cell>
          <cell r="E289" t="str">
            <v>33</v>
          </cell>
          <cell r="F289" t="str">
            <v>海外業務部</v>
          </cell>
          <cell r="G289" t="str">
            <v>3301</v>
          </cell>
          <cell r="H289" t="str">
            <v>海外業務部</v>
          </cell>
          <cell r="I289" t="str">
            <v>1930</v>
          </cell>
          <cell r="J289" t="str">
            <v>海外業務</v>
          </cell>
          <cell r="K289" t="str">
            <v>1519</v>
          </cell>
          <cell r="L289" t="str">
            <v>海外　東京</v>
          </cell>
          <cell r="M289" t="str">
            <v>15194999999997401318014501450020034海外-12003</v>
          </cell>
          <cell r="N289" t="str">
            <v>4</v>
          </cell>
          <cell r="O289" t="str">
            <v>他店</v>
          </cell>
          <cell r="P289" t="str">
            <v>0145</v>
          </cell>
          <cell r="Q289" t="str">
            <v>株式会社キウイジャパン</v>
          </cell>
          <cell r="R289" t="str">
            <v>014500</v>
          </cell>
          <cell r="S289" t="str">
            <v>株式会社キウイジャパン（立替）</v>
          </cell>
          <cell r="T289" t="str">
            <v>4海外</v>
          </cell>
          <cell r="U289" t="str">
            <v>2003</v>
          </cell>
          <cell r="V289">
            <v>48459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48459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48459</v>
          </cell>
        </row>
        <row r="290">
          <cell r="A290" t="str">
            <v>1</v>
          </cell>
          <cell r="B290" t="str">
            <v>株式会社　バンダイロジパル</v>
          </cell>
          <cell r="C290" t="str">
            <v>3</v>
          </cell>
          <cell r="D290" t="str">
            <v>事業本部</v>
          </cell>
          <cell r="E290" t="str">
            <v>33</v>
          </cell>
          <cell r="F290" t="str">
            <v>海外業務部</v>
          </cell>
          <cell r="G290" t="str">
            <v>3301</v>
          </cell>
          <cell r="H290" t="str">
            <v>海外業務部</v>
          </cell>
          <cell r="I290" t="str">
            <v>1930</v>
          </cell>
          <cell r="J290" t="str">
            <v>海外業務</v>
          </cell>
          <cell r="K290" t="str">
            <v>1519</v>
          </cell>
          <cell r="L290" t="str">
            <v>海外　東京</v>
          </cell>
          <cell r="M290" t="str">
            <v>15194999999997401318014501450120034海外-12002</v>
          </cell>
          <cell r="N290" t="str">
            <v>4</v>
          </cell>
          <cell r="O290" t="str">
            <v>他店</v>
          </cell>
          <cell r="P290" t="str">
            <v>0145</v>
          </cell>
          <cell r="Q290" t="str">
            <v>株式会社キウイジャパン</v>
          </cell>
          <cell r="R290" t="str">
            <v>014501</v>
          </cell>
          <cell r="S290" t="str">
            <v>株式会社キウイジャパン（海外）</v>
          </cell>
          <cell r="T290" t="str">
            <v>4海外</v>
          </cell>
          <cell r="U290" t="str">
            <v>2002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502568</v>
          </cell>
          <cell r="AG290">
            <v>289212</v>
          </cell>
          <cell r="AH290">
            <v>0</v>
          </cell>
          <cell r="AI290">
            <v>791780</v>
          </cell>
          <cell r="AJ290">
            <v>791780</v>
          </cell>
        </row>
        <row r="291">
          <cell r="A291" t="str">
            <v>1</v>
          </cell>
          <cell r="B291" t="str">
            <v>株式会社　バンダイロジパル</v>
          </cell>
          <cell r="C291" t="str">
            <v>3</v>
          </cell>
          <cell r="D291" t="str">
            <v>事業本部</v>
          </cell>
          <cell r="E291" t="str">
            <v>33</v>
          </cell>
          <cell r="F291" t="str">
            <v>海外業務部</v>
          </cell>
          <cell r="G291" t="str">
            <v>3301</v>
          </cell>
          <cell r="H291" t="str">
            <v>海外業務部</v>
          </cell>
          <cell r="I291" t="str">
            <v>1930</v>
          </cell>
          <cell r="J291" t="str">
            <v>海外業務</v>
          </cell>
          <cell r="K291" t="str">
            <v>1519</v>
          </cell>
          <cell r="L291" t="str">
            <v>海外　東京</v>
          </cell>
          <cell r="M291" t="str">
            <v>15194999999997401318014501450120034海外-12003</v>
          </cell>
          <cell r="N291" t="str">
            <v>4</v>
          </cell>
          <cell r="O291" t="str">
            <v>他店</v>
          </cell>
          <cell r="P291" t="str">
            <v>0145</v>
          </cell>
          <cell r="Q291" t="str">
            <v>株式会社キウイジャパン</v>
          </cell>
          <cell r="R291" t="str">
            <v>014501</v>
          </cell>
          <cell r="S291" t="str">
            <v>株式会社キウイジャパン（海外）</v>
          </cell>
          <cell r="T291" t="str">
            <v>4海外</v>
          </cell>
          <cell r="U291" t="str">
            <v>2003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363517</v>
          </cell>
          <cell r="AA291">
            <v>322255</v>
          </cell>
          <cell r="AB291">
            <v>685772</v>
          </cell>
          <cell r="AC291">
            <v>333661</v>
          </cell>
          <cell r="AD291">
            <v>126642</v>
          </cell>
          <cell r="AE291">
            <v>70335</v>
          </cell>
          <cell r="AF291">
            <v>925650</v>
          </cell>
          <cell r="AG291">
            <v>408162</v>
          </cell>
          <cell r="AH291">
            <v>0</v>
          </cell>
          <cell r="AI291">
            <v>1864450</v>
          </cell>
          <cell r="AJ291">
            <v>2550222</v>
          </cell>
        </row>
        <row r="292">
          <cell r="A292" t="str">
            <v>1</v>
          </cell>
          <cell r="B292" t="str">
            <v>株式会社　バンダイロジパル</v>
          </cell>
          <cell r="C292" t="str">
            <v>3</v>
          </cell>
          <cell r="D292" t="str">
            <v>事業本部</v>
          </cell>
          <cell r="E292" t="str">
            <v>33</v>
          </cell>
          <cell r="F292" t="str">
            <v>海外業務部</v>
          </cell>
          <cell r="G292" t="str">
            <v>3301</v>
          </cell>
          <cell r="H292" t="str">
            <v>海外業務部</v>
          </cell>
          <cell r="I292" t="str">
            <v>1930</v>
          </cell>
          <cell r="J292" t="str">
            <v>海外業務</v>
          </cell>
          <cell r="K292" t="str">
            <v>1519</v>
          </cell>
          <cell r="L292" t="str">
            <v>海外　東京</v>
          </cell>
          <cell r="M292" t="str">
            <v>15194999999997401318014599999999999合計-0</v>
          </cell>
          <cell r="N292" t="str">
            <v>4</v>
          </cell>
          <cell r="P292" t="str">
            <v>0145</v>
          </cell>
          <cell r="Q292" t="str">
            <v>　前　年　合　計　</v>
          </cell>
          <cell r="S292" t="str">
            <v>株式会社キウイジャパン（海外）</v>
          </cell>
          <cell r="U292" t="str">
            <v>2002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151807</v>
          </cell>
          <cell r="AE292">
            <v>2803104</v>
          </cell>
          <cell r="AF292">
            <v>1220120</v>
          </cell>
          <cell r="AG292">
            <v>289212</v>
          </cell>
          <cell r="AH292">
            <v>164851</v>
          </cell>
          <cell r="AI292">
            <v>4629094</v>
          </cell>
          <cell r="AJ292">
            <v>4629094</v>
          </cell>
        </row>
        <row r="293">
          <cell r="A293" t="str">
            <v>1</v>
          </cell>
          <cell r="B293" t="str">
            <v>株式会社　バンダイロジパル</v>
          </cell>
          <cell r="C293" t="str">
            <v>3</v>
          </cell>
          <cell r="D293" t="str">
            <v>事業本部</v>
          </cell>
          <cell r="E293" t="str">
            <v>33</v>
          </cell>
          <cell r="F293" t="str">
            <v>海外業務部</v>
          </cell>
          <cell r="G293" t="str">
            <v>3301</v>
          </cell>
          <cell r="H293" t="str">
            <v>海外業務部</v>
          </cell>
          <cell r="I293" t="str">
            <v>1930</v>
          </cell>
          <cell r="J293" t="str">
            <v>海外業務</v>
          </cell>
          <cell r="K293" t="str">
            <v>1519</v>
          </cell>
          <cell r="L293" t="str">
            <v>海外　東京</v>
          </cell>
          <cell r="M293" t="str">
            <v>15194999999997401318014599999999999合計-1</v>
          </cell>
          <cell r="N293" t="str">
            <v>4</v>
          </cell>
          <cell r="P293" t="str">
            <v>0145</v>
          </cell>
          <cell r="Q293" t="str">
            <v>　当　年　合　計　</v>
          </cell>
          <cell r="S293" t="str">
            <v>株式会社キウイジャパン（海外）</v>
          </cell>
          <cell r="U293" t="str">
            <v>2003</v>
          </cell>
          <cell r="V293">
            <v>48459</v>
          </cell>
          <cell r="W293">
            <v>0</v>
          </cell>
          <cell r="X293">
            <v>0</v>
          </cell>
          <cell r="Y293">
            <v>0</v>
          </cell>
          <cell r="Z293">
            <v>363517</v>
          </cell>
          <cell r="AA293">
            <v>322255</v>
          </cell>
          <cell r="AB293">
            <v>734231</v>
          </cell>
          <cell r="AC293">
            <v>333661</v>
          </cell>
          <cell r="AD293">
            <v>126642</v>
          </cell>
          <cell r="AE293">
            <v>70335</v>
          </cell>
          <cell r="AF293">
            <v>925650</v>
          </cell>
          <cell r="AG293">
            <v>408162</v>
          </cell>
          <cell r="AH293">
            <v>0</v>
          </cell>
          <cell r="AI293">
            <v>1864450</v>
          </cell>
          <cell r="AJ293">
            <v>2598681</v>
          </cell>
        </row>
        <row r="294">
          <cell r="A294" t="str">
            <v>1</v>
          </cell>
          <cell r="B294" t="str">
            <v>株式会社　バンダイロジパル</v>
          </cell>
          <cell r="C294" t="str">
            <v>3</v>
          </cell>
          <cell r="D294" t="str">
            <v>事業本部</v>
          </cell>
          <cell r="E294" t="str">
            <v>33</v>
          </cell>
          <cell r="F294" t="str">
            <v>海外業務部</v>
          </cell>
          <cell r="G294" t="str">
            <v>3301</v>
          </cell>
          <cell r="H294" t="str">
            <v>海外業務部</v>
          </cell>
          <cell r="I294" t="str">
            <v>1930</v>
          </cell>
          <cell r="J294" t="str">
            <v>海外業務</v>
          </cell>
          <cell r="K294" t="str">
            <v>1519</v>
          </cell>
          <cell r="L294" t="str">
            <v>海外　東京</v>
          </cell>
          <cell r="M294" t="str">
            <v>15194999999997401318014599999合計-2</v>
          </cell>
          <cell r="N294" t="str">
            <v>4</v>
          </cell>
          <cell r="P294" t="str">
            <v>0145</v>
          </cell>
          <cell r="Q294" t="str">
            <v>　昨　年　対　比（％）</v>
          </cell>
          <cell r="V294">
            <v>100</v>
          </cell>
          <cell r="W294">
            <v>100</v>
          </cell>
          <cell r="X294">
            <v>100</v>
          </cell>
          <cell r="Y294">
            <v>100</v>
          </cell>
          <cell r="Z294">
            <v>100</v>
          </cell>
          <cell r="AA294">
            <v>100</v>
          </cell>
          <cell r="AB294">
            <v>100</v>
          </cell>
          <cell r="AC294">
            <v>100</v>
          </cell>
          <cell r="AD294">
            <v>83</v>
          </cell>
          <cell r="AE294">
            <v>2</v>
          </cell>
          <cell r="AF294">
            <v>75</v>
          </cell>
          <cell r="AG294">
            <v>141</v>
          </cell>
          <cell r="AH294">
            <v>0</v>
          </cell>
          <cell r="AI294">
            <v>40</v>
          </cell>
          <cell r="AJ294">
            <v>56</v>
          </cell>
        </row>
        <row r="295">
          <cell r="A295" t="str">
            <v>1</v>
          </cell>
          <cell r="B295" t="str">
            <v>株式会社　バンダイロジパル</v>
          </cell>
          <cell r="C295" t="str">
            <v>3</v>
          </cell>
          <cell r="D295" t="str">
            <v>事業本部</v>
          </cell>
          <cell r="E295" t="str">
            <v>33</v>
          </cell>
          <cell r="F295" t="str">
            <v>海外業務部</v>
          </cell>
          <cell r="G295" t="str">
            <v>3301</v>
          </cell>
          <cell r="H295" t="str">
            <v>海外業務部</v>
          </cell>
          <cell r="I295" t="str">
            <v>1930</v>
          </cell>
          <cell r="J295" t="str">
            <v>海外業務</v>
          </cell>
          <cell r="K295" t="str">
            <v>1519</v>
          </cell>
          <cell r="L295" t="str">
            <v>海外　東京</v>
          </cell>
          <cell r="M295" t="str">
            <v>15194999999997778343395139510020034海外-12002</v>
          </cell>
          <cell r="N295" t="str">
            <v>4</v>
          </cell>
          <cell r="O295" t="str">
            <v>他店</v>
          </cell>
          <cell r="P295" t="str">
            <v>3951</v>
          </cell>
          <cell r="Q295" t="str">
            <v>株式会社コナミトロイマー</v>
          </cell>
          <cell r="R295" t="str">
            <v>395100</v>
          </cell>
          <cell r="S295" t="str">
            <v>株式会社コナミトロイマー　－海外－</v>
          </cell>
          <cell r="T295" t="str">
            <v>4海外</v>
          </cell>
          <cell r="U295" t="str">
            <v>2002</v>
          </cell>
          <cell r="V295">
            <v>0</v>
          </cell>
          <cell r="W295">
            <v>0</v>
          </cell>
          <cell r="X295">
            <v>0</v>
          </cell>
          <cell r="Y295">
            <v>266430</v>
          </cell>
          <cell r="Z295">
            <v>76800</v>
          </cell>
          <cell r="AA295">
            <v>252363</v>
          </cell>
          <cell r="AB295">
            <v>595593</v>
          </cell>
          <cell r="AC295">
            <v>339771</v>
          </cell>
          <cell r="AD295">
            <v>0</v>
          </cell>
          <cell r="AE295">
            <v>69800</v>
          </cell>
          <cell r="AF295">
            <v>152030</v>
          </cell>
          <cell r="AG295">
            <v>0</v>
          </cell>
          <cell r="AH295">
            <v>132030</v>
          </cell>
          <cell r="AI295">
            <v>693631</v>
          </cell>
          <cell r="AJ295">
            <v>1289224</v>
          </cell>
        </row>
        <row r="296">
          <cell r="A296" t="str">
            <v>1</v>
          </cell>
          <cell r="B296" t="str">
            <v>株式会社　バンダイロジパル</v>
          </cell>
          <cell r="C296" t="str">
            <v>3</v>
          </cell>
          <cell r="D296" t="str">
            <v>事業本部</v>
          </cell>
          <cell r="E296" t="str">
            <v>33</v>
          </cell>
          <cell r="F296" t="str">
            <v>海外業務部</v>
          </cell>
          <cell r="G296" t="str">
            <v>3301</v>
          </cell>
          <cell r="H296" t="str">
            <v>海外業務部</v>
          </cell>
          <cell r="I296" t="str">
            <v>1930</v>
          </cell>
          <cell r="J296" t="str">
            <v>海外業務</v>
          </cell>
          <cell r="K296" t="str">
            <v>1519</v>
          </cell>
          <cell r="L296" t="str">
            <v>海外　東京</v>
          </cell>
          <cell r="M296" t="str">
            <v>15194999999997778343395139510020034海外-12003</v>
          </cell>
          <cell r="N296" t="str">
            <v>4</v>
          </cell>
          <cell r="O296" t="str">
            <v>他店</v>
          </cell>
          <cell r="P296" t="str">
            <v>3951</v>
          </cell>
          <cell r="Q296" t="str">
            <v>株式会社コナミトロイマー</v>
          </cell>
          <cell r="R296" t="str">
            <v>395100</v>
          </cell>
          <cell r="S296" t="str">
            <v>株式会社コナミトロイマー　－海外－</v>
          </cell>
          <cell r="T296" t="str">
            <v>4海外</v>
          </cell>
          <cell r="U296" t="str">
            <v>2003</v>
          </cell>
          <cell r="V296">
            <v>90800</v>
          </cell>
          <cell r="W296">
            <v>174308</v>
          </cell>
          <cell r="X296">
            <v>69800</v>
          </cell>
          <cell r="Y296">
            <v>85229</v>
          </cell>
          <cell r="Z296">
            <v>522139</v>
          </cell>
          <cell r="AA296">
            <v>193527</v>
          </cell>
          <cell r="AB296">
            <v>1135803</v>
          </cell>
          <cell r="AC296">
            <v>454761</v>
          </cell>
          <cell r="AD296">
            <v>156900</v>
          </cell>
          <cell r="AE296">
            <v>389108</v>
          </cell>
          <cell r="AF296">
            <v>85084</v>
          </cell>
          <cell r="AG296">
            <v>0</v>
          </cell>
          <cell r="AH296">
            <v>0</v>
          </cell>
          <cell r="AI296">
            <v>1085853</v>
          </cell>
          <cell r="AJ296">
            <v>2221656</v>
          </cell>
        </row>
        <row r="297">
          <cell r="A297" t="str">
            <v>1</v>
          </cell>
          <cell r="B297" t="str">
            <v>株式会社　バンダイロジパル</v>
          </cell>
          <cell r="C297" t="str">
            <v>3</v>
          </cell>
          <cell r="D297" t="str">
            <v>事業本部</v>
          </cell>
          <cell r="E297" t="str">
            <v>33</v>
          </cell>
          <cell r="F297" t="str">
            <v>海外業務部</v>
          </cell>
          <cell r="G297" t="str">
            <v>3301</v>
          </cell>
          <cell r="H297" t="str">
            <v>海外業務部</v>
          </cell>
          <cell r="I297" t="str">
            <v>1930</v>
          </cell>
          <cell r="J297" t="str">
            <v>海外業務</v>
          </cell>
          <cell r="K297" t="str">
            <v>1519</v>
          </cell>
          <cell r="L297" t="str">
            <v>海外　東京</v>
          </cell>
          <cell r="M297" t="str">
            <v>15194999999997778343395199999999999合計-0</v>
          </cell>
          <cell r="N297" t="str">
            <v>4</v>
          </cell>
          <cell r="P297" t="str">
            <v>3951</v>
          </cell>
          <cell r="Q297" t="str">
            <v>　前　年　合　計　</v>
          </cell>
          <cell r="U297" t="str">
            <v>2002</v>
          </cell>
          <cell r="V297">
            <v>0</v>
          </cell>
          <cell r="W297">
            <v>0</v>
          </cell>
          <cell r="X297">
            <v>0</v>
          </cell>
          <cell r="Y297">
            <v>266430</v>
          </cell>
          <cell r="Z297">
            <v>76800</v>
          </cell>
          <cell r="AA297">
            <v>252363</v>
          </cell>
          <cell r="AB297">
            <v>595593</v>
          </cell>
          <cell r="AC297">
            <v>339771</v>
          </cell>
          <cell r="AD297">
            <v>0</v>
          </cell>
          <cell r="AE297">
            <v>69800</v>
          </cell>
          <cell r="AF297">
            <v>152030</v>
          </cell>
          <cell r="AG297">
            <v>0</v>
          </cell>
          <cell r="AH297">
            <v>132030</v>
          </cell>
          <cell r="AI297">
            <v>693631</v>
          </cell>
          <cell r="AJ297">
            <v>1289224</v>
          </cell>
        </row>
        <row r="298">
          <cell r="A298" t="str">
            <v>1</v>
          </cell>
          <cell r="B298" t="str">
            <v>株式会社　バンダイロジパル</v>
          </cell>
          <cell r="C298" t="str">
            <v>3</v>
          </cell>
          <cell r="D298" t="str">
            <v>事業本部</v>
          </cell>
          <cell r="E298" t="str">
            <v>33</v>
          </cell>
          <cell r="F298" t="str">
            <v>海外業務部</v>
          </cell>
          <cell r="G298" t="str">
            <v>3301</v>
          </cell>
          <cell r="H298" t="str">
            <v>海外業務部</v>
          </cell>
          <cell r="I298" t="str">
            <v>1930</v>
          </cell>
          <cell r="J298" t="str">
            <v>海外業務</v>
          </cell>
          <cell r="K298" t="str">
            <v>1519</v>
          </cell>
          <cell r="L298" t="str">
            <v>海外　東京</v>
          </cell>
          <cell r="M298" t="str">
            <v>15194999999997778343395199999999999合計-1</v>
          </cell>
          <cell r="N298" t="str">
            <v>4</v>
          </cell>
          <cell r="P298" t="str">
            <v>3951</v>
          </cell>
          <cell r="Q298" t="str">
            <v>　当　年　合　計　</v>
          </cell>
          <cell r="U298" t="str">
            <v>2003</v>
          </cell>
          <cell r="V298">
            <v>90800</v>
          </cell>
          <cell r="W298">
            <v>174308</v>
          </cell>
          <cell r="X298">
            <v>69800</v>
          </cell>
          <cell r="Y298">
            <v>85229</v>
          </cell>
          <cell r="Z298">
            <v>522139</v>
          </cell>
          <cell r="AA298">
            <v>193527</v>
          </cell>
          <cell r="AB298">
            <v>1135803</v>
          </cell>
          <cell r="AC298">
            <v>454761</v>
          </cell>
          <cell r="AD298">
            <v>156900</v>
          </cell>
          <cell r="AE298">
            <v>389108</v>
          </cell>
          <cell r="AF298">
            <v>85084</v>
          </cell>
          <cell r="AG298">
            <v>0</v>
          </cell>
          <cell r="AH298">
            <v>0</v>
          </cell>
          <cell r="AI298">
            <v>1085853</v>
          </cell>
          <cell r="AJ298">
            <v>2221656</v>
          </cell>
        </row>
        <row r="299">
          <cell r="A299" t="str">
            <v>1</v>
          </cell>
          <cell r="B299" t="str">
            <v>株式会社　バンダイロジパル</v>
          </cell>
          <cell r="C299" t="str">
            <v>3</v>
          </cell>
          <cell r="D299" t="str">
            <v>事業本部</v>
          </cell>
          <cell r="E299" t="str">
            <v>33</v>
          </cell>
          <cell r="F299" t="str">
            <v>海外業務部</v>
          </cell>
          <cell r="G299" t="str">
            <v>3301</v>
          </cell>
          <cell r="H299" t="str">
            <v>海外業務部</v>
          </cell>
          <cell r="I299" t="str">
            <v>1930</v>
          </cell>
          <cell r="J299" t="str">
            <v>海外業務</v>
          </cell>
          <cell r="K299" t="str">
            <v>1519</v>
          </cell>
          <cell r="L299" t="str">
            <v>海外　東京</v>
          </cell>
          <cell r="M299" t="str">
            <v>15194999999997778343395199999合計-2</v>
          </cell>
          <cell r="N299" t="str">
            <v>4</v>
          </cell>
          <cell r="P299" t="str">
            <v>3951</v>
          </cell>
          <cell r="Q299" t="str">
            <v>　昨　年　対　比（％）</v>
          </cell>
          <cell r="V299">
            <v>100</v>
          </cell>
          <cell r="W299">
            <v>100</v>
          </cell>
          <cell r="X299">
            <v>100</v>
          </cell>
          <cell r="Y299">
            <v>31</v>
          </cell>
          <cell r="Z299">
            <v>679</v>
          </cell>
          <cell r="AA299">
            <v>76</v>
          </cell>
          <cell r="AB299">
            <v>190</v>
          </cell>
          <cell r="AC299">
            <v>133</v>
          </cell>
          <cell r="AD299">
            <v>100</v>
          </cell>
          <cell r="AE299">
            <v>557</v>
          </cell>
          <cell r="AF299">
            <v>55</v>
          </cell>
          <cell r="AG299">
            <v>100</v>
          </cell>
          <cell r="AH299">
            <v>0</v>
          </cell>
          <cell r="AI299">
            <v>156</v>
          </cell>
          <cell r="AJ299">
            <v>172</v>
          </cell>
        </row>
        <row r="300">
          <cell r="A300" t="str">
            <v>1</v>
          </cell>
          <cell r="B300" t="str">
            <v>株式会社　バンダイロジパル</v>
          </cell>
          <cell r="C300" t="str">
            <v>3</v>
          </cell>
          <cell r="D300" t="str">
            <v>事業本部</v>
          </cell>
          <cell r="E300" t="str">
            <v>33</v>
          </cell>
          <cell r="F300" t="str">
            <v>海外業務部</v>
          </cell>
          <cell r="G300" t="str">
            <v>3301</v>
          </cell>
          <cell r="H300" t="str">
            <v>海外業務部</v>
          </cell>
          <cell r="I300" t="str">
            <v>1930</v>
          </cell>
          <cell r="J300" t="str">
            <v>海外業務</v>
          </cell>
          <cell r="K300" t="str">
            <v>1519</v>
          </cell>
          <cell r="L300" t="str">
            <v>海外　東京</v>
          </cell>
          <cell r="M300" t="str">
            <v>15194999999997808399151315130020034海外-12002</v>
          </cell>
          <cell r="N300" t="str">
            <v>4</v>
          </cell>
          <cell r="O300" t="str">
            <v>他店</v>
          </cell>
          <cell r="P300" t="str">
            <v>1513</v>
          </cell>
          <cell r="Q300" t="str">
            <v>㈱ ｸｽﾞﾜ玩具</v>
          </cell>
          <cell r="R300" t="str">
            <v>151300</v>
          </cell>
          <cell r="S300" t="str">
            <v>株式会社 クズワ玩具  -海外-</v>
          </cell>
          <cell r="T300" t="str">
            <v>4海外</v>
          </cell>
          <cell r="U300" t="str">
            <v>2002</v>
          </cell>
          <cell r="V300">
            <v>0</v>
          </cell>
          <cell r="W300">
            <v>211095</v>
          </cell>
          <cell r="X300">
            <v>283271</v>
          </cell>
          <cell r="Y300">
            <v>140000</v>
          </cell>
          <cell r="Z300">
            <v>288600</v>
          </cell>
          <cell r="AA300">
            <v>25000</v>
          </cell>
          <cell r="AB300">
            <v>947966</v>
          </cell>
          <cell r="AC300">
            <v>288576</v>
          </cell>
          <cell r="AD300">
            <v>306600</v>
          </cell>
          <cell r="AE300">
            <v>282400</v>
          </cell>
          <cell r="AF300">
            <v>90800</v>
          </cell>
          <cell r="AG300">
            <v>311000</v>
          </cell>
          <cell r="AH300">
            <v>12400</v>
          </cell>
          <cell r="AI300">
            <v>1291776</v>
          </cell>
          <cell r="AJ300">
            <v>2239742</v>
          </cell>
        </row>
        <row r="301">
          <cell r="A301" t="str">
            <v>1</v>
          </cell>
          <cell r="B301" t="str">
            <v>株式会社　バンダイロジパル</v>
          </cell>
          <cell r="C301" t="str">
            <v>3</v>
          </cell>
          <cell r="D301" t="str">
            <v>事業本部</v>
          </cell>
          <cell r="E301" t="str">
            <v>33</v>
          </cell>
          <cell r="F301" t="str">
            <v>海外業務部</v>
          </cell>
          <cell r="G301" t="str">
            <v>3301</v>
          </cell>
          <cell r="H301" t="str">
            <v>海外業務部</v>
          </cell>
          <cell r="I301" t="str">
            <v>1930</v>
          </cell>
          <cell r="J301" t="str">
            <v>海外業務</v>
          </cell>
          <cell r="K301" t="str">
            <v>1519</v>
          </cell>
          <cell r="L301" t="str">
            <v>海外　東京</v>
          </cell>
          <cell r="M301" t="str">
            <v>15194999999997808399151315130020034海外-12003</v>
          </cell>
          <cell r="N301" t="str">
            <v>4</v>
          </cell>
          <cell r="O301" t="str">
            <v>他店</v>
          </cell>
          <cell r="P301" t="str">
            <v>1513</v>
          </cell>
          <cell r="Q301" t="str">
            <v>㈱ ｸｽﾞﾜ玩具</v>
          </cell>
          <cell r="R301" t="str">
            <v>151300</v>
          </cell>
          <cell r="S301" t="str">
            <v>株式会社 クズワ玩具  -海外-</v>
          </cell>
          <cell r="T301" t="str">
            <v>4海外</v>
          </cell>
          <cell r="U301" t="str">
            <v>2003</v>
          </cell>
          <cell r="V301">
            <v>181600</v>
          </cell>
          <cell r="W301">
            <v>383900</v>
          </cell>
          <cell r="X301">
            <v>167100</v>
          </cell>
          <cell r="Y301">
            <v>306000</v>
          </cell>
          <cell r="Z301">
            <v>0</v>
          </cell>
          <cell r="AA301">
            <v>96500</v>
          </cell>
          <cell r="AB301">
            <v>1135100</v>
          </cell>
          <cell r="AC301">
            <v>198400</v>
          </cell>
          <cell r="AD301">
            <v>364100</v>
          </cell>
          <cell r="AE301">
            <v>199100</v>
          </cell>
          <cell r="AF301">
            <v>0</v>
          </cell>
          <cell r="AG301">
            <v>192300</v>
          </cell>
          <cell r="AH301">
            <v>102600</v>
          </cell>
          <cell r="AI301">
            <v>1056500</v>
          </cell>
          <cell r="AJ301">
            <v>2191600</v>
          </cell>
        </row>
        <row r="302">
          <cell r="A302" t="str">
            <v>1</v>
          </cell>
          <cell r="B302" t="str">
            <v>株式会社　バンダイロジパル</v>
          </cell>
          <cell r="C302" t="str">
            <v>3</v>
          </cell>
          <cell r="D302" t="str">
            <v>事業本部</v>
          </cell>
          <cell r="E302" t="str">
            <v>33</v>
          </cell>
          <cell r="F302" t="str">
            <v>海外業務部</v>
          </cell>
          <cell r="G302" t="str">
            <v>3301</v>
          </cell>
          <cell r="H302" t="str">
            <v>海外業務部</v>
          </cell>
          <cell r="I302" t="str">
            <v>1930</v>
          </cell>
          <cell r="J302" t="str">
            <v>海外業務</v>
          </cell>
          <cell r="K302" t="str">
            <v>1519</v>
          </cell>
          <cell r="L302" t="str">
            <v>海外　東京</v>
          </cell>
          <cell r="M302" t="str">
            <v>15194999999997808399151399999999999合計-0</v>
          </cell>
          <cell r="N302" t="str">
            <v>4</v>
          </cell>
          <cell r="P302" t="str">
            <v>1513</v>
          </cell>
          <cell r="Q302" t="str">
            <v>　前　年　合　計　</v>
          </cell>
          <cell r="U302" t="str">
            <v>2002</v>
          </cell>
          <cell r="V302">
            <v>0</v>
          </cell>
          <cell r="W302">
            <v>211095</v>
          </cell>
          <cell r="X302">
            <v>283271</v>
          </cell>
          <cell r="Y302">
            <v>140000</v>
          </cell>
          <cell r="Z302">
            <v>288600</v>
          </cell>
          <cell r="AA302">
            <v>25000</v>
          </cell>
          <cell r="AB302">
            <v>947966</v>
          </cell>
          <cell r="AC302">
            <v>288576</v>
          </cell>
          <cell r="AD302">
            <v>306600</v>
          </cell>
          <cell r="AE302">
            <v>282400</v>
          </cell>
          <cell r="AF302">
            <v>90800</v>
          </cell>
          <cell r="AG302">
            <v>311000</v>
          </cell>
          <cell r="AH302">
            <v>12400</v>
          </cell>
          <cell r="AI302">
            <v>1291776</v>
          </cell>
          <cell r="AJ302">
            <v>2239742</v>
          </cell>
        </row>
        <row r="303">
          <cell r="A303" t="str">
            <v>1</v>
          </cell>
          <cell r="B303" t="str">
            <v>株式会社　バンダイロジパル</v>
          </cell>
          <cell r="C303" t="str">
            <v>3</v>
          </cell>
          <cell r="D303" t="str">
            <v>事業本部</v>
          </cell>
          <cell r="E303" t="str">
            <v>33</v>
          </cell>
          <cell r="F303" t="str">
            <v>海外業務部</v>
          </cell>
          <cell r="G303" t="str">
            <v>3301</v>
          </cell>
          <cell r="H303" t="str">
            <v>海外業務部</v>
          </cell>
          <cell r="I303" t="str">
            <v>1930</v>
          </cell>
          <cell r="J303" t="str">
            <v>海外業務</v>
          </cell>
          <cell r="K303" t="str">
            <v>1519</v>
          </cell>
          <cell r="L303" t="str">
            <v>海外　東京</v>
          </cell>
          <cell r="M303" t="str">
            <v>15194999999997808399151399999999999合計-1</v>
          </cell>
          <cell r="N303" t="str">
            <v>4</v>
          </cell>
          <cell r="P303" t="str">
            <v>1513</v>
          </cell>
          <cell r="Q303" t="str">
            <v>　当　年　合　計　</v>
          </cell>
          <cell r="U303" t="str">
            <v>2003</v>
          </cell>
          <cell r="V303">
            <v>181600</v>
          </cell>
          <cell r="W303">
            <v>383900</v>
          </cell>
          <cell r="X303">
            <v>167100</v>
          </cell>
          <cell r="Y303">
            <v>306000</v>
          </cell>
          <cell r="Z303">
            <v>0</v>
          </cell>
          <cell r="AA303">
            <v>96500</v>
          </cell>
          <cell r="AB303">
            <v>1135100</v>
          </cell>
          <cell r="AC303">
            <v>198400</v>
          </cell>
          <cell r="AD303">
            <v>364100</v>
          </cell>
          <cell r="AE303">
            <v>199100</v>
          </cell>
          <cell r="AF303">
            <v>0</v>
          </cell>
          <cell r="AG303">
            <v>192300</v>
          </cell>
          <cell r="AH303">
            <v>102600</v>
          </cell>
          <cell r="AI303">
            <v>1056500</v>
          </cell>
          <cell r="AJ303">
            <v>2191600</v>
          </cell>
        </row>
        <row r="304">
          <cell r="A304" t="str">
            <v>1</v>
          </cell>
          <cell r="B304" t="str">
            <v>株式会社　バンダイロジパル</v>
          </cell>
          <cell r="C304" t="str">
            <v>3</v>
          </cell>
          <cell r="D304" t="str">
            <v>事業本部</v>
          </cell>
          <cell r="E304" t="str">
            <v>33</v>
          </cell>
          <cell r="F304" t="str">
            <v>海外業務部</v>
          </cell>
          <cell r="G304" t="str">
            <v>3301</v>
          </cell>
          <cell r="H304" t="str">
            <v>海外業務部</v>
          </cell>
          <cell r="I304" t="str">
            <v>1930</v>
          </cell>
          <cell r="J304" t="str">
            <v>海外業務</v>
          </cell>
          <cell r="K304" t="str">
            <v>1519</v>
          </cell>
          <cell r="L304" t="str">
            <v>海外　東京</v>
          </cell>
          <cell r="M304" t="str">
            <v>15194999999997808399151399999合計-2</v>
          </cell>
          <cell r="N304" t="str">
            <v>4</v>
          </cell>
          <cell r="P304" t="str">
            <v>1513</v>
          </cell>
          <cell r="Q304" t="str">
            <v>　昨　年　対　比（％）</v>
          </cell>
          <cell r="V304">
            <v>100</v>
          </cell>
          <cell r="W304">
            <v>181</v>
          </cell>
          <cell r="X304">
            <v>58</v>
          </cell>
          <cell r="Y304">
            <v>218</v>
          </cell>
          <cell r="Z304">
            <v>0</v>
          </cell>
          <cell r="AA304">
            <v>386</v>
          </cell>
          <cell r="AB304">
            <v>119</v>
          </cell>
          <cell r="AC304">
            <v>68</v>
          </cell>
          <cell r="AD304">
            <v>118</v>
          </cell>
          <cell r="AE304">
            <v>70</v>
          </cell>
          <cell r="AF304">
            <v>0</v>
          </cell>
          <cell r="AG304">
            <v>61</v>
          </cell>
          <cell r="AH304">
            <v>827</v>
          </cell>
          <cell r="AI304">
            <v>81</v>
          </cell>
          <cell r="AJ304">
            <v>97</v>
          </cell>
        </row>
        <row r="305">
          <cell r="A305" t="str">
            <v>1</v>
          </cell>
          <cell r="B305" t="str">
            <v>株式会社　バンダイロジパル</v>
          </cell>
          <cell r="C305" t="str">
            <v>3</v>
          </cell>
          <cell r="D305" t="str">
            <v>事業本部</v>
          </cell>
          <cell r="E305" t="str">
            <v>33</v>
          </cell>
          <cell r="F305" t="str">
            <v>海外業務部</v>
          </cell>
          <cell r="G305" t="str">
            <v>3301</v>
          </cell>
          <cell r="H305" t="str">
            <v>海外業務部</v>
          </cell>
          <cell r="I305" t="str">
            <v>1930</v>
          </cell>
          <cell r="J305" t="str">
            <v>海外業務</v>
          </cell>
          <cell r="K305" t="str">
            <v>1519</v>
          </cell>
          <cell r="L305" t="str">
            <v>海外　東京</v>
          </cell>
          <cell r="M305" t="str">
            <v>15194999999997951281311431140320034海外-12002</v>
          </cell>
          <cell r="N305" t="str">
            <v>4</v>
          </cell>
          <cell r="O305" t="str">
            <v>他店</v>
          </cell>
          <cell r="P305" t="str">
            <v>3114</v>
          </cell>
          <cell r="Q305" t="str">
            <v>大陽工業㈱</v>
          </cell>
          <cell r="R305" t="str">
            <v>311403</v>
          </cell>
          <cell r="S305" t="str">
            <v>大陽工業株式会社－海外－</v>
          </cell>
          <cell r="T305" t="str">
            <v>4海外</v>
          </cell>
          <cell r="U305" t="str">
            <v>2002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328600</v>
          </cell>
          <cell r="AE305">
            <v>1872700</v>
          </cell>
          <cell r="AF305">
            <v>1901600</v>
          </cell>
          <cell r="AG305">
            <v>82300</v>
          </cell>
          <cell r="AH305">
            <v>62800</v>
          </cell>
          <cell r="AI305">
            <v>4248000</v>
          </cell>
          <cell r="AJ305">
            <v>4248000</v>
          </cell>
        </row>
        <row r="306">
          <cell r="A306" t="str">
            <v>1</v>
          </cell>
          <cell r="B306" t="str">
            <v>株式会社　バンダイロジパル</v>
          </cell>
          <cell r="C306" t="str">
            <v>3</v>
          </cell>
          <cell r="D306" t="str">
            <v>事業本部</v>
          </cell>
          <cell r="E306" t="str">
            <v>33</v>
          </cell>
          <cell r="F306" t="str">
            <v>海外業務部</v>
          </cell>
          <cell r="G306" t="str">
            <v>3301</v>
          </cell>
          <cell r="H306" t="str">
            <v>海外業務部</v>
          </cell>
          <cell r="I306" t="str">
            <v>1930</v>
          </cell>
          <cell r="J306" t="str">
            <v>海外業務</v>
          </cell>
          <cell r="K306" t="str">
            <v>1519</v>
          </cell>
          <cell r="L306" t="str">
            <v>海外　東京</v>
          </cell>
          <cell r="M306" t="str">
            <v>15194999999997951281311431140320034海外-12003</v>
          </cell>
          <cell r="N306" t="str">
            <v>4</v>
          </cell>
          <cell r="O306" t="str">
            <v>他店</v>
          </cell>
          <cell r="P306" t="str">
            <v>3114</v>
          </cell>
          <cell r="Q306" t="str">
            <v>大陽工業㈱</v>
          </cell>
          <cell r="R306" t="str">
            <v>311403</v>
          </cell>
          <cell r="S306" t="str">
            <v>大陽工業株式会社－海外－</v>
          </cell>
          <cell r="T306" t="str">
            <v>4海外</v>
          </cell>
          <cell r="U306" t="str">
            <v>2003</v>
          </cell>
          <cell r="V306">
            <v>0</v>
          </cell>
          <cell r="W306">
            <v>152600</v>
          </cell>
          <cell r="X306">
            <v>0</v>
          </cell>
          <cell r="Y306">
            <v>73300</v>
          </cell>
          <cell r="Z306">
            <v>82300</v>
          </cell>
          <cell r="AA306">
            <v>0</v>
          </cell>
          <cell r="AB306">
            <v>308200</v>
          </cell>
          <cell r="AC306">
            <v>62800</v>
          </cell>
          <cell r="AD306">
            <v>621800</v>
          </cell>
          <cell r="AE306">
            <v>441000</v>
          </cell>
          <cell r="AF306">
            <v>442000</v>
          </cell>
          <cell r="AG306">
            <v>0</v>
          </cell>
          <cell r="AH306">
            <v>172918</v>
          </cell>
          <cell r="AI306">
            <v>1740518</v>
          </cell>
          <cell r="AJ306">
            <v>2048718</v>
          </cell>
        </row>
        <row r="307">
          <cell r="A307" t="str">
            <v>1</v>
          </cell>
          <cell r="B307" t="str">
            <v>株式会社　バンダイロジパル</v>
          </cell>
          <cell r="C307" t="str">
            <v>3</v>
          </cell>
          <cell r="D307" t="str">
            <v>事業本部</v>
          </cell>
          <cell r="E307" t="str">
            <v>33</v>
          </cell>
          <cell r="F307" t="str">
            <v>海外業務部</v>
          </cell>
          <cell r="G307" t="str">
            <v>3301</v>
          </cell>
          <cell r="H307" t="str">
            <v>海外業務部</v>
          </cell>
          <cell r="I307" t="str">
            <v>1930</v>
          </cell>
          <cell r="J307" t="str">
            <v>海外業務</v>
          </cell>
          <cell r="K307" t="str">
            <v>1519</v>
          </cell>
          <cell r="L307" t="str">
            <v>海外　東京</v>
          </cell>
          <cell r="M307" t="str">
            <v>15194999999997951281311499999999999合計-0</v>
          </cell>
          <cell r="N307" t="str">
            <v>4</v>
          </cell>
          <cell r="P307" t="str">
            <v>3114</v>
          </cell>
          <cell r="Q307" t="str">
            <v>　前　年　合　計　</v>
          </cell>
          <cell r="U307" t="str">
            <v>2002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328600</v>
          </cell>
          <cell r="AE307">
            <v>1872700</v>
          </cell>
          <cell r="AF307">
            <v>1901600</v>
          </cell>
          <cell r="AG307">
            <v>82300</v>
          </cell>
          <cell r="AH307">
            <v>62800</v>
          </cell>
          <cell r="AI307">
            <v>4248000</v>
          </cell>
          <cell r="AJ307">
            <v>4248000</v>
          </cell>
        </row>
        <row r="308">
          <cell r="A308" t="str">
            <v>1</v>
          </cell>
          <cell r="B308" t="str">
            <v>株式会社　バンダイロジパル</v>
          </cell>
          <cell r="C308" t="str">
            <v>3</v>
          </cell>
          <cell r="D308" t="str">
            <v>事業本部</v>
          </cell>
          <cell r="E308" t="str">
            <v>33</v>
          </cell>
          <cell r="F308" t="str">
            <v>海外業務部</v>
          </cell>
          <cell r="G308" t="str">
            <v>3301</v>
          </cell>
          <cell r="H308" t="str">
            <v>海外業務部</v>
          </cell>
          <cell r="I308" t="str">
            <v>1930</v>
          </cell>
          <cell r="J308" t="str">
            <v>海外業務</v>
          </cell>
          <cell r="K308" t="str">
            <v>1519</v>
          </cell>
          <cell r="L308" t="str">
            <v>海外　東京</v>
          </cell>
          <cell r="M308" t="str">
            <v>15194999999997951281311499999999999合計-1</v>
          </cell>
          <cell r="N308" t="str">
            <v>4</v>
          </cell>
          <cell r="P308" t="str">
            <v>3114</v>
          </cell>
          <cell r="Q308" t="str">
            <v>　当　年　合　計　</v>
          </cell>
          <cell r="U308" t="str">
            <v>2003</v>
          </cell>
          <cell r="V308">
            <v>0</v>
          </cell>
          <cell r="W308">
            <v>152600</v>
          </cell>
          <cell r="X308">
            <v>0</v>
          </cell>
          <cell r="Y308">
            <v>73300</v>
          </cell>
          <cell r="Z308">
            <v>82300</v>
          </cell>
          <cell r="AA308">
            <v>0</v>
          </cell>
          <cell r="AB308">
            <v>308200</v>
          </cell>
          <cell r="AC308">
            <v>62800</v>
          </cell>
          <cell r="AD308">
            <v>621800</v>
          </cell>
          <cell r="AE308">
            <v>441000</v>
          </cell>
          <cell r="AF308">
            <v>442000</v>
          </cell>
          <cell r="AG308">
            <v>0</v>
          </cell>
          <cell r="AH308">
            <v>172918</v>
          </cell>
          <cell r="AI308">
            <v>1740518</v>
          </cell>
          <cell r="AJ308">
            <v>2048718</v>
          </cell>
        </row>
        <row r="309">
          <cell r="A309" t="str">
            <v>1</v>
          </cell>
          <cell r="B309" t="str">
            <v>株式会社　バンダイロジパル</v>
          </cell>
          <cell r="C309" t="str">
            <v>3</v>
          </cell>
          <cell r="D309" t="str">
            <v>事業本部</v>
          </cell>
          <cell r="E309" t="str">
            <v>33</v>
          </cell>
          <cell r="F309" t="str">
            <v>海外業務部</v>
          </cell>
          <cell r="G309" t="str">
            <v>3301</v>
          </cell>
          <cell r="H309" t="str">
            <v>海外業務部</v>
          </cell>
          <cell r="I309" t="str">
            <v>1930</v>
          </cell>
          <cell r="J309" t="str">
            <v>海外業務</v>
          </cell>
          <cell r="K309" t="str">
            <v>1519</v>
          </cell>
          <cell r="L309" t="str">
            <v>海外　東京</v>
          </cell>
          <cell r="M309" t="str">
            <v>15194999999997951281311499999合計-2</v>
          </cell>
          <cell r="N309" t="str">
            <v>4</v>
          </cell>
          <cell r="P309" t="str">
            <v>3114</v>
          </cell>
          <cell r="Q309" t="str">
            <v>　昨　年　対　比（％）</v>
          </cell>
          <cell r="V309">
            <v>100</v>
          </cell>
          <cell r="W309">
            <v>100</v>
          </cell>
          <cell r="X309">
            <v>100</v>
          </cell>
          <cell r="Y309">
            <v>100</v>
          </cell>
          <cell r="Z309">
            <v>100</v>
          </cell>
          <cell r="AA309">
            <v>100</v>
          </cell>
          <cell r="AB309">
            <v>100</v>
          </cell>
          <cell r="AC309">
            <v>100</v>
          </cell>
          <cell r="AD309">
            <v>189</v>
          </cell>
          <cell r="AE309">
            <v>23</v>
          </cell>
          <cell r="AF309">
            <v>23</v>
          </cell>
          <cell r="AG309">
            <v>0</v>
          </cell>
          <cell r="AH309">
            <v>275</v>
          </cell>
          <cell r="AI309">
            <v>40</v>
          </cell>
          <cell r="AJ309">
            <v>48</v>
          </cell>
        </row>
        <row r="310">
          <cell r="A310" t="str">
            <v>1</v>
          </cell>
          <cell r="B310" t="str">
            <v>株式会社　バンダイロジパル</v>
          </cell>
          <cell r="C310" t="str">
            <v>3</v>
          </cell>
          <cell r="D310" t="str">
            <v>事業本部</v>
          </cell>
          <cell r="E310" t="str">
            <v>33</v>
          </cell>
          <cell r="F310" t="str">
            <v>海外業務部</v>
          </cell>
          <cell r="G310" t="str">
            <v>3301</v>
          </cell>
          <cell r="H310" t="str">
            <v>海外業務部</v>
          </cell>
          <cell r="I310" t="str">
            <v>1930</v>
          </cell>
          <cell r="J310" t="str">
            <v>海外業務</v>
          </cell>
          <cell r="K310" t="str">
            <v>1519</v>
          </cell>
          <cell r="L310" t="str">
            <v>海外　東京</v>
          </cell>
          <cell r="M310" t="str">
            <v>15194999999997952904252625260120034海外-12002</v>
          </cell>
          <cell r="N310" t="str">
            <v>4</v>
          </cell>
          <cell r="O310" t="str">
            <v>他店</v>
          </cell>
          <cell r="P310" t="str">
            <v>2526</v>
          </cell>
          <cell r="Q310" t="str">
            <v>株式会社スズキインターナショナル</v>
          </cell>
          <cell r="R310" t="str">
            <v>252601</v>
          </cell>
          <cell r="S310" t="str">
            <v>株式会社スズキインターナショナル</v>
          </cell>
          <cell r="T310" t="str">
            <v>4海外</v>
          </cell>
          <cell r="U310" t="str">
            <v>2002</v>
          </cell>
          <cell r="V310">
            <v>0</v>
          </cell>
          <cell r="W310">
            <v>0</v>
          </cell>
          <cell r="X310">
            <v>0</v>
          </cell>
          <cell r="Y310">
            <v>324841</v>
          </cell>
          <cell r="Z310">
            <v>-4000</v>
          </cell>
          <cell r="AA310">
            <v>338787</v>
          </cell>
          <cell r="AB310">
            <v>659628</v>
          </cell>
          <cell r="AC310">
            <v>150197</v>
          </cell>
          <cell r="AD310">
            <v>283800</v>
          </cell>
          <cell r="AE310">
            <v>314823</v>
          </cell>
          <cell r="AF310">
            <v>228027</v>
          </cell>
          <cell r="AG310">
            <v>166508</v>
          </cell>
          <cell r="AH310">
            <v>109548</v>
          </cell>
          <cell r="AI310">
            <v>1252903</v>
          </cell>
          <cell r="AJ310">
            <v>1912531</v>
          </cell>
        </row>
        <row r="311">
          <cell r="A311" t="str">
            <v>1</v>
          </cell>
          <cell r="B311" t="str">
            <v>株式会社　バンダイロジパル</v>
          </cell>
          <cell r="C311" t="str">
            <v>3</v>
          </cell>
          <cell r="D311" t="str">
            <v>事業本部</v>
          </cell>
          <cell r="E311" t="str">
            <v>33</v>
          </cell>
          <cell r="F311" t="str">
            <v>海外業務部</v>
          </cell>
          <cell r="G311" t="str">
            <v>3301</v>
          </cell>
          <cell r="H311" t="str">
            <v>海外業務部</v>
          </cell>
          <cell r="I311" t="str">
            <v>1930</v>
          </cell>
          <cell r="J311" t="str">
            <v>海外業務</v>
          </cell>
          <cell r="K311" t="str">
            <v>1519</v>
          </cell>
          <cell r="L311" t="str">
            <v>海外　東京</v>
          </cell>
          <cell r="M311" t="str">
            <v>15194999999997952904252625260120034海外-12003</v>
          </cell>
          <cell r="N311" t="str">
            <v>4</v>
          </cell>
          <cell r="O311" t="str">
            <v>他店</v>
          </cell>
          <cell r="P311" t="str">
            <v>2526</v>
          </cell>
          <cell r="Q311" t="str">
            <v>株式会社スズキインターナショナル</v>
          </cell>
          <cell r="R311" t="str">
            <v>252601</v>
          </cell>
          <cell r="S311" t="str">
            <v>株式会社スズキインターナショナル</v>
          </cell>
          <cell r="T311" t="str">
            <v>4海外</v>
          </cell>
          <cell r="U311" t="str">
            <v>2003</v>
          </cell>
          <cell r="V311">
            <v>348685</v>
          </cell>
          <cell r="W311">
            <v>39250</v>
          </cell>
          <cell r="X311">
            <v>251286</v>
          </cell>
          <cell r="Y311">
            <v>340818</v>
          </cell>
          <cell r="Z311">
            <v>191296</v>
          </cell>
          <cell r="AA311">
            <v>256092</v>
          </cell>
          <cell r="AB311">
            <v>1427427</v>
          </cell>
          <cell r="AC311">
            <v>110887</v>
          </cell>
          <cell r="AD311">
            <v>322381</v>
          </cell>
          <cell r="AE311">
            <v>90200</v>
          </cell>
          <cell r="AF311">
            <v>96200</v>
          </cell>
          <cell r="AG311">
            <v>0</v>
          </cell>
          <cell r="AH311">
            <v>0</v>
          </cell>
          <cell r="AI311">
            <v>619668</v>
          </cell>
          <cell r="AJ311">
            <v>2047095</v>
          </cell>
        </row>
        <row r="312">
          <cell r="A312" t="str">
            <v>1</v>
          </cell>
          <cell r="B312" t="str">
            <v>株式会社　バンダイロジパル</v>
          </cell>
          <cell r="C312" t="str">
            <v>3</v>
          </cell>
          <cell r="D312" t="str">
            <v>事業本部</v>
          </cell>
          <cell r="E312" t="str">
            <v>33</v>
          </cell>
          <cell r="F312" t="str">
            <v>海外業務部</v>
          </cell>
          <cell r="G312" t="str">
            <v>3301</v>
          </cell>
          <cell r="H312" t="str">
            <v>海外業務部</v>
          </cell>
          <cell r="I312" t="str">
            <v>1930</v>
          </cell>
          <cell r="J312" t="str">
            <v>海外業務</v>
          </cell>
          <cell r="K312" t="str">
            <v>1519</v>
          </cell>
          <cell r="L312" t="str">
            <v>海外　東京</v>
          </cell>
          <cell r="M312" t="str">
            <v>15194999999997952904252699999999999合計-0</v>
          </cell>
          <cell r="N312" t="str">
            <v>4</v>
          </cell>
          <cell r="P312" t="str">
            <v>2526</v>
          </cell>
          <cell r="Q312" t="str">
            <v>　前　年　合　計　</v>
          </cell>
          <cell r="U312" t="str">
            <v>2002</v>
          </cell>
          <cell r="V312">
            <v>0</v>
          </cell>
          <cell r="W312">
            <v>0</v>
          </cell>
          <cell r="X312">
            <v>0</v>
          </cell>
          <cell r="Y312">
            <v>324841</v>
          </cell>
          <cell r="Z312">
            <v>-4000</v>
          </cell>
          <cell r="AA312">
            <v>338787</v>
          </cell>
          <cell r="AB312">
            <v>659628</v>
          </cell>
          <cell r="AC312">
            <v>150197</v>
          </cell>
          <cell r="AD312">
            <v>283800</v>
          </cell>
          <cell r="AE312">
            <v>314823</v>
          </cell>
          <cell r="AF312">
            <v>228027</v>
          </cell>
          <cell r="AG312">
            <v>166508</v>
          </cell>
          <cell r="AH312">
            <v>109548</v>
          </cell>
          <cell r="AI312">
            <v>1252903</v>
          </cell>
          <cell r="AJ312">
            <v>1912531</v>
          </cell>
        </row>
        <row r="313">
          <cell r="A313" t="str">
            <v>1</v>
          </cell>
          <cell r="B313" t="str">
            <v>株式会社　バンダイロジパル</v>
          </cell>
          <cell r="C313" t="str">
            <v>3</v>
          </cell>
          <cell r="D313" t="str">
            <v>事業本部</v>
          </cell>
          <cell r="E313" t="str">
            <v>33</v>
          </cell>
          <cell r="F313" t="str">
            <v>海外業務部</v>
          </cell>
          <cell r="G313" t="str">
            <v>3301</v>
          </cell>
          <cell r="H313" t="str">
            <v>海外業務部</v>
          </cell>
          <cell r="I313" t="str">
            <v>1930</v>
          </cell>
          <cell r="J313" t="str">
            <v>海外業務</v>
          </cell>
          <cell r="K313" t="str">
            <v>1519</v>
          </cell>
          <cell r="L313" t="str">
            <v>海外　東京</v>
          </cell>
          <cell r="M313" t="str">
            <v>15194999999997952904252699999999999合計-1</v>
          </cell>
          <cell r="N313" t="str">
            <v>4</v>
          </cell>
          <cell r="P313" t="str">
            <v>2526</v>
          </cell>
          <cell r="Q313" t="str">
            <v>　当　年　合　計　</v>
          </cell>
          <cell r="U313" t="str">
            <v>2003</v>
          </cell>
          <cell r="V313">
            <v>348685</v>
          </cell>
          <cell r="W313">
            <v>39250</v>
          </cell>
          <cell r="X313">
            <v>251286</v>
          </cell>
          <cell r="Y313">
            <v>340818</v>
          </cell>
          <cell r="Z313">
            <v>191296</v>
          </cell>
          <cell r="AA313">
            <v>256092</v>
          </cell>
          <cell r="AB313">
            <v>1427427</v>
          </cell>
          <cell r="AC313">
            <v>110887</v>
          </cell>
          <cell r="AD313">
            <v>322381</v>
          </cell>
          <cell r="AE313">
            <v>90200</v>
          </cell>
          <cell r="AF313">
            <v>96200</v>
          </cell>
          <cell r="AG313">
            <v>0</v>
          </cell>
          <cell r="AH313">
            <v>0</v>
          </cell>
          <cell r="AI313">
            <v>619668</v>
          </cell>
          <cell r="AJ313">
            <v>2047095</v>
          </cell>
        </row>
        <row r="314">
          <cell r="A314" t="str">
            <v>1</v>
          </cell>
          <cell r="B314" t="str">
            <v>株式会社　バンダイロジパル</v>
          </cell>
          <cell r="C314" t="str">
            <v>3</v>
          </cell>
          <cell r="D314" t="str">
            <v>事業本部</v>
          </cell>
          <cell r="E314" t="str">
            <v>33</v>
          </cell>
          <cell r="F314" t="str">
            <v>海外業務部</v>
          </cell>
          <cell r="G314" t="str">
            <v>3301</v>
          </cell>
          <cell r="H314" t="str">
            <v>海外業務部</v>
          </cell>
          <cell r="I314" t="str">
            <v>1930</v>
          </cell>
          <cell r="J314" t="str">
            <v>海外業務</v>
          </cell>
          <cell r="K314" t="str">
            <v>1519</v>
          </cell>
          <cell r="L314" t="str">
            <v>海外　東京</v>
          </cell>
          <cell r="M314" t="str">
            <v>15194999999997952904252699999合計-2</v>
          </cell>
          <cell r="N314" t="str">
            <v>4</v>
          </cell>
          <cell r="P314" t="str">
            <v>2526</v>
          </cell>
          <cell r="Q314" t="str">
            <v>　昨　年　対　比（％）</v>
          </cell>
          <cell r="V314">
            <v>100</v>
          </cell>
          <cell r="W314">
            <v>100</v>
          </cell>
          <cell r="X314">
            <v>100</v>
          </cell>
          <cell r="Y314">
            <v>104</v>
          </cell>
          <cell r="Z314">
            <v>-4782</v>
          </cell>
          <cell r="AA314">
            <v>75</v>
          </cell>
          <cell r="AB314">
            <v>216</v>
          </cell>
          <cell r="AC314">
            <v>73</v>
          </cell>
          <cell r="AD314">
            <v>113</v>
          </cell>
          <cell r="AE314">
            <v>28</v>
          </cell>
          <cell r="AF314">
            <v>42</v>
          </cell>
          <cell r="AG314">
            <v>0</v>
          </cell>
          <cell r="AH314">
            <v>0</v>
          </cell>
          <cell r="AI314">
            <v>49</v>
          </cell>
          <cell r="AJ314">
            <v>107</v>
          </cell>
        </row>
        <row r="315">
          <cell r="A315" t="str">
            <v>1</v>
          </cell>
          <cell r="B315" t="str">
            <v>株式会社　バンダイロジパル</v>
          </cell>
          <cell r="C315" t="str">
            <v>3</v>
          </cell>
          <cell r="D315" t="str">
            <v>事業本部</v>
          </cell>
          <cell r="E315" t="str">
            <v>33</v>
          </cell>
          <cell r="F315" t="str">
            <v>海外業務部</v>
          </cell>
          <cell r="G315" t="str">
            <v>3301</v>
          </cell>
          <cell r="H315" t="str">
            <v>海外業務部</v>
          </cell>
          <cell r="I315" t="str">
            <v>1930</v>
          </cell>
          <cell r="J315" t="str">
            <v>海外業務</v>
          </cell>
          <cell r="K315" t="str">
            <v>1519</v>
          </cell>
          <cell r="L315" t="str">
            <v>海外　東京</v>
          </cell>
          <cell r="M315" t="str">
            <v>15194999999998304085613361330020034海外-12002</v>
          </cell>
          <cell r="N315" t="str">
            <v>4</v>
          </cell>
          <cell r="O315" t="str">
            <v>他店</v>
          </cell>
          <cell r="P315" t="str">
            <v>6133</v>
          </cell>
          <cell r="Q315" t="str">
            <v>㈱ ﾏﾙｻﾝ</v>
          </cell>
          <cell r="R315" t="str">
            <v>613300</v>
          </cell>
          <cell r="S315" t="str">
            <v>株式会社 マルサン -海外-</v>
          </cell>
          <cell r="T315" t="str">
            <v>4海外</v>
          </cell>
          <cell r="U315" t="str">
            <v>2002</v>
          </cell>
          <cell r="V315">
            <v>0</v>
          </cell>
          <cell r="W315">
            <v>635469</v>
          </cell>
          <cell r="X315">
            <v>648115</v>
          </cell>
          <cell r="Y315">
            <v>215953</v>
          </cell>
          <cell r="Z315">
            <v>55430</v>
          </cell>
          <cell r="AA315">
            <v>62213</v>
          </cell>
          <cell r="AB315">
            <v>1617180</v>
          </cell>
          <cell r="AC315">
            <v>53930</v>
          </cell>
          <cell r="AD315">
            <v>0</v>
          </cell>
          <cell r="AE315">
            <v>473850</v>
          </cell>
          <cell r="AF315">
            <v>268502</v>
          </cell>
          <cell r="AG315">
            <v>70534</v>
          </cell>
          <cell r="AH315">
            <v>101800</v>
          </cell>
          <cell r="AI315">
            <v>968616</v>
          </cell>
          <cell r="AJ315">
            <v>2585796</v>
          </cell>
        </row>
        <row r="316">
          <cell r="A316" t="str">
            <v>1</v>
          </cell>
          <cell r="B316" t="str">
            <v>株式会社　バンダイロジパル</v>
          </cell>
          <cell r="C316" t="str">
            <v>3</v>
          </cell>
          <cell r="D316" t="str">
            <v>事業本部</v>
          </cell>
          <cell r="E316" t="str">
            <v>33</v>
          </cell>
          <cell r="F316" t="str">
            <v>海外業務部</v>
          </cell>
          <cell r="G316" t="str">
            <v>3301</v>
          </cell>
          <cell r="H316" t="str">
            <v>海外業務部</v>
          </cell>
          <cell r="I316" t="str">
            <v>1930</v>
          </cell>
          <cell r="J316" t="str">
            <v>海外業務</v>
          </cell>
          <cell r="K316" t="str">
            <v>1519</v>
          </cell>
          <cell r="L316" t="str">
            <v>海外　東京</v>
          </cell>
          <cell r="M316" t="str">
            <v>15194999999998304085613361330020034海外-12003</v>
          </cell>
          <cell r="N316" t="str">
            <v>4</v>
          </cell>
          <cell r="O316" t="str">
            <v>他店</v>
          </cell>
          <cell r="P316" t="str">
            <v>6133</v>
          </cell>
          <cell r="Q316" t="str">
            <v>㈱ ﾏﾙｻﾝ</v>
          </cell>
          <cell r="R316" t="str">
            <v>613300</v>
          </cell>
          <cell r="S316" t="str">
            <v>株式会社 マルサン -海外-</v>
          </cell>
          <cell r="T316" t="str">
            <v>4海外</v>
          </cell>
          <cell r="U316" t="str">
            <v>2003</v>
          </cell>
          <cell r="V316">
            <v>312450</v>
          </cell>
          <cell r="W316">
            <v>0</v>
          </cell>
          <cell r="X316">
            <v>221300</v>
          </cell>
          <cell r="Y316">
            <v>0</v>
          </cell>
          <cell r="Z316">
            <v>0</v>
          </cell>
          <cell r="AA316">
            <v>0</v>
          </cell>
          <cell r="AB316">
            <v>533750</v>
          </cell>
          <cell r="AC316">
            <v>0</v>
          </cell>
          <cell r="AD316">
            <v>0</v>
          </cell>
          <cell r="AE316">
            <v>183724</v>
          </cell>
          <cell r="AF316">
            <v>70447</v>
          </cell>
          <cell r="AG316">
            <v>163930</v>
          </cell>
          <cell r="AH316">
            <v>744063</v>
          </cell>
          <cell r="AI316">
            <v>1162164</v>
          </cell>
          <cell r="AJ316">
            <v>1695914</v>
          </cell>
        </row>
        <row r="317">
          <cell r="A317" t="str">
            <v>1</v>
          </cell>
          <cell r="B317" t="str">
            <v>株式会社　バンダイロジパル</v>
          </cell>
          <cell r="C317" t="str">
            <v>3</v>
          </cell>
          <cell r="D317" t="str">
            <v>事業本部</v>
          </cell>
          <cell r="E317" t="str">
            <v>33</v>
          </cell>
          <cell r="F317" t="str">
            <v>海外業務部</v>
          </cell>
          <cell r="G317" t="str">
            <v>3301</v>
          </cell>
          <cell r="H317" t="str">
            <v>海外業務部</v>
          </cell>
          <cell r="I317" t="str">
            <v>1930</v>
          </cell>
          <cell r="J317" t="str">
            <v>海外業務</v>
          </cell>
          <cell r="K317" t="str">
            <v>1519</v>
          </cell>
          <cell r="L317" t="str">
            <v>海外　東京</v>
          </cell>
          <cell r="M317" t="str">
            <v>15194999999998304085613399999999999合計-0</v>
          </cell>
          <cell r="N317" t="str">
            <v>4</v>
          </cell>
          <cell r="P317" t="str">
            <v>6133</v>
          </cell>
          <cell r="Q317" t="str">
            <v>　前　年　合　計　</v>
          </cell>
          <cell r="U317" t="str">
            <v>2002</v>
          </cell>
          <cell r="V317">
            <v>0</v>
          </cell>
          <cell r="W317">
            <v>635469</v>
          </cell>
          <cell r="X317">
            <v>648115</v>
          </cell>
          <cell r="Y317">
            <v>215953</v>
          </cell>
          <cell r="Z317">
            <v>55430</v>
          </cell>
          <cell r="AA317">
            <v>62213</v>
          </cell>
          <cell r="AB317">
            <v>1617180</v>
          </cell>
          <cell r="AC317">
            <v>53930</v>
          </cell>
          <cell r="AD317">
            <v>0</v>
          </cell>
          <cell r="AE317">
            <v>473850</v>
          </cell>
          <cell r="AF317">
            <v>268502</v>
          </cell>
          <cell r="AG317">
            <v>70534</v>
          </cell>
          <cell r="AH317">
            <v>101800</v>
          </cell>
          <cell r="AI317">
            <v>968616</v>
          </cell>
          <cell r="AJ317">
            <v>2585796</v>
          </cell>
        </row>
        <row r="318">
          <cell r="A318" t="str">
            <v>1</v>
          </cell>
          <cell r="B318" t="str">
            <v>株式会社　バンダイロジパル</v>
          </cell>
          <cell r="C318" t="str">
            <v>3</v>
          </cell>
          <cell r="D318" t="str">
            <v>事業本部</v>
          </cell>
          <cell r="E318" t="str">
            <v>33</v>
          </cell>
          <cell r="F318" t="str">
            <v>海外業務部</v>
          </cell>
          <cell r="G318" t="str">
            <v>3301</v>
          </cell>
          <cell r="H318" t="str">
            <v>海外業務部</v>
          </cell>
          <cell r="I318" t="str">
            <v>1930</v>
          </cell>
          <cell r="J318" t="str">
            <v>海外業務</v>
          </cell>
          <cell r="K318" t="str">
            <v>1519</v>
          </cell>
          <cell r="L318" t="str">
            <v>海外　東京</v>
          </cell>
          <cell r="M318" t="str">
            <v>15194999999998304085613399999999999合計-1</v>
          </cell>
          <cell r="N318" t="str">
            <v>4</v>
          </cell>
          <cell r="P318" t="str">
            <v>6133</v>
          </cell>
          <cell r="Q318" t="str">
            <v>　当　年　合　計　</v>
          </cell>
          <cell r="U318" t="str">
            <v>2003</v>
          </cell>
          <cell r="V318">
            <v>312450</v>
          </cell>
          <cell r="W318">
            <v>0</v>
          </cell>
          <cell r="X318">
            <v>221300</v>
          </cell>
          <cell r="Y318">
            <v>0</v>
          </cell>
          <cell r="Z318">
            <v>0</v>
          </cell>
          <cell r="AA318">
            <v>0</v>
          </cell>
          <cell r="AB318">
            <v>533750</v>
          </cell>
          <cell r="AC318">
            <v>0</v>
          </cell>
          <cell r="AD318">
            <v>0</v>
          </cell>
          <cell r="AE318">
            <v>183724</v>
          </cell>
          <cell r="AF318">
            <v>70447</v>
          </cell>
          <cell r="AG318">
            <v>163930</v>
          </cell>
          <cell r="AH318">
            <v>744063</v>
          </cell>
          <cell r="AI318">
            <v>1162164</v>
          </cell>
          <cell r="AJ318">
            <v>1695914</v>
          </cell>
        </row>
        <row r="319">
          <cell r="A319" t="str">
            <v>1</v>
          </cell>
          <cell r="B319" t="str">
            <v>株式会社　バンダイロジパル</v>
          </cell>
          <cell r="C319" t="str">
            <v>3</v>
          </cell>
          <cell r="D319" t="str">
            <v>事業本部</v>
          </cell>
          <cell r="E319" t="str">
            <v>33</v>
          </cell>
          <cell r="F319" t="str">
            <v>海外業務部</v>
          </cell>
          <cell r="G319" t="str">
            <v>3301</v>
          </cell>
          <cell r="H319" t="str">
            <v>海外業務部</v>
          </cell>
          <cell r="I319" t="str">
            <v>1930</v>
          </cell>
          <cell r="J319" t="str">
            <v>海外業務</v>
          </cell>
          <cell r="K319" t="str">
            <v>1519</v>
          </cell>
          <cell r="L319" t="str">
            <v>海外　東京</v>
          </cell>
          <cell r="M319" t="str">
            <v>15194999999998304085613399999合計-2</v>
          </cell>
          <cell r="N319" t="str">
            <v>4</v>
          </cell>
          <cell r="P319" t="str">
            <v>6133</v>
          </cell>
          <cell r="Q319" t="str">
            <v>　昨　年　対　比（％）</v>
          </cell>
          <cell r="V319">
            <v>100</v>
          </cell>
          <cell r="W319">
            <v>0</v>
          </cell>
          <cell r="X319">
            <v>34</v>
          </cell>
          <cell r="Y319">
            <v>0</v>
          </cell>
          <cell r="Z319">
            <v>0</v>
          </cell>
          <cell r="AA319">
            <v>0</v>
          </cell>
          <cell r="AB319">
            <v>33</v>
          </cell>
          <cell r="AC319">
            <v>0</v>
          </cell>
          <cell r="AD319">
            <v>100</v>
          </cell>
          <cell r="AE319">
            <v>38</v>
          </cell>
          <cell r="AF319">
            <v>26</v>
          </cell>
          <cell r="AG319">
            <v>232</v>
          </cell>
          <cell r="AH319">
            <v>730</v>
          </cell>
          <cell r="AI319">
            <v>119</v>
          </cell>
          <cell r="AJ319">
            <v>65</v>
          </cell>
        </row>
        <row r="320">
          <cell r="A320" t="str">
            <v>1</v>
          </cell>
          <cell r="B320" t="str">
            <v>株式会社　バンダイロジパル</v>
          </cell>
          <cell r="C320" t="str">
            <v>3</v>
          </cell>
          <cell r="D320" t="str">
            <v>事業本部</v>
          </cell>
          <cell r="E320" t="str">
            <v>33</v>
          </cell>
          <cell r="F320" t="str">
            <v>海外業務部</v>
          </cell>
          <cell r="G320" t="str">
            <v>3301</v>
          </cell>
          <cell r="H320" t="str">
            <v>海外業務部</v>
          </cell>
          <cell r="I320" t="str">
            <v>1930</v>
          </cell>
          <cell r="J320" t="str">
            <v>海外業務</v>
          </cell>
          <cell r="K320" t="str">
            <v>1519</v>
          </cell>
          <cell r="L320" t="str">
            <v>海外　東京</v>
          </cell>
          <cell r="M320" t="str">
            <v>15194999999998486577770377030020034海外-12002</v>
          </cell>
          <cell r="N320" t="str">
            <v>4</v>
          </cell>
          <cell r="O320" t="str">
            <v>他店</v>
          </cell>
          <cell r="P320" t="str">
            <v>7703</v>
          </cell>
          <cell r="Q320" t="str">
            <v>㈲ ﾗｲﾝｽﾞｲﾝﾀｰﾅｼｮﾅﾙ</v>
          </cell>
          <cell r="R320" t="str">
            <v>770300</v>
          </cell>
          <cell r="S320" t="str">
            <v>(有)ﾗｲﾝｽﾞｲﾝﾀｰﾅｼｮﾅﾙ　海外</v>
          </cell>
          <cell r="T320" t="str">
            <v>4海外</v>
          </cell>
          <cell r="U320" t="str">
            <v>2002</v>
          </cell>
          <cell r="V320">
            <v>0</v>
          </cell>
          <cell r="W320">
            <v>142221</v>
          </cell>
          <cell r="X320">
            <v>142001</v>
          </cell>
          <cell r="Y320">
            <v>0</v>
          </cell>
          <cell r="Z320">
            <v>245124</v>
          </cell>
          <cell r="AA320">
            <v>120279</v>
          </cell>
          <cell r="AB320">
            <v>649625</v>
          </cell>
          <cell r="AC320">
            <v>113755</v>
          </cell>
          <cell r="AD320">
            <v>118478</v>
          </cell>
          <cell r="AE320">
            <v>193658</v>
          </cell>
          <cell r="AF320">
            <v>101344</v>
          </cell>
          <cell r="AG320">
            <v>17319</v>
          </cell>
          <cell r="AH320">
            <v>277014</v>
          </cell>
          <cell r="AI320">
            <v>821568</v>
          </cell>
          <cell r="AJ320">
            <v>1471193</v>
          </cell>
        </row>
        <row r="321">
          <cell r="A321" t="str">
            <v>1</v>
          </cell>
          <cell r="B321" t="str">
            <v>株式会社　バンダイロジパル</v>
          </cell>
          <cell r="C321" t="str">
            <v>3</v>
          </cell>
          <cell r="D321" t="str">
            <v>事業本部</v>
          </cell>
          <cell r="E321" t="str">
            <v>33</v>
          </cell>
          <cell r="F321" t="str">
            <v>海外業務部</v>
          </cell>
          <cell r="G321" t="str">
            <v>3301</v>
          </cell>
          <cell r="H321" t="str">
            <v>海外業務部</v>
          </cell>
          <cell r="I321" t="str">
            <v>1930</v>
          </cell>
          <cell r="J321" t="str">
            <v>海外業務</v>
          </cell>
          <cell r="K321" t="str">
            <v>1519</v>
          </cell>
          <cell r="L321" t="str">
            <v>海外　東京</v>
          </cell>
          <cell r="M321" t="str">
            <v>15194999999998486577770377030020034海外-12003</v>
          </cell>
          <cell r="N321" t="str">
            <v>4</v>
          </cell>
          <cell r="O321" t="str">
            <v>他店</v>
          </cell>
          <cell r="P321" t="str">
            <v>7703</v>
          </cell>
          <cell r="Q321" t="str">
            <v>㈲ ﾗｲﾝｽﾞｲﾝﾀｰﾅｼｮﾅﾙ</v>
          </cell>
          <cell r="R321" t="str">
            <v>770300</v>
          </cell>
          <cell r="S321" t="str">
            <v>(有)ﾗｲﾝｽﾞｲﾝﾀｰﾅｼｮﾅﾙ　海外</v>
          </cell>
          <cell r="T321" t="str">
            <v>4海外</v>
          </cell>
          <cell r="U321" t="str">
            <v>2003</v>
          </cell>
          <cell r="V321">
            <v>67190</v>
          </cell>
          <cell r="W321">
            <v>42959</v>
          </cell>
          <cell r="X321">
            <v>244976</v>
          </cell>
          <cell r="Y321">
            <v>229587</v>
          </cell>
          <cell r="Z321">
            <v>45002</v>
          </cell>
          <cell r="AA321">
            <v>225938</v>
          </cell>
          <cell r="AB321">
            <v>855652</v>
          </cell>
          <cell r="AC321">
            <v>0</v>
          </cell>
          <cell r="AD321">
            <v>0</v>
          </cell>
          <cell r="AE321">
            <v>0</v>
          </cell>
          <cell r="AF321">
            <v>192420</v>
          </cell>
          <cell r="AG321">
            <v>465350</v>
          </cell>
          <cell r="AH321">
            <v>0</v>
          </cell>
          <cell r="AI321">
            <v>657770</v>
          </cell>
          <cell r="AJ321">
            <v>1513422</v>
          </cell>
        </row>
        <row r="322">
          <cell r="A322" t="str">
            <v>1</v>
          </cell>
          <cell r="B322" t="str">
            <v>株式会社　バンダイロジパル</v>
          </cell>
          <cell r="C322" t="str">
            <v>3</v>
          </cell>
          <cell r="D322" t="str">
            <v>事業本部</v>
          </cell>
          <cell r="E322" t="str">
            <v>33</v>
          </cell>
          <cell r="F322" t="str">
            <v>海外業務部</v>
          </cell>
          <cell r="G322" t="str">
            <v>3301</v>
          </cell>
          <cell r="H322" t="str">
            <v>海外業務部</v>
          </cell>
          <cell r="I322" t="str">
            <v>1930</v>
          </cell>
          <cell r="J322" t="str">
            <v>海外業務</v>
          </cell>
          <cell r="K322" t="str">
            <v>1519</v>
          </cell>
          <cell r="L322" t="str">
            <v>海外　東京</v>
          </cell>
          <cell r="M322" t="str">
            <v>15194999999998486577770399999999999合計-0</v>
          </cell>
          <cell r="N322" t="str">
            <v>4</v>
          </cell>
          <cell r="P322" t="str">
            <v>7703</v>
          </cell>
          <cell r="Q322" t="str">
            <v>　前　年　合　計　</v>
          </cell>
          <cell r="U322" t="str">
            <v>2002</v>
          </cell>
          <cell r="V322">
            <v>0</v>
          </cell>
          <cell r="W322">
            <v>142221</v>
          </cell>
          <cell r="X322">
            <v>142001</v>
          </cell>
          <cell r="Y322">
            <v>0</v>
          </cell>
          <cell r="Z322">
            <v>245124</v>
          </cell>
          <cell r="AA322">
            <v>120279</v>
          </cell>
          <cell r="AB322">
            <v>649625</v>
          </cell>
          <cell r="AC322">
            <v>113755</v>
          </cell>
          <cell r="AD322">
            <v>118478</v>
          </cell>
          <cell r="AE322">
            <v>193658</v>
          </cell>
          <cell r="AF322">
            <v>101344</v>
          </cell>
          <cell r="AG322">
            <v>17319</v>
          </cell>
          <cell r="AH322">
            <v>277014</v>
          </cell>
          <cell r="AI322">
            <v>821568</v>
          </cell>
          <cell r="AJ322">
            <v>1471193</v>
          </cell>
        </row>
        <row r="323">
          <cell r="A323" t="str">
            <v>1</v>
          </cell>
          <cell r="B323" t="str">
            <v>株式会社　バンダイロジパル</v>
          </cell>
          <cell r="C323" t="str">
            <v>3</v>
          </cell>
          <cell r="D323" t="str">
            <v>事業本部</v>
          </cell>
          <cell r="E323" t="str">
            <v>33</v>
          </cell>
          <cell r="F323" t="str">
            <v>海外業務部</v>
          </cell>
          <cell r="G323" t="str">
            <v>3301</v>
          </cell>
          <cell r="H323" t="str">
            <v>海外業務部</v>
          </cell>
          <cell r="I323" t="str">
            <v>1930</v>
          </cell>
          <cell r="J323" t="str">
            <v>海外業務</v>
          </cell>
          <cell r="K323" t="str">
            <v>1519</v>
          </cell>
          <cell r="L323" t="str">
            <v>海外　東京</v>
          </cell>
          <cell r="M323" t="str">
            <v>15194999999998486577770399999999999合計-1</v>
          </cell>
          <cell r="N323" t="str">
            <v>4</v>
          </cell>
          <cell r="P323" t="str">
            <v>7703</v>
          </cell>
          <cell r="Q323" t="str">
            <v>　当　年　合　計　</v>
          </cell>
          <cell r="U323" t="str">
            <v>2003</v>
          </cell>
          <cell r="V323">
            <v>67190</v>
          </cell>
          <cell r="W323">
            <v>42959</v>
          </cell>
          <cell r="X323">
            <v>244976</v>
          </cell>
          <cell r="Y323">
            <v>229587</v>
          </cell>
          <cell r="Z323">
            <v>45002</v>
          </cell>
          <cell r="AA323">
            <v>225938</v>
          </cell>
          <cell r="AB323">
            <v>855652</v>
          </cell>
          <cell r="AC323">
            <v>0</v>
          </cell>
          <cell r="AD323">
            <v>0</v>
          </cell>
          <cell r="AE323">
            <v>0</v>
          </cell>
          <cell r="AF323">
            <v>192420</v>
          </cell>
          <cell r="AG323">
            <v>465350</v>
          </cell>
          <cell r="AH323">
            <v>0</v>
          </cell>
          <cell r="AI323">
            <v>657770</v>
          </cell>
          <cell r="AJ323">
            <v>1513422</v>
          </cell>
        </row>
        <row r="324">
          <cell r="A324" t="str">
            <v>1</v>
          </cell>
          <cell r="B324" t="str">
            <v>株式会社　バンダイロジパル</v>
          </cell>
          <cell r="C324" t="str">
            <v>3</v>
          </cell>
          <cell r="D324" t="str">
            <v>事業本部</v>
          </cell>
          <cell r="E324" t="str">
            <v>33</v>
          </cell>
          <cell r="F324" t="str">
            <v>海外業務部</v>
          </cell>
          <cell r="G324" t="str">
            <v>3301</v>
          </cell>
          <cell r="H324" t="str">
            <v>海外業務部</v>
          </cell>
          <cell r="I324" t="str">
            <v>1930</v>
          </cell>
          <cell r="J324" t="str">
            <v>海外業務</v>
          </cell>
          <cell r="K324" t="str">
            <v>1519</v>
          </cell>
          <cell r="L324" t="str">
            <v>海外　東京</v>
          </cell>
          <cell r="M324" t="str">
            <v>15194999999998486577770399999合計-2</v>
          </cell>
          <cell r="N324" t="str">
            <v>4</v>
          </cell>
          <cell r="P324" t="str">
            <v>7703</v>
          </cell>
          <cell r="Q324" t="str">
            <v>　昨　年　対　比（％）</v>
          </cell>
          <cell r="V324">
            <v>100</v>
          </cell>
          <cell r="W324">
            <v>30</v>
          </cell>
          <cell r="X324">
            <v>172</v>
          </cell>
          <cell r="Y324">
            <v>100</v>
          </cell>
          <cell r="Z324">
            <v>18</v>
          </cell>
          <cell r="AA324">
            <v>187</v>
          </cell>
          <cell r="AB324">
            <v>131</v>
          </cell>
          <cell r="AC324">
            <v>0</v>
          </cell>
          <cell r="AD324">
            <v>0</v>
          </cell>
          <cell r="AE324">
            <v>0</v>
          </cell>
          <cell r="AF324">
            <v>189</v>
          </cell>
          <cell r="AG324">
            <v>2686</v>
          </cell>
          <cell r="AH324">
            <v>0</v>
          </cell>
          <cell r="AI324">
            <v>80</v>
          </cell>
          <cell r="AJ324">
            <v>102</v>
          </cell>
        </row>
        <row r="325">
          <cell r="A325" t="str">
            <v>1</v>
          </cell>
          <cell r="B325" t="str">
            <v>株式会社　バンダイロジパル</v>
          </cell>
          <cell r="C325" t="str">
            <v>3</v>
          </cell>
          <cell r="D325" t="str">
            <v>事業本部</v>
          </cell>
          <cell r="E325" t="str">
            <v>33</v>
          </cell>
          <cell r="F325" t="str">
            <v>海外業務部</v>
          </cell>
          <cell r="G325" t="str">
            <v>3301</v>
          </cell>
          <cell r="H325" t="str">
            <v>海外業務部</v>
          </cell>
          <cell r="I325" t="str">
            <v>1930</v>
          </cell>
          <cell r="J325" t="str">
            <v>海外業務</v>
          </cell>
          <cell r="K325" t="str">
            <v>1519</v>
          </cell>
          <cell r="L325" t="str">
            <v>海外　東京</v>
          </cell>
          <cell r="M325" t="str">
            <v>15194999999998701764555755570120034海外-12002</v>
          </cell>
          <cell r="N325" t="str">
            <v>4</v>
          </cell>
          <cell r="O325" t="str">
            <v>他店</v>
          </cell>
          <cell r="P325" t="str">
            <v>5557</v>
          </cell>
          <cell r="Q325" t="str">
            <v>株式会社　ブレイブ</v>
          </cell>
          <cell r="R325" t="str">
            <v>555701</v>
          </cell>
          <cell r="S325" t="str">
            <v>株式会社ブレイブ(海外）</v>
          </cell>
          <cell r="T325" t="str">
            <v>4海外</v>
          </cell>
          <cell r="U325" t="str">
            <v>2002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156200</v>
          </cell>
          <cell r="AE325">
            <v>0</v>
          </cell>
          <cell r="AF325">
            <v>0</v>
          </cell>
          <cell r="AG325">
            <v>52600</v>
          </cell>
          <cell r="AH325">
            <v>0</v>
          </cell>
          <cell r="AI325">
            <v>208800</v>
          </cell>
          <cell r="AJ325">
            <v>208800</v>
          </cell>
        </row>
        <row r="326">
          <cell r="A326" t="str">
            <v>1</v>
          </cell>
          <cell r="B326" t="str">
            <v>株式会社　バンダイロジパル</v>
          </cell>
          <cell r="C326" t="str">
            <v>3</v>
          </cell>
          <cell r="D326" t="str">
            <v>事業本部</v>
          </cell>
          <cell r="E326" t="str">
            <v>33</v>
          </cell>
          <cell r="F326" t="str">
            <v>海外業務部</v>
          </cell>
          <cell r="G326" t="str">
            <v>3301</v>
          </cell>
          <cell r="H326" t="str">
            <v>海外業務部</v>
          </cell>
          <cell r="I326" t="str">
            <v>1930</v>
          </cell>
          <cell r="J326" t="str">
            <v>海外業務</v>
          </cell>
          <cell r="K326" t="str">
            <v>1519</v>
          </cell>
          <cell r="L326" t="str">
            <v>海外　東京</v>
          </cell>
          <cell r="M326" t="str">
            <v>15194999999998701764555755570120034海外-12003</v>
          </cell>
          <cell r="N326" t="str">
            <v>4</v>
          </cell>
          <cell r="O326" t="str">
            <v>他店</v>
          </cell>
          <cell r="P326" t="str">
            <v>5557</v>
          </cell>
          <cell r="Q326" t="str">
            <v>株式会社　ブレイブ</v>
          </cell>
          <cell r="R326" t="str">
            <v>555701</v>
          </cell>
          <cell r="S326" t="str">
            <v>株式会社ブレイブ(海外）</v>
          </cell>
          <cell r="T326" t="str">
            <v>4海外</v>
          </cell>
          <cell r="U326" t="str">
            <v>2003</v>
          </cell>
          <cell r="V326">
            <v>0</v>
          </cell>
          <cell r="W326">
            <v>76330</v>
          </cell>
          <cell r="X326">
            <v>69650</v>
          </cell>
          <cell r="Y326">
            <v>435806</v>
          </cell>
          <cell r="Z326">
            <v>532041</v>
          </cell>
          <cell r="AA326">
            <v>110208</v>
          </cell>
          <cell r="AB326">
            <v>1224035</v>
          </cell>
          <cell r="AC326">
            <v>0</v>
          </cell>
          <cell r="AD326">
            <v>74200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74200</v>
          </cell>
          <cell r="AJ326">
            <v>1298235</v>
          </cell>
        </row>
        <row r="327">
          <cell r="A327" t="str">
            <v>1</v>
          </cell>
          <cell r="B327" t="str">
            <v>株式会社　バンダイロジパル</v>
          </cell>
          <cell r="C327" t="str">
            <v>3</v>
          </cell>
          <cell r="D327" t="str">
            <v>事業本部</v>
          </cell>
          <cell r="E327" t="str">
            <v>33</v>
          </cell>
          <cell r="F327" t="str">
            <v>海外業務部</v>
          </cell>
          <cell r="G327" t="str">
            <v>3301</v>
          </cell>
          <cell r="H327" t="str">
            <v>海外業務部</v>
          </cell>
          <cell r="I327" t="str">
            <v>1930</v>
          </cell>
          <cell r="J327" t="str">
            <v>海外業務</v>
          </cell>
          <cell r="K327" t="str">
            <v>1519</v>
          </cell>
          <cell r="L327" t="str">
            <v>海外　東京</v>
          </cell>
          <cell r="M327" t="str">
            <v>15194999999998701764555799999999999合計-0</v>
          </cell>
          <cell r="N327" t="str">
            <v>4</v>
          </cell>
          <cell r="P327" t="str">
            <v>5557</v>
          </cell>
          <cell r="Q327" t="str">
            <v>　前　年　合　計　</v>
          </cell>
          <cell r="U327" t="str">
            <v>2002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156200</v>
          </cell>
          <cell r="AE327">
            <v>0</v>
          </cell>
          <cell r="AF327">
            <v>0</v>
          </cell>
          <cell r="AG327">
            <v>52600</v>
          </cell>
          <cell r="AH327">
            <v>0</v>
          </cell>
          <cell r="AI327">
            <v>208800</v>
          </cell>
          <cell r="AJ327">
            <v>208800</v>
          </cell>
        </row>
        <row r="328">
          <cell r="A328" t="str">
            <v>1</v>
          </cell>
          <cell r="B328" t="str">
            <v>株式会社　バンダイロジパル</v>
          </cell>
          <cell r="C328" t="str">
            <v>3</v>
          </cell>
          <cell r="D328" t="str">
            <v>事業本部</v>
          </cell>
          <cell r="E328" t="str">
            <v>33</v>
          </cell>
          <cell r="F328" t="str">
            <v>海外業務部</v>
          </cell>
          <cell r="G328" t="str">
            <v>3301</v>
          </cell>
          <cell r="H328" t="str">
            <v>海外業務部</v>
          </cell>
          <cell r="I328" t="str">
            <v>1930</v>
          </cell>
          <cell r="J328" t="str">
            <v>海外業務</v>
          </cell>
          <cell r="K328" t="str">
            <v>1519</v>
          </cell>
          <cell r="L328" t="str">
            <v>海外　東京</v>
          </cell>
          <cell r="M328" t="str">
            <v>15194999999998701764555799999999999合計-1</v>
          </cell>
          <cell r="N328" t="str">
            <v>4</v>
          </cell>
          <cell r="P328" t="str">
            <v>5557</v>
          </cell>
          <cell r="Q328" t="str">
            <v>　当　年　合　計　</v>
          </cell>
          <cell r="U328" t="str">
            <v>2003</v>
          </cell>
          <cell r="V328">
            <v>0</v>
          </cell>
          <cell r="W328">
            <v>76330</v>
          </cell>
          <cell r="X328">
            <v>69650</v>
          </cell>
          <cell r="Y328">
            <v>435806</v>
          </cell>
          <cell r="Z328">
            <v>532041</v>
          </cell>
          <cell r="AA328">
            <v>110208</v>
          </cell>
          <cell r="AB328">
            <v>1224035</v>
          </cell>
          <cell r="AC328">
            <v>0</v>
          </cell>
          <cell r="AD328">
            <v>74200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74200</v>
          </cell>
          <cell r="AJ328">
            <v>1298235</v>
          </cell>
        </row>
        <row r="329">
          <cell r="A329" t="str">
            <v>1</v>
          </cell>
          <cell r="B329" t="str">
            <v>株式会社　バンダイロジパル</v>
          </cell>
          <cell r="C329" t="str">
            <v>3</v>
          </cell>
          <cell r="D329" t="str">
            <v>事業本部</v>
          </cell>
          <cell r="E329" t="str">
            <v>33</v>
          </cell>
          <cell r="F329" t="str">
            <v>海外業務部</v>
          </cell>
          <cell r="G329" t="str">
            <v>3301</v>
          </cell>
          <cell r="H329" t="str">
            <v>海外業務部</v>
          </cell>
          <cell r="I329" t="str">
            <v>1930</v>
          </cell>
          <cell r="J329" t="str">
            <v>海外業務</v>
          </cell>
          <cell r="K329" t="str">
            <v>1519</v>
          </cell>
          <cell r="L329" t="str">
            <v>海外　東京</v>
          </cell>
          <cell r="M329" t="str">
            <v>15194999999998701764555799999合計-2</v>
          </cell>
          <cell r="N329" t="str">
            <v>4</v>
          </cell>
          <cell r="P329" t="str">
            <v>5557</v>
          </cell>
          <cell r="Q329" t="str">
            <v>　昨　年　対　比（％）</v>
          </cell>
          <cell r="V329">
            <v>100</v>
          </cell>
          <cell r="W329">
            <v>100</v>
          </cell>
          <cell r="X329">
            <v>100</v>
          </cell>
          <cell r="Y329">
            <v>100</v>
          </cell>
          <cell r="Z329">
            <v>100</v>
          </cell>
          <cell r="AA329">
            <v>100</v>
          </cell>
          <cell r="AB329">
            <v>100</v>
          </cell>
          <cell r="AC329">
            <v>100</v>
          </cell>
          <cell r="AD329">
            <v>47</v>
          </cell>
          <cell r="AE329">
            <v>100</v>
          </cell>
          <cell r="AF329">
            <v>100</v>
          </cell>
          <cell r="AG329">
            <v>0</v>
          </cell>
          <cell r="AH329">
            <v>100</v>
          </cell>
          <cell r="AI329">
            <v>35</v>
          </cell>
          <cell r="AJ329">
            <v>621</v>
          </cell>
        </row>
        <row r="330">
          <cell r="A330" t="str">
            <v>1</v>
          </cell>
          <cell r="B330" t="str">
            <v>株式会社　バンダイロジパル</v>
          </cell>
          <cell r="C330" t="str">
            <v>3</v>
          </cell>
          <cell r="D330" t="str">
            <v>事業本部</v>
          </cell>
          <cell r="E330" t="str">
            <v>33</v>
          </cell>
          <cell r="F330" t="str">
            <v>海外業務部</v>
          </cell>
          <cell r="G330" t="str">
            <v>3301</v>
          </cell>
          <cell r="H330" t="str">
            <v>海外業務部</v>
          </cell>
          <cell r="I330" t="str">
            <v>1930</v>
          </cell>
          <cell r="J330" t="str">
            <v>海外業務</v>
          </cell>
          <cell r="K330" t="str">
            <v>1519</v>
          </cell>
          <cell r="L330" t="str">
            <v>海外　東京</v>
          </cell>
          <cell r="M330" t="str">
            <v>15194999999998933169615061500020034海外-12002</v>
          </cell>
          <cell r="N330" t="str">
            <v>4</v>
          </cell>
          <cell r="O330" t="str">
            <v>他店</v>
          </cell>
          <cell r="P330" t="str">
            <v>6150</v>
          </cell>
          <cell r="Q330" t="str">
            <v>丸忠㈲</v>
          </cell>
          <cell r="R330" t="str">
            <v>615000</v>
          </cell>
          <cell r="S330" t="str">
            <v>丸忠有限会社</v>
          </cell>
          <cell r="T330" t="str">
            <v>4海外</v>
          </cell>
          <cell r="U330" t="str">
            <v>2002</v>
          </cell>
          <cell r="V330">
            <v>30240</v>
          </cell>
          <cell r="W330">
            <v>86383</v>
          </cell>
          <cell r="X330">
            <v>0</v>
          </cell>
          <cell r="Y330">
            <v>158770</v>
          </cell>
          <cell r="Z330">
            <v>107998</v>
          </cell>
          <cell r="AA330">
            <v>1517065</v>
          </cell>
          <cell r="AB330">
            <v>1900456</v>
          </cell>
          <cell r="AC330">
            <v>0</v>
          </cell>
          <cell r="AD330">
            <v>314331</v>
          </cell>
          <cell r="AE330">
            <v>126944</v>
          </cell>
          <cell r="AF330">
            <v>765311</v>
          </cell>
          <cell r="AG330">
            <v>127430</v>
          </cell>
          <cell r="AH330">
            <v>0</v>
          </cell>
          <cell r="AI330">
            <v>1334016</v>
          </cell>
          <cell r="AJ330">
            <v>3234472</v>
          </cell>
        </row>
        <row r="331">
          <cell r="A331" t="str">
            <v>1</v>
          </cell>
          <cell r="B331" t="str">
            <v>株式会社　バンダイロジパル</v>
          </cell>
          <cell r="C331" t="str">
            <v>3</v>
          </cell>
          <cell r="D331" t="str">
            <v>事業本部</v>
          </cell>
          <cell r="E331" t="str">
            <v>33</v>
          </cell>
          <cell r="F331" t="str">
            <v>海外業務部</v>
          </cell>
          <cell r="G331" t="str">
            <v>3301</v>
          </cell>
          <cell r="H331" t="str">
            <v>海外業務部</v>
          </cell>
          <cell r="I331" t="str">
            <v>1930</v>
          </cell>
          <cell r="J331" t="str">
            <v>海外業務</v>
          </cell>
          <cell r="K331" t="str">
            <v>1519</v>
          </cell>
          <cell r="L331" t="str">
            <v>海外　東京</v>
          </cell>
          <cell r="M331" t="str">
            <v>15194999999998933169615061500020034海外-12003</v>
          </cell>
          <cell r="N331" t="str">
            <v>4</v>
          </cell>
          <cell r="O331" t="str">
            <v>他店</v>
          </cell>
          <cell r="P331" t="str">
            <v>6150</v>
          </cell>
          <cell r="Q331" t="str">
            <v>丸忠㈲</v>
          </cell>
          <cell r="R331" t="str">
            <v>615000</v>
          </cell>
          <cell r="S331" t="str">
            <v>丸忠有限会社</v>
          </cell>
          <cell r="T331" t="str">
            <v>4海外</v>
          </cell>
          <cell r="U331" t="str">
            <v>2003</v>
          </cell>
          <cell r="V331">
            <v>156600</v>
          </cell>
          <cell r="W331">
            <v>81020</v>
          </cell>
          <cell r="X331">
            <v>80600</v>
          </cell>
          <cell r="Y331">
            <v>140460</v>
          </cell>
          <cell r="Z331">
            <v>0</v>
          </cell>
          <cell r="AA331">
            <v>608150</v>
          </cell>
          <cell r="AB331">
            <v>1066830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1066830</v>
          </cell>
        </row>
        <row r="332">
          <cell r="A332" t="str">
            <v>1</v>
          </cell>
          <cell r="B332" t="str">
            <v>株式会社　バンダイロジパル</v>
          </cell>
          <cell r="C332" t="str">
            <v>3</v>
          </cell>
          <cell r="D332" t="str">
            <v>事業本部</v>
          </cell>
          <cell r="E332" t="str">
            <v>33</v>
          </cell>
          <cell r="F332" t="str">
            <v>海外業務部</v>
          </cell>
          <cell r="G332" t="str">
            <v>3301</v>
          </cell>
          <cell r="H332" t="str">
            <v>海外業務部</v>
          </cell>
          <cell r="I332" t="str">
            <v>1930</v>
          </cell>
          <cell r="J332" t="str">
            <v>海外業務</v>
          </cell>
          <cell r="K332" t="str">
            <v>1519</v>
          </cell>
          <cell r="L332" t="str">
            <v>海外　東京</v>
          </cell>
          <cell r="M332" t="str">
            <v>15194999999998933169615099999999999合計-0</v>
          </cell>
          <cell r="N332" t="str">
            <v>4</v>
          </cell>
          <cell r="P332" t="str">
            <v>6150</v>
          </cell>
          <cell r="Q332" t="str">
            <v>　前　年　合　計　</v>
          </cell>
          <cell r="U332" t="str">
            <v>2002</v>
          </cell>
          <cell r="V332">
            <v>30240</v>
          </cell>
          <cell r="W332">
            <v>86383</v>
          </cell>
          <cell r="X332">
            <v>0</v>
          </cell>
          <cell r="Y332">
            <v>158770</v>
          </cell>
          <cell r="Z332">
            <v>107998</v>
          </cell>
          <cell r="AA332">
            <v>1517065</v>
          </cell>
          <cell r="AB332">
            <v>1900456</v>
          </cell>
          <cell r="AC332">
            <v>0</v>
          </cell>
          <cell r="AD332">
            <v>314331</v>
          </cell>
          <cell r="AE332">
            <v>126944</v>
          </cell>
          <cell r="AF332">
            <v>765311</v>
          </cell>
          <cell r="AG332">
            <v>127430</v>
          </cell>
          <cell r="AH332">
            <v>0</v>
          </cell>
          <cell r="AI332">
            <v>1334016</v>
          </cell>
          <cell r="AJ332">
            <v>3234472</v>
          </cell>
        </row>
        <row r="333">
          <cell r="A333" t="str">
            <v>1</v>
          </cell>
          <cell r="B333" t="str">
            <v>株式会社　バンダイロジパル</v>
          </cell>
          <cell r="C333" t="str">
            <v>3</v>
          </cell>
          <cell r="D333" t="str">
            <v>事業本部</v>
          </cell>
          <cell r="E333" t="str">
            <v>33</v>
          </cell>
          <cell r="F333" t="str">
            <v>海外業務部</v>
          </cell>
          <cell r="G333" t="str">
            <v>3301</v>
          </cell>
          <cell r="H333" t="str">
            <v>海外業務部</v>
          </cell>
          <cell r="I333" t="str">
            <v>1930</v>
          </cell>
          <cell r="J333" t="str">
            <v>海外業務</v>
          </cell>
          <cell r="K333" t="str">
            <v>1519</v>
          </cell>
          <cell r="L333" t="str">
            <v>海外　東京</v>
          </cell>
          <cell r="M333" t="str">
            <v>15194999999998933169615099999999999合計-1</v>
          </cell>
          <cell r="N333" t="str">
            <v>4</v>
          </cell>
          <cell r="P333" t="str">
            <v>6150</v>
          </cell>
          <cell r="Q333" t="str">
            <v>　当　年　合　計　</v>
          </cell>
          <cell r="U333" t="str">
            <v>2003</v>
          </cell>
          <cell r="V333">
            <v>156600</v>
          </cell>
          <cell r="W333">
            <v>81020</v>
          </cell>
          <cell r="X333">
            <v>80600</v>
          </cell>
          <cell r="Y333">
            <v>140460</v>
          </cell>
          <cell r="Z333">
            <v>0</v>
          </cell>
          <cell r="AA333">
            <v>608150</v>
          </cell>
          <cell r="AB333">
            <v>1066830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1066830</v>
          </cell>
        </row>
        <row r="334">
          <cell r="A334" t="str">
            <v>1</v>
          </cell>
          <cell r="B334" t="str">
            <v>株式会社　バンダイロジパル</v>
          </cell>
          <cell r="C334" t="str">
            <v>3</v>
          </cell>
          <cell r="D334" t="str">
            <v>事業本部</v>
          </cell>
          <cell r="E334" t="str">
            <v>33</v>
          </cell>
          <cell r="F334" t="str">
            <v>海外業務部</v>
          </cell>
          <cell r="G334" t="str">
            <v>3301</v>
          </cell>
          <cell r="H334" t="str">
            <v>海外業務部</v>
          </cell>
          <cell r="I334" t="str">
            <v>1930</v>
          </cell>
          <cell r="J334" t="str">
            <v>海外業務</v>
          </cell>
          <cell r="K334" t="str">
            <v>1519</v>
          </cell>
          <cell r="L334" t="str">
            <v>海外　東京</v>
          </cell>
          <cell r="M334" t="str">
            <v>15194999999998933169615099999合計-2</v>
          </cell>
          <cell r="N334" t="str">
            <v>4</v>
          </cell>
          <cell r="P334" t="str">
            <v>6150</v>
          </cell>
          <cell r="Q334" t="str">
            <v>　昨　年　対　比（％）</v>
          </cell>
          <cell r="V334">
            <v>517</v>
          </cell>
          <cell r="W334">
            <v>93</v>
          </cell>
          <cell r="X334">
            <v>100</v>
          </cell>
          <cell r="Y334">
            <v>88</v>
          </cell>
          <cell r="Z334">
            <v>0</v>
          </cell>
          <cell r="AA334">
            <v>40</v>
          </cell>
          <cell r="AB334">
            <v>56</v>
          </cell>
          <cell r="AC334">
            <v>100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100</v>
          </cell>
          <cell r="AI334">
            <v>0</v>
          </cell>
          <cell r="AJ334">
            <v>32</v>
          </cell>
        </row>
        <row r="335">
          <cell r="A335" t="str">
            <v>1</v>
          </cell>
          <cell r="B335" t="str">
            <v>株式会社　バンダイロジパル</v>
          </cell>
          <cell r="C335" t="str">
            <v>3</v>
          </cell>
          <cell r="D335" t="str">
            <v>事業本部</v>
          </cell>
          <cell r="E335" t="str">
            <v>33</v>
          </cell>
          <cell r="F335" t="str">
            <v>海外業務部</v>
          </cell>
          <cell r="G335" t="str">
            <v>3301</v>
          </cell>
          <cell r="H335" t="str">
            <v>海外業務部</v>
          </cell>
          <cell r="I335" t="str">
            <v>1930</v>
          </cell>
          <cell r="J335" t="str">
            <v>海外業務</v>
          </cell>
          <cell r="K335" t="str">
            <v>1519</v>
          </cell>
          <cell r="L335" t="str">
            <v>海外　東京</v>
          </cell>
          <cell r="M335" t="str">
            <v>15194999999998983596369436940020034海外-12003</v>
          </cell>
          <cell r="N335" t="str">
            <v>4</v>
          </cell>
          <cell r="O335" t="str">
            <v>他店</v>
          </cell>
          <cell r="P335" t="str">
            <v>3694</v>
          </cell>
          <cell r="Q335" t="str">
            <v>株式会社トイズワークス</v>
          </cell>
          <cell r="R335" t="str">
            <v>369400</v>
          </cell>
          <cell r="S335" t="str">
            <v>株式会社トイズワークス　-海外ｰ</v>
          </cell>
          <cell r="T335" t="str">
            <v>4海外</v>
          </cell>
          <cell r="U335" t="str">
            <v>2003</v>
          </cell>
          <cell r="V335">
            <v>263918</v>
          </cell>
          <cell r="W335">
            <v>0</v>
          </cell>
          <cell r="X335">
            <v>93250</v>
          </cell>
          <cell r="Y335">
            <v>170616</v>
          </cell>
          <cell r="Z335">
            <v>239828</v>
          </cell>
          <cell r="AA335">
            <v>37700</v>
          </cell>
          <cell r="AB335">
            <v>805312</v>
          </cell>
          <cell r="AC335">
            <v>0</v>
          </cell>
          <cell r="AD335">
            <v>120841</v>
          </cell>
          <cell r="AE335">
            <v>90250</v>
          </cell>
          <cell r="AF335">
            <v>0</v>
          </cell>
          <cell r="AG335">
            <v>0</v>
          </cell>
          <cell r="AH335">
            <v>0</v>
          </cell>
          <cell r="AI335">
            <v>211091</v>
          </cell>
          <cell r="AJ335">
            <v>1016403</v>
          </cell>
        </row>
        <row r="336">
          <cell r="A336" t="str">
            <v>1</v>
          </cell>
          <cell r="B336" t="str">
            <v>株式会社　バンダイロジパル</v>
          </cell>
          <cell r="C336" t="str">
            <v>3</v>
          </cell>
          <cell r="D336" t="str">
            <v>事業本部</v>
          </cell>
          <cell r="E336" t="str">
            <v>33</v>
          </cell>
          <cell r="F336" t="str">
            <v>海外業務部</v>
          </cell>
          <cell r="G336" t="str">
            <v>3301</v>
          </cell>
          <cell r="H336" t="str">
            <v>海外業務部</v>
          </cell>
          <cell r="I336" t="str">
            <v>1930</v>
          </cell>
          <cell r="J336" t="str">
            <v>海外業務</v>
          </cell>
          <cell r="K336" t="str">
            <v>1519</v>
          </cell>
          <cell r="L336" t="str">
            <v>海外　東京</v>
          </cell>
          <cell r="M336" t="str">
            <v>15194999999998983596369499999999999合計-1</v>
          </cell>
          <cell r="N336" t="str">
            <v>4</v>
          </cell>
          <cell r="P336" t="str">
            <v>3694</v>
          </cell>
          <cell r="Q336" t="str">
            <v>　当　年　合　計　</v>
          </cell>
          <cell r="U336" t="str">
            <v>2003</v>
          </cell>
          <cell r="V336">
            <v>263918</v>
          </cell>
          <cell r="W336">
            <v>0</v>
          </cell>
          <cell r="X336">
            <v>93250</v>
          </cell>
          <cell r="Y336">
            <v>170616</v>
          </cell>
          <cell r="Z336">
            <v>239828</v>
          </cell>
          <cell r="AA336">
            <v>37700</v>
          </cell>
          <cell r="AB336">
            <v>805312</v>
          </cell>
          <cell r="AC336">
            <v>0</v>
          </cell>
          <cell r="AD336">
            <v>120841</v>
          </cell>
          <cell r="AE336">
            <v>90250</v>
          </cell>
          <cell r="AF336">
            <v>0</v>
          </cell>
          <cell r="AG336">
            <v>0</v>
          </cell>
          <cell r="AH336">
            <v>0</v>
          </cell>
          <cell r="AI336">
            <v>211091</v>
          </cell>
          <cell r="AJ336">
            <v>1016403</v>
          </cell>
        </row>
        <row r="337">
          <cell r="A337" t="str">
            <v>1</v>
          </cell>
          <cell r="B337" t="str">
            <v>株式会社　バンダイロジパル</v>
          </cell>
          <cell r="C337" t="str">
            <v>3</v>
          </cell>
          <cell r="D337" t="str">
            <v>事業本部</v>
          </cell>
          <cell r="E337" t="str">
            <v>33</v>
          </cell>
          <cell r="F337" t="str">
            <v>海外業務部</v>
          </cell>
          <cell r="G337" t="str">
            <v>3301</v>
          </cell>
          <cell r="H337" t="str">
            <v>海外業務部</v>
          </cell>
          <cell r="I337" t="str">
            <v>1930</v>
          </cell>
          <cell r="J337" t="str">
            <v>海外業務</v>
          </cell>
          <cell r="K337" t="str">
            <v>1519</v>
          </cell>
          <cell r="L337" t="str">
            <v>海外　東京</v>
          </cell>
          <cell r="M337" t="str">
            <v>15194999999998983596369499999合計-2</v>
          </cell>
          <cell r="N337" t="str">
            <v>4</v>
          </cell>
          <cell r="P337" t="str">
            <v>3694</v>
          </cell>
          <cell r="Q337" t="str">
            <v>　昨　年　対　比（％）</v>
          </cell>
          <cell r="V337">
            <v>100</v>
          </cell>
          <cell r="W337">
            <v>100</v>
          </cell>
          <cell r="X337">
            <v>100</v>
          </cell>
          <cell r="Y337">
            <v>100</v>
          </cell>
          <cell r="Z337">
            <v>100</v>
          </cell>
          <cell r="AA337">
            <v>100</v>
          </cell>
          <cell r="AB337">
            <v>100</v>
          </cell>
          <cell r="AC337">
            <v>100</v>
          </cell>
          <cell r="AD337">
            <v>100</v>
          </cell>
          <cell r="AE337">
            <v>100</v>
          </cell>
          <cell r="AF337">
            <v>100</v>
          </cell>
          <cell r="AG337">
            <v>100</v>
          </cell>
          <cell r="AH337">
            <v>100</v>
          </cell>
          <cell r="AI337">
            <v>100</v>
          </cell>
          <cell r="AJ337">
            <v>100</v>
          </cell>
        </row>
        <row r="338">
          <cell r="A338" t="str">
            <v>1</v>
          </cell>
          <cell r="B338" t="str">
            <v>株式会社　バンダイロジパル</v>
          </cell>
          <cell r="C338" t="str">
            <v>3</v>
          </cell>
          <cell r="D338" t="str">
            <v>事業本部</v>
          </cell>
          <cell r="E338" t="str">
            <v>33</v>
          </cell>
          <cell r="F338" t="str">
            <v>海外業務部</v>
          </cell>
          <cell r="G338" t="str">
            <v>3301</v>
          </cell>
          <cell r="H338" t="str">
            <v>海外業務部</v>
          </cell>
          <cell r="I338" t="str">
            <v>1930</v>
          </cell>
          <cell r="J338" t="str">
            <v>海外業務</v>
          </cell>
          <cell r="K338" t="str">
            <v>1519</v>
          </cell>
          <cell r="L338" t="str">
            <v>海外　東京</v>
          </cell>
          <cell r="M338" t="str">
            <v>15194999999999024520515551550020034海外-12003</v>
          </cell>
          <cell r="N338" t="str">
            <v>4</v>
          </cell>
          <cell r="O338" t="str">
            <v>他店</v>
          </cell>
          <cell r="P338" t="str">
            <v>5155</v>
          </cell>
          <cell r="Q338" t="str">
            <v>浜田食品工業株式会社</v>
          </cell>
          <cell r="R338" t="str">
            <v>515500</v>
          </cell>
          <cell r="S338" t="str">
            <v>浜田食品工業株式会社（海外）</v>
          </cell>
          <cell r="T338" t="str">
            <v>4海外</v>
          </cell>
          <cell r="U338" t="str">
            <v>2003</v>
          </cell>
          <cell r="V338">
            <v>0</v>
          </cell>
          <cell r="W338">
            <v>0</v>
          </cell>
          <cell r="X338">
            <v>0</v>
          </cell>
          <cell r="Y338">
            <v>47319</v>
          </cell>
          <cell r="Z338">
            <v>85198</v>
          </cell>
          <cell r="AA338">
            <v>0</v>
          </cell>
          <cell r="AB338">
            <v>132517</v>
          </cell>
          <cell r="AC338">
            <v>0</v>
          </cell>
          <cell r="AD338">
            <v>54785</v>
          </cell>
          <cell r="AE338">
            <v>0</v>
          </cell>
          <cell r="AF338">
            <v>102489</v>
          </cell>
          <cell r="AG338">
            <v>94449</v>
          </cell>
          <cell r="AH338">
            <v>140024</v>
          </cell>
          <cell r="AI338">
            <v>391747</v>
          </cell>
          <cell r="AJ338">
            <v>524264</v>
          </cell>
        </row>
        <row r="339">
          <cell r="A339" t="str">
            <v>1</v>
          </cell>
          <cell r="B339" t="str">
            <v>株式会社　バンダイロジパル</v>
          </cell>
          <cell r="C339" t="str">
            <v>3</v>
          </cell>
          <cell r="D339" t="str">
            <v>事業本部</v>
          </cell>
          <cell r="E339" t="str">
            <v>33</v>
          </cell>
          <cell r="F339" t="str">
            <v>海外業務部</v>
          </cell>
          <cell r="G339" t="str">
            <v>3301</v>
          </cell>
          <cell r="H339" t="str">
            <v>海外業務部</v>
          </cell>
          <cell r="I339" t="str">
            <v>1930</v>
          </cell>
          <cell r="J339" t="str">
            <v>海外業務</v>
          </cell>
          <cell r="K339" t="str">
            <v>1519</v>
          </cell>
          <cell r="L339" t="str">
            <v>海外　東京</v>
          </cell>
          <cell r="M339" t="str">
            <v>15194999999999024520515551550120034海外-12003</v>
          </cell>
          <cell r="N339" t="str">
            <v>4</v>
          </cell>
          <cell r="O339" t="str">
            <v>他店</v>
          </cell>
          <cell r="P339" t="str">
            <v>5155</v>
          </cell>
          <cell r="Q339" t="str">
            <v>浜田食品工業株式会社</v>
          </cell>
          <cell r="R339" t="str">
            <v>515501</v>
          </cell>
          <cell r="S339" t="str">
            <v>浜田食品工業株式会社（立替）</v>
          </cell>
          <cell r="T339" t="str">
            <v>4海外</v>
          </cell>
          <cell r="U339" t="str">
            <v>2003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62094</v>
          </cell>
          <cell r="AE339">
            <v>0</v>
          </cell>
          <cell r="AF339">
            <v>349821</v>
          </cell>
          <cell r="AG339">
            <v>39300</v>
          </cell>
          <cell r="AH339">
            <v>0</v>
          </cell>
          <cell r="AI339">
            <v>451215</v>
          </cell>
          <cell r="AJ339">
            <v>451215</v>
          </cell>
        </row>
        <row r="340">
          <cell r="A340" t="str">
            <v>1</v>
          </cell>
          <cell r="B340" t="str">
            <v>株式会社　バンダイロジパル</v>
          </cell>
          <cell r="C340" t="str">
            <v>3</v>
          </cell>
          <cell r="D340" t="str">
            <v>事業本部</v>
          </cell>
          <cell r="E340" t="str">
            <v>33</v>
          </cell>
          <cell r="F340" t="str">
            <v>海外業務部</v>
          </cell>
          <cell r="G340" t="str">
            <v>3301</v>
          </cell>
          <cell r="H340" t="str">
            <v>海外業務部</v>
          </cell>
          <cell r="I340" t="str">
            <v>1930</v>
          </cell>
          <cell r="J340" t="str">
            <v>海外業務</v>
          </cell>
          <cell r="K340" t="str">
            <v>1519</v>
          </cell>
          <cell r="L340" t="str">
            <v>海外　東京</v>
          </cell>
          <cell r="M340" t="str">
            <v>15194999999999024520515599999999999合計-1</v>
          </cell>
          <cell r="N340" t="str">
            <v>4</v>
          </cell>
          <cell r="P340" t="str">
            <v>5155</v>
          </cell>
          <cell r="Q340" t="str">
            <v>　当　年　合　計　</v>
          </cell>
          <cell r="U340" t="str">
            <v>2003</v>
          </cell>
          <cell r="V340">
            <v>0</v>
          </cell>
          <cell r="W340">
            <v>0</v>
          </cell>
          <cell r="X340">
            <v>0</v>
          </cell>
          <cell r="Y340">
            <v>47319</v>
          </cell>
          <cell r="Z340">
            <v>85198</v>
          </cell>
          <cell r="AA340">
            <v>0</v>
          </cell>
          <cell r="AB340">
            <v>132517</v>
          </cell>
          <cell r="AC340">
            <v>0</v>
          </cell>
          <cell r="AD340">
            <v>116879</v>
          </cell>
          <cell r="AE340">
            <v>0</v>
          </cell>
          <cell r="AF340">
            <v>452310</v>
          </cell>
          <cell r="AG340">
            <v>133749</v>
          </cell>
          <cell r="AH340">
            <v>140024</v>
          </cell>
          <cell r="AI340">
            <v>842962</v>
          </cell>
          <cell r="AJ340">
            <v>975479</v>
          </cell>
        </row>
        <row r="341">
          <cell r="A341" t="str">
            <v>1</v>
          </cell>
          <cell r="B341" t="str">
            <v>株式会社　バンダイロジパル</v>
          </cell>
          <cell r="C341" t="str">
            <v>3</v>
          </cell>
          <cell r="D341" t="str">
            <v>事業本部</v>
          </cell>
          <cell r="E341" t="str">
            <v>33</v>
          </cell>
          <cell r="F341" t="str">
            <v>海外業務部</v>
          </cell>
          <cell r="G341" t="str">
            <v>3301</v>
          </cell>
          <cell r="H341" t="str">
            <v>海外業務部</v>
          </cell>
          <cell r="I341" t="str">
            <v>1930</v>
          </cell>
          <cell r="J341" t="str">
            <v>海外業務</v>
          </cell>
          <cell r="K341" t="str">
            <v>1519</v>
          </cell>
          <cell r="L341" t="str">
            <v>海外　東京</v>
          </cell>
          <cell r="M341" t="str">
            <v>15194999999999024520515599999合計-2</v>
          </cell>
          <cell r="N341" t="str">
            <v>4</v>
          </cell>
          <cell r="P341" t="str">
            <v>5155</v>
          </cell>
          <cell r="Q341" t="str">
            <v>　昨　年　対　比（％）</v>
          </cell>
          <cell r="V341">
            <v>100</v>
          </cell>
          <cell r="W341">
            <v>100</v>
          </cell>
          <cell r="X341">
            <v>100</v>
          </cell>
          <cell r="Y341">
            <v>100</v>
          </cell>
          <cell r="Z341">
            <v>100</v>
          </cell>
          <cell r="AA341">
            <v>100</v>
          </cell>
          <cell r="AB341">
            <v>100</v>
          </cell>
          <cell r="AC341">
            <v>100</v>
          </cell>
          <cell r="AD341">
            <v>100</v>
          </cell>
          <cell r="AE341">
            <v>100</v>
          </cell>
          <cell r="AF341">
            <v>100</v>
          </cell>
          <cell r="AG341">
            <v>100</v>
          </cell>
          <cell r="AH341">
            <v>100</v>
          </cell>
          <cell r="AI341">
            <v>100</v>
          </cell>
          <cell r="AJ341">
            <v>100</v>
          </cell>
        </row>
        <row r="342">
          <cell r="A342" t="str">
            <v>1</v>
          </cell>
          <cell r="B342" t="str">
            <v>株式会社　バンダイロジパル</v>
          </cell>
          <cell r="C342" t="str">
            <v>3</v>
          </cell>
          <cell r="D342" t="str">
            <v>事業本部</v>
          </cell>
          <cell r="E342" t="str">
            <v>33</v>
          </cell>
          <cell r="F342" t="str">
            <v>海外業務部</v>
          </cell>
          <cell r="G342" t="str">
            <v>3301</v>
          </cell>
          <cell r="H342" t="str">
            <v>海外業務部</v>
          </cell>
          <cell r="I342" t="str">
            <v>1930</v>
          </cell>
          <cell r="J342" t="str">
            <v>海外業務</v>
          </cell>
          <cell r="K342" t="str">
            <v>1519</v>
          </cell>
          <cell r="L342" t="str">
            <v>海外　東京</v>
          </cell>
          <cell r="M342" t="str">
            <v>15194999999999084049112711270020034海外-12002</v>
          </cell>
          <cell r="N342" t="str">
            <v>4</v>
          </cell>
          <cell r="O342" t="str">
            <v>他店</v>
          </cell>
          <cell r="P342" t="str">
            <v>1127</v>
          </cell>
          <cell r="Q342" t="str">
            <v>㈱ ﾊｰﾄ</v>
          </cell>
          <cell r="R342" t="str">
            <v>112700</v>
          </cell>
          <cell r="S342" t="str">
            <v>株式会社　ハート　(海外)</v>
          </cell>
          <cell r="T342" t="str">
            <v>4海外</v>
          </cell>
          <cell r="U342" t="str">
            <v>2002</v>
          </cell>
          <cell r="V342">
            <v>0</v>
          </cell>
          <cell r="W342">
            <v>0</v>
          </cell>
          <cell r="X342">
            <v>0</v>
          </cell>
          <cell r="Y342">
            <v>50230</v>
          </cell>
          <cell r="Z342">
            <v>21150</v>
          </cell>
          <cell r="AA342">
            <v>127550</v>
          </cell>
          <cell r="AB342">
            <v>198930</v>
          </cell>
          <cell r="AC342">
            <v>0</v>
          </cell>
          <cell r="AD342">
            <v>171000</v>
          </cell>
          <cell r="AE342">
            <v>92170</v>
          </cell>
          <cell r="AF342">
            <v>37180</v>
          </cell>
          <cell r="AG342">
            <v>0</v>
          </cell>
          <cell r="AH342">
            <v>0</v>
          </cell>
          <cell r="AI342">
            <v>300350</v>
          </cell>
          <cell r="AJ342">
            <v>499280</v>
          </cell>
        </row>
        <row r="343">
          <cell r="A343" t="str">
            <v>1</v>
          </cell>
          <cell r="B343" t="str">
            <v>株式会社　バンダイロジパル</v>
          </cell>
          <cell r="C343" t="str">
            <v>3</v>
          </cell>
          <cell r="D343" t="str">
            <v>事業本部</v>
          </cell>
          <cell r="E343" t="str">
            <v>33</v>
          </cell>
          <cell r="F343" t="str">
            <v>海外業務部</v>
          </cell>
          <cell r="G343" t="str">
            <v>3301</v>
          </cell>
          <cell r="H343" t="str">
            <v>海外業務部</v>
          </cell>
          <cell r="I343" t="str">
            <v>1930</v>
          </cell>
          <cell r="J343" t="str">
            <v>海外業務</v>
          </cell>
          <cell r="K343" t="str">
            <v>1519</v>
          </cell>
          <cell r="L343" t="str">
            <v>海外　東京</v>
          </cell>
          <cell r="M343" t="str">
            <v>15194999999999084049112711270020034海外-12003</v>
          </cell>
          <cell r="N343" t="str">
            <v>4</v>
          </cell>
          <cell r="O343" t="str">
            <v>他店</v>
          </cell>
          <cell r="P343" t="str">
            <v>1127</v>
          </cell>
          <cell r="Q343" t="str">
            <v>㈱ ﾊｰﾄ</v>
          </cell>
          <cell r="R343" t="str">
            <v>112700</v>
          </cell>
          <cell r="S343" t="str">
            <v>株式会社　ハート　(海外)</v>
          </cell>
          <cell r="T343" t="str">
            <v>4海外</v>
          </cell>
          <cell r="U343" t="str">
            <v>2003</v>
          </cell>
          <cell r="V343">
            <v>83500</v>
          </cell>
          <cell r="W343">
            <v>0</v>
          </cell>
          <cell r="X343">
            <v>354100</v>
          </cell>
          <cell r="Y343">
            <v>78140</v>
          </cell>
          <cell r="Z343">
            <v>0</v>
          </cell>
          <cell r="AA343">
            <v>0</v>
          </cell>
          <cell r="AB343">
            <v>515740</v>
          </cell>
          <cell r="AC343">
            <v>29040</v>
          </cell>
          <cell r="AD343">
            <v>0</v>
          </cell>
          <cell r="AE343">
            <v>44380</v>
          </cell>
          <cell r="AF343">
            <v>79390</v>
          </cell>
          <cell r="AG343">
            <v>0</v>
          </cell>
          <cell r="AH343">
            <v>247400</v>
          </cell>
          <cell r="AI343">
            <v>400210</v>
          </cell>
          <cell r="AJ343">
            <v>915950</v>
          </cell>
        </row>
        <row r="344">
          <cell r="A344" t="str">
            <v>1</v>
          </cell>
          <cell r="B344" t="str">
            <v>株式会社　バンダイロジパル</v>
          </cell>
          <cell r="C344" t="str">
            <v>3</v>
          </cell>
          <cell r="D344" t="str">
            <v>事業本部</v>
          </cell>
          <cell r="E344" t="str">
            <v>33</v>
          </cell>
          <cell r="F344" t="str">
            <v>海外業務部</v>
          </cell>
          <cell r="G344" t="str">
            <v>3301</v>
          </cell>
          <cell r="H344" t="str">
            <v>海外業務部</v>
          </cell>
          <cell r="I344" t="str">
            <v>1930</v>
          </cell>
          <cell r="J344" t="str">
            <v>海外業務</v>
          </cell>
          <cell r="K344" t="str">
            <v>1519</v>
          </cell>
          <cell r="L344" t="str">
            <v>海外　東京</v>
          </cell>
          <cell r="M344" t="str">
            <v>15194999999999084049112799999999999合計-0</v>
          </cell>
          <cell r="N344" t="str">
            <v>4</v>
          </cell>
          <cell r="P344" t="str">
            <v>1127</v>
          </cell>
          <cell r="Q344" t="str">
            <v>　前　年　合　計　</v>
          </cell>
          <cell r="U344" t="str">
            <v>2002</v>
          </cell>
          <cell r="V344">
            <v>0</v>
          </cell>
          <cell r="W344">
            <v>0</v>
          </cell>
          <cell r="X344">
            <v>0</v>
          </cell>
          <cell r="Y344">
            <v>50230</v>
          </cell>
          <cell r="Z344">
            <v>21150</v>
          </cell>
          <cell r="AA344">
            <v>127550</v>
          </cell>
          <cell r="AB344">
            <v>198930</v>
          </cell>
          <cell r="AC344">
            <v>0</v>
          </cell>
          <cell r="AD344">
            <v>171000</v>
          </cell>
          <cell r="AE344">
            <v>92170</v>
          </cell>
          <cell r="AF344">
            <v>37180</v>
          </cell>
          <cell r="AG344">
            <v>0</v>
          </cell>
          <cell r="AH344">
            <v>0</v>
          </cell>
          <cell r="AI344">
            <v>300350</v>
          </cell>
          <cell r="AJ344">
            <v>499280</v>
          </cell>
        </row>
        <row r="345">
          <cell r="A345" t="str">
            <v>1</v>
          </cell>
          <cell r="B345" t="str">
            <v>株式会社　バンダイロジパル</v>
          </cell>
          <cell r="C345" t="str">
            <v>3</v>
          </cell>
          <cell r="D345" t="str">
            <v>事業本部</v>
          </cell>
          <cell r="E345" t="str">
            <v>33</v>
          </cell>
          <cell r="F345" t="str">
            <v>海外業務部</v>
          </cell>
          <cell r="G345" t="str">
            <v>3301</v>
          </cell>
          <cell r="H345" t="str">
            <v>海外業務部</v>
          </cell>
          <cell r="I345" t="str">
            <v>1930</v>
          </cell>
          <cell r="J345" t="str">
            <v>海外業務</v>
          </cell>
          <cell r="K345" t="str">
            <v>1519</v>
          </cell>
          <cell r="L345" t="str">
            <v>海外　東京</v>
          </cell>
          <cell r="M345" t="str">
            <v>15194999999999084049112799999999999合計-1</v>
          </cell>
          <cell r="N345" t="str">
            <v>4</v>
          </cell>
          <cell r="P345" t="str">
            <v>1127</v>
          </cell>
          <cell r="Q345" t="str">
            <v>　当　年　合　計　</v>
          </cell>
          <cell r="U345" t="str">
            <v>2003</v>
          </cell>
          <cell r="V345">
            <v>83500</v>
          </cell>
          <cell r="W345">
            <v>0</v>
          </cell>
          <cell r="X345">
            <v>354100</v>
          </cell>
          <cell r="Y345">
            <v>78140</v>
          </cell>
          <cell r="Z345">
            <v>0</v>
          </cell>
          <cell r="AA345">
            <v>0</v>
          </cell>
          <cell r="AB345">
            <v>515740</v>
          </cell>
          <cell r="AC345">
            <v>29040</v>
          </cell>
          <cell r="AD345">
            <v>0</v>
          </cell>
          <cell r="AE345">
            <v>44380</v>
          </cell>
          <cell r="AF345">
            <v>79390</v>
          </cell>
          <cell r="AG345">
            <v>0</v>
          </cell>
          <cell r="AH345">
            <v>247400</v>
          </cell>
          <cell r="AI345">
            <v>400210</v>
          </cell>
          <cell r="AJ345">
            <v>915950</v>
          </cell>
        </row>
        <row r="346">
          <cell r="A346" t="str">
            <v>1</v>
          </cell>
          <cell r="B346" t="str">
            <v>株式会社　バンダイロジパル</v>
          </cell>
          <cell r="C346" t="str">
            <v>3</v>
          </cell>
          <cell r="D346" t="str">
            <v>事業本部</v>
          </cell>
          <cell r="E346" t="str">
            <v>33</v>
          </cell>
          <cell r="F346" t="str">
            <v>海外業務部</v>
          </cell>
          <cell r="G346" t="str">
            <v>3301</v>
          </cell>
          <cell r="H346" t="str">
            <v>海外業務部</v>
          </cell>
          <cell r="I346" t="str">
            <v>1930</v>
          </cell>
          <cell r="J346" t="str">
            <v>海外業務</v>
          </cell>
          <cell r="K346" t="str">
            <v>1519</v>
          </cell>
          <cell r="L346" t="str">
            <v>海外　東京</v>
          </cell>
          <cell r="M346" t="str">
            <v>15194999999999084049112799999合計-2</v>
          </cell>
          <cell r="N346" t="str">
            <v>4</v>
          </cell>
          <cell r="P346" t="str">
            <v>1127</v>
          </cell>
          <cell r="Q346" t="str">
            <v>　昨　年　対　比（％）</v>
          </cell>
          <cell r="V346">
            <v>100</v>
          </cell>
          <cell r="W346">
            <v>100</v>
          </cell>
          <cell r="X346">
            <v>100</v>
          </cell>
          <cell r="Y346">
            <v>155</v>
          </cell>
          <cell r="Z346">
            <v>0</v>
          </cell>
          <cell r="AA346">
            <v>0</v>
          </cell>
          <cell r="AB346">
            <v>259</v>
          </cell>
          <cell r="AC346">
            <v>100</v>
          </cell>
          <cell r="AD346">
            <v>0</v>
          </cell>
          <cell r="AE346">
            <v>48</v>
          </cell>
          <cell r="AF346">
            <v>213</v>
          </cell>
          <cell r="AG346">
            <v>100</v>
          </cell>
          <cell r="AH346">
            <v>100</v>
          </cell>
          <cell r="AI346">
            <v>133</v>
          </cell>
          <cell r="AJ346">
            <v>183</v>
          </cell>
        </row>
        <row r="347">
          <cell r="A347" t="str">
            <v>1</v>
          </cell>
          <cell r="B347" t="str">
            <v>株式会社　バンダイロジパル</v>
          </cell>
          <cell r="C347" t="str">
            <v>3</v>
          </cell>
          <cell r="D347" t="str">
            <v>事業本部</v>
          </cell>
          <cell r="E347" t="str">
            <v>33</v>
          </cell>
          <cell r="F347" t="str">
            <v>海外業務部</v>
          </cell>
          <cell r="G347" t="str">
            <v>3301</v>
          </cell>
          <cell r="H347" t="str">
            <v>海外業務部</v>
          </cell>
          <cell r="I347" t="str">
            <v>1930</v>
          </cell>
          <cell r="J347" t="str">
            <v>海外業務</v>
          </cell>
          <cell r="K347" t="str">
            <v>1519</v>
          </cell>
          <cell r="L347" t="str">
            <v>海外　東京</v>
          </cell>
          <cell r="M347" t="str">
            <v>15194999999999164399094109410020034海外-12002</v>
          </cell>
          <cell r="N347" t="str">
            <v>4</v>
          </cell>
          <cell r="O347" t="str">
            <v>他店</v>
          </cell>
          <cell r="P347" t="str">
            <v>0941</v>
          </cell>
          <cell r="Q347" t="str">
            <v>有限会社　オオキ</v>
          </cell>
          <cell r="R347" t="str">
            <v>094100</v>
          </cell>
          <cell r="S347" t="str">
            <v>有限会社　オオキ（海外）</v>
          </cell>
          <cell r="T347" t="str">
            <v>4海外</v>
          </cell>
          <cell r="U347" t="str">
            <v>2002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46232</v>
          </cell>
          <cell r="AD347">
            <v>701094</v>
          </cell>
          <cell r="AE347">
            <v>318749</v>
          </cell>
          <cell r="AF347">
            <v>281128</v>
          </cell>
          <cell r="AG347">
            <v>331436</v>
          </cell>
          <cell r="AH347">
            <v>157600</v>
          </cell>
          <cell r="AI347">
            <v>1836239</v>
          </cell>
          <cell r="AJ347">
            <v>1836239</v>
          </cell>
        </row>
        <row r="348">
          <cell r="A348" t="str">
            <v>1</v>
          </cell>
          <cell r="B348" t="str">
            <v>株式会社　バンダイロジパル</v>
          </cell>
          <cell r="C348" t="str">
            <v>3</v>
          </cell>
          <cell r="D348" t="str">
            <v>事業本部</v>
          </cell>
          <cell r="E348" t="str">
            <v>33</v>
          </cell>
          <cell r="F348" t="str">
            <v>海外業務部</v>
          </cell>
          <cell r="G348" t="str">
            <v>3301</v>
          </cell>
          <cell r="H348" t="str">
            <v>海外業務部</v>
          </cell>
          <cell r="I348" t="str">
            <v>1930</v>
          </cell>
          <cell r="J348" t="str">
            <v>海外業務</v>
          </cell>
          <cell r="K348" t="str">
            <v>1519</v>
          </cell>
          <cell r="L348" t="str">
            <v>海外　東京</v>
          </cell>
          <cell r="M348" t="str">
            <v>15194999999999164399094109410020034海外-12003</v>
          </cell>
          <cell r="N348" t="str">
            <v>4</v>
          </cell>
          <cell r="O348" t="str">
            <v>他店</v>
          </cell>
          <cell r="P348" t="str">
            <v>0941</v>
          </cell>
          <cell r="Q348" t="str">
            <v>有限会社　オオキ</v>
          </cell>
          <cell r="R348" t="str">
            <v>094100</v>
          </cell>
          <cell r="S348" t="str">
            <v>有限会社　オオキ（海外）</v>
          </cell>
          <cell r="T348" t="str">
            <v>4海外</v>
          </cell>
          <cell r="U348" t="str">
            <v>2003</v>
          </cell>
          <cell r="V348">
            <v>106300</v>
          </cell>
          <cell r="W348">
            <v>100800</v>
          </cell>
          <cell r="X348">
            <v>0</v>
          </cell>
          <cell r="Y348">
            <v>72971</v>
          </cell>
          <cell r="Z348">
            <v>14800</v>
          </cell>
          <cell r="AA348">
            <v>0</v>
          </cell>
          <cell r="AB348">
            <v>294871</v>
          </cell>
          <cell r="AC348">
            <v>125929</v>
          </cell>
          <cell r="AD348">
            <v>243700</v>
          </cell>
          <cell r="AE348">
            <v>171100</v>
          </cell>
          <cell r="AF348">
            <v>0</v>
          </cell>
          <cell r="AG348">
            <v>0</v>
          </cell>
          <cell r="AH348">
            <v>0</v>
          </cell>
          <cell r="AI348">
            <v>540729</v>
          </cell>
          <cell r="AJ348">
            <v>835600</v>
          </cell>
        </row>
        <row r="349">
          <cell r="A349" t="str">
            <v>1</v>
          </cell>
          <cell r="B349" t="str">
            <v>株式会社　バンダイロジパル</v>
          </cell>
          <cell r="C349" t="str">
            <v>3</v>
          </cell>
          <cell r="D349" t="str">
            <v>事業本部</v>
          </cell>
          <cell r="E349" t="str">
            <v>33</v>
          </cell>
          <cell r="F349" t="str">
            <v>海外業務部</v>
          </cell>
          <cell r="G349" t="str">
            <v>3301</v>
          </cell>
          <cell r="H349" t="str">
            <v>海外業務部</v>
          </cell>
          <cell r="I349" t="str">
            <v>1930</v>
          </cell>
          <cell r="J349" t="str">
            <v>海外業務</v>
          </cell>
          <cell r="K349" t="str">
            <v>1519</v>
          </cell>
          <cell r="L349" t="str">
            <v>海外　東京</v>
          </cell>
          <cell r="M349" t="str">
            <v>15194999999999164399094199999999999合計-0</v>
          </cell>
          <cell r="N349" t="str">
            <v>4</v>
          </cell>
          <cell r="P349" t="str">
            <v>0941</v>
          </cell>
          <cell r="Q349" t="str">
            <v>　前　年　合　計　</v>
          </cell>
          <cell r="U349" t="str">
            <v>2002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46232</v>
          </cell>
          <cell r="AD349">
            <v>701094</v>
          </cell>
          <cell r="AE349">
            <v>318749</v>
          </cell>
          <cell r="AF349">
            <v>281128</v>
          </cell>
          <cell r="AG349">
            <v>331436</v>
          </cell>
          <cell r="AH349">
            <v>157600</v>
          </cell>
          <cell r="AI349">
            <v>1836239</v>
          </cell>
          <cell r="AJ349">
            <v>1836239</v>
          </cell>
        </row>
        <row r="350">
          <cell r="A350" t="str">
            <v>1</v>
          </cell>
          <cell r="B350" t="str">
            <v>株式会社　バンダイロジパル</v>
          </cell>
          <cell r="C350" t="str">
            <v>3</v>
          </cell>
          <cell r="D350" t="str">
            <v>事業本部</v>
          </cell>
          <cell r="E350" t="str">
            <v>33</v>
          </cell>
          <cell r="F350" t="str">
            <v>海外業務部</v>
          </cell>
          <cell r="G350" t="str">
            <v>3301</v>
          </cell>
          <cell r="H350" t="str">
            <v>海外業務部</v>
          </cell>
          <cell r="I350" t="str">
            <v>1930</v>
          </cell>
          <cell r="J350" t="str">
            <v>海外業務</v>
          </cell>
          <cell r="K350" t="str">
            <v>1519</v>
          </cell>
          <cell r="L350" t="str">
            <v>海外　東京</v>
          </cell>
          <cell r="M350" t="str">
            <v>15194999999999164399094199999999999合計-1</v>
          </cell>
          <cell r="N350" t="str">
            <v>4</v>
          </cell>
          <cell r="P350" t="str">
            <v>0941</v>
          </cell>
          <cell r="Q350" t="str">
            <v>　当　年　合　計　</v>
          </cell>
          <cell r="U350" t="str">
            <v>2003</v>
          </cell>
          <cell r="V350">
            <v>106300</v>
          </cell>
          <cell r="W350">
            <v>100800</v>
          </cell>
          <cell r="X350">
            <v>0</v>
          </cell>
          <cell r="Y350">
            <v>72971</v>
          </cell>
          <cell r="Z350">
            <v>14800</v>
          </cell>
          <cell r="AA350">
            <v>0</v>
          </cell>
          <cell r="AB350">
            <v>294871</v>
          </cell>
          <cell r="AC350">
            <v>125929</v>
          </cell>
          <cell r="AD350">
            <v>243700</v>
          </cell>
          <cell r="AE350">
            <v>171100</v>
          </cell>
          <cell r="AF350">
            <v>0</v>
          </cell>
          <cell r="AG350">
            <v>0</v>
          </cell>
          <cell r="AH350">
            <v>0</v>
          </cell>
          <cell r="AI350">
            <v>540729</v>
          </cell>
          <cell r="AJ350">
            <v>835600</v>
          </cell>
        </row>
        <row r="351">
          <cell r="A351" t="str">
            <v>1</v>
          </cell>
          <cell r="B351" t="str">
            <v>株式会社　バンダイロジパル</v>
          </cell>
          <cell r="C351" t="str">
            <v>3</v>
          </cell>
          <cell r="D351" t="str">
            <v>事業本部</v>
          </cell>
          <cell r="E351" t="str">
            <v>33</v>
          </cell>
          <cell r="F351" t="str">
            <v>海外業務部</v>
          </cell>
          <cell r="G351" t="str">
            <v>3301</v>
          </cell>
          <cell r="H351" t="str">
            <v>海外業務部</v>
          </cell>
          <cell r="I351" t="str">
            <v>1930</v>
          </cell>
          <cell r="J351" t="str">
            <v>海外業務</v>
          </cell>
          <cell r="K351" t="str">
            <v>1519</v>
          </cell>
          <cell r="L351" t="str">
            <v>海外　東京</v>
          </cell>
          <cell r="M351" t="str">
            <v>15194999999999164399094199999合計-2</v>
          </cell>
          <cell r="N351" t="str">
            <v>4</v>
          </cell>
          <cell r="P351" t="str">
            <v>0941</v>
          </cell>
          <cell r="Q351" t="str">
            <v>　昨　年　対　比（％）</v>
          </cell>
          <cell r="V351">
            <v>100</v>
          </cell>
          <cell r="W351">
            <v>100</v>
          </cell>
          <cell r="X351">
            <v>100</v>
          </cell>
          <cell r="Y351">
            <v>100</v>
          </cell>
          <cell r="Z351">
            <v>100</v>
          </cell>
          <cell r="AA351">
            <v>100</v>
          </cell>
          <cell r="AB351">
            <v>100</v>
          </cell>
          <cell r="AC351">
            <v>272</v>
          </cell>
          <cell r="AD351">
            <v>34</v>
          </cell>
          <cell r="AE351">
            <v>53</v>
          </cell>
          <cell r="AF351">
            <v>0</v>
          </cell>
          <cell r="AG351">
            <v>0</v>
          </cell>
          <cell r="AH351">
            <v>0</v>
          </cell>
          <cell r="AI351">
            <v>29</v>
          </cell>
          <cell r="AJ351">
            <v>45</v>
          </cell>
        </row>
        <row r="352">
          <cell r="A352" t="str">
            <v>1</v>
          </cell>
          <cell r="B352" t="str">
            <v>株式会社　バンダイロジパル</v>
          </cell>
          <cell r="C352" t="str">
            <v>3</v>
          </cell>
          <cell r="D352" t="str">
            <v>事業本部</v>
          </cell>
          <cell r="E352" t="str">
            <v>33</v>
          </cell>
          <cell r="F352" t="str">
            <v>海外業務部</v>
          </cell>
          <cell r="G352" t="str">
            <v>3301</v>
          </cell>
          <cell r="H352" t="str">
            <v>海外業務部</v>
          </cell>
          <cell r="I352" t="str">
            <v>1930</v>
          </cell>
          <cell r="J352" t="str">
            <v>海外業務</v>
          </cell>
          <cell r="K352" t="str">
            <v>1519</v>
          </cell>
          <cell r="L352" t="str">
            <v>海外　東京</v>
          </cell>
          <cell r="M352" t="str">
            <v>15194999999999239547133713370520034海外-12002</v>
          </cell>
          <cell r="N352" t="str">
            <v>4</v>
          </cell>
          <cell r="O352" t="str">
            <v>他店</v>
          </cell>
          <cell r="P352" t="str">
            <v>1337</v>
          </cell>
          <cell r="Q352" t="str">
            <v>㈱ｷｬﾗﾃｯｸ</v>
          </cell>
          <cell r="R352" t="str">
            <v>133705</v>
          </cell>
          <cell r="S352" t="str">
            <v>株式会社　キャラテック(海外)</v>
          </cell>
          <cell r="T352" t="str">
            <v>4海外</v>
          </cell>
          <cell r="U352" t="str">
            <v>2002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52496</v>
          </cell>
          <cell r="AF352">
            <v>30740</v>
          </cell>
          <cell r="AG352">
            <v>284563</v>
          </cell>
          <cell r="AH352">
            <v>0</v>
          </cell>
          <cell r="AI352">
            <v>367799</v>
          </cell>
          <cell r="AJ352">
            <v>367799</v>
          </cell>
        </row>
        <row r="353">
          <cell r="A353" t="str">
            <v>1</v>
          </cell>
          <cell r="B353" t="str">
            <v>株式会社　バンダイロジパル</v>
          </cell>
          <cell r="C353" t="str">
            <v>3</v>
          </cell>
          <cell r="D353" t="str">
            <v>事業本部</v>
          </cell>
          <cell r="E353" t="str">
            <v>33</v>
          </cell>
          <cell r="F353" t="str">
            <v>海外業務部</v>
          </cell>
          <cell r="G353" t="str">
            <v>3301</v>
          </cell>
          <cell r="H353" t="str">
            <v>海外業務部</v>
          </cell>
          <cell r="I353" t="str">
            <v>1930</v>
          </cell>
          <cell r="J353" t="str">
            <v>海外業務</v>
          </cell>
          <cell r="K353" t="str">
            <v>1519</v>
          </cell>
          <cell r="L353" t="str">
            <v>海外　東京</v>
          </cell>
          <cell r="M353" t="str">
            <v>15194999999999239547133713370520034海外-12003</v>
          </cell>
          <cell r="N353" t="str">
            <v>4</v>
          </cell>
          <cell r="O353" t="str">
            <v>他店</v>
          </cell>
          <cell r="P353" t="str">
            <v>1337</v>
          </cell>
          <cell r="Q353" t="str">
            <v>㈱ｷｬﾗﾃｯｸ</v>
          </cell>
          <cell r="R353" t="str">
            <v>133705</v>
          </cell>
          <cell r="S353" t="str">
            <v>株式会社　キャラテック(海外)</v>
          </cell>
          <cell r="T353" t="str">
            <v>4海外</v>
          </cell>
          <cell r="U353" t="str">
            <v>2003</v>
          </cell>
          <cell r="V353">
            <v>86756</v>
          </cell>
          <cell r="W353">
            <v>154420</v>
          </cell>
          <cell r="X353">
            <v>0</v>
          </cell>
          <cell r="Y353">
            <v>0</v>
          </cell>
          <cell r="Z353">
            <v>239761</v>
          </cell>
          <cell r="AA353">
            <v>0</v>
          </cell>
          <cell r="AB353">
            <v>480937</v>
          </cell>
          <cell r="AC353">
            <v>0</v>
          </cell>
          <cell r="AD353">
            <v>134765</v>
          </cell>
          <cell r="AE353">
            <v>69400</v>
          </cell>
          <cell r="AF353">
            <v>0</v>
          </cell>
          <cell r="AG353">
            <v>0</v>
          </cell>
          <cell r="AH353">
            <v>75350</v>
          </cell>
          <cell r="AI353">
            <v>279515</v>
          </cell>
          <cell r="AJ353">
            <v>760452</v>
          </cell>
        </row>
        <row r="354">
          <cell r="A354" t="str">
            <v>1</v>
          </cell>
          <cell r="B354" t="str">
            <v>株式会社　バンダイロジパル</v>
          </cell>
          <cell r="C354" t="str">
            <v>3</v>
          </cell>
          <cell r="D354" t="str">
            <v>事業本部</v>
          </cell>
          <cell r="E354" t="str">
            <v>33</v>
          </cell>
          <cell r="F354" t="str">
            <v>海外業務部</v>
          </cell>
          <cell r="G354" t="str">
            <v>3301</v>
          </cell>
          <cell r="H354" t="str">
            <v>海外業務部</v>
          </cell>
          <cell r="I354" t="str">
            <v>1930</v>
          </cell>
          <cell r="J354" t="str">
            <v>海外業務</v>
          </cell>
          <cell r="K354" t="str">
            <v>1519</v>
          </cell>
          <cell r="L354" t="str">
            <v>海外　東京</v>
          </cell>
          <cell r="M354" t="str">
            <v>15194999999999239547133799999999999合計-0</v>
          </cell>
          <cell r="N354" t="str">
            <v>4</v>
          </cell>
          <cell r="P354" t="str">
            <v>1337</v>
          </cell>
          <cell r="Q354" t="str">
            <v>　前　年　合　計　</v>
          </cell>
          <cell r="U354" t="str">
            <v>2002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52496</v>
          </cell>
          <cell r="AF354">
            <v>30740</v>
          </cell>
          <cell r="AG354">
            <v>284563</v>
          </cell>
          <cell r="AH354">
            <v>0</v>
          </cell>
          <cell r="AI354">
            <v>367799</v>
          </cell>
          <cell r="AJ354">
            <v>367799</v>
          </cell>
        </row>
        <row r="355">
          <cell r="A355" t="str">
            <v>1</v>
          </cell>
          <cell r="B355" t="str">
            <v>株式会社　バンダイロジパル</v>
          </cell>
          <cell r="C355" t="str">
            <v>3</v>
          </cell>
          <cell r="D355" t="str">
            <v>事業本部</v>
          </cell>
          <cell r="E355" t="str">
            <v>33</v>
          </cell>
          <cell r="F355" t="str">
            <v>海外業務部</v>
          </cell>
          <cell r="G355" t="str">
            <v>3301</v>
          </cell>
          <cell r="H355" t="str">
            <v>海外業務部</v>
          </cell>
          <cell r="I355" t="str">
            <v>1930</v>
          </cell>
          <cell r="J355" t="str">
            <v>海外業務</v>
          </cell>
          <cell r="K355" t="str">
            <v>1519</v>
          </cell>
          <cell r="L355" t="str">
            <v>海外　東京</v>
          </cell>
          <cell r="M355" t="str">
            <v>15194999999999239547133799999999999合計-1</v>
          </cell>
          <cell r="N355" t="str">
            <v>4</v>
          </cell>
          <cell r="P355" t="str">
            <v>1337</v>
          </cell>
          <cell r="Q355" t="str">
            <v>　当　年　合　計　</v>
          </cell>
          <cell r="U355" t="str">
            <v>2003</v>
          </cell>
          <cell r="V355">
            <v>86756</v>
          </cell>
          <cell r="W355">
            <v>154420</v>
          </cell>
          <cell r="X355">
            <v>0</v>
          </cell>
          <cell r="Y355">
            <v>0</v>
          </cell>
          <cell r="Z355">
            <v>239761</v>
          </cell>
          <cell r="AA355">
            <v>0</v>
          </cell>
          <cell r="AB355">
            <v>480937</v>
          </cell>
          <cell r="AC355">
            <v>0</v>
          </cell>
          <cell r="AD355">
            <v>134765</v>
          </cell>
          <cell r="AE355">
            <v>69400</v>
          </cell>
          <cell r="AF355">
            <v>0</v>
          </cell>
          <cell r="AG355">
            <v>0</v>
          </cell>
          <cell r="AH355">
            <v>75350</v>
          </cell>
          <cell r="AI355">
            <v>279515</v>
          </cell>
          <cell r="AJ355">
            <v>760452</v>
          </cell>
        </row>
        <row r="356">
          <cell r="A356" t="str">
            <v>1</v>
          </cell>
          <cell r="B356" t="str">
            <v>株式会社　バンダイロジパル</v>
          </cell>
          <cell r="C356" t="str">
            <v>3</v>
          </cell>
          <cell r="D356" t="str">
            <v>事業本部</v>
          </cell>
          <cell r="E356" t="str">
            <v>33</v>
          </cell>
          <cell r="F356" t="str">
            <v>海外業務部</v>
          </cell>
          <cell r="G356" t="str">
            <v>3301</v>
          </cell>
          <cell r="H356" t="str">
            <v>海外業務部</v>
          </cell>
          <cell r="I356" t="str">
            <v>1930</v>
          </cell>
          <cell r="J356" t="str">
            <v>海外業務</v>
          </cell>
          <cell r="K356" t="str">
            <v>1519</v>
          </cell>
          <cell r="L356" t="str">
            <v>海外　東京</v>
          </cell>
          <cell r="M356" t="str">
            <v>15194999999999239547133799999合計-2</v>
          </cell>
          <cell r="N356" t="str">
            <v>4</v>
          </cell>
          <cell r="P356" t="str">
            <v>1337</v>
          </cell>
          <cell r="Q356" t="str">
            <v>　昨　年　対　比（％）</v>
          </cell>
          <cell r="V356">
            <v>100</v>
          </cell>
          <cell r="W356">
            <v>100</v>
          </cell>
          <cell r="X356">
            <v>100</v>
          </cell>
          <cell r="Y356">
            <v>100</v>
          </cell>
          <cell r="Z356">
            <v>100</v>
          </cell>
          <cell r="AA356">
            <v>100</v>
          </cell>
          <cell r="AB356">
            <v>100</v>
          </cell>
          <cell r="AC356">
            <v>100</v>
          </cell>
          <cell r="AD356">
            <v>100</v>
          </cell>
          <cell r="AE356">
            <v>132</v>
          </cell>
          <cell r="AF356">
            <v>0</v>
          </cell>
          <cell r="AG356">
            <v>0</v>
          </cell>
          <cell r="AH356">
            <v>100</v>
          </cell>
          <cell r="AI356">
            <v>76</v>
          </cell>
          <cell r="AJ356">
            <v>206</v>
          </cell>
        </row>
        <row r="357">
          <cell r="A357" t="str">
            <v>1</v>
          </cell>
          <cell r="B357" t="str">
            <v>株式会社　バンダイロジパル</v>
          </cell>
          <cell r="C357" t="str">
            <v>3</v>
          </cell>
          <cell r="D357" t="str">
            <v>事業本部</v>
          </cell>
          <cell r="E357" t="str">
            <v>33</v>
          </cell>
          <cell r="F357" t="str">
            <v>海外業務部</v>
          </cell>
          <cell r="G357" t="str">
            <v>3301</v>
          </cell>
          <cell r="H357" t="str">
            <v>海外業務部</v>
          </cell>
          <cell r="I357" t="str">
            <v>1930</v>
          </cell>
          <cell r="J357" t="str">
            <v>海外業務</v>
          </cell>
          <cell r="K357" t="str">
            <v>1519</v>
          </cell>
          <cell r="L357" t="str">
            <v>海外　東京</v>
          </cell>
          <cell r="M357" t="str">
            <v>15194999999999251529393039300120034海外-12002</v>
          </cell>
          <cell r="N357" t="str">
            <v>4</v>
          </cell>
          <cell r="O357" t="str">
            <v>他店</v>
          </cell>
          <cell r="P357" t="str">
            <v>3930</v>
          </cell>
          <cell r="Q357" t="str">
            <v>㈱ﾄﾚｰﾝ</v>
          </cell>
          <cell r="R357" t="str">
            <v>393001</v>
          </cell>
          <cell r="S357" t="str">
            <v>株式会社トレーン－海外－</v>
          </cell>
          <cell r="T357" t="str">
            <v>4海外</v>
          </cell>
          <cell r="U357" t="str">
            <v>2002</v>
          </cell>
          <cell r="V357">
            <v>0</v>
          </cell>
          <cell r="W357">
            <v>66479</v>
          </cell>
          <cell r="X357">
            <v>0</v>
          </cell>
          <cell r="Y357">
            <v>63800</v>
          </cell>
          <cell r="Z357">
            <v>0</v>
          </cell>
          <cell r="AA357">
            <v>0</v>
          </cell>
          <cell r="AB357">
            <v>130279</v>
          </cell>
          <cell r="AC357">
            <v>0</v>
          </cell>
          <cell r="AD357">
            <v>63800</v>
          </cell>
          <cell r="AE357">
            <v>0</v>
          </cell>
          <cell r="AF357">
            <v>63800</v>
          </cell>
          <cell r="AG357">
            <v>0</v>
          </cell>
          <cell r="AH357">
            <v>0</v>
          </cell>
          <cell r="AI357">
            <v>127600</v>
          </cell>
          <cell r="AJ357">
            <v>257879</v>
          </cell>
        </row>
        <row r="358">
          <cell r="A358" t="str">
            <v>1</v>
          </cell>
          <cell r="B358" t="str">
            <v>株式会社　バンダイロジパル</v>
          </cell>
          <cell r="C358" t="str">
            <v>3</v>
          </cell>
          <cell r="D358" t="str">
            <v>事業本部</v>
          </cell>
          <cell r="E358" t="str">
            <v>33</v>
          </cell>
          <cell r="F358" t="str">
            <v>海外業務部</v>
          </cell>
          <cell r="G358" t="str">
            <v>3301</v>
          </cell>
          <cell r="H358" t="str">
            <v>海外業務部</v>
          </cell>
          <cell r="I358" t="str">
            <v>1930</v>
          </cell>
          <cell r="J358" t="str">
            <v>海外業務</v>
          </cell>
          <cell r="K358" t="str">
            <v>1519</v>
          </cell>
          <cell r="L358" t="str">
            <v>海外　東京</v>
          </cell>
          <cell r="M358" t="str">
            <v>15194999999999251529393039300120034海外-12003</v>
          </cell>
          <cell r="N358" t="str">
            <v>4</v>
          </cell>
          <cell r="O358" t="str">
            <v>他店</v>
          </cell>
          <cell r="P358" t="str">
            <v>3930</v>
          </cell>
          <cell r="Q358" t="str">
            <v>㈱ﾄﾚｰﾝ</v>
          </cell>
          <cell r="R358" t="str">
            <v>393001</v>
          </cell>
          <cell r="S358" t="str">
            <v>株式会社トレーン－海外－</v>
          </cell>
          <cell r="T358" t="str">
            <v>4海外</v>
          </cell>
          <cell r="U358" t="str">
            <v>2003</v>
          </cell>
          <cell r="V358">
            <v>0</v>
          </cell>
          <cell r="W358">
            <v>133330</v>
          </cell>
          <cell r="X358">
            <v>127600</v>
          </cell>
          <cell r="Y358">
            <v>0</v>
          </cell>
          <cell r="Z358">
            <v>73240</v>
          </cell>
          <cell r="AA358">
            <v>86300</v>
          </cell>
          <cell r="AB358">
            <v>420470</v>
          </cell>
          <cell r="AC358">
            <v>0</v>
          </cell>
          <cell r="AD358">
            <v>183400</v>
          </cell>
          <cell r="AE358">
            <v>0</v>
          </cell>
          <cell r="AF358">
            <v>144600</v>
          </cell>
          <cell r="AG358">
            <v>0</v>
          </cell>
          <cell r="AH358">
            <v>0</v>
          </cell>
          <cell r="AI358">
            <v>328000</v>
          </cell>
          <cell r="AJ358">
            <v>748470</v>
          </cell>
        </row>
        <row r="359">
          <cell r="A359" t="str">
            <v>1</v>
          </cell>
          <cell r="B359" t="str">
            <v>株式会社　バンダイロジパル</v>
          </cell>
          <cell r="C359" t="str">
            <v>3</v>
          </cell>
          <cell r="D359" t="str">
            <v>事業本部</v>
          </cell>
          <cell r="E359" t="str">
            <v>33</v>
          </cell>
          <cell r="F359" t="str">
            <v>海外業務部</v>
          </cell>
          <cell r="G359" t="str">
            <v>3301</v>
          </cell>
          <cell r="H359" t="str">
            <v>海外業務部</v>
          </cell>
          <cell r="I359" t="str">
            <v>1930</v>
          </cell>
          <cell r="J359" t="str">
            <v>海外業務</v>
          </cell>
          <cell r="K359" t="str">
            <v>1519</v>
          </cell>
          <cell r="L359" t="str">
            <v>海外　東京</v>
          </cell>
          <cell r="M359" t="str">
            <v>15194999999999251529393099999999999合計-0</v>
          </cell>
          <cell r="N359" t="str">
            <v>4</v>
          </cell>
          <cell r="P359" t="str">
            <v>3930</v>
          </cell>
          <cell r="Q359" t="str">
            <v>　前　年　合　計　</v>
          </cell>
          <cell r="U359" t="str">
            <v>2002</v>
          </cell>
          <cell r="V359">
            <v>0</v>
          </cell>
          <cell r="W359">
            <v>66479</v>
          </cell>
          <cell r="X359">
            <v>0</v>
          </cell>
          <cell r="Y359">
            <v>63800</v>
          </cell>
          <cell r="Z359">
            <v>0</v>
          </cell>
          <cell r="AA359">
            <v>0</v>
          </cell>
          <cell r="AB359">
            <v>130279</v>
          </cell>
          <cell r="AC359">
            <v>0</v>
          </cell>
          <cell r="AD359">
            <v>63800</v>
          </cell>
          <cell r="AE359">
            <v>0</v>
          </cell>
          <cell r="AF359">
            <v>63800</v>
          </cell>
          <cell r="AG359">
            <v>0</v>
          </cell>
          <cell r="AH359">
            <v>0</v>
          </cell>
          <cell r="AI359">
            <v>127600</v>
          </cell>
          <cell r="AJ359">
            <v>257879</v>
          </cell>
        </row>
        <row r="360">
          <cell r="A360" t="str">
            <v>1</v>
          </cell>
          <cell r="B360" t="str">
            <v>株式会社　バンダイロジパル</v>
          </cell>
          <cell r="C360" t="str">
            <v>3</v>
          </cell>
          <cell r="D360" t="str">
            <v>事業本部</v>
          </cell>
          <cell r="E360" t="str">
            <v>33</v>
          </cell>
          <cell r="F360" t="str">
            <v>海外業務部</v>
          </cell>
          <cell r="G360" t="str">
            <v>3301</v>
          </cell>
          <cell r="H360" t="str">
            <v>海外業務部</v>
          </cell>
          <cell r="I360" t="str">
            <v>1930</v>
          </cell>
          <cell r="J360" t="str">
            <v>海外業務</v>
          </cell>
          <cell r="K360" t="str">
            <v>1519</v>
          </cell>
          <cell r="L360" t="str">
            <v>海外　東京</v>
          </cell>
          <cell r="M360" t="str">
            <v>15194999999999251529393099999999999合計-1</v>
          </cell>
          <cell r="N360" t="str">
            <v>4</v>
          </cell>
          <cell r="P360" t="str">
            <v>3930</v>
          </cell>
          <cell r="Q360" t="str">
            <v>　当　年　合　計　</v>
          </cell>
          <cell r="U360" t="str">
            <v>2003</v>
          </cell>
          <cell r="V360">
            <v>0</v>
          </cell>
          <cell r="W360">
            <v>133330</v>
          </cell>
          <cell r="X360">
            <v>127600</v>
          </cell>
          <cell r="Y360">
            <v>0</v>
          </cell>
          <cell r="Z360">
            <v>73240</v>
          </cell>
          <cell r="AA360">
            <v>86300</v>
          </cell>
          <cell r="AB360">
            <v>420470</v>
          </cell>
          <cell r="AC360">
            <v>0</v>
          </cell>
          <cell r="AD360">
            <v>183400</v>
          </cell>
          <cell r="AE360">
            <v>0</v>
          </cell>
          <cell r="AF360">
            <v>144600</v>
          </cell>
          <cell r="AG360">
            <v>0</v>
          </cell>
          <cell r="AH360">
            <v>0</v>
          </cell>
          <cell r="AI360">
            <v>328000</v>
          </cell>
          <cell r="AJ360">
            <v>748470</v>
          </cell>
        </row>
        <row r="361">
          <cell r="A361" t="str">
            <v>1</v>
          </cell>
          <cell r="B361" t="str">
            <v>株式会社　バンダイロジパル</v>
          </cell>
          <cell r="C361" t="str">
            <v>3</v>
          </cell>
          <cell r="D361" t="str">
            <v>事業本部</v>
          </cell>
          <cell r="E361" t="str">
            <v>33</v>
          </cell>
          <cell r="F361" t="str">
            <v>海外業務部</v>
          </cell>
          <cell r="G361" t="str">
            <v>3301</v>
          </cell>
          <cell r="H361" t="str">
            <v>海外業務部</v>
          </cell>
          <cell r="I361" t="str">
            <v>1930</v>
          </cell>
          <cell r="J361" t="str">
            <v>海外業務</v>
          </cell>
          <cell r="K361" t="str">
            <v>1519</v>
          </cell>
          <cell r="L361" t="str">
            <v>海外　東京</v>
          </cell>
          <cell r="M361" t="str">
            <v>15194999999999251529393099999合計-2</v>
          </cell>
          <cell r="N361" t="str">
            <v>4</v>
          </cell>
          <cell r="P361" t="str">
            <v>3930</v>
          </cell>
          <cell r="Q361" t="str">
            <v>　昨　年　対　比（％）</v>
          </cell>
          <cell r="V361">
            <v>100</v>
          </cell>
          <cell r="W361">
            <v>200</v>
          </cell>
          <cell r="X361">
            <v>100</v>
          </cell>
          <cell r="Y361">
            <v>0</v>
          </cell>
          <cell r="Z361">
            <v>100</v>
          </cell>
          <cell r="AA361">
            <v>100</v>
          </cell>
          <cell r="AB361">
            <v>322</v>
          </cell>
          <cell r="AC361">
            <v>100</v>
          </cell>
          <cell r="AD361">
            <v>287</v>
          </cell>
          <cell r="AE361">
            <v>100</v>
          </cell>
          <cell r="AF361">
            <v>226</v>
          </cell>
          <cell r="AG361">
            <v>100</v>
          </cell>
          <cell r="AH361">
            <v>100</v>
          </cell>
          <cell r="AI361">
            <v>257</v>
          </cell>
          <cell r="AJ361">
            <v>290</v>
          </cell>
        </row>
        <row r="362">
          <cell r="A362" t="str">
            <v>1</v>
          </cell>
          <cell r="B362" t="str">
            <v>株式会社　バンダイロジパル</v>
          </cell>
          <cell r="C362" t="str">
            <v>3</v>
          </cell>
          <cell r="D362" t="str">
            <v>事業本部</v>
          </cell>
          <cell r="E362" t="str">
            <v>33</v>
          </cell>
          <cell r="F362" t="str">
            <v>海外業務部</v>
          </cell>
          <cell r="G362" t="str">
            <v>3301</v>
          </cell>
          <cell r="H362" t="str">
            <v>海外業務部</v>
          </cell>
          <cell r="I362" t="str">
            <v>1930</v>
          </cell>
          <cell r="J362" t="str">
            <v>海外業務</v>
          </cell>
          <cell r="K362" t="str">
            <v>1519</v>
          </cell>
          <cell r="L362" t="str">
            <v>海外　東京</v>
          </cell>
          <cell r="M362" t="str">
            <v>15194999999999294679193819380120034海外-12002</v>
          </cell>
          <cell r="N362" t="str">
            <v>4</v>
          </cell>
          <cell r="O362" t="str">
            <v>他店</v>
          </cell>
          <cell r="P362" t="str">
            <v>1938</v>
          </cell>
          <cell r="Q362" t="str">
            <v>児玉産業株式会社</v>
          </cell>
          <cell r="R362" t="str">
            <v>193801</v>
          </cell>
          <cell r="S362" t="str">
            <v>児玉産業株式会社 海外</v>
          </cell>
          <cell r="T362" t="str">
            <v>4海外</v>
          </cell>
          <cell r="U362" t="str">
            <v>2002</v>
          </cell>
          <cell r="V362">
            <v>0</v>
          </cell>
          <cell r="W362">
            <v>68789</v>
          </cell>
          <cell r="X362">
            <v>0</v>
          </cell>
          <cell r="Y362">
            <v>0</v>
          </cell>
          <cell r="Z362">
            <v>0</v>
          </cell>
          <cell r="AA362">
            <v>122740</v>
          </cell>
          <cell r="AB362">
            <v>191529</v>
          </cell>
          <cell r="AC362">
            <v>66800</v>
          </cell>
          <cell r="AD362">
            <v>5000</v>
          </cell>
          <cell r="AE362">
            <v>146565</v>
          </cell>
          <cell r="AF362">
            <v>334513</v>
          </cell>
          <cell r="AG362">
            <v>96300</v>
          </cell>
          <cell r="AH362">
            <v>0</v>
          </cell>
          <cell r="AI362">
            <v>649178</v>
          </cell>
          <cell r="AJ362">
            <v>840707</v>
          </cell>
        </row>
        <row r="363">
          <cell r="A363" t="str">
            <v>1</v>
          </cell>
          <cell r="B363" t="str">
            <v>株式会社　バンダイロジパル</v>
          </cell>
          <cell r="C363" t="str">
            <v>3</v>
          </cell>
          <cell r="D363" t="str">
            <v>事業本部</v>
          </cell>
          <cell r="E363" t="str">
            <v>33</v>
          </cell>
          <cell r="F363" t="str">
            <v>海外業務部</v>
          </cell>
          <cell r="G363" t="str">
            <v>3301</v>
          </cell>
          <cell r="H363" t="str">
            <v>海外業務部</v>
          </cell>
          <cell r="I363" t="str">
            <v>1930</v>
          </cell>
          <cell r="J363" t="str">
            <v>海外業務</v>
          </cell>
          <cell r="K363" t="str">
            <v>1519</v>
          </cell>
          <cell r="L363" t="str">
            <v>海外　東京</v>
          </cell>
          <cell r="M363" t="str">
            <v>15194999999999294679193819380120034海外-12003</v>
          </cell>
          <cell r="N363" t="str">
            <v>4</v>
          </cell>
          <cell r="O363" t="str">
            <v>他店</v>
          </cell>
          <cell r="P363" t="str">
            <v>1938</v>
          </cell>
          <cell r="Q363" t="str">
            <v>児玉産業株式会社</v>
          </cell>
          <cell r="R363" t="str">
            <v>193801</v>
          </cell>
          <cell r="S363" t="str">
            <v>児玉産業株式会社 海外</v>
          </cell>
          <cell r="T363" t="str">
            <v>4海外</v>
          </cell>
          <cell r="U363" t="str">
            <v>2003</v>
          </cell>
          <cell r="V363">
            <v>26102</v>
          </cell>
          <cell r="W363">
            <v>216200</v>
          </cell>
          <cell r="X363">
            <v>96300</v>
          </cell>
          <cell r="Y363">
            <v>0</v>
          </cell>
          <cell r="Z363">
            <v>0</v>
          </cell>
          <cell r="AA363">
            <v>0</v>
          </cell>
          <cell r="AB363">
            <v>338602</v>
          </cell>
          <cell r="AC363">
            <v>108100</v>
          </cell>
          <cell r="AD363">
            <v>0</v>
          </cell>
          <cell r="AE363">
            <v>96300</v>
          </cell>
          <cell r="AF363">
            <v>108100</v>
          </cell>
          <cell r="AG363">
            <v>54218</v>
          </cell>
          <cell r="AH363">
            <v>0</v>
          </cell>
          <cell r="AI363">
            <v>366718</v>
          </cell>
          <cell r="AJ363">
            <v>705320</v>
          </cell>
        </row>
        <row r="364">
          <cell r="A364" t="str">
            <v>1</v>
          </cell>
          <cell r="B364" t="str">
            <v>株式会社　バンダイロジパル</v>
          </cell>
          <cell r="C364" t="str">
            <v>3</v>
          </cell>
          <cell r="D364" t="str">
            <v>事業本部</v>
          </cell>
          <cell r="E364" t="str">
            <v>33</v>
          </cell>
          <cell r="F364" t="str">
            <v>海外業務部</v>
          </cell>
          <cell r="G364" t="str">
            <v>3301</v>
          </cell>
          <cell r="H364" t="str">
            <v>海外業務部</v>
          </cell>
          <cell r="I364" t="str">
            <v>1930</v>
          </cell>
          <cell r="J364" t="str">
            <v>海外業務</v>
          </cell>
          <cell r="K364" t="str">
            <v>1519</v>
          </cell>
          <cell r="L364" t="str">
            <v>海外　東京</v>
          </cell>
          <cell r="M364" t="str">
            <v>15194999999999294679193899999999999合計-0</v>
          </cell>
          <cell r="N364" t="str">
            <v>4</v>
          </cell>
          <cell r="P364" t="str">
            <v>1938</v>
          </cell>
          <cell r="Q364" t="str">
            <v>　前　年　合　計　</v>
          </cell>
          <cell r="U364" t="str">
            <v>2002</v>
          </cell>
          <cell r="V364">
            <v>0</v>
          </cell>
          <cell r="W364">
            <v>68789</v>
          </cell>
          <cell r="X364">
            <v>0</v>
          </cell>
          <cell r="Y364">
            <v>0</v>
          </cell>
          <cell r="Z364">
            <v>0</v>
          </cell>
          <cell r="AA364">
            <v>122740</v>
          </cell>
          <cell r="AB364">
            <v>191529</v>
          </cell>
          <cell r="AC364">
            <v>66800</v>
          </cell>
          <cell r="AD364">
            <v>5000</v>
          </cell>
          <cell r="AE364">
            <v>146565</v>
          </cell>
          <cell r="AF364">
            <v>334513</v>
          </cell>
          <cell r="AG364">
            <v>96300</v>
          </cell>
          <cell r="AH364">
            <v>0</v>
          </cell>
          <cell r="AI364">
            <v>649178</v>
          </cell>
          <cell r="AJ364">
            <v>840707</v>
          </cell>
        </row>
        <row r="365">
          <cell r="A365" t="str">
            <v>1</v>
          </cell>
          <cell r="B365" t="str">
            <v>株式会社　バンダイロジパル</v>
          </cell>
          <cell r="C365" t="str">
            <v>3</v>
          </cell>
          <cell r="D365" t="str">
            <v>事業本部</v>
          </cell>
          <cell r="E365" t="str">
            <v>33</v>
          </cell>
          <cell r="F365" t="str">
            <v>海外業務部</v>
          </cell>
          <cell r="G365" t="str">
            <v>3301</v>
          </cell>
          <cell r="H365" t="str">
            <v>海外業務部</v>
          </cell>
          <cell r="I365" t="str">
            <v>1930</v>
          </cell>
          <cell r="J365" t="str">
            <v>海外業務</v>
          </cell>
          <cell r="K365" t="str">
            <v>1519</v>
          </cell>
          <cell r="L365" t="str">
            <v>海外　東京</v>
          </cell>
          <cell r="M365" t="str">
            <v>15194999999999294679193899999999999合計-1</v>
          </cell>
          <cell r="N365" t="str">
            <v>4</v>
          </cell>
          <cell r="P365" t="str">
            <v>1938</v>
          </cell>
          <cell r="Q365" t="str">
            <v>　当　年　合　計　</v>
          </cell>
          <cell r="U365" t="str">
            <v>2003</v>
          </cell>
          <cell r="V365">
            <v>26102</v>
          </cell>
          <cell r="W365">
            <v>216200</v>
          </cell>
          <cell r="X365">
            <v>96300</v>
          </cell>
          <cell r="Y365">
            <v>0</v>
          </cell>
          <cell r="Z365">
            <v>0</v>
          </cell>
          <cell r="AA365">
            <v>0</v>
          </cell>
          <cell r="AB365">
            <v>338602</v>
          </cell>
          <cell r="AC365">
            <v>108100</v>
          </cell>
          <cell r="AD365">
            <v>0</v>
          </cell>
          <cell r="AE365">
            <v>96300</v>
          </cell>
          <cell r="AF365">
            <v>108100</v>
          </cell>
          <cell r="AG365">
            <v>54218</v>
          </cell>
          <cell r="AH365">
            <v>0</v>
          </cell>
          <cell r="AI365">
            <v>366718</v>
          </cell>
          <cell r="AJ365">
            <v>705320</v>
          </cell>
        </row>
        <row r="366">
          <cell r="A366" t="str">
            <v>1</v>
          </cell>
          <cell r="B366" t="str">
            <v>株式会社　バンダイロジパル</v>
          </cell>
          <cell r="C366" t="str">
            <v>3</v>
          </cell>
          <cell r="D366" t="str">
            <v>事業本部</v>
          </cell>
          <cell r="E366" t="str">
            <v>33</v>
          </cell>
          <cell r="F366" t="str">
            <v>海外業務部</v>
          </cell>
          <cell r="G366" t="str">
            <v>3301</v>
          </cell>
          <cell r="H366" t="str">
            <v>海外業務部</v>
          </cell>
          <cell r="I366" t="str">
            <v>1930</v>
          </cell>
          <cell r="J366" t="str">
            <v>海外業務</v>
          </cell>
          <cell r="K366" t="str">
            <v>1519</v>
          </cell>
          <cell r="L366" t="str">
            <v>海外　東京</v>
          </cell>
          <cell r="M366" t="str">
            <v>15194999999999294679193899999合計-2</v>
          </cell>
          <cell r="N366" t="str">
            <v>4</v>
          </cell>
          <cell r="P366" t="str">
            <v>1938</v>
          </cell>
          <cell r="Q366" t="str">
            <v>　昨　年　対　比（％）</v>
          </cell>
          <cell r="V366">
            <v>100</v>
          </cell>
          <cell r="W366">
            <v>314</v>
          </cell>
          <cell r="X366">
            <v>100</v>
          </cell>
          <cell r="Y366">
            <v>100</v>
          </cell>
          <cell r="Z366">
            <v>100</v>
          </cell>
          <cell r="AA366">
            <v>0</v>
          </cell>
          <cell r="AB366">
            <v>176</v>
          </cell>
          <cell r="AC366">
            <v>161</v>
          </cell>
          <cell r="AD366">
            <v>0</v>
          </cell>
          <cell r="AE366">
            <v>65</v>
          </cell>
          <cell r="AF366">
            <v>32</v>
          </cell>
          <cell r="AG366">
            <v>56</v>
          </cell>
          <cell r="AH366">
            <v>100</v>
          </cell>
          <cell r="AI366">
            <v>56</v>
          </cell>
          <cell r="AJ366">
            <v>83</v>
          </cell>
        </row>
        <row r="367">
          <cell r="A367" t="str">
            <v>1</v>
          </cell>
          <cell r="B367" t="str">
            <v>株式会社　バンダイロジパル</v>
          </cell>
          <cell r="C367" t="str">
            <v>3</v>
          </cell>
          <cell r="D367" t="str">
            <v>事業本部</v>
          </cell>
          <cell r="E367" t="str">
            <v>33</v>
          </cell>
          <cell r="F367" t="str">
            <v>海外業務部</v>
          </cell>
          <cell r="G367" t="str">
            <v>3301</v>
          </cell>
          <cell r="H367" t="str">
            <v>海外業務部</v>
          </cell>
          <cell r="I367" t="str">
            <v>1930</v>
          </cell>
          <cell r="J367" t="str">
            <v>海外業務</v>
          </cell>
          <cell r="K367" t="str">
            <v>1519</v>
          </cell>
          <cell r="L367" t="str">
            <v>海外　東京</v>
          </cell>
          <cell r="M367" t="str">
            <v>15194999999999326498233123310020034海外-12002</v>
          </cell>
          <cell r="N367" t="str">
            <v>4</v>
          </cell>
          <cell r="O367" t="str">
            <v>他店</v>
          </cell>
          <cell r="P367" t="str">
            <v>2331</v>
          </cell>
          <cell r="Q367" t="str">
            <v>㈲ｼﾝｾｲ製作所 海外</v>
          </cell>
          <cell r="R367" t="str">
            <v>233100</v>
          </cell>
          <cell r="S367" t="str">
            <v>有限会社 シンセイ製作所 海外</v>
          </cell>
          <cell r="T367" t="str">
            <v>4海外</v>
          </cell>
          <cell r="U367" t="str">
            <v>2002</v>
          </cell>
          <cell r="V367">
            <v>294160</v>
          </cell>
          <cell r="W367">
            <v>271318</v>
          </cell>
          <cell r="X367">
            <v>169605</v>
          </cell>
          <cell r="Y367">
            <v>226856</v>
          </cell>
          <cell r="Z367">
            <v>158656</v>
          </cell>
          <cell r="AA367">
            <v>101500</v>
          </cell>
          <cell r="AB367">
            <v>1222095</v>
          </cell>
          <cell r="AC367">
            <v>145305</v>
          </cell>
          <cell r="AD367">
            <v>182241</v>
          </cell>
          <cell r="AE367">
            <v>0</v>
          </cell>
          <cell r="AF367">
            <v>94850</v>
          </cell>
          <cell r="AG367">
            <v>0</v>
          </cell>
          <cell r="AH367">
            <v>0</v>
          </cell>
          <cell r="AI367">
            <v>422396</v>
          </cell>
          <cell r="AJ367">
            <v>1644491</v>
          </cell>
        </row>
        <row r="368">
          <cell r="A368" t="str">
            <v>1</v>
          </cell>
          <cell r="B368" t="str">
            <v>株式会社　バンダイロジパル</v>
          </cell>
          <cell r="C368" t="str">
            <v>3</v>
          </cell>
          <cell r="D368" t="str">
            <v>事業本部</v>
          </cell>
          <cell r="E368" t="str">
            <v>33</v>
          </cell>
          <cell r="F368" t="str">
            <v>海外業務部</v>
          </cell>
          <cell r="G368" t="str">
            <v>3301</v>
          </cell>
          <cell r="H368" t="str">
            <v>海外業務部</v>
          </cell>
          <cell r="I368" t="str">
            <v>1930</v>
          </cell>
          <cell r="J368" t="str">
            <v>海外業務</v>
          </cell>
          <cell r="K368" t="str">
            <v>1519</v>
          </cell>
          <cell r="L368" t="str">
            <v>海外　東京</v>
          </cell>
          <cell r="M368" t="str">
            <v>15194999999999326498233123310020034海外-12003</v>
          </cell>
          <cell r="N368" t="str">
            <v>4</v>
          </cell>
          <cell r="O368" t="str">
            <v>他店</v>
          </cell>
          <cell r="P368" t="str">
            <v>2331</v>
          </cell>
          <cell r="Q368" t="str">
            <v>㈲ｼﾝｾｲ製作所 海外</v>
          </cell>
          <cell r="R368" t="str">
            <v>233100</v>
          </cell>
          <cell r="S368" t="str">
            <v>有限会社 シンセイ製作所 海外</v>
          </cell>
          <cell r="T368" t="str">
            <v>4海外</v>
          </cell>
          <cell r="U368" t="str">
            <v>2003</v>
          </cell>
          <cell r="V368">
            <v>0</v>
          </cell>
          <cell r="W368">
            <v>320035</v>
          </cell>
          <cell r="X368">
            <v>0</v>
          </cell>
          <cell r="Y368">
            <v>125806</v>
          </cell>
          <cell r="Z368">
            <v>120800</v>
          </cell>
          <cell r="AA368">
            <v>30006</v>
          </cell>
          <cell r="AB368">
            <v>596647</v>
          </cell>
          <cell r="AC368">
            <v>0</v>
          </cell>
          <cell r="AD368">
            <v>0</v>
          </cell>
          <cell r="AE368">
            <v>76854</v>
          </cell>
          <cell r="AF368">
            <v>0</v>
          </cell>
          <cell r="AG368">
            <v>0</v>
          </cell>
          <cell r="AH368">
            <v>0</v>
          </cell>
          <cell r="AI368">
            <v>76854</v>
          </cell>
          <cell r="AJ368">
            <v>673501</v>
          </cell>
        </row>
        <row r="369">
          <cell r="A369" t="str">
            <v>1</v>
          </cell>
          <cell r="B369" t="str">
            <v>株式会社　バンダイロジパル</v>
          </cell>
          <cell r="C369" t="str">
            <v>3</v>
          </cell>
          <cell r="D369" t="str">
            <v>事業本部</v>
          </cell>
          <cell r="E369" t="str">
            <v>33</v>
          </cell>
          <cell r="F369" t="str">
            <v>海外業務部</v>
          </cell>
          <cell r="G369" t="str">
            <v>3301</v>
          </cell>
          <cell r="H369" t="str">
            <v>海外業務部</v>
          </cell>
          <cell r="I369" t="str">
            <v>1930</v>
          </cell>
          <cell r="J369" t="str">
            <v>海外業務</v>
          </cell>
          <cell r="K369" t="str">
            <v>1519</v>
          </cell>
          <cell r="L369" t="str">
            <v>海外　東京</v>
          </cell>
          <cell r="M369" t="str">
            <v>15194999999999326498233199999999999合計-0</v>
          </cell>
          <cell r="N369" t="str">
            <v>4</v>
          </cell>
          <cell r="P369" t="str">
            <v>2331</v>
          </cell>
          <cell r="Q369" t="str">
            <v>　前　年　合　計　</v>
          </cell>
          <cell r="U369" t="str">
            <v>2002</v>
          </cell>
          <cell r="V369">
            <v>294160</v>
          </cell>
          <cell r="W369">
            <v>271318</v>
          </cell>
          <cell r="X369">
            <v>169605</v>
          </cell>
          <cell r="Y369">
            <v>226856</v>
          </cell>
          <cell r="Z369">
            <v>158656</v>
          </cell>
          <cell r="AA369">
            <v>101500</v>
          </cell>
          <cell r="AB369">
            <v>1222095</v>
          </cell>
          <cell r="AC369">
            <v>145305</v>
          </cell>
          <cell r="AD369">
            <v>182241</v>
          </cell>
          <cell r="AE369">
            <v>0</v>
          </cell>
          <cell r="AF369">
            <v>94850</v>
          </cell>
          <cell r="AG369">
            <v>0</v>
          </cell>
          <cell r="AH369">
            <v>0</v>
          </cell>
          <cell r="AI369">
            <v>422396</v>
          </cell>
          <cell r="AJ369">
            <v>1644491</v>
          </cell>
        </row>
        <row r="370">
          <cell r="A370" t="str">
            <v>1</v>
          </cell>
          <cell r="B370" t="str">
            <v>株式会社　バンダイロジパル</v>
          </cell>
          <cell r="C370" t="str">
            <v>3</v>
          </cell>
          <cell r="D370" t="str">
            <v>事業本部</v>
          </cell>
          <cell r="E370" t="str">
            <v>33</v>
          </cell>
          <cell r="F370" t="str">
            <v>海外業務部</v>
          </cell>
          <cell r="G370" t="str">
            <v>3301</v>
          </cell>
          <cell r="H370" t="str">
            <v>海外業務部</v>
          </cell>
          <cell r="I370" t="str">
            <v>1930</v>
          </cell>
          <cell r="J370" t="str">
            <v>海外業務</v>
          </cell>
          <cell r="K370" t="str">
            <v>1519</v>
          </cell>
          <cell r="L370" t="str">
            <v>海外　東京</v>
          </cell>
          <cell r="M370" t="str">
            <v>15194999999999326498233199999999999合計-1</v>
          </cell>
          <cell r="N370" t="str">
            <v>4</v>
          </cell>
          <cell r="P370" t="str">
            <v>2331</v>
          </cell>
          <cell r="Q370" t="str">
            <v>　当　年　合　計　</v>
          </cell>
          <cell r="U370" t="str">
            <v>2003</v>
          </cell>
          <cell r="V370">
            <v>0</v>
          </cell>
          <cell r="W370">
            <v>320035</v>
          </cell>
          <cell r="X370">
            <v>0</v>
          </cell>
          <cell r="Y370">
            <v>125806</v>
          </cell>
          <cell r="Z370">
            <v>120800</v>
          </cell>
          <cell r="AA370">
            <v>30006</v>
          </cell>
          <cell r="AB370">
            <v>596647</v>
          </cell>
          <cell r="AC370">
            <v>0</v>
          </cell>
          <cell r="AD370">
            <v>0</v>
          </cell>
          <cell r="AE370">
            <v>76854</v>
          </cell>
          <cell r="AF370">
            <v>0</v>
          </cell>
          <cell r="AG370">
            <v>0</v>
          </cell>
          <cell r="AH370">
            <v>0</v>
          </cell>
          <cell r="AI370">
            <v>76854</v>
          </cell>
          <cell r="AJ370">
            <v>673501</v>
          </cell>
        </row>
        <row r="371">
          <cell r="A371" t="str">
            <v>1</v>
          </cell>
          <cell r="B371" t="str">
            <v>株式会社　バンダイロジパル</v>
          </cell>
          <cell r="C371" t="str">
            <v>3</v>
          </cell>
          <cell r="D371" t="str">
            <v>事業本部</v>
          </cell>
          <cell r="E371" t="str">
            <v>33</v>
          </cell>
          <cell r="F371" t="str">
            <v>海外業務部</v>
          </cell>
          <cell r="G371" t="str">
            <v>3301</v>
          </cell>
          <cell r="H371" t="str">
            <v>海外業務部</v>
          </cell>
          <cell r="I371" t="str">
            <v>1930</v>
          </cell>
          <cell r="J371" t="str">
            <v>海外業務</v>
          </cell>
          <cell r="K371" t="str">
            <v>1519</v>
          </cell>
          <cell r="L371" t="str">
            <v>海外　東京</v>
          </cell>
          <cell r="M371" t="str">
            <v>15194999999999326498233199999合計-2</v>
          </cell>
          <cell r="N371" t="str">
            <v>4</v>
          </cell>
          <cell r="P371" t="str">
            <v>2331</v>
          </cell>
          <cell r="Q371" t="str">
            <v>　昨　年　対　比（％）</v>
          </cell>
          <cell r="V371">
            <v>0</v>
          </cell>
          <cell r="W371">
            <v>117</v>
          </cell>
          <cell r="X371">
            <v>0</v>
          </cell>
          <cell r="Y371">
            <v>55</v>
          </cell>
          <cell r="Z371">
            <v>76</v>
          </cell>
          <cell r="AA371">
            <v>29</v>
          </cell>
          <cell r="AB371">
            <v>48</v>
          </cell>
          <cell r="AC371">
            <v>0</v>
          </cell>
          <cell r="AD371">
            <v>0</v>
          </cell>
          <cell r="AE371">
            <v>100</v>
          </cell>
          <cell r="AF371">
            <v>0</v>
          </cell>
          <cell r="AG371">
            <v>100</v>
          </cell>
          <cell r="AH371">
            <v>100</v>
          </cell>
          <cell r="AI371">
            <v>18</v>
          </cell>
          <cell r="AJ371">
            <v>40</v>
          </cell>
        </row>
        <row r="372">
          <cell r="A372" t="str">
            <v>1</v>
          </cell>
          <cell r="B372" t="str">
            <v>株式会社　バンダイロジパル</v>
          </cell>
          <cell r="C372" t="str">
            <v>3</v>
          </cell>
          <cell r="D372" t="str">
            <v>事業本部</v>
          </cell>
          <cell r="E372" t="str">
            <v>33</v>
          </cell>
          <cell r="F372" t="str">
            <v>海外業務部</v>
          </cell>
          <cell r="G372" t="str">
            <v>3301</v>
          </cell>
          <cell r="H372" t="str">
            <v>海外業務部</v>
          </cell>
          <cell r="I372" t="str">
            <v>1930</v>
          </cell>
          <cell r="J372" t="str">
            <v>海外業務</v>
          </cell>
          <cell r="K372" t="str">
            <v>1519</v>
          </cell>
          <cell r="L372" t="str">
            <v>海外　東京</v>
          </cell>
          <cell r="M372" t="str">
            <v>15194999999999336141614061400020034海外-12002</v>
          </cell>
          <cell r="N372" t="str">
            <v>4</v>
          </cell>
          <cell r="O372" t="str">
            <v>他店</v>
          </cell>
          <cell r="P372" t="str">
            <v>6140</v>
          </cell>
          <cell r="Q372" t="str">
            <v>㈱ ﾏｯｸ</v>
          </cell>
          <cell r="R372" t="str">
            <v>614000</v>
          </cell>
          <cell r="S372" t="str">
            <v>株式会社　マック　(海外)</v>
          </cell>
          <cell r="T372" t="str">
            <v>4海外</v>
          </cell>
          <cell r="U372" t="str">
            <v>2002</v>
          </cell>
          <cell r="V372">
            <v>170641</v>
          </cell>
          <cell r="W372">
            <v>179164</v>
          </cell>
          <cell r="X372">
            <v>82749</v>
          </cell>
          <cell r="Y372">
            <v>248077</v>
          </cell>
          <cell r="Z372">
            <v>85008</v>
          </cell>
          <cell r="AA372">
            <v>62052</v>
          </cell>
          <cell r="AB372">
            <v>827691</v>
          </cell>
          <cell r="AC372">
            <v>0</v>
          </cell>
          <cell r="AD372">
            <v>54376</v>
          </cell>
          <cell r="AE372">
            <v>347400</v>
          </cell>
          <cell r="AF372">
            <v>0</v>
          </cell>
          <cell r="AG372">
            <v>0</v>
          </cell>
          <cell r="AH372">
            <v>352491</v>
          </cell>
          <cell r="AI372">
            <v>754267</v>
          </cell>
          <cell r="AJ372">
            <v>1581958</v>
          </cell>
        </row>
        <row r="373">
          <cell r="A373" t="str">
            <v>1</v>
          </cell>
          <cell r="B373" t="str">
            <v>株式会社　バンダイロジパル</v>
          </cell>
          <cell r="C373" t="str">
            <v>3</v>
          </cell>
          <cell r="D373" t="str">
            <v>事業本部</v>
          </cell>
          <cell r="E373" t="str">
            <v>33</v>
          </cell>
          <cell r="F373" t="str">
            <v>海外業務部</v>
          </cell>
          <cell r="G373" t="str">
            <v>3301</v>
          </cell>
          <cell r="H373" t="str">
            <v>海外業務部</v>
          </cell>
          <cell r="I373" t="str">
            <v>1930</v>
          </cell>
          <cell r="J373" t="str">
            <v>海外業務</v>
          </cell>
          <cell r="K373" t="str">
            <v>1519</v>
          </cell>
          <cell r="L373" t="str">
            <v>海外　東京</v>
          </cell>
          <cell r="M373" t="str">
            <v>15194999999999336141614061400020034海外-12003</v>
          </cell>
          <cell r="N373" t="str">
            <v>4</v>
          </cell>
          <cell r="O373" t="str">
            <v>他店</v>
          </cell>
          <cell r="P373" t="str">
            <v>6140</v>
          </cell>
          <cell r="Q373" t="str">
            <v>㈱ ﾏｯｸ</v>
          </cell>
          <cell r="R373" t="str">
            <v>614000</v>
          </cell>
          <cell r="S373" t="str">
            <v>株式会社　マック　(海外)</v>
          </cell>
          <cell r="T373" t="str">
            <v>4海外</v>
          </cell>
          <cell r="U373" t="str">
            <v>2003</v>
          </cell>
          <cell r="V373">
            <v>151656</v>
          </cell>
          <cell r="W373">
            <v>196892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348548</v>
          </cell>
          <cell r="AC373">
            <v>0</v>
          </cell>
          <cell r="AD373">
            <v>59309</v>
          </cell>
          <cell r="AE373">
            <v>133751</v>
          </cell>
          <cell r="AF373">
            <v>122250</v>
          </cell>
          <cell r="AG373">
            <v>0</v>
          </cell>
          <cell r="AH373">
            <v>0</v>
          </cell>
          <cell r="AI373">
            <v>315310</v>
          </cell>
          <cell r="AJ373">
            <v>663858</v>
          </cell>
        </row>
        <row r="374">
          <cell r="A374" t="str">
            <v>1</v>
          </cell>
          <cell r="B374" t="str">
            <v>株式会社　バンダイロジパル</v>
          </cell>
          <cell r="C374" t="str">
            <v>3</v>
          </cell>
          <cell r="D374" t="str">
            <v>事業本部</v>
          </cell>
          <cell r="E374" t="str">
            <v>33</v>
          </cell>
          <cell r="F374" t="str">
            <v>海外業務部</v>
          </cell>
          <cell r="G374" t="str">
            <v>3301</v>
          </cell>
          <cell r="H374" t="str">
            <v>海外業務部</v>
          </cell>
          <cell r="I374" t="str">
            <v>1930</v>
          </cell>
          <cell r="J374" t="str">
            <v>海外業務</v>
          </cell>
          <cell r="K374" t="str">
            <v>1519</v>
          </cell>
          <cell r="L374" t="str">
            <v>海外　東京</v>
          </cell>
          <cell r="M374" t="str">
            <v>15194999999999336141614099999999999合計-0</v>
          </cell>
          <cell r="N374" t="str">
            <v>4</v>
          </cell>
          <cell r="P374" t="str">
            <v>6140</v>
          </cell>
          <cell r="Q374" t="str">
            <v>　前　年　合　計　</v>
          </cell>
          <cell r="U374" t="str">
            <v>2002</v>
          </cell>
          <cell r="V374">
            <v>170641</v>
          </cell>
          <cell r="W374">
            <v>179164</v>
          </cell>
          <cell r="X374">
            <v>82749</v>
          </cell>
          <cell r="Y374">
            <v>248077</v>
          </cell>
          <cell r="Z374">
            <v>85008</v>
          </cell>
          <cell r="AA374">
            <v>62052</v>
          </cell>
          <cell r="AB374">
            <v>827691</v>
          </cell>
          <cell r="AC374">
            <v>0</v>
          </cell>
          <cell r="AD374">
            <v>54376</v>
          </cell>
          <cell r="AE374">
            <v>347400</v>
          </cell>
          <cell r="AF374">
            <v>0</v>
          </cell>
          <cell r="AG374">
            <v>0</v>
          </cell>
          <cell r="AH374">
            <v>352491</v>
          </cell>
          <cell r="AI374">
            <v>754267</v>
          </cell>
          <cell r="AJ374">
            <v>1581958</v>
          </cell>
        </row>
        <row r="375">
          <cell r="A375" t="str">
            <v>1</v>
          </cell>
          <cell r="B375" t="str">
            <v>株式会社　バンダイロジパル</v>
          </cell>
          <cell r="C375" t="str">
            <v>3</v>
          </cell>
          <cell r="D375" t="str">
            <v>事業本部</v>
          </cell>
          <cell r="E375" t="str">
            <v>33</v>
          </cell>
          <cell r="F375" t="str">
            <v>海外業務部</v>
          </cell>
          <cell r="G375" t="str">
            <v>3301</v>
          </cell>
          <cell r="H375" t="str">
            <v>海外業務部</v>
          </cell>
          <cell r="I375" t="str">
            <v>1930</v>
          </cell>
          <cell r="J375" t="str">
            <v>海外業務</v>
          </cell>
          <cell r="K375" t="str">
            <v>1519</v>
          </cell>
          <cell r="L375" t="str">
            <v>海外　東京</v>
          </cell>
          <cell r="M375" t="str">
            <v>15194999999999336141614099999999999合計-1</v>
          </cell>
          <cell r="N375" t="str">
            <v>4</v>
          </cell>
          <cell r="P375" t="str">
            <v>6140</v>
          </cell>
          <cell r="Q375" t="str">
            <v>　当　年　合　計　</v>
          </cell>
          <cell r="U375" t="str">
            <v>2003</v>
          </cell>
          <cell r="V375">
            <v>151656</v>
          </cell>
          <cell r="W375">
            <v>196892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348548</v>
          </cell>
          <cell r="AC375">
            <v>0</v>
          </cell>
          <cell r="AD375">
            <v>59309</v>
          </cell>
          <cell r="AE375">
            <v>133751</v>
          </cell>
          <cell r="AF375">
            <v>122250</v>
          </cell>
          <cell r="AG375">
            <v>0</v>
          </cell>
          <cell r="AH375">
            <v>0</v>
          </cell>
          <cell r="AI375">
            <v>315310</v>
          </cell>
          <cell r="AJ375">
            <v>663858</v>
          </cell>
        </row>
        <row r="376">
          <cell r="A376" t="str">
            <v>1</v>
          </cell>
          <cell r="B376" t="str">
            <v>株式会社　バンダイロジパル</v>
          </cell>
          <cell r="C376" t="str">
            <v>3</v>
          </cell>
          <cell r="D376" t="str">
            <v>事業本部</v>
          </cell>
          <cell r="E376" t="str">
            <v>33</v>
          </cell>
          <cell r="F376" t="str">
            <v>海外業務部</v>
          </cell>
          <cell r="G376" t="str">
            <v>3301</v>
          </cell>
          <cell r="H376" t="str">
            <v>海外業務部</v>
          </cell>
          <cell r="I376" t="str">
            <v>1930</v>
          </cell>
          <cell r="J376" t="str">
            <v>海外業務</v>
          </cell>
          <cell r="K376" t="str">
            <v>1519</v>
          </cell>
          <cell r="L376" t="str">
            <v>海外　東京</v>
          </cell>
          <cell r="M376" t="str">
            <v>15194999999999336141614099999合計-2</v>
          </cell>
          <cell r="N376" t="str">
            <v>4</v>
          </cell>
          <cell r="P376" t="str">
            <v>6140</v>
          </cell>
          <cell r="Q376" t="str">
            <v>　昨　年　対　比（％）</v>
          </cell>
          <cell r="V376">
            <v>88</v>
          </cell>
          <cell r="W376">
            <v>109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42</v>
          </cell>
          <cell r="AC376">
            <v>100</v>
          </cell>
          <cell r="AD376">
            <v>109</v>
          </cell>
          <cell r="AE376">
            <v>38</v>
          </cell>
          <cell r="AF376">
            <v>100</v>
          </cell>
          <cell r="AG376">
            <v>100</v>
          </cell>
          <cell r="AH376">
            <v>0</v>
          </cell>
          <cell r="AI376">
            <v>41</v>
          </cell>
          <cell r="AJ376">
            <v>41</v>
          </cell>
        </row>
        <row r="377">
          <cell r="A377" t="str">
            <v>1</v>
          </cell>
          <cell r="B377" t="str">
            <v>株式会社　バンダイロジパル</v>
          </cell>
          <cell r="C377" t="str">
            <v>3</v>
          </cell>
          <cell r="D377" t="str">
            <v>事業本部</v>
          </cell>
          <cell r="E377" t="str">
            <v>33</v>
          </cell>
          <cell r="F377" t="str">
            <v>海外業務部</v>
          </cell>
          <cell r="G377" t="str">
            <v>3301</v>
          </cell>
          <cell r="H377" t="str">
            <v>海外業務部</v>
          </cell>
          <cell r="I377" t="str">
            <v>1930</v>
          </cell>
          <cell r="J377" t="str">
            <v>海外業務</v>
          </cell>
          <cell r="K377" t="str">
            <v>1519</v>
          </cell>
          <cell r="L377" t="str">
            <v>海外　東京</v>
          </cell>
          <cell r="M377" t="str">
            <v>15194999999999438536436143610020034海外-12002</v>
          </cell>
          <cell r="N377" t="str">
            <v>4</v>
          </cell>
          <cell r="O377" t="str">
            <v>他店</v>
          </cell>
          <cell r="P377" t="str">
            <v>4361</v>
          </cell>
          <cell r="Q377" t="str">
            <v>ニューロン製菓㈱</v>
          </cell>
          <cell r="R377" t="str">
            <v>436100</v>
          </cell>
          <cell r="S377" t="str">
            <v>ニューロン製菓 株式会社(海外)</v>
          </cell>
          <cell r="T377" t="str">
            <v>4海外</v>
          </cell>
          <cell r="U377" t="str">
            <v>2002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35150</v>
          </cell>
          <cell r="AE377">
            <v>0</v>
          </cell>
          <cell r="AF377">
            <v>42741</v>
          </cell>
          <cell r="AG377">
            <v>38348</v>
          </cell>
          <cell r="AH377">
            <v>32835</v>
          </cell>
          <cell r="AI377">
            <v>149074</v>
          </cell>
          <cell r="AJ377">
            <v>149074</v>
          </cell>
        </row>
        <row r="378">
          <cell r="A378" t="str">
            <v>1</v>
          </cell>
          <cell r="B378" t="str">
            <v>株式会社　バンダイロジパル</v>
          </cell>
          <cell r="C378" t="str">
            <v>3</v>
          </cell>
          <cell r="D378" t="str">
            <v>事業本部</v>
          </cell>
          <cell r="E378" t="str">
            <v>33</v>
          </cell>
          <cell r="F378" t="str">
            <v>海外業務部</v>
          </cell>
          <cell r="G378" t="str">
            <v>3301</v>
          </cell>
          <cell r="H378" t="str">
            <v>海外業務部</v>
          </cell>
          <cell r="I378" t="str">
            <v>1930</v>
          </cell>
          <cell r="J378" t="str">
            <v>海外業務</v>
          </cell>
          <cell r="K378" t="str">
            <v>1519</v>
          </cell>
          <cell r="L378" t="str">
            <v>海外　東京</v>
          </cell>
          <cell r="M378" t="str">
            <v>15194999999999438536436143610020034海外-12003</v>
          </cell>
          <cell r="N378" t="str">
            <v>4</v>
          </cell>
          <cell r="O378" t="str">
            <v>他店</v>
          </cell>
          <cell r="P378" t="str">
            <v>4361</v>
          </cell>
          <cell r="Q378" t="str">
            <v>ニューロン製菓㈱</v>
          </cell>
          <cell r="R378" t="str">
            <v>436100</v>
          </cell>
          <cell r="S378" t="str">
            <v>ニューロン製菓 株式会社(海外)</v>
          </cell>
          <cell r="T378" t="str">
            <v>4海外</v>
          </cell>
          <cell r="U378" t="str">
            <v>2003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205642</v>
          </cell>
          <cell r="AA378">
            <v>0</v>
          </cell>
          <cell r="AB378">
            <v>205642</v>
          </cell>
          <cell r="AC378">
            <v>0</v>
          </cell>
          <cell r="AD378">
            <v>62378</v>
          </cell>
          <cell r="AE378">
            <v>0</v>
          </cell>
          <cell r="AF378">
            <v>293443</v>
          </cell>
          <cell r="AG378">
            <v>0</v>
          </cell>
          <cell r="AH378">
            <v>0</v>
          </cell>
          <cell r="AI378">
            <v>355821</v>
          </cell>
          <cell r="AJ378">
            <v>561463</v>
          </cell>
        </row>
        <row r="379">
          <cell r="A379" t="str">
            <v>1</v>
          </cell>
          <cell r="B379" t="str">
            <v>株式会社　バンダイロジパル</v>
          </cell>
          <cell r="C379" t="str">
            <v>3</v>
          </cell>
          <cell r="D379" t="str">
            <v>事業本部</v>
          </cell>
          <cell r="E379" t="str">
            <v>33</v>
          </cell>
          <cell r="F379" t="str">
            <v>海外業務部</v>
          </cell>
          <cell r="G379" t="str">
            <v>3301</v>
          </cell>
          <cell r="H379" t="str">
            <v>海外業務部</v>
          </cell>
          <cell r="I379" t="str">
            <v>1930</v>
          </cell>
          <cell r="J379" t="str">
            <v>海外業務</v>
          </cell>
          <cell r="K379" t="str">
            <v>1519</v>
          </cell>
          <cell r="L379" t="str">
            <v>海外　東京</v>
          </cell>
          <cell r="M379" t="str">
            <v>15194999999999438536436199999999999合計-0</v>
          </cell>
          <cell r="N379" t="str">
            <v>4</v>
          </cell>
          <cell r="P379" t="str">
            <v>4361</v>
          </cell>
          <cell r="Q379" t="str">
            <v>　前　年　合　計　</v>
          </cell>
          <cell r="U379" t="str">
            <v>2002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35150</v>
          </cell>
          <cell r="AE379">
            <v>0</v>
          </cell>
          <cell r="AF379">
            <v>42741</v>
          </cell>
          <cell r="AG379">
            <v>38348</v>
          </cell>
          <cell r="AH379">
            <v>32835</v>
          </cell>
          <cell r="AI379">
            <v>149074</v>
          </cell>
          <cell r="AJ379">
            <v>149074</v>
          </cell>
        </row>
        <row r="380">
          <cell r="A380" t="str">
            <v>1</v>
          </cell>
          <cell r="B380" t="str">
            <v>株式会社　バンダイロジパル</v>
          </cell>
          <cell r="C380" t="str">
            <v>3</v>
          </cell>
          <cell r="D380" t="str">
            <v>事業本部</v>
          </cell>
          <cell r="E380" t="str">
            <v>33</v>
          </cell>
          <cell r="F380" t="str">
            <v>海外業務部</v>
          </cell>
          <cell r="G380" t="str">
            <v>3301</v>
          </cell>
          <cell r="H380" t="str">
            <v>海外業務部</v>
          </cell>
          <cell r="I380" t="str">
            <v>1930</v>
          </cell>
          <cell r="J380" t="str">
            <v>海外業務</v>
          </cell>
          <cell r="K380" t="str">
            <v>1519</v>
          </cell>
          <cell r="L380" t="str">
            <v>海外　東京</v>
          </cell>
          <cell r="M380" t="str">
            <v>15194999999999438536436199999999999合計-1</v>
          </cell>
          <cell r="N380" t="str">
            <v>4</v>
          </cell>
          <cell r="P380" t="str">
            <v>4361</v>
          </cell>
          <cell r="Q380" t="str">
            <v>　当　年　合　計　</v>
          </cell>
          <cell r="U380" t="str">
            <v>2003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205642</v>
          </cell>
          <cell r="AA380">
            <v>0</v>
          </cell>
          <cell r="AB380">
            <v>205642</v>
          </cell>
          <cell r="AC380">
            <v>0</v>
          </cell>
          <cell r="AD380">
            <v>62378</v>
          </cell>
          <cell r="AE380">
            <v>0</v>
          </cell>
          <cell r="AF380">
            <v>293443</v>
          </cell>
          <cell r="AG380">
            <v>0</v>
          </cell>
          <cell r="AH380">
            <v>0</v>
          </cell>
          <cell r="AI380">
            <v>355821</v>
          </cell>
          <cell r="AJ380">
            <v>561463</v>
          </cell>
        </row>
        <row r="381">
          <cell r="A381" t="str">
            <v>1</v>
          </cell>
          <cell r="B381" t="str">
            <v>株式会社　バンダイロジパル</v>
          </cell>
          <cell r="C381" t="str">
            <v>3</v>
          </cell>
          <cell r="D381" t="str">
            <v>事業本部</v>
          </cell>
          <cell r="E381" t="str">
            <v>33</v>
          </cell>
          <cell r="F381" t="str">
            <v>海外業務部</v>
          </cell>
          <cell r="G381" t="str">
            <v>3301</v>
          </cell>
          <cell r="H381" t="str">
            <v>海外業務部</v>
          </cell>
          <cell r="I381" t="str">
            <v>1930</v>
          </cell>
          <cell r="J381" t="str">
            <v>海外業務</v>
          </cell>
          <cell r="K381" t="str">
            <v>1519</v>
          </cell>
          <cell r="L381" t="str">
            <v>海外　東京</v>
          </cell>
          <cell r="M381" t="str">
            <v>15194999999999438536436199999合計-2</v>
          </cell>
          <cell r="N381" t="str">
            <v>4</v>
          </cell>
          <cell r="P381" t="str">
            <v>4361</v>
          </cell>
          <cell r="Q381" t="str">
            <v>　昨　年　対　比（％）</v>
          </cell>
          <cell r="V381">
            <v>100</v>
          </cell>
          <cell r="W381">
            <v>100</v>
          </cell>
          <cell r="X381">
            <v>100</v>
          </cell>
          <cell r="Y381">
            <v>100</v>
          </cell>
          <cell r="Z381">
            <v>100</v>
          </cell>
          <cell r="AA381">
            <v>100</v>
          </cell>
          <cell r="AB381">
            <v>100</v>
          </cell>
          <cell r="AC381">
            <v>100</v>
          </cell>
          <cell r="AD381">
            <v>177</v>
          </cell>
          <cell r="AE381">
            <v>100</v>
          </cell>
          <cell r="AF381">
            <v>686</v>
          </cell>
          <cell r="AG381">
            <v>0</v>
          </cell>
          <cell r="AH381">
            <v>0</v>
          </cell>
          <cell r="AI381">
            <v>238</v>
          </cell>
          <cell r="AJ381">
            <v>376</v>
          </cell>
        </row>
        <row r="382">
          <cell r="A382" t="str">
            <v>1</v>
          </cell>
          <cell r="B382" t="str">
            <v>株式会社　バンダイロジパル</v>
          </cell>
          <cell r="C382" t="str">
            <v>3</v>
          </cell>
          <cell r="D382" t="str">
            <v>事業本部</v>
          </cell>
          <cell r="E382" t="str">
            <v>33</v>
          </cell>
          <cell r="F382" t="str">
            <v>海外業務部</v>
          </cell>
          <cell r="G382" t="str">
            <v>3301</v>
          </cell>
          <cell r="H382" t="str">
            <v>海外業務部</v>
          </cell>
          <cell r="I382" t="str">
            <v>1930</v>
          </cell>
          <cell r="J382" t="str">
            <v>海外業務</v>
          </cell>
          <cell r="K382" t="str">
            <v>1519</v>
          </cell>
          <cell r="L382" t="str">
            <v>海外　東京</v>
          </cell>
          <cell r="M382" t="str">
            <v>15194999999999506652432743270320034海外-12002</v>
          </cell>
          <cell r="N382" t="str">
            <v>4</v>
          </cell>
          <cell r="O382" t="str">
            <v>他店</v>
          </cell>
          <cell r="P382" t="str">
            <v>4327</v>
          </cell>
          <cell r="Q382" t="str">
            <v>日本ﾄｲｽﾞｻｰﾋﾞｽ㈱</v>
          </cell>
          <cell r="R382" t="str">
            <v>432703</v>
          </cell>
          <cell r="S382" t="str">
            <v>日本トイズサービス株式会社(海外)</v>
          </cell>
          <cell r="T382" t="str">
            <v>4海外</v>
          </cell>
          <cell r="U382" t="str">
            <v>2002</v>
          </cell>
          <cell r="V382">
            <v>20530</v>
          </cell>
          <cell r="W382">
            <v>237054</v>
          </cell>
          <cell r="X382">
            <v>160000</v>
          </cell>
          <cell r="Y382">
            <v>115300</v>
          </cell>
          <cell r="Z382">
            <v>0</v>
          </cell>
          <cell r="AA382">
            <v>0</v>
          </cell>
          <cell r="AB382">
            <v>532884</v>
          </cell>
          <cell r="AC382">
            <v>133600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133428</v>
          </cell>
          <cell r="AI382">
            <v>267028</v>
          </cell>
          <cell r="AJ382">
            <v>799912</v>
          </cell>
        </row>
        <row r="383">
          <cell r="A383" t="str">
            <v>1</v>
          </cell>
          <cell r="B383" t="str">
            <v>株式会社　バンダイロジパル</v>
          </cell>
          <cell r="C383" t="str">
            <v>3</v>
          </cell>
          <cell r="D383" t="str">
            <v>事業本部</v>
          </cell>
          <cell r="E383" t="str">
            <v>33</v>
          </cell>
          <cell r="F383" t="str">
            <v>海外業務部</v>
          </cell>
          <cell r="G383" t="str">
            <v>3301</v>
          </cell>
          <cell r="H383" t="str">
            <v>海外業務部</v>
          </cell>
          <cell r="I383" t="str">
            <v>1930</v>
          </cell>
          <cell r="J383" t="str">
            <v>海外業務</v>
          </cell>
          <cell r="K383" t="str">
            <v>1519</v>
          </cell>
          <cell r="L383" t="str">
            <v>海外　東京</v>
          </cell>
          <cell r="M383" t="str">
            <v>15194999999999506652432743270320034海外-12003</v>
          </cell>
          <cell r="N383" t="str">
            <v>4</v>
          </cell>
          <cell r="O383" t="str">
            <v>他店</v>
          </cell>
          <cell r="P383" t="str">
            <v>4327</v>
          </cell>
          <cell r="Q383" t="str">
            <v>日本ﾄｲｽﾞｻｰﾋﾞｽ㈱</v>
          </cell>
          <cell r="R383" t="str">
            <v>432703</v>
          </cell>
          <cell r="S383" t="str">
            <v>日本トイズサービス株式会社(海外)</v>
          </cell>
          <cell r="T383" t="str">
            <v>4海外</v>
          </cell>
          <cell r="U383" t="str">
            <v>2003</v>
          </cell>
          <cell r="V383">
            <v>140860</v>
          </cell>
          <cell r="W383">
            <v>218126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358986</v>
          </cell>
          <cell r="AC383">
            <v>0</v>
          </cell>
          <cell r="AD383">
            <v>0</v>
          </cell>
          <cell r="AE383">
            <v>0</v>
          </cell>
          <cell r="AF383">
            <v>134361</v>
          </cell>
          <cell r="AG383">
            <v>0</v>
          </cell>
          <cell r="AH383">
            <v>0</v>
          </cell>
          <cell r="AI383">
            <v>134361</v>
          </cell>
          <cell r="AJ383">
            <v>493347</v>
          </cell>
        </row>
        <row r="384">
          <cell r="A384" t="str">
            <v>1</v>
          </cell>
          <cell r="B384" t="str">
            <v>株式会社　バンダイロジパル</v>
          </cell>
          <cell r="C384" t="str">
            <v>3</v>
          </cell>
          <cell r="D384" t="str">
            <v>事業本部</v>
          </cell>
          <cell r="E384" t="str">
            <v>33</v>
          </cell>
          <cell r="F384" t="str">
            <v>海外業務部</v>
          </cell>
          <cell r="G384" t="str">
            <v>3301</v>
          </cell>
          <cell r="H384" t="str">
            <v>海外業務部</v>
          </cell>
          <cell r="I384" t="str">
            <v>1930</v>
          </cell>
          <cell r="J384" t="str">
            <v>海外業務</v>
          </cell>
          <cell r="K384" t="str">
            <v>1519</v>
          </cell>
          <cell r="L384" t="str">
            <v>海外　東京</v>
          </cell>
          <cell r="M384" t="str">
            <v>15194999999999506652432799999999999合計-0</v>
          </cell>
          <cell r="N384" t="str">
            <v>4</v>
          </cell>
          <cell r="P384" t="str">
            <v>4327</v>
          </cell>
          <cell r="Q384" t="str">
            <v>　前　年　合　計　</v>
          </cell>
          <cell r="U384" t="str">
            <v>2002</v>
          </cell>
          <cell r="V384">
            <v>20530</v>
          </cell>
          <cell r="W384">
            <v>237054</v>
          </cell>
          <cell r="X384">
            <v>160000</v>
          </cell>
          <cell r="Y384">
            <v>115300</v>
          </cell>
          <cell r="Z384">
            <v>0</v>
          </cell>
          <cell r="AA384">
            <v>0</v>
          </cell>
          <cell r="AB384">
            <v>532884</v>
          </cell>
          <cell r="AC384">
            <v>133600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133428</v>
          </cell>
          <cell r="AI384">
            <v>267028</v>
          </cell>
          <cell r="AJ384">
            <v>799912</v>
          </cell>
        </row>
        <row r="385">
          <cell r="A385" t="str">
            <v>1</v>
          </cell>
          <cell r="B385" t="str">
            <v>株式会社　バンダイロジパル</v>
          </cell>
          <cell r="C385" t="str">
            <v>3</v>
          </cell>
          <cell r="D385" t="str">
            <v>事業本部</v>
          </cell>
          <cell r="E385" t="str">
            <v>33</v>
          </cell>
          <cell r="F385" t="str">
            <v>海外業務部</v>
          </cell>
          <cell r="G385" t="str">
            <v>3301</v>
          </cell>
          <cell r="H385" t="str">
            <v>海外業務部</v>
          </cell>
          <cell r="I385" t="str">
            <v>1930</v>
          </cell>
          <cell r="J385" t="str">
            <v>海外業務</v>
          </cell>
          <cell r="K385" t="str">
            <v>1519</v>
          </cell>
          <cell r="L385" t="str">
            <v>海外　東京</v>
          </cell>
          <cell r="M385" t="str">
            <v>15194999999999506652432799999999999合計-1</v>
          </cell>
          <cell r="N385" t="str">
            <v>4</v>
          </cell>
          <cell r="P385" t="str">
            <v>4327</v>
          </cell>
          <cell r="Q385" t="str">
            <v>　当　年　合　計　</v>
          </cell>
          <cell r="U385" t="str">
            <v>2003</v>
          </cell>
          <cell r="V385">
            <v>140860</v>
          </cell>
          <cell r="W385">
            <v>218126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358986</v>
          </cell>
          <cell r="AC385">
            <v>0</v>
          </cell>
          <cell r="AD385">
            <v>0</v>
          </cell>
          <cell r="AE385">
            <v>0</v>
          </cell>
          <cell r="AF385">
            <v>134361</v>
          </cell>
          <cell r="AG385">
            <v>0</v>
          </cell>
          <cell r="AH385">
            <v>0</v>
          </cell>
          <cell r="AI385">
            <v>134361</v>
          </cell>
          <cell r="AJ385">
            <v>493347</v>
          </cell>
        </row>
        <row r="386">
          <cell r="A386" t="str">
            <v>1</v>
          </cell>
          <cell r="B386" t="str">
            <v>株式会社　バンダイロジパル</v>
          </cell>
          <cell r="C386" t="str">
            <v>3</v>
          </cell>
          <cell r="D386" t="str">
            <v>事業本部</v>
          </cell>
          <cell r="E386" t="str">
            <v>33</v>
          </cell>
          <cell r="F386" t="str">
            <v>海外業務部</v>
          </cell>
          <cell r="G386" t="str">
            <v>3301</v>
          </cell>
          <cell r="H386" t="str">
            <v>海外業務部</v>
          </cell>
          <cell r="I386" t="str">
            <v>1930</v>
          </cell>
          <cell r="J386" t="str">
            <v>海外業務</v>
          </cell>
          <cell r="K386" t="str">
            <v>1519</v>
          </cell>
          <cell r="L386" t="str">
            <v>海外　東京</v>
          </cell>
          <cell r="M386" t="str">
            <v>15194999999999506652432799999合計-2</v>
          </cell>
          <cell r="N386" t="str">
            <v>4</v>
          </cell>
          <cell r="P386" t="str">
            <v>4327</v>
          </cell>
          <cell r="Q386" t="str">
            <v>　昨　年　対　比（％）</v>
          </cell>
          <cell r="V386">
            <v>686</v>
          </cell>
          <cell r="W386">
            <v>92</v>
          </cell>
          <cell r="X386">
            <v>0</v>
          </cell>
          <cell r="Y386">
            <v>0</v>
          </cell>
          <cell r="Z386">
            <v>100</v>
          </cell>
          <cell r="AA386">
            <v>100</v>
          </cell>
          <cell r="AB386">
            <v>67</v>
          </cell>
          <cell r="AC386">
            <v>0</v>
          </cell>
          <cell r="AD386">
            <v>100</v>
          </cell>
          <cell r="AE386">
            <v>100</v>
          </cell>
          <cell r="AF386">
            <v>100</v>
          </cell>
          <cell r="AG386">
            <v>100</v>
          </cell>
          <cell r="AH386">
            <v>0</v>
          </cell>
          <cell r="AI386">
            <v>50</v>
          </cell>
          <cell r="AJ386">
            <v>61</v>
          </cell>
        </row>
        <row r="387">
          <cell r="A387" t="str">
            <v>1</v>
          </cell>
          <cell r="B387" t="str">
            <v>株式会社　バンダイロジパル</v>
          </cell>
          <cell r="C387" t="str">
            <v>3</v>
          </cell>
          <cell r="D387" t="str">
            <v>事業本部</v>
          </cell>
          <cell r="E387" t="str">
            <v>33</v>
          </cell>
          <cell r="F387" t="str">
            <v>海外業務部</v>
          </cell>
          <cell r="G387" t="str">
            <v>3301</v>
          </cell>
          <cell r="H387" t="str">
            <v>海外業務部</v>
          </cell>
          <cell r="I387" t="str">
            <v>1930</v>
          </cell>
          <cell r="J387" t="str">
            <v>海外業務</v>
          </cell>
          <cell r="K387" t="str">
            <v>1519</v>
          </cell>
          <cell r="L387" t="str">
            <v>海外　東京</v>
          </cell>
          <cell r="M387" t="str">
            <v>15194999999999571815133613360220034海外-12003</v>
          </cell>
          <cell r="N387" t="str">
            <v>4</v>
          </cell>
          <cell r="O387" t="str">
            <v>他店</v>
          </cell>
          <cell r="P387" t="str">
            <v>1336</v>
          </cell>
          <cell r="Q387" t="str">
            <v>㈱ ｷｰ･ﾌﾟﾗﾝﾆﾝｸﾞ</v>
          </cell>
          <cell r="R387" t="str">
            <v>133602</v>
          </cell>
          <cell r="S387" t="str">
            <v>株式会社　キー・プランニング(海外）</v>
          </cell>
          <cell r="T387" t="str">
            <v>4海外</v>
          </cell>
          <cell r="U387" t="str">
            <v>2003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307332</v>
          </cell>
          <cell r="AA387">
            <v>120852</v>
          </cell>
          <cell r="AB387">
            <v>428184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428184</v>
          </cell>
        </row>
        <row r="388">
          <cell r="A388" t="str">
            <v>1</v>
          </cell>
          <cell r="B388" t="str">
            <v>株式会社　バンダイロジパル</v>
          </cell>
          <cell r="C388" t="str">
            <v>3</v>
          </cell>
          <cell r="D388" t="str">
            <v>事業本部</v>
          </cell>
          <cell r="E388" t="str">
            <v>33</v>
          </cell>
          <cell r="F388" t="str">
            <v>海外業務部</v>
          </cell>
          <cell r="G388" t="str">
            <v>3301</v>
          </cell>
          <cell r="H388" t="str">
            <v>海外業務部</v>
          </cell>
          <cell r="I388" t="str">
            <v>1930</v>
          </cell>
          <cell r="J388" t="str">
            <v>海外業務</v>
          </cell>
          <cell r="K388" t="str">
            <v>1519</v>
          </cell>
          <cell r="L388" t="str">
            <v>海外　東京</v>
          </cell>
          <cell r="M388" t="str">
            <v>15194999999999571815133699999999999合計-1</v>
          </cell>
          <cell r="N388" t="str">
            <v>4</v>
          </cell>
          <cell r="P388" t="str">
            <v>1336</v>
          </cell>
          <cell r="Q388" t="str">
            <v>　当　年　合　計　</v>
          </cell>
          <cell r="U388" t="str">
            <v>2003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307332</v>
          </cell>
          <cell r="AA388">
            <v>120852</v>
          </cell>
          <cell r="AB388">
            <v>428184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428184</v>
          </cell>
        </row>
        <row r="389">
          <cell r="A389" t="str">
            <v>1</v>
          </cell>
          <cell r="B389" t="str">
            <v>株式会社　バンダイロジパル</v>
          </cell>
          <cell r="C389" t="str">
            <v>3</v>
          </cell>
          <cell r="D389" t="str">
            <v>事業本部</v>
          </cell>
          <cell r="E389" t="str">
            <v>33</v>
          </cell>
          <cell r="F389" t="str">
            <v>海外業務部</v>
          </cell>
          <cell r="G389" t="str">
            <v>3301</v>
          </cell>
          <cell r="H389" t="str">
            <v>海外業務部</v>
          </cell>
          <cell r="I389" t="str">
            <v>1930</v>
          </cell>
          <cell r="J389" t="str">
            <v>海外業務</v>
          </cell>
          <cell r="K389" t="str">
            <v>1519</v>
          </cell>
          <cell r="L389" t="str">
            <v>海外　東京</v>
          </cell>
          <cell r="M389" t="str">
            <v>15194999999999571815133699999合計-2</v>
          </cell>
          <cell r="N389" t="str">
            <v>4</v>
          </cell>
          <cell r="P389" t="str">
            <v>1336</v>
          </cell>
          <cell r="Q389" t="str">
            <v>　昨　年　対　比（％）</v>
          </cell>
          <cell r="V389">
            <v>100</v>
          </cell>
          <cell r="W389">
            <v>100</v>
          </cell>
          <cell r="X389">
            <v>100</v>
          </cell>
          <cell r="Y389">
            <v>100</v>
          </cell>
          <cell r="Z389">
            <v>100</v>
          </cell>
          <cell r="AA389">
            <v>100</v>
          </cell>
          <cell r="AB389">
            <v>100</v>
          </cell>
          <cell r="AC389">
            <v>100</v>
          </cell>
          <cell r="AD389">
            <v>100</v>
          </cell>
          <cell r="AE389">
            <v>100</v>
          </cell>
          <cell r="AF389">
            <v>100</v>
          </cell>
          <cell r="AG389">
            <v>100</v>
          </cell>
          <cell r="AH389">
            <v>100</v>
          </cell>
          <cell r="AI389">
            <v>100</v>
          </cell>
          <cell r="AJ389">
            <v>100</v>
          </cell>
        </row>
        <row r="390">
          <cell r="A390" t="str">
            <v>1</v>
          </cell>
          <cell r="B390" t="str">
            <v>株式会社　バンダイロジパル</v>
          </cell>
          <cell r="C390" t="str">
            <v>3</v>
          </cell>
          <cell r="D390" t="str">
            <v>事業本部</v>
          </cell>
          <cell r="E390" t="str">
            <v>33</v>
          </cell>
          <cell r="F390" t="str">
            <v>海外業務部</v>
          </cell>
          <cell r="G390" t="str">
            <v>3301</v>
          </cell>
          <cell r="H390" t="str">
            <v>海外業務部</v>
          </cell>
          <cell r="I390" t="str">
            <v>1930</v>
          </cell>
          <cell r="J390" t="str">
            <v>海外業務</v>
          </cell>
          <cell r="K390" t="str">
            <v>1519</v>
          </cell>
          <cell r="L390" t="str">
            <v>海外　東京</v>
          </cell>
          <cell r="M390" t="str">
            <v>15194999999999615422218221820020034海外-12003</v>
          </cell>
          <cell r="N390" t="str">
            <v>4</v>
          </cell>
          <cell r="O390" t="str">
            <v>他店</v>
          </cell>
          <cell r="P390" t="str">
            <v>2182</v>
          </cell>
          <cell r="Q390" t="str">
            <v>サンケミカル株式会社</v>
          </cell>
          <cell r="R390" t="str">
            <v>218200</v>
          </cell>
          <cell r="S390" t="str">
            <v>サンケミカル株式会社　-海外-</v>
          </cell>
          <cell r="T390" t="str">
            <v>4海外</v>
          </cell>
          <cell r="U390" t="str">
            <v>2003</v>
          </cell>
          <cell r="V390">
            <v>0</v>
          </cell>
          <cell r="W390">
            <v>0</v>
          </cell>
          <cell r="X390">
            <v>310353</v>
          </cell>
          <cell r="Y390">
            <v>0</v>
          </cell>
          <cell r="Z390">
            <v>0</v>
          </cell>
          <cell r="AA390">
            <v>0</v>
          </cell>
          <cell r="AB390">
            <v>310353</v>
          </cell>
          <cell r="AC390">
            <v>56326</v>
          </cell>
          <cell r="AD390">
            <v>0</v>
          </cell>
          <cell r="AE390">
            <v>17898</v>
          </cell>
          <cell r="AF390">
            <v>0</v>
          </cell>
          <cell r="AG390">
            <v>0</v>
          </cell>
          <cell r="AH390">
            <v>0</v>
          </cell>
          <cell r="AI390">
            <v>74224</v>
          </cell>
          <cell r="AJ390">
            <v>384577</v>
          </cell>
        </row>
        <row r="391">
          <cell r="A391" t="str">
            <v>1</v>
          </cell>
          <cell r="B391" t="str">
            <v>株式会社　バンダイロジパル</v>
          </cell>
          <cell r="C391" t="str">
            <v>3</v>
          </cell>
          <cell r="D391" t="str">
            <v>事業本部</v>
          </cell>
          <cell r="E391" t="str">
            <v>33</v>
          </cell>
          <cell r="F391" t="str">
            <v>海外業務部</v>
          </cell>
          <cell r="G391" t="str">
            <v>3301</v>
          </cell>
          <cell r="H391" t="str">
            <v>海外業務部</v>
          </cell>
          <cell r="I391" t="str">
            <v>1930</v>
          </cell>
          <cell r="J391" t="str">
            <v>海外業務</v>
          </cell>
          <cell r="K391" t="str">
            <v>1519</v>
          </cell>
          <cell r="L391" t="str">
            <v>海外　東京</v>
          </cell>
          <cell r="M391" t="str">
            <v>15194999999999615422218299999999999合計-1</v>
          </cell>
          <cell r="N391" t="str">
            <v>4</v>
          </cell>
          <cell r="P391" t="str">
            <v>2182</v>
          </cell>
          <cell r="Q391" t="str">
            <v>　当　年　合　計　</v>
          </cell>
          <cell r="U391" t="str">
            <v>2003</v>
          </cell>
          <cell r="V391">
            <v>0</v>
          </cell>
          <cell r="W391">
            <v>0</v>
          </cell>
          <cell r="X391">
            <v>310353</v>
          </cell>
          <cell r="Y391">
            <v>0</v>
          </cell>
          <cell r="Z391">
            <v>0</v>
          </cell>
          <cell r="AA391">
            <v>0</v>
          </cell>
          <cell r="AB391">
            <v>310353</v>
          </cell>
          <cell r="AC391">
            <v>56326</v>
          </cell>
          <cell r="AD391">
            <v>0</v>
          </cell>
          <cell r="AE391">
            <v>17898</v>
          </cell>
          <cell r="AF391">
            <v>0</v>
          </cell>
          <cell r="AG391">
            <v>0</v>
          </cell>
          <cell r="AH391">
            <v>0</v>
          </cell>
          <cell r="AI391">
            <v>74224</v>
          </cell>
          <cell r="AJ391">
            <v>384577</v>
          </cell>
        </row>
        <row r="392">
          <cell r="A392" t="str">
            <v>1</v>
          </cell>
          <cell r="B392" t="str">
            <v>株式会社　バンダイロジパル</v>
          </cell>
          <cell r="C392" t="str">
            <v>3</v>
          </cell>
          <cell r="D392" t="str">
            <v>事業本部</v>
          </cell>
          <cell r="E392" t="str">
            <v>33</v>
          </cell>
          <cell r="F392" t="str">
            <v>海外業務部</v>
          </cell>
          <cell r="G392" t="str">
            <v>3301</v>
          </cell>
          <cell r="H392" t="str">
            <v>海外業務部</v>
          </cell>
          <cell r="I392" t="str">
            <v>1930</v>
          </cell>
          <cell r="J392" t="str">
            <v>海外業務</v>
          </cell>
          <cell r="K392" t="str">
            <v>1519</v>
          </cell>
          <cell r="L392" t="str">
            <v>海外　東京</v>
          </cell>
          <cell r="M392" t="str">
            <v>15194999999999615422218299999合計-2</v>
          </cell>
          <cell r="N392" t="str">
            <v>4</v>
          </cell>
          <cell r="P392" t="str">
            <v>2182</v>
          </cell>
          <cell r="Q392" t="str">
            <v>　昨　年　対　比（％）</v>
          </cell>
          <cell r="V392">
            <v>100</v>
          </cell>
          <cell r="W392">
            <v>100</v>
          </cell>
          <cell r="X392">
            <v>100</v>
          </cell>
          <cell r="Y392">
            <v>100</v>
          </cell>
          <cell r="Z392">
            <v>100</v>
          </cell>
          <cell r="AA392">
            <v>100</v>
          </cell>
          <cell r="AB392">
            <v>100</v>
          </cell>
          <cell r="AC392">
            <v>100</v>
          </cell>
          <cell r="AD392">
            <v>100</v>
          </cell>
          <cell r="AE392">
            <v>100</v>
          </cell>
          <cell r="AF392">
            <v>100</v>
          </cell>
          <cell r="AG392">
            <v>100</v>
          </cell>
          <cell r="AH392">
            <v>100</v>
          </cell>
          <cell r="AI392">
            <v>100</v>
          </cell>
          <cell r="AJ392">
            <v>100</v>
          </cell>
        </row>
        <row r="393">
          <cell r="A393" t="str">
            <v>1</v>
          </cell>
          <cell r="B393" t="str">
            <v>株式会社　バンダイロジパル</v>
          </cell>
          <cell r="C393" t="str">
            <v>3</v>
          </cell>
          <cell r="D393" t="str">
            <v>事業本部</v>
          </cell>
          <cell r="E393" t="str">
            <v>33</v>
          </cell>
          <cell r="F393" t="str">
            <v>海外業務部</v>
          </cell>
          <cell r="G393" t="str">
            <v>3301</v>
          </cell>
          <cell r="H393" t="str">
            <v>海外業務部</v>
          </cell>
          <cell r="I393" t="str">
            <v>1930</v>
          </cell>
          <cell r="J393" t="str">
            <v>海外業務</v>
          </cell>
          <cell r="K393" t="str">
            <v>1519</v>
          </cell>
          <cell r="L393" t="str">
            <v>海外　東京</v>
          </cell>
          <cell r="M393" t="str">
            <v>15194999999999673165230123010120034海外-12002</v>
          </cell>
          <cell r="N393" t="str">
            <v>4</v>
          </cell>
          <cell r="O393" t="str">
            <v>他店</v>
          </cell>
          <cell r="P393" t="str">
            <v>2301</v>
          </cell>
          <cell r="Q393" t="str">
            <v>ｼﾊﾞ</v>
          </cell>
          <cell r="R393" t="str">
            <v>230101</v>
          </cell>
          <cell r="S393" t="str">
            <v>シバ(海外)</v>
          </cell>
          <cell r="T393" t="str">
            <v>4海外</v>
          </cell>
          <cell r="U393" t="str">
            <v>2002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77337</v>
          </cell>
          <cell r="AB393">
            <v>77337</v>
          </cell>
          <cell r="AC393">
            <v>90918</v>
          </cell>
          <cell r="AD393">
            <v>0</v>
          </cell>
          <cell r="AE393">
            <v>76789</v>
          </cell>
          <cell r="AF393">
            <v>0</v>
          </cell>
          <cell r="AG393">
            <v>55121</v>
          </cell>
          <cell r="AH393">
            <v>62294</v>
          </cell>
          <cell r="AI393">
            <v>285122</v>
          </cell>
          <cell r="AJ393">
            <v>362459</v>
          </cell>
        </row>
        <row r="394">
          <cell r="A394" t="str">
            <v>1</v>
          </cell>
          <cell r="B394" t="str">
            <v>株式会社　バンダイロジパル</v>
          </cell>
          <cell r="C394" t="str">
            <v>3</v>
          </cell>
          <cell r="D394" t="str">
            <v>事業本部</v>
          </cell>
          <cell r="E394" t="str">
            <v>33</v>
          </cell>
          <cell r="F394" t="str">
            <v>海外業務部</v>
          </cell>
          <cell r="G394" t="str">
            <v>3301</v>
          </cell>
          <cell r="H394" t="str">
            <v>海外業務部</v>
          </cell>
          <cell r="I394" t="str">
            <v>1930</v>
          </cell>
          <cell r="J394" t="str">
            <v>海外業務</v>
          </cell>
          <cell r="K394" t="str">
            <v>1519</v>
          </cell>
          <cell r="L394" t="str">
            <v>海外　東京</v>
          </cell>
          <cell r="M394" t="str">
            <v>15194999999999673165230123010120034海外-12003</v>
          </cell>
          <cell r="N394" t="str">
            <v>4</v>
          </cell>
          <cell r="O394" t="str">
            <v>他店</v>
          </cell>
          <cell r="P394" t="str">
            <v>2301</v>
          </cell>
          <cell r="Q394" t="str">
            <v>ｼﾊﾞ</v>
          </cell>
          <cell r="R394" t="str">
            <v>230101</v>
          </cell>
          <cell r="S394" t="str">
            <v>シバ(海外)</v>
          </cell>
          <cell r="T394" t="str">
            <v>4海外</v>
          </cell>
          <cell r="U394" t="str">
            <v>2003</v>
          </cell>
          <cell r="V394">
            <v>46601</v>
          </cell>
          <cell r="W394">
            <v>0</v>
          </cell>
          <cell r="X394">
            <v>0</v>
          </cell>
          <cell r="Y394">
            <v>24147</v>
          </cell>
          <cell r="Z394">
            <v>69451</v>
          </cell>
          <cell r="AA394">
            <v>0</v>
          </cell>
          <cell r="AB394">
            <v>140199</v>
          </cell>
          <cell r="AC394">
            <v>57700</v>
          </cell>
          <cell r="AD394">
            <v>0</v>
          </cell>
          <cell r="AE394">
            <v>0</v>
          </cell>
          <cell r="AF394">
            <v>97475</v>
          </cell>
          <cell r="AG394">
            <v>31460</v>
          </cell>
          <cell r="AH394">
            <v>0</v>
          </cell>
          <cell r="AI394">
            <v>186635</v>
          </cell>
          <cell r="AJ394">
            <v>326834</v>
          </cell>
        </row>
        <row r="395">
          <cell r="A395" t="str">
            <v>1</v>
          </cell>
          <cell r="B395" t="str">
            <v>株式会社　バンダイロジパル</v>
          </cell>
          <cell r="C395" t="str">
            <v>3</v>
          </cell>
          <cell r="D395" t="str">
            <v>事業本部</v>
          </cell>
          <cell r="E395" t="str">
            <v>33</v>
          </cell>
          <cell r="F395" t="str">
            <v>海外業務部</v>
          </cell>
          <cell r="G395" t="str">
            <v>3301</v>
          </cell>
          <cell r="H395" t="str">
            <v>海外業務部</v>
          </cell>
          <cell r="I395" t="str">
            <v>1930</v>
          </cell>
          <cell r="J395" t="str">
            <v>海外業務</v>
          </cell>
          <cell r="K395" t="str">
            <v>1519</v>
          </cell>
          <cell r="L395" t="str">
            <v>海外　東京</v>
          </cell>
          <cell r="M395" t="str">
            <v>15194999999999673165230199999999999合計-0</v>
          </cell>
          <cell r="N395" t="str">
            <v>4</v>
          </cell>
          <cell r="P395" t="str">
            <v>2301</v>
          </cell>
          <cell r="Q395" t="str">
            <v>　前　年　合　計　</v>
          </cell>
          <cell r="U395" t="str">
            <v>2002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77337</v>
          </cell>
          <cell r="AB395">
            <v>77337</v>
          </cell>
          <cell r="AC395">
            <v>90918</v>
          </cell>
          <cell r="AD395">
            <v>0</v>
          </cell>
          <cell r="AE395">
            <v>76789</v>
          </cell>
          <cell r="AF395">
            <v>0</v>
          </cell>
          <cell r="AG395">
            <v>55121</v>
          </cell>
          <cell r="AH395">
            <v>62294</v>
          </cell>
          <cell r="AI395">
            <v>285122</v>
          </cell>
          <cell r="AJ395">
            <v>362459</v>
          </cell>
        </row>
        <row r="396">
          <cell r="A396" t="str">
            <v>1</v>
          </cell>
          <cell r="B396" t="str">
            <v>株式会社　バンダイロジパル</v>
          </cell>
          <cell r="C396" t="str">
            <v>3</v>
          </cell>
          <cell r="D396" t="str">
            <v>事業本部</v>
          </cell>
          <cell r="E396" t="str">
            <v>33</v>
          </cell>
          <cell r="F396" t="str">
            <v>海外業務部</v>
          </cell>
          <cell r="G396" t="str">
            <v>3301</v>
          </cell>
          <cell r="H396" t="str">
            <v>海外業務部</v>
          </cell>
          <cell r="I396" t="str">
            <v>1930</v>
          </cell>
          <cell r="J396" t="str">
            <v>海外業務</v>
          </cell>
          <cell r="K396" t="str">
            <v>1519</v>
          </cell>
          <cell r="L396" t="str">
            <v>海外　東京</v>
          </cell>
          <cell r="M396" t="str">
            <v>15194999999999673165230199999999999合計-1</v>
          </cell>
          <cell r="N396" t="str">
            <v>4</v>
          </cell>
          <cell r="P396" t="str">
            <v>2301</v>
          </cell>
          <cell r="Q396" t="str">
            <v>　当　年　合　計　</v>
          </cell>
          <cell r="U396" t="str">
            <v>2003</v>
          </cell>
          <cell r="V396">
            <v>46601</v>
          </cell>
          <cell r="W396">
            <v>0</v>
          </cell>
          <cell r="X396">
            <v>0</v>
          </cell>
          <cell r="Y396">
            <v>24147</v>
          </cell>
          <cell r="Z396">
            <v>69451</v>
          </cell>
          <cell r="AA396">
            <v>0</v>
          </cell>
          <cell r="AB396">
            <v>140199</v>
          </cell>
          <cell r="AC396">
            <v>57700</v>
          </cell>
          <cell r="AD396">
            <v>0</v>
          </cell>
          <cell r="AE396">
            <v>0</v>
          </cell>
          <cell r="AF396">
            <v>97475</v>
          </cell>
          <cell r="AG396">
            <v>31460</v>
          </cell>
          <cell r="AH396">
            <v>0</v>
          </cell>
          <cell r="AI396">
            <v>186635</v>
          </cell>
          <cell r="AJ396">
            <v>326834</v>
          </cell>
        </row>
        <row r="397">
          <cell r="A397" t="str">
            <v>1</v>
          </cell>
          <cell r="B397" t="str">
            <v>株式会社　バンダイロジパル</v>
          </cell>
          <cell r="C397" t="str">
            <v>3</v>
          </cell>
          <cell r="D397" t="str">
            <v>事業本部</v>
          </cell>
          <cell r="E397" t="str">
            <v>33</v>
          </cell>
          <cell r="F397" t="str">
            <v>海外業務部</v>
          </cell>
          <cell r="G397" t="str">
            <v>3301</v>
          </cell>
          <cell r="H397" t="str">
            <v>海外業務部</v>
          </cell>
          <cell r="I397" t="str">
            <v>1930</v>
          </cell>
          <cell r="J397" t="str">
            <v>海外業務</v>
          </cell>
          <cell r="K397" t="str">
            <v>1519</v>
          </cell>
          <cell r="L397" t="str">
            <v>海外　東京</v>
          </cell>
          <cell r="M397" t="str">
            <v>15194999999999673165230199999合計-2</v>
          </cell>
          <cell r="N397" t="str">
            <v>4</v>
          </cell>
          <cell r="P397" t="str">
            <v>2301</v>
          </cell>
          <cell r="Q397" t="str">
            <v>　昨　年　対　比（％）</v>
          </cell>
          <cell r="V397">
            <v>100</v>
          </cell>
          <cell r="W397">
            <v>100</v>
          </cell>
          <cell r="X397">
            <v>100</v>
          </cell>
          <cell r="Y397">
            <v>100</v>
          </cell>
          <cell r="Z397">
            <v>100</v>
          </cell>
          <cell r="AA397">
            <v>0</v>
          </cell>
          <cell r="AB397">
            <v>181</v>
          </cell>
          <cell r="AC397">
            <v>63</v>
          </cell>
          <cell r="AD397">
            <v>100</v>
          </cell>
          <cell r="AE397">
            <v>0</v>
          </cell>
          <cell r="AF397">
            <v>100</v>
          </cell>
          <cell r="AG397">
            <v>57</v>
          </cell>
          <cell r="AH397">
            <v>0</v>
          </cell>
          <cell r="AI397">
            <v>65</v>
          </cell>
          <cell r="AJ397">
            <v>90</v>
          </cell>
        </row>
        <row r="398">
          <cell r="A398" t="str">
            <v>1</v>
          </cell>
          <cell r="B398" t="str">
            <v>株式会社　バンダイロジパル</v>
          </cell>
          <cell r="C398" t="str">
            <v>3</v>
          </cell>
          <cell r="D398" t="str">
            <v>事業本部</v>
          </cell>
          <cell r="E398" t="str">
            <v>33</v>
          </cell>
          <cell r="F398" t="str">
            <v>海外業務部</v>
          </cell>
          <cell r="G398" t="str">
            <v>3301</v>
          </cell>
          <cell r="H398" t="str">
            <v>海外業務部</v>
          </cell>
          <cell r="I398" t="str">
            <v>1930</v>
          </cell>
          <cell r="J398" t="str">
            <v>海外業務</v>
          </cell>
          <cell r="K398" t="str">
            <v>1519</v>
          </cell>
          <cell r="L398" t="str">
            <v>海外　東京</v>
          </cell>
          <cell r="M398" t="str">
            <v>15194999999999763792555455540120034海外-12002</v>
          </cell>
          <cell r="N398" t="str">
            <v>4</v>
          </cell>
          <cell r="O398" t="str">
            <v>他店</v>
          </cell>
          <cell r="P398" t="str">
            <v>5554</v>
          </cell>
          <cell r="Q398" t="str">
            <v>㈱ﾌﾞﾘｵ</v>
          </cell>
          <cell r="R398" t="str">
            <v>555401</v>
          </cell>
          <cell r="S398" t="str">
            <v>株式会社ブリオ　（海外）</v>
          </cell>
          <cell r="T398" t="str">
            <v>4海外</v>
          </cell>
          <cell r="U398" t="str">
            <v>2002</v>
          </cell>
          <cell r="V398">
            <v>0</v>
          </cell>
          <cell r="W398">
            <v>0</v>
          </cell>
          <cell r="X398">
            <v>8182375</v>
          </cell>
          <cell r="Y398">
            <v>1148711</v>
          </cell>
          <cell r="Z398">
            <v>513561</v>
          </cell>
          <cell r="AA398">
            <v>0</v>
          </cell>
          <cell r="AB398">
            <v>9844647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429435</v>
          </cell>
          <cell r="AH398">
            <v>157042</v>
          </cell>
          <cell r="AI398">
            <v>586477</v>
          </cell>
          <cell r="AJ398">
            <v>10431124</v>
          </cell>
        </row>
        <row r="399">
          <cell r="A399" t="str">
            <v>1</v>
          </cell>
          <cell r="B399" t="str">
            <v>株式会社　バンダイロジパル</v>
          </cell>
          <cell r="C399" t="str">
            <v>3</v>
          </cell>
          <cell r="D399" t="str">
            <v>事業本部</v>
          </cell>
          <cell r="E399" t="str">
            <v>33</v>
          </cell>
          <cell r="F399" t="str">
            <v>海外業務部</v>
          </cell>
          <cell r="G399" t="str">
            <v>3301</v>
          </cell>
          <cell r="H399" t="str">
            <v>海外業務部</v>
          </cell>
          <cell r="I399" t="str">
            <v>1930</v>
          </cell>
          <cell r="J399" t="str">
            <v>海外業務</v>
          </cell>
          <cell r="K399" t="str">
            <v>1519</v>
          </cell>
          <cell r="L399" t="str">
            <v>海外　東京</v>
          </cell>
          <cell r="M399" t="str">
            <v>15194999999999763792555455540120034海外-12003</v>
          </cell>
          <cell r="N399" t="str">
            <v>4</v>
          </cell>
          <cell r="O399" t="str">
            <v>他店</v>
          </cell>
          <cell r="P399" t="str">
            <v>5554</v>
          </cell>
          <cell r="Q399" t="str">
            <v>㈱ﾌﾞﾘｵ</v>
          </cell>
          <cell r="R399" t="str">
            <v>555401</v>
          </cell>
          <cell r="S399" t="str">
            <v>株式会社ブリオ　（海外）</v>
          </cell>
          <cell r="T399" t="str">
            <v>4海外</v>
          </cell>
          <cell r="U399" t="str">
            <v>2003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140163</v>
          </cell>
          <cell r="AB399">
            <v>140163</v>
          </cell>
          <cell r="AC399">
            <v>0</v>
          </cell>
          <cell r="AD399">
            <v>0</v>
          </cell>
          <cell r="AE399">
            <v>96044</v>
          </cell>
          <cell r="AF399">
            <v>0</v>
          </cell>
          <cell r="AG399">
            <v>0</v>
          </cell>
          <cell r="AH399">
            <v>0</v>
          </cell>
          <cell r="AI399">
            <v>96044</v>
          </cell>
          <cell r="AJ399">
            <v>236207</v>
          </cell>
        </row>
        <row r="400">
          <cell r="A400" t="str">
            <v>1</v>
          </cell>
          <cell r="B400" t="str">
            <v>株式会社　バンダイロジパル</v>
          </cell>
          <cell r="C400" t="str">
            <v>3</v>
          </cell>
          <cell r="D400" t="str">
            <v>事業本部</v>
          </cell>
          <cell r="E400" t="str">
            <v>33</v>
          </cell>
          <cell r="F400" t="str">
            <v>海外業務部</v>
          </cell>
          <cell r="G400" t="str">
            <v>3301</v>
          </cell>
          <cell r="H400" t="str">
            <v>海外業務部</v>
          </cell>
          <cell r="I400" t="str">
            <v>1930</v>
          </cell>
          <cell r="J400" t="str">
            <v>海外業務</v>
          </cell>
          <cell r="K400" t="str">
            <v>1519</v>
          </cell>
          <cell r="L400" t="str">
            <v>海外　東京</v>
          </cell>
          <cell r="M400" t="str">
            <v>15194999999999763792555499999999999合計-0</v>
          </cell>
          <cell r="N400" t="str">
            <v>4</v>
          </cell>
          <cell r="P400" t="str">
            <v>5554</v>
          </cell>
          <cell r="Q400" t="str">
            <v>　前　年　合　計　</v>
          </cell>
          <cell r="U400" t="str">
            <v>2002</v>
          </cell>
          <cell r="V400">
            <v>0</v>
          </cell>
          <cell r="W400">
            <v>0</v>
          </cell>
          <cell r="X400">
            <v>8182375</v>
          </cell>
          <cell r="Y400">
            <v>1148711</v>
          </cell>
          <cell r="Z400">
            <v>513561</v>
          </cell>
          <cell r="AA400">
            <v>0</v>
          </cell>
          <cell r="AB400">
            <v>9844647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429435</v>
          </cell>
          <cell r="AH400">
            <v>157042</v>
          </cell>
          <cell r="AI400">
            <v>586477</v>
          </cell>
          <cell r="AJ400">
            <v>10431124</v>
          </cell>
        </row>
        <row r="401">
          <cell r="A401" t="str">
            <v>1</v>
          </cell>
          <cell r="B401" t="str">
            <v>株式会社　バンダイロジパル</v>
          </cell>
          <cell r="C401" t="str">
            <v>3</v>
          </cell>
          <cell r="D401" t="str">
            <v>事業本部</v>
          </cell>
          <cell r="E401" t="str">
            <v>33</v>
          </cell>
          <cell r="F401" t="str">
            <v>海外業務部</v>
          </cell>
          <cell r="G401" t="str">
            <v>3301</v>
          </cell>
          <cell r="H401" t="str">
            <v>海外業務部</v>
          </cell>
          <cell r="I401" t="str">
            <v>1930</v>
          </cell>
          <cell r="J401" t="str">
            <v>海外業務</v>
          </cell>
          <cell r="K401" t="str">
            <v>1519</v>
          </cell>
          <cell r="L401" t="str">
            <v>海外　東京</v>
          </cell>
          <cell r="M401" t="str">
            <v>15194999999999763792555499999999999合計-1</v>
          </cell>
          <cell r="N401" t="str">
            <v>4</v>
          </cell>
          <cell r="P401" t="str">
            <v>5554</v>
          </cell>
          <cell r="Q401" t="str">
            <v>　当　年　合　計　</v>
          </cell>
          <cell r="U401" t="str">
            <v>2003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140163</v>
          </cell>
          <cell r="AB401">
            <v>140163</v>
          </cell>
          <cell r="AC401">
            <v>0</v>
          </cell>
          <cell r="AD401">
            <v>0</v>
          </cell>
          <cell r="AE401">
            <v>96044</v>
          </cell>
          <cell r="AF401">
            <v>0</v>
          </cell>
          <cell r="AG401">
            <v>0</v>
          </cell>
          <cell r="AH401">
            <v>0</v>
          </cell>
          <cell r="AI401">
            <v>96044</v>
          </cell>
          <cell r="AJ401">
            <v>236207</v>
          </cell>
        </row>
        <row r="402">
          <cell r="A402" t="str">
            <v>1</v>
          </cell>
          <cell r="B402" t="str">
            <v>株式会社　バンダイロジパル</v>
          </cell>
          <cell r="C402" t="str">
            <v>3</v>
          </cell>
          <cell r="D402" t="str">
            <v>事業本部</v>
          </cell>
          <cell r="E402" t="str">
            <v>33</v>
          </cell>
          <cell r="F402" t="str">
            <v>海外業務部</v>
          </cell>
          <cell r="G402" t="str">
            <v>3301</v>
          </cell>
          <cell r="H402" t="str">
            <v>海外業務部</v>
          </cell>
          <cell r="I402" t="str">
            <v>1930</v>
          </cell>
          <cell r="J402" t="str">
            <v>海外業務</v>
          </cell>
          <cell r="K402" t="str">
            <v>1519</v>
          </cell>
          <cell r="L402" t="str">
            <v>海外　東京</v>
          </cell>
          <cell r="M402" t="str">
            <v>15194999999999763792555499999合計-2</v>
          </cell>
          <cell r="N402" t="str">
            <v>4</v>
          </cell>
          <cell r="P402" t="str">
            <v>5554</v>
          </cell>
          <cell r="Q402" t="str">
            <v>　昨　年　対　比（％）</v>
          </cell>
          <cell r="V402">
            <v>100</v>
          </cell>
          <cell r="W402">
            <v>100</v>
          </cell>
          <cell r="X402">
            <v>0</v>
          </cell>
          <cell r="Y402">
            <v>0</v>
          </cell>
          <cell r="Z402">
            <v>0</v>
          </cell>
          <cell r="AA402">
            <v>100</v>
          </cell>
          <cell r="AB402">
            <v>1</v>
          </cell>
          <cell r="AC402">
            <v>100</v>
          </cell>
          <cell r="AD402">
            <v>100</v>
          </cell>
          <cell r="AE402">
            <v>100</v>
          </cell>
          <cell r="AF402">
            <v>100</v>
          </cell>
          <cell r="AG402">
            <v>0</v>
          </cell>
          <cell r="AH402">
            <v>0</v>
          </cell>
          <cell r="AI402">
            <v>16</v>
          </cell>
          <cell r="AJ402">
            <v>2</v>
          </cell>
        </row>
        <row r="403">
          <cell r="A403" t="str">
            <v>1</v>
          </cell>
          <cell r="B403" t="str">
            <v>株式会社　バンダイロジパル</v>
          </cell>
          <cell r="C403" t="str">
            <v>3</v>
          </cell>
          <cell r="D403" t="str">
            <v>事業本部</v>
          </cell>
          <cell r="E403" t="str">
            <v>33</v>
          </cell>
          <cell r="F403" t="str">
            <v>海外業務部</v>
          </cell>
          <cell r="G403" t="str">
            <v>3301</v>
          </cell>
          <cell r="H403" t="str">
            <v>海外業務部</v>
          </cell>
          <cell r="I403" t="str">
            <v>1930</v>
          </cell>
          <cell r="J403" t="str">
            <v>海外業務</v>
          </cell>
          <cell r="K403" t="str">
            <v>1519</v>
          </cell>
          <cell r="L403" t="str">
            <v>海外　東京</v>
          </cell>
          <cell r="M403" t="str">
            <v>15194999999999779135234123410020034海外-12003</v>
          </cell>
          <cell r="N403" t="str">
            <v>4</v>
          </cell>
          <cell r="O403" t="str">
            <v>他店</v>
          </cell>
          <cell r="P403" t="str">
            <v>2341</v>
          </cell>
          <cell r="Q403" t="str">
            <v>株式会社　周　プランズワーク</v>
          </cell>
          <cell r="R403" t="str">
            <v>234100</v>
          </cell>
          <cell r="S403" t="str">
            <v>株式会社　周　プランズワーク（海外）</v>
          </cell>
          <cell r="T403" t="str">
            <v>4海外</v>
          </cell>
          <cell r="U403" t="str">
            <v>2003</v>
          </cell>
          <cell r="V403">
            <v>0</v>
          </cell>
          <cell r="W403">
            <v>0</v>
          </cell>
          <cell r="X403">
            <v>10300</v>
          </cell>
          <cell r="Y403">
            <v>98102</v>
          </cell>
          <cell r="Z403">
            <v>85176</v>
          </cell>
          <cell r="AA403">
            <v>27286</v>
          </cell>
          <cell r="AB403">
            <v>220864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220864</v>
          </cell>
        </row>
        <row r="404">
          <cell r="A404" t="str">
            <v>1</v>
          </cell>
          <cell r="B404" t="str">
            <v>株式会社　バンダイロジパル</v>
          </cell>
          <cell r="C404" t="str">
            <v>3</v>
          </cell>
          <cell r="D404" t="str">
            <v>事業本部</v>
          </cell>
          <cell r="E404" t="str">
            <v>33</v>
          </cell>
          <cell r="F404" t="str">
            <v>海外業務部</v>
          </cell>
          <cell r="G404" t="str">
            <v>3301</v>
          </cell>
          <cell r="H404" t="str">
            <v>海外業務部</v>
          </cell>
          <cell r="I404" t="str">
            <v>1930</v>
          </cell>
          <cell r="J404" t="str">
            <v>海外業務</v>
          </cell>
          <cell r="K404" t="str">
            <v>1519</v>
          </cell>
          <cell r="L404" t="str">
            <v>海外　東京</v>
          </cell>
          <cell r="M404" t="str">
            <v>15194999999999779135234199999999999合計-1</v>
          </cell>
          <cell r="N404" t="str">
            <v>4</v>
          </cell>
          <cell r="P404" t="str">
            <v>2341</v>
          </cell>
          <cell r="Q404" t="str">
            <v>　当　年　合　計　</v>
          </cell>
          <cell r="U404" t="str">
            <v>2003</v>
          </cell>
          <cell r="V404">
            <v>0</v>
          </cell>
          <cell r="W404">
            <v>0</v>
          </cell>
          <cell r="X404">
            <v>10300</v>
          </cell>
          <cell r="Y404">
            <v>98102</v>
          </cell>
          <cell r="Z404">
            <v>85176</v>
          </cell>
          <cell r="AA404">
            <v>27286</v>
          </cell>
          <cell r="AB404">
            <v>220864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220864</v>
          </cell>
        </row>
        <row r="405">
          <cell r="A405" t="str">
            <v>1</v>
          </cell>
          <cell r="B405" t="str">
            <v>株式会社　バンダイロジパル</v>
          </cell>
          <cell r="C405" t="str">
            <v>3</v>
          </cell>
          <cell r="D405" t="str">
            <v>事業本部</v>
          </cell>
          <cell r="E405" t="str">
            <v>33</v>
          </cell>
          <cell r="F405" t="str">
            <v>海外業務部</v>
          </cell>
          <cell r="G405" t="str">
            <v>3301</v>
          </cell>
          <cell r="H405" t="str">
            <v>海外業務部</v>
          </cell>
          <cell r="I405" t="str">
            <v>1930</v>
          </cell>
          <cell r="J405" t="str">
            <v>海外業務</v>
          </cell>
          <cell r="K405" t="str">
            <v>1519</v>
          </cell>
          <cell r="L405" t="str">
            <v>海外　東京</v>
          </cell>
          <cell r="M405" t="str">
            <v>15194999999999779135234199999合計-2</v>
          </cell>
          <cell r="N405" t="str">
            <v>4</v>
          </cell>
          <cell r="P405" t="str">
            <v>2341</v>
          </cell>
          <cell r="Q405" t="str">
            <v>　昨　年　対　比（％）</v>
          </cell>
          <cell r="V405">
            <v>100</v>
          </cell>
          <cell r="W405">
            <v>100</v>
          </cell>
          <cell r="X405">
            <v>100</v>
          </cell>
          <cell r="Y405">
            <v>100</v>
          </cell>
          <cell r="Z405">
            <v>100</v>
          </cell>
          <cell r="AA405">
            <v>100</v>
          </cell>
          <cell r="AB405">
            <v>100</v>
          </cell>
          <cell r="AC405">
            <v>100</v>
          </cell>
          <cell r="AD405">
            <v>100</v>
          </cell>
          <cell r="AE405">
            <v>100</v>
          </cell>
          <cell r="AF405">
            <v>100</v>
          </cell>
          <cell r="AG405">
            <v>100</v>
          </cell>
          <cell r="AH405">
            <v>100</v>
          </cell>
          <cell r="AI405">
            <v>100</v>
          </cell>
          <cell r="AJ405">
            <v>100</v>
          </cell>
        </row>
        <row r="406">
          <cell r="A406" t="str">
            <v>1</v>
          </cell>
          <cell r="B406" t="str">
            <v>株式会社　バンダイロジパル</v>
          </cell>
          <cell r="C406" t="str">
            <v>3</v>
          </cell>
          <cell r="D406" t="str">
            <v>事業本部</v>
          </cell>
          <cell r="E406" t="str">
            <v>33</v>
          </cell>
          <cell r="F406" t="str">
            <v>海外業務部</v>
          </cell>
          <cell r="G406" t="str">
            <v>3301</v>
          </cell>
          <cell r="H406" t="str">
            <v>海外業務部</v>
          </cell>
          <cell r="I406" t="str">
            <v>1930</v>
          </cell>
          <cell r="J406" t="str">
            <v>海外業務</v>
          </cell>
          <cell r="K406" t="str">
            <v>1519</v>
          </cell>
          <cell r="L406" t="str">
            <v>海外　東京</v>
          </cell>
          <cell r="M406" t="str">
            <v>15194999999999784556092909290020034海外-12002</v>
          </cell>
          <cell r="N406" t="str">
            <v>4</v>
          </cell>
          <cell r="O406" t="str">
            <v>他店</v>
          </cell>
          <cell r="P406" t="str">
            <v>0929</v>
          </cell>
          <cell r="Q406" t="str">
            <v>㈲ ｵｰ･ｴﾑ･ﾄﾚｰﾃﾞｨﾝｸﾞ</v>
          </cell>
          <cell r="R406" t="str">
            <v>092900</v>
          </cell>
          <cell r="S406" t="str">
            <v>有限会社オー・エム・トレーディング　海外</v>
          </cell>
          <cell r="T406" t="str">
            <v>4海外</v>
          </cell>
          <cell r="U406" t="str">
            <v>2002</v>
          </cell>
          <cell r="V406">
            <v>0</v>
          </cell>
          <cell r="W406">
            <v>147508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147508</v>
          </cell>
          <cell r="AC406">
            <v>64845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64845</v>
          </cell>
          <cell r="AJ406">
            <v>212353</v>
          </cell>
        </row>
        <row r="407">
          <cell r="A407" t="str">
            <v>1</v>
          </cell>
          <cell r="B407" t="str">
            <v>株式会社　バンダイロジパル</v>
          </cell>
          <cell r="C407" t="str">
            <v>3</v>
          </cell>
          <cell r="D407" t="str">
            <v>事業本部</v>
          </cell>
          <cell r="E407" t="str">
            <v>33</v>
          </cell>
          <cell r="F407" t="str">
            <v>海外業務部</v>
          </cell>
          <cell r="G407" t="str">
            <v>3301</v>
          </cell>
          <cell r="H407" t="str">
            <v>海外業務部</v>
          </cell>
          <cell r="I407" t="str">
            <v>1930</v>
          </cell>
          <cell r="J407" t="str">
            <v>海外業務</v>
          </cell>
          <cell r="K407" t="str">
            <v>1519</v>
          </cell>
          <cell r="L407" t="str">
            <v>海外　東京</v>
          </cell>
          <cell r="M407" t="str">
            <v>15194999999999784556092909290020034海外-12003</v>
          </cell>
          <cell r="N407" t="str">
            <v>4</v>
          </cell>
          <cell r="O407" t="str">
            <v>他店</v>
          </cell>
          <cell r="P407" t="str">
            <v>0929</v>
          </cell>
          <cell r="Q407" t="str">
            <v>㈲ ｵｰ･ｴﾑ･ﾄﾚｰﾃﾞｨﾝｸﾞ</v>
          </cell>
          <cell r="R407" t="str">
            <v>092900</v>
          </cell>
          <cell r="S407" t="str">
            <v>有限会社オー・エム・トレーディング　海外</v>
          </cell>
          <cell r="T407" t="str">
            <v>4海外</v>
          </cell>
          <cell r="U407" t="str">
            <v>2003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215443</v>
          </cell>
          <cell r="AI407">
            <v>215443</v>
          </cell>
          <cell r="AJ407">
            <v>215443</v>
          </cell>
        </row>
        <row r="408">
          <cell r="A408" t="str">
            <v>1</v>
          </cell>
          <cell r="B408" t="str">
            <v>株式会社　バンダイロジパル</v>
          </cell>
          <cell r="C408" t="str">
            <v>3</v>
          </cell>
          <cell r="D408" t="str">
            <v>事業本部</v>
          </cell>
          <cell r="E408" t="str">
            <v>33</v>
          </cell>
          <cell r="F408" t="str">
            <v>海外業務部</v>
          </cell>
          <cell r="G408" t="str">
            <v>3301</v>
          </cell>
          <cell r="H408" t="str">
            <v>海外業務部</v>
          </cell>
          <cell r="I408" t="str">
            <v>1930</v>
          </cell>
          <cell r="J408" t="str">
            <v>海外業務</v>
          </cell>
          <cell r="K408" t="str">
            <v>1519</v>
          </cell>
          <cell r="L408" t="str">
            <v>海外　東京</v>
          </cell>
          <cell r="M408" t="str">
            <v>15194999999999784556092999999999999合計-0</v>
          </cell>
          <cell r="N408" t="str">
            <v>4</v>
          </cell>
          <cell r="P408" t="str">
            <v>0929</v>
          </cell>
          <cell r="Q408" t="str">
            <v>　前　年　合　計　</v>
          </cell>
          <cell r="U408" t="str">
            <v>2002</v>
          </cell>
          <cell r="V408">
            <v>0</v>
          </cell>
          <cell r="W408">
            <v>147508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147508</v>
          </cell>
          <cell r="AC408">
            <v>64845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64845</v>
          </cell>
          <cell r="AJ408">
            <v>212353</v>
          </cell>
        </row>
        <row r="409">
          <cell r="A409" t="str">
            <v>1</v>
          </cell>
          <cell r="B409" t="str">
            <v>株式会社　バンダイロジパル</v>
          </cell>
          <cell r="C409" t="str">
            <v>3</v>
          </cell>
          <cell r="D409" t="str">
            <v>事業本部</v>
          </cell>
          <cell r="E409" t="str">
            <v>33</v>
          </cell>
          <cell r="F409" t="str">
            <v>海外業務部</v>
          </cell>
          <cell r="G409" t="str">
            <v>3301</v>
          </cell>
          <cell r="H409" t="str">
            <v>海外業務部</v>
          </cell>
          <cell r="I409" t="str">
            <v>1930</v>
          </cell>
          <cell r="J409" t="str">
            <v>海外業務</v>
          </cell>
          <cell r="K409" t="str">
            <v>1519</v>
          </cell>
          <cell r="L409" t="str">
            <v>海外　東京</v>
          </cell>
          <cell r="M409" t="str">
            <v>15194999999999784556092999999999999合計-1</v>
          </cell>
          <cell r="N409" t="str">
            <v>4</v>
          </cell>
          <cell r="P409" t="str">
            <v>0929</v>
          </cell>
          <cell r="Q409" t="str">
            <v>　当　年　合　計　</v>
          </cell>
          <cell r="U409" t="str">
            <v>2003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215443</v>
          </cell>
          <cell r="AI409">
            <v>215443</v>
          </cell>
          <cell r="AJ409">
            <v>215443</v>
          </cell>
        </row>
        <row r="410">
          <cell r="A410" t="str">
            <v>1</v>
          </cell>
          <cell r="B410" t="str">
            <v>株式会社　バンダイロジパル</v>
          </cell>
          <cell r="C410" t="str">
            <v>3</v>
          </cell>
          <cell r="D410" t="str">
            <v>事業本部</v>
          </cell>
          <cell r="E410" t="str">
            <v>33</v>
          </cell>
          <cell r="F410" t="str">
            <v>海外業務部</v>
          </cell>
          <cell r="G410" t="str">
            <v>3301</v>
          </cell>
          <cell r="H410" t="str">
            <v>海外業務部</v>
          </cell>
          <cell r="I410" t="str">
            <v>1930</v>
          </cell>
          <cell r="J410" t="str">
            <v>海外業務</v>
          </cell>
          <cell r="K410" t="str">
            <v>1519</v>
          </cell>
          <cell r="L410" t="str">
            <v>海外　東京</v>
          </cell>
          <cell r="M410" t="str">
            <v>15194999999999784556092999999合計-2</v>
          </cell>
          <cell r="N410" t="str">
            <v>4</v>
          </cell>
          <cell r="P410" t="str">
            <v>0929</v>
          </cell>
          <cell r="Q410" t="str">
            <v>　昨　年　対　比（％）</v>
          </cell>
          <cell r="V410">
            <v>100</v>
          </cell>
          <cell r="W410">
            <v>0</v>
          </cell>
          <cell r="X410">
            <v>100</v>
          </cell>
          <cell r="Y410">
            <v>100</v>
          </cell>
          <cell r="Z410">
            <v>100</v>
          </cell>
          <cell r="AA410">
            <v>100</v>
          </cell>
          <cell r="AB410">
            <v>0</v>
          </cell>
          <cell r="AC410">
            <v>0</v>
          </cell>
          <cell r="AD410">
            <v>100</v>
          </cell>
          <cell r="AE410">
            <v>100</v>
          </cell>
          <cell r="AF410">
            <v>100</v>
          </cell>
          <cell r="AG410">
            <v>100</v>
          </cell>
          <cell r="AH410">
            <v>100</v>
          </cell>
          <cell r="AI410">
            <v>332</v>
          </cell>
          <cell r="AJ410">
            <v>101</v>
          </cell>
        </row>
        <row r="411">
          <cell r="A411" t="str">
            <v>1</v>
          </cell>
          <cell r="B411" t="str">
            <v>株式会社　バンダイロジパル</v>
          </cell>
          <cell r="C411" t="str">
            <v>3</v>
          </cell>
          <cell r="D411" t="str">
            <v>事業本部</v>
          </cell>
          <cell r="E411" t="str">
            <v>33</v>
          </cell>
          <cell r="F411" t="str">
            <v>海外業務部</v>
          </cell>
          <cell r="G411" t="str">
            <v>3301</v>
          </cell>
          <cell r="H411" t="str">
            <v>海外業務部</v>
          </cell>
          <cell r="I411" t="str">
            <v>1930</v>
          </cell>
          <cell r="J411" t="str">
            <v>海外業務</v>
          </cell>
          <cell r="K411" t="str">
            <v>1519</v>
          </cell>
          <cell r="L411" t="str">
            <v>海外　東京</v>
          </cell>
          <cell r="M411" t="str">
            <v>15194999999999799759171017100020034海外-12003</v>
          </cell>
          <cell r="N411" t="str">
            <v>4</v>
          </cell>
          <cell r="O411" t="str">
            <v>他店</v>
          </cell>
          <cell r="P411" t="str">
            <v>1710</v>
          </cell>
          <cell r="Q411" t="str">
            <v>株式会社　京成ストア</v>
          </cell>
          <cell r="R411" t="str">
            <v>171000</v>
          </cell>
          <cell r="S411" t="str">
            <v>株式会社　京成ストア　京成百貨店</v>
          </cell>
          <cell r="T411" t="str">
            <v>4海外</v>
          </cell>
          <cell r="U411" t="str">
            <v>2003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35890</v>
          </cell>
          <cell r="AB411">
            <v>35890</v>
          </cell>
          <cell r="AC411">
            <v>83300</v>
          </cell>
          <cell r="AD411">
            <v>0</v>
          </cell>
          <cell r="AE411">
            <v>81050</v>
          </cell>
          <cell r="AF411">
            <v>0</v>
          </cell>
          <cell r="AG411">
            <v>0</v>
          </cell>
          <cell r="AH411">
            <v>0</v>
          </cell>
          <cell r="AI411">
            <v>164350</v>
          </cell>
          <cell r="AJ411">
            <v>200240</v>
          </cell>
        </row>
        <row r="412">
          <cell r="A412" t="str">
            <v>1</v>
          </cell>
          <cell r="B412" t="str">
            <v>株式会社　バンダイロジパル</v>
          </cell>
          <cell r="C412" t="str">
            <v>3</v>
          </cell>
          <cell r="D412" t="str">
            <v>事業本部</v>
          </cell>
          <cell r="E412" t="str">
            <v>33</v>
          </cell>
          <cell r="F412" t="str">
            <v>海外業務部</v>
          </cell>
          <cell r="G412" t="str">
            <v>3301</v>
          </cell>
          <cell r="H412" t="str">
            <v>海外業務部</v>
          </cell>
          <cell r="I412" t="str">
            <v>1930</v>
          </cell>
          <cell r="J412" t="str">
            <v>海外業務</v>
          </cell>
          <cell r="K412" t="str">
            <v>1519</v>
          </cell>
          <cell r="L412" t="str">
            <v>海外　東京</v>
          </cell>
          <cell r="M412" t="str">
            <v>15194999999999799759171099999999999合計-1</v>
          </cell>
          <cell r="N412" t="str">
            <v>4</v>
          </cell>
          <cell r="P412" t="str">
            <v>1710</v>
          </cell>
          <cell r="Q412" t="str">
            <v>　当　年　合　計　</v>
          </cell>
          <cell r="U412" t="str">
            <v>2003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35890</v>
          </cell>
          <cell r="AB412">
            <v>35890</v>
          </cell>
          <cell r="AC412">
            <v>83300</v>
          </cell>
          <cell r="AD412">
            <v>0</v>
          </cell>
          <cell r="AE412">
            <v>81050</v>
          </cell>
          <cell r="AF412">
            <v>0</v>
          </cell>
          <cell r="AG412">
            <v>0</v>
          </cell>
          <cell r="AH412">
            <v>0</v>
          </cell>
          <cell r="AI412">
            <v>164350</v>
          </cell>
          <cell r="AJ412">
            <v>200240</v>
          </cell>
        </row>
        <row r="413">
          <cell r="A413" t="str">
            <v>1</v>
          </cell>
          <cell r="B413" t="str">
            <v>株式会社　バンダイロジパル</v>
          </cell>
          <cell r="C413" t="str">
            <v>3</v>
          </cell>
          <cell r="D413" t="str">
            <v>事業本部</v>
          </cell>
          <cell r="E413" t="str">
            <v>33</v>
          </cell>
          <cell r="F413" t="str">
            <v>海外業務部</v>
          </cell>
          <cell r="G413" t="str">
            <v>3301</v>
          </cell>
          <cell r="H413" t="str">
            <v>海外業務部</v>
          </cell>
          <cell r="I413" t="str">
            <v>1930</v>
          </cell>
          <cell r="J413" t="str">
            <v>海外業務</v>
          </cell>
          <cell r="K413" t="str">
            <v>1519</v>
          </cell>
          <cell r="L413" t="str">
            <v>海外　東京</v>
          </cell>
          <cell r="M413" t="str">
            <v>15194999999999799759171099999合計-2</v>
          </cell>
          <cell r="N413" t="str">
            <v>4</v>
          </cell>
          <cell r="P413" t="str">
            <v>1710</v>
          </cell>
          <cell r="Q413" t="str">
            <v>　昨　年　対　比（％）</v>
          </cell>
          <cell r="V413">
            <v>100</v>
          </cell>
          <cell r="W413">
            <v>100</v>
          </cell>
          <cell r="X413">
            <v>100</v>
          </cell>
          <cell r="Y413">
            <v>100</v>
          </cell>
          <cell r="Z413">
            <v>100</v>
          </cell>
          <cell r="AA413">
            <v>100</v>
          </cell>
          <cell r="AB413">
            <v>100</v>
          </cell>
          <cell r="AC413">
            <v>100</v>
          </cell>
          <cell r="AD413">
            <v>100</v>
          </cell>
          <cell r="AE413">
            <v>100</v>
          </cell>
          <cell r="AF413">
            <v>100</v>
          </cell>
          <cell r="AG413">
            <v>100</v>
          </cell>
          <cell r="AH413">
            <v>100</v>
          </cell>
          <cell r="AI413">
            <v>100</v>
          </cell>
          <cell r="AJ413">
            <v>100</v>
          </cell>
        </row>
        <row r="414">
          <cell r="A414" t="str">
            <v>1</v>
          </cell>
          <cell r="B414" t="str">
            <v>株式会社　バンダイロジパル</v>
          </cell>
          <cell r="C414" t="str">
            <v>3</v>
          </cell>
          <cell r="D414" t="str">
            <v>事業本部</v>
          </cell>
          <cell r="E414" t="str">
            <v>33</v>
          </cell>
          <cell r="F414" t="str">
            <v>海外業務部</v>
          </cell>
          <cell r="G414" t="str">
            <v>3301</v>
          </cell>
          <cell r="H414" t="str">
            <v>海外業務部</v>
          </cell>
          <cell r="I414" t="str">
            <v>1930</v>
          </cell>
          <cell r="J414" t="str">
            <v>海外業務</v>
          </cell>
          <cell r="K414" t="str">
            <v>1519</v>
          </cell>
          <cell r="L414" t="str">
            <v>海外　東京</v>
          </cell>
          <cell r="M414" t="str">
            <v>15194999999999843299571457140020034海外-12003</v>
          </cell>
          <cell r="N414" t="str">
            <v>4</v>
          </cell>
          <cell r="O414" t="str">
            <v>他店</v>
          </cell>
          <cell r="P414" t="str">
            <v>5714</v>
          </cell>
          <cell r="Q414" t="str">
            <v>株式会社ベンダー</v>
          </cell>
          <cell r="R414" t="str">
            <v>571400</v>
          </cell>
          <cell r="S414" t="str">
            <v>株式会社ベンダー（海外）</v>
          </cell>
          <cell r="T414" t="str">
            <v>4海外</v>
          </cell>
          <cell r="U414" t="str">
            <v>2003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156700</v>
          </cell>
          <cell r="AF414">
            <v>0</v>
          </cell>
          <cell r="AG414">
            <v>0</v>
          </cell>
          <cell r="AH414">
            <v>0</v>
          </cell>
          <cell r="AI414">
            <v>156700</v>
          </cell>
          <cell r="AJ414">
            <v>156700</v>
          </cell>
        </row>
        <row r="415">
          <cell r="A415" t="str">
            <v>1</v>
          </cell>
          <cell r="B415" t="str">
            <v>株式会社　バンダイロジパル</v>
          </cell>
          <cell r="C415" t="str">
            <v>3</v>
          </cell>
          <cell r="D415" t="str">
            <v>事業本部</v>
          </cell>
          <cell r="E415" t="str">
            <v>33</v>
          </cell>
          <cell r="F415" t="str">
            <v>海外業務部</v>
          </cell>
          <cell r="G415" t="str">
            <v>3301</v>
          </cell>
          <cell r="H415" t="str">
            <v>海外業務部</v>
          </cell>
          <cell r="I415" t="str">
            <v>1930</v>
          </cell>
          <cell r="J415" t="str">
            <v>海外業務</v>
          </cell>
          <cell r="K415" t="str">
            <v>1519</v>
          </cell>
          <cell r="L415" t="str">
            <v>海外　東京</v>
          </cell>
          <cell r="M415" t="str">
            <v>15194999999999843299571499999999999合計-1</v>
          </cell>
          <cell r="N415" t="str">
            <v>4</v>
          </cell>
          <cell r="P415" t="str">
            <v>5714</v>
          </cell>
          <cell r="Q415" t="str">
            <v>　当　年　合　計　</v>
          </cell>
          <cell r="U415" t="str">
            <v>2003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156700</v>
          </cell>
          <cell r="AF415">
            <v>0</v>
          </cell>
          <cell r="AG415">
            <v>0</v>
          </cell>
          <cell r="AH415">
            <v>0</v>
          </cell>
          <cell r="AI415">
            <v>156700</v>
          </cell>
          <cell r="AJ415">
            <v>156700</v>
          </cell>
        </row>
        <row r="416">
          <cell r="A416" t="str">
            <v>1</v>
          </cell>
          <cell r="B416" t="str">
            <v>株式会社　バンダイロジパル</v>
          </cell>
          <cell r="C416" t="str">
            <v>3</v>
          </cell>
          <cell r="D416" t="str">
            <v>事業本部</v>
          </cell>
          <cell r="E416" t="str">
            <v>33</v>
          </cell>
          <cell r="F416" t="str">
            <v>海外業務部</v>
          </cell>
          <cell r="G416" t="str">
            <v>3301</v>
          </cell>
          <cell r="H416" t="str">
            <v>海外業務部</v>
          </cell>
          <cell r="I416" t="str">
            <v>1930</v>
          </cell>
          <cell r="J416" t="str">
            <v>海外業務</v>
          </cell>
          <cell r="K416" t="str">
            <v>1519</v>
          </cell>
          <cell r="L416" t="str">
            <v>海外　東京</v>
          </cell>
          <cell r="M416" t="str">
            <v>15194999999999843299571499999合計-2</v>
          </cell>
          <cell r="N416" t="str">
            <v>4</v>
          </cell>
          <cell r="P416" t="str">
            <v>5714</v>
          </cell>
          <cell r="Q416" t="str">
            <v>　昨　年　対　比（％）</v>
          </cell>
          <cell r="V416">
            <v>100</v>
          </cell>
          <cell r="W416">
            <v>100</v>
          </cell>
          <cell r="X416">
            <v>100</v>
          </cell>
          <cell r="Y416">
            <v>100</v>
          </cell>
          <cell r="Z416">
            <v>100</v>
          </cell>
          <cell r="AA416">
            <v>100</v>
          </cell>
          <cell r="AB416">
            <v>100</v>
          </cell>
          <cell r="AC416">
            <v>100</v>
          </cell>
          <cell r="AD416">
            <v>100</v>
          </cell>
          <cell r="AE416">
            <v>100</v>
          </cell>
          <cell r="AF416">
            <v>100</v>
          </cell>
          <cell r="AG416">
            <v>100</v>
          </cell>
          <cell r="AH416">
            <v>100</v>
          </cell>
          <cell r="AI416">
            <v>100</v>
          </cell>
          <cell r="AJ416">
            <v>100</v>
          </cell>
        </row>
        <row r="417">
          <cell r="A417" t="str">
            <v>1</v>
          </cell>
          <cell r="B417" t="str">
            <v>株式会社　バンダイロジパル</v>
          </cell>
          <cell r="C417" t="str">
            <v>3</v>
          </cell>
          <cell r="D417" t="str">
            <v>事業本部</v>
          </cell>
          <cell r="E417" t="str">
            <v>33</v>
          </cell>
          <cell r="F417" t="str">
            <v>海外業務部</v>
          </cell>
          <cell r="G417" t="str">
            <v>3301</v>
          </cell>
          <cell r="H417" t="str">
            <v>海外業務部</v>
          </cell>
          <cell r="I417" t="str">
            <v>1930</v>
          </cell>
          <cell r="J417" t="str">
            <v>海外業務</v>
          </cell>
          <cell r="K417" t="str">
            <v>1519</v>
          </cell>
          <cell r="L417" t="str">
            <v>海外　東京</v>
          </cell>
          <cell r="M417" t="str">
            <v>15194999999999856542034003400020034海外-12002</v>
          </cell>
          <cell r="N417" t="str">
            <v>4</v>
          </cell>
          <cell r="O417" t="str">
            <v>他店</v>
          </cell>
          <cell r="P417" t="str">
            <v>0340</v>
          </cell>
          <cell r="Q417" t="str">
            <v>㈱ いのうえやす</v>
          </cell>
          <cell r="R417" t="str">
            <v>034000</v>
          </cell>
          <cell r="S417" t="str">
            <v>株式会社 いのうえやす 海外</v>
          </cell>
          <cell r="T417" t="str">
            <v>4海外</v>
          </cell>
          <cell r="U417" t="str">
            <v>2002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454901</v>
          </cell>
          <cell r="AD417">
            <v>276918</v>
          </cell>
          <cell r="AE417">
            <v>152123</v>
          </cell>
          <cell r="AF417">
            <v>0</v>
          </cell>
          <cell r="AG417">
            <v>0</v>
          </cell>
          <cell r="AH417">
            <v>0</v>
          </cell>
          <cell r="AI417">
            <v>883942</v>
          </cell>
          <cell r="AJ417">
            <v>883942</v>
          </cell>
        </row>
        <row r="418">
          <cell r="A418" t="str">
            <v>1</v>
          </cell>
          <cell r="B418" t="str">
            <v>株式会社　バンダイロジパル</v>
          </cell>
          <cell r="C418" t="str">
            <v>3</v>
          </cell>
          <cell r="D418" t="str">
            <v>事業本部</v>
          </cell>
          <cell r="E418" t="str">
            <v>33</v>
          </cell>
          <cell r="F418" t="str">
            <v>海外業務部</v>
          </cell>
          <cell r="G418" t="str">
            <v>3301</v>
          </cell>
          <cell r="H418" t="str">
            <v>海外業務部</v>
          </cell>
          <cell r="I418" t="str">
            <v>1930</v>
          </cell>
          <cell r="J418" t="str">
            <v>海外業務</v>
          </cell>
          <cell r="K418" t="str">
            <v>1519</v>
          </cell>
          <cell r="L418" t="str">
            <v>海外　東京</v>
          </cell>
          <cell r="M418" t="str">
            <v>15194999999999856542034003400020034海外-12003</v>
          </cell>
          <cell r="N418" t="str">
            <v>4</v>
          </cell>
          <cell r="O418" t="str">
            <v>他店</v>
          </cell>
          <cell r="P418" t="str">
            <v>0340</v>
          </cell>
          <cell r="Q418" t="str">
            <v>㈱ いのうえやす</v>
          </cell>
          <cell r="R418" t="str">
            <v>034000</v>
          </cell>
          <cell r="S418" t="str">
            <v>株式会社 いのうえやす 海外</v>
          </cell>
          <cell r="T418" t="str">
            <v>4海外</v>
          </cell>
          <cell r="U418" t="str">
            <v>2003</v>
          </cell>
          <cell r="V418">
            <v>0</v>
          </cell>
          <cell r="W418">
            <v>0</v>
          </cell>
          <cell r="X418">
            <v>57463</v>
          </cell>
          <cell r="Y418">
            <v>85994</v>
          </cell>
          <cell r="Z418">
            <v>0</v>
          </cell>
          <cell r="AA418">
            <v>0</v>
          </cell>
          <cell r="AB418">
            <v>143457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143457</v>
          </cell>
        </row>
        <row r="419">
          <cell r="A419" t="str">
            <v>1</v>
          </cell>
          <cell r="B419" t="str">
            <v>株式会社　バンダイロジパル</v>
          </cell>
          <cell r="C419" t="str">
            <v>3</v>
          </cell>
          <cell r="D419" t="str">
            <v>事業本部</v>
          </cell>
          <cell r="E419" t="str">
            <v>33</v>
          </cell>
          <cell r="F419" t="str">
            <v>海外業務部</v>
          </cell>
          <cell r="G419" t="str">
            <v>3301</v>
          </cell>
          <cell r="H419" t="str">
            <v>海外業務部</v>
          </cell>
          <cell r="I419" t="str">
            <v>1930</v>
          </cell>
          <cell r="J419" t="str">
            <v>海外業務</v>
          </cell>
          <cell r="K419" t="str">
            <v>1519</v>
          </cell>
          <cell r="L419" t="str">
            <v>海外　東京</v>
          </cell>
          <cell r="M419" t="str">
            <v>15194999999999856542034003400220034海外-12003</v>
          </cell>
          <cell r="N419" t="str">
            <v>4</v>
          </cell>
          <cell r="O419" t="str">
            <v>他店</v>
          </cell>
          <cell r="P419" t="str">
            <v>0340</v>
          </cell>
          <cell r="Q419" t="str">
            <v>㈱ いのうえやす</v>
          </cell>
          <cell r="R419" t="str">
            <v>034002</v>
          </cell>
          <cell r="S419" t="str">
            <v>株式会社いのうえやす</v>
          </cell>
          <cell r="T419" t="str">
            <v>4海外</v>
          </cell>
          <cell r="U419" t="str">
            <v>2003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</row>
        <row r="420">
          <cell r="A420" t="str">
            <v>1</v>
          </cell>
          <cell r="B420" t="str">
            <v>株式会社　バンダイロジパル</v>
          </cell>
          <cell r="C420" t="str">
            <v>3</v>
          </cell>
          <cell r="D420" t="str">
            <v>事業本部</v>
          </cell>
          <cell r="E420" t="str">
            <v>33</v>
          </cell>
          <cell r="F420" t="str">
            <v>海外業務部</v>
          </cell>
          <cell r="G420" t="str">
            <v>3301</v>
          </cell>
          <cell r="H420" t="str">
            <v>海外業務部</v>
          </cell>
          <cell r="I420" t="str">
            <v>1930</v>
          </cell>
          <cell r="J420" t="str">
            <v>海外業務</v>
          </cell>
          <cell r="K420" t="str">
            <v>1519</v>
          </cell>
          <cell r="L420" t="str">
            <v>海外　東京</v>
          </cell>
          <cell r="M420" t="str">
            <v>15194999999999856542034099999999999合計-0</v>
          </cell>
          <cell r="N420" t="str">
            <v>4</v>
          </cell>
          <cell r="P420" t="str">
            <v>0340</v>
          </cell>
          <cell r="Q420" t="str">
            <v>　前　年　合　計　</v>
          </cell>
          <cell r="U420" t="str">
            <v>2002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454901</v>
          </cell>
          <cell r="AD420">
            <v>276918</v>
          </cell>
          <cell r="AE420">
            <v>152123</v>
          </cell>
          <cell r="AF420">
            <v>0</v>
          </cell>
          <cell r="AG420">
            <v>0</v>
          </cell>
          <cell r="AH420">
            <v>0</v>
          </cell>
          <cell r="AI420">
            <v>883942</v>
          </cell>
          <cell r="AJ420">
            <v>883942</v>
          </cell>
        </row>
        <row r="421">
          <cell r="A421" t="str">
            <v>1</v>
          </cell>
          <cell r="B421" t="str">
            <v>株式会社　バンダイロジパル</v>
          </cell>
          <cell r="C421" t="str">
            <v>3</v>
          </cell>
          <cell r="D421" t="str">
            <v>事業本部</v>
          </cell>
          <cell r="E421" t="str">
            <v>33</v>
          </cell>
          <cell r="F421" t="str">
            <v>海外業務部</v>
          </cell>
          <cell r="G421" t="str">
            <v>3301</v>
          </cell>
          <cell r="H421" t="str">
            <v>海外業務部</v>
          </cell>
          <cell r="I421" t="str">
            <v>1930</v>
          </cell>
          <cell r="J421" t="str">
            <v>海外業務</v>
          </cell>
          <cell r="K421" t="str">
            <v>1519</v>
          </cell>
          <cell r="L421" t="str">
            <v>海外　東京</v>
          </cell>
          <cell r="M421" t="str">
            <v>15194999999999856542034099999999999合計-1</v>
          </cell>
          <cell r="N421" t="str">
            <v>4</v>
          </cell>
          <cell r="P421" t="str">
            <v>0340</v>
          </cell>
          <cell r="Q421" t="str">
            <v>　当　年　合　計　</v>
          </cell>
          <cell r="U421" t="str">
            <v>2003</v>
          </cell>
          <cell r="V421">
            <v>0</v>
          </cell>
          <cell r="W421">
            <v>0</v>
          </cell>
          <cell r="X421">
            <v>57463</v>
          </cell>
          <cell r="Y421">
            <v>85994</v>
          </cell>
          <cell r="Z421">
            <v>0</v>
          </cell>
          <cell r="AA421">
            <v>0</v>
          </cell>
          <cell r="AB421">
            <v>143457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143457</v>
          </cell>
        </row>
        <row r="422">
          <cell r="A422" t="str">
            <v>1</v>
          </cell>
          <cell r="B422" t="str">
            <v>株式会社　バンダイロジパル</v>
          </cell>
          <cell r="C422" t="str">
            <v>3</v>
          </cell>
          <cell r="D422" t="str">
            <v>事業本部</v>
          </cell>
          <cell r="E422" t="str">
            <v>33</v>
          </cell>
          <cell r="F422" t="str">
            <v>海外業務部</v>
          </cell>
          <cell r="G422" t="str">
            <v>3301</v>
          </cell>
          <cell r="H422" t="str">
            <v>海外業務部</v>
          </cell>
          <cell r="I422" t="str">
            <v>1930</v>
          </cell>
          <cell r="J422" t="str">
            <v>海外業務</v>
          </cell>
          <cell r="K422" t="str">
            <v>1519</v>
          </cell>
          <cell r="L422" t="str">
            <v>海外　東京</v>
          </cell>
          <cell r="M422" t="str">
            <v>15194999999999856542034099999合計-2</v>
          </cell>
          <cell r="N422" t="str">
            <v>4</v>
          </cell>
          <cell r="P422" t="str">
            <v>0340</v>
          </cell>
          <cell r="Q422" t="str">
            <v>　昨　年　対　比（％）</v>
          </cell>
          <cell r="V422">
            <v>100</v>
          </cell>
          <cell r="W422">
            <v>100</v>
          </cell>
          <cell r="X422">
            <v>100</v>
          </cell>
          <cell r="Y422">
            <v>100</v>
          </cell>
          <cell r="Z422">
            <v>100</v>
          </cell>
          <cell r="AA422">
            <v>100</v>
          </cell>
          <cell r="AB422">
            <v>100</v>
          </cell>
          <cell r="AC422">
            <v>0</v>
          </cell>
          <cell r="AD422">
            <v>0</v>
          </cell>
          <cell r="AE422">
            <v>0</v>
          </cell>
          <cell r="AF422">
            <v>100</v>
          </cell>
          <cell r="AG422">
            <v>100</v>
          </cell>
          <cell r="AH422">
            <v>100</v>
          </cell>
          <cell r="AI422">
            <v>0</v>
          </cell>
          <cell r="AJ422">
            <v>16</v>
          </cell>
        </row>
        <row r="423">
          <cell r="A423" t="str">
            <v>1</v>
          </cell>
          <cell r="B423" t="str">
            <v>株式会社　バンダイロジパル</v>
          </cell>
          <cell r="C423" t="str">
            <v>3</v>
          </cell>
          <cell r="D423" t="str">
            <v>事業本部</v>
          </cell>
          <cell r="E423" t="str">
            <v>33</v>
          </cell>
          <cell r="F423" t="str">
            <v>海外業務部</v>
          </cell>
          <cell r="G423" t="str">
            <v>3301</v>
          </cell>
          <cell r="H423" t="str">
            <v>海外業務部</v>
          </cell>
          <cell r="I423" t="str">
            <v>1930</v>
          </cell>
          <cell r="J423" t="str">
            <v>海外業務</v>
          </cell>
          <cell r="K423" t="str">
            <v>1519</v>
          </cell>
          <cell r="L423" t="str">
            <v>海外　東京</v>
          </cell>
          <cell r="M423" t="str">
            <v>15194999999999895324395939590020034海外-12002</v>
          </cell>
          <cell r="N423" t="str">
            <v>4</v>
          </cell>
          <cell r="O423" t="str">
            <v>他店</v>
          </cell>
          <cell r="P423" t="str">
            <v>3959</v>
          </cell>
          <cell r="Q423" t="str">
            <v>株式会社トップランナー</v>
          </cell>
          <cell r="R423" t="str">
            <v>395900</v>
          </cell>
          <cell r="S423" t="str">
            <v>株式会社トップランナー</v>
          </cell>
          <cell r="T423" t="str">
            <v>4海外</v>
          </cell>
          <cell r="U423" t="str">
            <v>2002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141791</v>
          </cell>
          <cell r="AB423">
            <v>141791</v>
          </cell>
          <cell r="AC423">
            <v>0</v>
          </cell>
          <cell r="AD423">
            <v>0</v>
          </cell>
          <cell r="AE423">
            <v>1180799</v>
          </cell>
          <cell r="AF423">
            <v>1121258</v>
          </cell>
          <cell r="AG423">
            <v>133300</v>
          </cell>
          <cell r="AH423">
            <v>0</v>
          </cell>
          <cell r="AI423">
            <v>2435357</v>
          </cell>
          <cell r="AJ423">
            <v>2577148</v>
          </cell>
        </row>
        <row r="424">
          <cell r="A424" t="str">
            <v>1</v>
          </cell>
          <cell r="B424" t="str">
            <v>株式会社　バンダイロジパル</v>
          </cell>
          <cell r="C424" t="str">
            <v>3</v>
          </cell>
          <cell r="D424" t="str">
            <v>事業本部</v>
          </cell>
          <cell r="E424" t="str">
            <v>33</v>
          </cell>
          <cell r="F424" t="str">
            <v>海外業務部</v>
          </cell>
          <cell r="G424" t="str">
            <v>3301</v>
          </cell>
          <cell r="H424" t="str">
            <v>海外業務部</v>
          </cell>
          <cell r="I424" t="str">
            <v>1930</v>
          </cell>
          <cell r="J424" t="str">
            <v>海外業務</v>
          </cell>
          <cell r="K424" t="str">
            <v>1519</v>
          </cell>
          <cell r="L424" t="str">
            <v>海外　東京</v>
          </cell>
          <cell r="M424" t="str">
            <v>15194999999999895324395939590020034海外-12003</v>
          </cell>
          <cell r="N424" t="str">
            <v>4</v>
          </cell>
          <cell r="O424" t="str">
            <v>他店</v>
          </cell>
          <cell r="P424" t="str">
            <v>3959</v>
          </cell>
          <cell r="Q424" t="str">
            <v>株式会社トップランナー</v>
          </cell>
          <cell r="R424" t="str">
            <v>395900</v>
          </cell>
          <cell r="S424" t="str">
            <v>株式会社トップランナー</v>
          </cell>
          <cell r="T424" t="str">
            <v>4海外</v>
          </cell>
          <cell r="U424" t="str">
            <v>2003</v>
          </cell>
          <cell r="V424">
            <v>33875</v>
          </cell>
          <cell r="W424">
            <v>0</v>
          </cell>
          <cell r="X424">
            <v>70800</v>
          </cell>
          <cell r="Y424">
            <v>0</v>
          </cell>
          <cell r="Z424">
            <v>0</v>
          </cell>
          <cell r="AA424">
            <v>0</v>
          </cell>
          <cell r="AB424">
            <v>104675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104675</v>
          </cell>
        </row>
        <row r="425">
          <cell r="A425" t="str">
            <v>1</v>
          </cell>
          <cell r="B425" t="str">
            <v>株式会社　バンダイロジパル</v>
          </cell>
          <cell r="C425" t="str">
            <v>3</v>
          </cell>
          <cell r="D425" t="str">
            <v>事業本部</v>
          </cell>
          <cell r="E425" t="str">
            <v>33</v>
          </cell>
          <cell r="F425" t="str">
            <v>海外業務部</v>
          </cell>
          <cell r="G425" t="str">
            <v>3301</v>
          </cell>
          <cell r="H425" t="str">
            <v>海外業務部</v>
          </cell>
          <cell r="I425" t="str">
            <v>1930</v>
          </cell>
          <cell r="J425" t="str">
            <v>海外業務</v>
          </cell>
          <cell r="K425" t="str">
            <v>1519</v>
          </cell>
          <cell r="L425" t="str">
            <v>海外　東京</v>
          </cell>
          <cell r="M425" t="str">
            <v>15194999999999895324395999999999999合計-0</v>
          </cell>
          <cell r="N425" t="str">
            <v>4</v>
          </cell>
          <cell r="P425" t="str">
            <v>3959</v>
          </cell>
          <cell r="Q425" t="str">
            <v>　前　年　合　計　</v>
          </cell>
          <cell r="U425" t="str">
            <v>2002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141791</v>
          </cell>
          <cell r="AB425">
            <v>141791</v>
          </cell>
          <cell r="AC425">
            <v>0</v>
          </cell>
          <cell r="AD425">
            <v>0</v>
          </cell>
          <cell r="AE425">
            <v>1180799</v>
          </cell>
          <cell r="AF425">
            <v>1121258</v>
          </cell>
          <cell r="AG425">
            <v>133300</v>
          </cell>
          <cell r="AH425">
            <v>0</v>
          </cell>
          <cell r="AI425">
            <v>2435357</v>
          </cell>
          <cell r="AJ425">
            <v>2577148</v>
          </cell>
        </row>
        <row r="426">
          <cell r="A426" t="str">
            <v>1</v>
          </cell>
          <cell r="B426" t="str">
            <v>株式会社　バンダイロジパル</v>
          </cell>
          <cell r="C426" t="str">
            <v>3</v>
          </cell>
          <cell r="D426" t="str">
            <v>事業本部</v>
          </cell>
          <cell r="E426" t="str">
            <v>33</v>
          </cell>
          <cell r="F426" t="str">
            <v>海外業務部</v>
          </cell>
          <cell r="G426" t="str">
            <v>3301</v>
          </cell>
          <cell r="H426" t="str">
            <v>海外業務部</v>
          </cell>
          <cell r="I426" t="str">
            <v>1930</v>
          </cell>
          <cell r="J426" t="str">
            <v>海外業務</v>
          </cell>
          <cell r="K426" t="str">
            <v>1519</v>
          </cell>
          <cell r="L426" t="str">
            <v>海外　東京</v>
          </cell>
          <cell r="M426" t="str">
            <v>15194999999999895324395999999999999合計-1</v>
          </cell>
          <cell r="N426" t="str">
            <v>4</v>
          </cell>
          <cell r="P426" t="str">
            <v>3959</v>
          </cell>
          <cell r="Q426" t="str">
            <v>　当　年　合　計　</v>
          </cell>
          <cell r="U426" t="str">
            <v>2003</v>
          </cell>
          <cell r="V426">
            <v>33875</v>
          </cell>
          <cell r="W426">
            <v>0</v>
          </cell>
          <cell r="X426">
            <v>70800</v>
          </cell>
          <cell r="Y426">
            <v>0</v>
          </cell>
          <cell r="Z426">
            <v>0</v>
          </cell>
          <cell r="AA426">
            <v>0</v>
          </cell>
          <cell r="AB426">
            <v>104675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104675</v>
          </cell>
        </row>
        <row r="427">
          <cell r="A427" t="str">
            <v>1</v>
          </cell>
          <cell r="B427" t="str">
            <v>株式会社　バンダイロジパル</v>
          </cell>
          <cell r="C427" t="str">
            <v>3</v>
          </cell>
          <cell r="D427" t="str">
            <v>事業本部</v>
          </cell>
          <cell r="E427" t="str">
            <v>33</v>
          </cell>
          <cell r="F427" t="str">
            <v>海外業務部</v>
          </cell>
          <cell r="G427" t="str">
            <v>3301</v>
          </cell>
          <cell r="H427" t="str">
            <v>海外業務部</v>
          </cell>
          <cell r="I427" t="str">
            <v>1930</v>
          </cell>
          <cell r="J427" t="str">
            <v>海外業務</v>
          </cell>
          <cell r="K427" t="str">
            <v>1519</v>
          </cell>
          <cell r="L427" t="str">
            <v>海外　東京</v>
          </cell>
          <cell r="M427" t="str">
            <v>15194999999999895324395999999合計-2</v>
          </cell>
          <cell r="N427" t="str">
            <v>4</v>
          </cell>
          <cell r="P427" t="str">
            <v>3959</v>
          </cell>
          <cell r="Q427" t="str">
            <v>　昨　年　対　比（％）</v>
          </cell>
          <cell r="V427">
            <v>100</v>
          </cell>
          <cell r="W427">
            <v>100</v>
          </cell>
          <cell r="X427">
            <v>100</v>
          </cell>
          <cell r="Y427">
            <v>100</v>
          </cell>
          <cell r="Z427">
            <v>100</v>
          </cell>
          <cell r="AA427">
            <v>0</v>
          </cell>
          <cell r="AB427">
            <v>73</v>
          </cell>
          <cell r="AC427">
            <v>100</v>
          </cell>
          <cell r="AD427">
            <v>100</v>
          </cell>
          <cell r="AE427">
            <v>0</v>
          </cell>
          <cell r="AF427">
            <v>0</v>
          </cell>
          <cell r="AG427">
            <v>0</v>
          </cell>
          <cell r="AH427">
            <v>100</v>
          </cell>
          <cell r="AI427">
            <v>0</v>
          </cell>
          <cell r="AJ427">
            <v>4</v>
          </cell>
        </row>
        <row r="428">
          <cell r="A428" t="str">
            <v>1</v>
          </cell>
          <cell r="B428" t="str">
            <v>株式会社　バンダイロジパル</v>
          </cell>
          <cell r="C428" t="str">
            <v>3</v>
          </cell>
          <cell r="D428" t="str">
            <v>事業本部</v>
          </cell>
          <cell r="E428" t="str">
            <v>33</v>
          </cell>
          <cell r="F428" t="str">
            <v>海外業務部</v>
          </cell>
          <cell r="G428" t="str">
            <v>3301</v>
          </cell>
          <cell r="H428" t="str">
            <v>海外業務部</v>
          </cell>
          <cell r="I428" t="str">
            <v>1930</v>
          </cell>
          <cell r="J428" t="str">
            <v>海外業務</v>
          </cell>
          <cell r="K428" t="str">
            <v>1519</v>
          </cell>
          <cell r="L428" t="str">
            <v>海外　東京</v>
          </cell>
          <cell r="M428" t="str">
            <v>15194999999999898086251325130020034海外-12003</v>
          </cell>
          <cell r="N428" t="str">
            <v>4</v>
          </cell>
          <cell r="O428" t="str">
            <v>他店</v>
          </cell>
          <cell r="P428" t="str">
            <v>2513</v>
          </cell>
          <cell r="Q428" t="str">
            <v>㈲ ｽﾀｰｸﾗﾌﾄ</v>
          </cell>
          <cell r="R428" t="str">
            <v>251300</v>
          </cell>
          <cell r="S428" t="str">
            <v>有限会社スタークラフト  -海外-</v>
          </cell>
          <cell r="T428" t="str">
            <v>4海外</v>
          </cell>
          <cell r="U428" t="str">
            <v>2003</v>
          </cell>
          <cell r="V428">
            <v>0</v>
          </cell>
          <cell r="W428">
            <v>0</v>
          </cell>
          <cell r="X428">
            <v>101913</v>
          </cell>
          <cell r="Y428">
            <v>0</v>
          </cell>
          <cell r="Z428">
            <v>0</v>
          </cell>
          <cell r="AA428">
            <v>0</v>
          </cell>
          <cell r="AB428">
            <v>101913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101913</v>
          </cell>
        </row>
        <row r="429">
          <cell r="A429" t="str">
            <v>1</v>
          </cell>
          <cell r="B429" t="str">
            <v>株式会社　バンダイロジパル</v>
          </cell>
          <cell r="C429" t="str">
            <v>3</v>
          </cell>
          <cell r="D429" t="str">
            <v>事業本部</v>
          </cell>
          <cell r="E429" t="str">
            <v>33</v>
          </cell>
          <cell r="F429" t="str">
            <v>海外業務部</v>
          </cell>
          <cell r="G429" t="str">
            <v>3301</v>
          </cell>
          <cell r="H429" t="str">
            <v>海外業務部</v>
          </cell>
          <cell r="I429" t="str">
            <v>1930</v>
          </cell>
          <cell r="J429" t="str">
            <v>海外業務</v>
          </cell>
          <cell r="K429" t="str">
            <v>1519</v>
          </cell>
          <cell r="L429" t="str">
            <v>海外　東京</v>
          </cell>
          <cell r="M429" t="str">
            <v>15194999999999898086251399999999999合計-1</v>
          </cell>
          <cell r="N429" t="str">
            <v>4</v>
          </cell>
          <cell r="P429" t="str">
            <v>2513</v>
          </cell>
          <cell r="Q429" t="str">
            <v>　当　年　合　計　</v>
          </cell>
          <cell r="U429" t="str">
            <v>2003</v>
          </cell>
          <cell r="V429">
            <v>0</v>
          </cell>
          <cell r="W429">
            <v>0</v>
          </cell>
          <cell r="X429">
            <v>101913</v>
          </cell>
          <cell r="Y429">
            <v>0</v>
          </cell>
          <cell r="Z429">
            <v>0</v>
          </cell>
          <cell r="AA429">
            <v>0</v>
          </cell>
          <cell r="AB429">
            <v>101913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101913</v>
          </cell>
        </row>
        <row r="430">
          <cell r="A430" t="str">
            <v>1</v>
          </cell>
          <cell r="B430" t="str">
            <v>株式会社　バンダイロジパル</v>
          </cell>
          <cell r="C430" t="str">
            <v>3</v>
          </cell>
          <cell r="D430" t="str">
            <v>事業本部</v>
          </cell>
          <cell r="E430" t="str">
            <v>33</v>
          </cell>
          <cell r="F430" t="str">
            <v>海外業務部</v>
          </cell>
          <cell r="G430" t="str">
            <v>3301</v>
          </cell>
          <cell r="H430" t="str">
            <v>海外業務部</v>
          </cell>
          <cell r="I430" t="str">
            <v>1930</v>
          </cell>
          <cell r="J430" t="str">
            <v>海外業務</v>
          </cell>
          <cell r="K430" t="str">
            <v>1519</v>
          </cell>
          <cell r="L430" t="str">
            <v>海外　東京</v>
          </cell>
          <cell r="M430" t="str">
            <v>15194999999999898086251399999合計-2</v>
          </cell>
          <cell r="N430" t="str">
            <v>4</v>
          </cell>
          <cell r="P430" t="str">
            <v>2513</v>
          </cell>
          <cell r="Q430" t="str">
            <v>　昨　年　対　比（％）</v>
          </cell>
          <cell r="V430">
            <v>100</v>
          </cell>
          <cell r="W430">
            <v>100</v>
          </cell>
          <cell r="X430">
            <v>100</v>
          </cell>
          <cell r="Y430">
            <v>100</v>
          </cell>
          <cell r="Z430">
            <v>100</v>
          </cell>
          <cell r="AA430">
            <v>100</v>
          </cell>
          <cell r="AB430">
            <v>100</v>
          </cell>
          <cell r="AC430">
            <v>100</v>
          </cell>
          <cell r="AD430">
            <v>100</v>
          </cell>
          <cell r="AE430">
            <v>100</v>
          </cell>
          <cell r="AF430">
            <v>100</v>
          </cell>
          <cell r="AG430">
            <v>100</v>
          </cell>
          <cell r="AH430">
            <v>100</v>
          </cell>
          <cell r="AI430">
            <v>100</v>
          </cell>
          <cell r="AJ430">
            <v>100</v>
          </cell>
        </row>
        <row r="431">
          <cell r="A431" t="str">
            <v>1</v>
          </cell>
          <cell r="B431" t="str">
            <v>株式会社　バンダイロジパル</v>
          </cell>
          <cell r="C431" t="str">
            <v>3</v>
          </cell>
          <cell r="D431" t="str">
            <v>事業本部</v>
          </cell>
          <cell r="E431" t="str">
            <v>33</v>
          </cell>
          <cell r="F431" t="str">
            <v>海外業務部</v>
          </cell>
          <cell r="G431" t="str">
            <v>3301</v>
          </cell>
          <cell r="H431" t="str">
            <v>海外業務部</v>
          </cell>
          <cell r="I431" t="str">
            <v>1930</v>
          </cell>
          <cell r="J431" t="str">
            <v>海外業務</v>
          </cell>
          <cell r="K431" t="str">
            <v>1519</v>
          </cell>
          <cell r="L431" t="str">
            <v>海外　東京</v>
          </cell>
          <cell r="M431" t="str">
            <v>15194999999999932199790079000120034海外-12002</v>
          </cell>
          <cell r="N431" t="str">
            <v>4</v>
          </cell>
          <cell r="O431" t="str">
            <v>他店</v>
          </cell>
          <cell r="P431" t="str">
            <v>7900</v>
          </cell>
          <cell r="Q431" t="str">
            <v>㈱ﾘﾝﾄﾞﾊﾞｰｸﾞ</v>
          </cell>
          <cell r="R431" t="str">
            <v>790001</v>
          </cell>
          <cell r="S431" t="str">
            <v>株式会社リンドバーグ －海外－</v>
          </cell>
          <cell r="T431" t="str">
            <v>4海外</v>
          </cell>
          <cell r="U431" t="str">
            <v>2002</v>
          </cell>
          <cell r="V431">
            <v>0</v>
          </cell>
          <cell r="W431">
            <v>200348</v>
          </cell>
          <cell r="X431">
            <v>0</v>
          </cell>
          <cell r="Y431">
            <v>132945</v>
          </cell>
          <cell r="Z431">
            <v>60779</v>
          </cell>
          <cell r="AA431">
            <v>0</v>
          </cell>
          <cell r="AB431">
            <v>394072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394072</v>
          </cell>
        </row>
        <row r="432">
          <cell r="A432" t="str">
            <v>1</v>
          </cell>
          <cell r="B432" t="str">
            <v>株式会社　バンダイロジパル</v>
          </cell>
          <cell r="C432" t="str">
            <v>3</v>
          </cell>
          <cell r="D432" t="str">
            <v>事業本部</v>
          </cell>
          <cell r="E432" t="str">
            <v>33</v>
          </cell>
          <cell r="F432" t="str">
            <v>海外業務部</v>
          </cell>
          <cell r="G432" t="str">
            <v>3301</v>
          </cell>
          <cell r="H432" t="str">
            <v>海外業務部</v>
          </cell>
          <cell r="I432" t="str">
            <v>1930</v>
          </cell>
          <cell r="J432" t="str">
            <v>海外業務</v>
          </cell>
          <cell r="K432" t="str">
            <v>1519</v>
          </cell>
          <cell r="L432" t="str">
            <v>海外　東京</v>
          </cell>
          <cell r="M432" t="str">
            <v>15194999999999932199790079000120034海外-12003</v>
          </cell>
          <cell r="N432" t="str">
            <v>4</v>
          </cell>
          <cell r="O432" t="str">
            <v>他店</v>
          </cell>
          <cell r="P432" t="str">
            <v>7900</v>
          </cell>
          <cell r="Q432" t="str">
            <v>㈱ﾘﾝﾄﾞﾊﾞｰｸﾞ</v>
          </cell>
          <cell r="R432" t="str">
            <v>790001</v>
          </cell>
          <cell r="S432" t="str">
            <v>株式会社リンドバーグ －海外－</v>
          </cell>
          <cell r="T432" t="str">
            <v>4海外</v>
          </cell>
          <cell r="U432" t="str">
            <v>2003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67800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67800</v>
          </cell>
          <cell r="AJ432">
            <v>67800</v>
          </cell>
        </row>
        <row r="433">
          <cell r="A433" t="str">
            <v>1</v>
          </cell>
          <cell r="B433" t="str">
            <v>株式会社　バンダイロジパル</v>
          </cell>
          <cell r="C433" t="str">
            <v>3</v>
          </cell>
          <cell r="D433" t="str">
            <v>事業本部</v>
          </cell>
          <cell r="E433" t="str">
            <v>33</v>
          </cell>
          <cell r="F433" t="str">
            <v>海外業務部</v>
          </cell>
          <cell r="G433" t="str">
            <v>3301</v>
          </cell>
          <cell r="H433" t="str">
            <v>海外業務部</v>
          </cell>
          <cell r="I433" t="str">
            <v>1930</v>
          </cell>
          <cell r="J433" t="str">
            <v>海外業務</v>
          </cell>
          <cell r="K433" t="str">
            <v>1519</v>
          </cell>
          <cell r="L433" t="str">
            <v>海外　東京</v>
          </cell>
          <cell r="M433" t="str">
            <v>15194999999999932199790099999999999合計-0</v>
          </cell>
          <cell r="N433" t="str">
            <v>4</v>
          </cell>
          <cell r="P433" t="str">
            <v>7900</v>
          </cell>
          <cell r="Q433" t="str">
            <v>　前　年　合　計　</v>
          </cell>
          <cell r="U433" t="str">
            <v>2002</v>
          </cell>
          <cell r="V433">
            <v>0</v>
          </cell>
          <cell r="W433">
            <v>200348</v>
          </cell>
          <cell r="X433">
            <v>0</v>
          </cell>
          <cell r="Y433">
            <v>132945</v>
          </cell>
          <cell r="Z433">
            <v>60779</v>
          </cell>
          <cell r="AA433">
            <v>0</v>
          </cell>
          <cell r="AB433">
            <v>394072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394072</v>
          </cell>
        </row>
        <row r="434">
          <cell r="A434" t="str">
            <v>1</v>
          </cell>
          <cell r="B434" t="str">
            <v>株式会社　バンダイロジパル</v>
          </cell>
          <cell r="C434" t="str">
            <v>3</v>
          </cell>
          <cell r="D434" t="str">
            <v>事業本部</v>
          </cell>
          <cell r="E434" t="str">
            <v>33</v>
          </cell>
          <cell r="F434" t="str">
            <v>海外業務部</v>
          </cell>
          <cell r="G434" t="str">
            <v>3301</v>
          </cell>
          <cell r="H434" t="str">
            <v>海外業務部</v>
          </cell>
          <cell r="I434" t="str">
            <v>1930</v>
          </cell>
          <cell r="J434" t="str">
            <v>海外業務</v>
          </cell>
          <cell r="K434" t="str">
            <v>1519</v>
          </cell>
          <cell r="L434" t="str">
            <v>海外　東京</v>
          </cell>
          <cell r="M434" t="str">
            <v>15194999999999932199790099999999999合計-1</v>
          </cell>
          <cell r="N434" t="str">
            <v>4</v>
          </cell>
          <cell r="P434" t="str">
            <v>7900</v>
          </cell>
          <cell r="Q434" t="str">
            <v>　当　年　合　計　</v>
          </cell>
          <cell r="U434" t="str">
            <v>2003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67800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67800</v>
          </cell>
          <cell r="AJ434">
            <v>67800</v>
          </cell>
        </row>
        <row r="435">
          <cell r="A435" t="str">
            <v>1</v>
          </cell>
          <cell r="B435" t="str">
            <v>株式会社　バンダイロジパル</v>
          </cell>
          <cell r="C435" t="str">
            <v>3</v>
          </cell>
          <cell r="D435" t="str">
            <v>事業本部</v>
          </cell>
          <cell r="E435" t="str">
            <v>33</v>
          </cell>
          <cell r="F435" t="str">
            <v>海外業務部</v>
          </cell>
          <cell r="G435" t="str">
            <v>3301</v>
          </cell>
          <cell r="H435" t="str">
            <v>海外業務部</v>
          </cell>
          <cell r="I435" t="str">
            <v>1930</v>
          </cell>
          <cell r="J435" t="str">
            <v>海外業務</v>
          </cell>
          <cell r="K435" t="str">
            <v>1519</v>
          </cell>
          <cell r="L435" t="str">
            <v>海外　東京</v>
          </cell>
          <cell r="M435" t="str">
            <v>15194999999999932199790099999合計-2</v>
          </cell>
          <cell r="N435" t="str">
            <v>4</v>
          </cell>
          <cell r="P435" t="str">
            <v>7900</v>
          </cell>
          <cell r="Q435" t="str">
            <v>　昨　年　対　比（％）</v>
          </cell>
          <cell r="V435">
            <v>100</v>
          </cell>
          <cell r="W435">
            <v>0</v>
          </cell>
          <cell r="X435">
            <v>100</v>
          </cell>
          <cell r="Y435">
            <v>0</v>
          </cell>
          <cell r="Z435">
            <v>0</v>
          </cell>
          <cell r="AA435">
            <v>100</v>
          </cell>
          <cell r="AB435">
            <v>0</v>
          </cell>
          <cell r="AC435">
            <v>100</v>
          </cell>
          <cell r="AD435">
            <v>100</v>
          </cell>
          <cell r="AE435">
            <v>100</v>
          </cell>
          <cell r="AF435">
            <v>100</v>
          </cell>
          <cell r="AG435">
            <v>100</v>
          </cell>
          <cell r="AH435">
            <v>100</v>
          </cell>
          <cell r="AI435">
            <v>100</v>
          </cell>
          <cell r="AJ435">
            <v>17</v>
          </cell>
        </row>
        <row r="436">
          <cell r="A436" t="str">
            <v>1</v>
          </cell>
          <cell r="B436" t="str">
            <v>株式会社　バンダイロジパル</v>
          </cell>
          <cell r="C436" t="str">
            <v>3</v>
          </cell>
          <cell r="D436" t="str">
            <v>事業本部</v>
          </cell>
          <cell r="E436" t="str">
            <v>33</v>
          </cell>
          <cell r="F436" t="str">
            <v>海外業務部</v>
          </cell>
          <cell r="G436" t="str">
            <v>3301</v>
          </cell>
          <cell r="H436" t="str">
            <v>海外業務部</v>
          </cell>
          <cell r="I436" t="str">
            <v>1930</v>
          </cell>
          <cell r="J436" t="str">
            <v>海外業務</v>
          </cell>
          <cell r="K436" t="str">
            <v>1519</v>
          </cell>
          <cell r="L436" t="str">
            <v>海外　東京</v>
          </cell>
          <cell r="M436" t="str">
            <v>15194999999999999999014101410020024海外-12002</v>
          </cell>
          <cell r="N436" t="str">
            <v>4</v>
          </cell>
          <cell r="O436" t="str">
            <v>他店</v>
          </cell>
          <cell r="P436" t="str">
            <v>0141</v>
          </cell>
          <cell r="Q436" t="str">
            <v>㈱ ｱｲｺ</v>
          </cell>
          <cell r="R436" t="str">
            <v>014100</v>
          </cell>
          <cell r="S436" t="str">
            <v>株式会社 アイコ（海外）</v>
          </cell>
          <cell r="T436" t="str">
            <v>4海外</v>
          </cell>
          <cell r="U436" t="str">
            <v>2002</v>
          </cell>
          <cell r="V436">
            <v>0</v>
          </cell>
          <cell r="W436">
            <v>0</v>
          </cell>
          <cell r="X436">
            <v>0</v>
          </cell>
          <cell r="Y436">
            <v>78970</v>
          </cell>
          <cell r="Z436">
            <v>0</v>
          </cell>
          <cell r="AA436">
            <v>0</v>
          </cell>
          <cell r="AB436">
            <v>78970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78970</v>
          </cell>
        </row>
        <row r="437">
          <cell r="A437" t="str">
            <v>1</v>
          </cell>
          <cell r="B437" t="str">
            <v>株式会社　バンダイロジパル</v>
          </cell>
          <cell r="C437" t="str">
            <v>3</v>
          </cell>
          <cell r="D437" t="str">
            <v>事業本部</v>
          </cell>
          <cell r="E437" t="str">
            <v>33</v>
          </cell>
          <cell r="F437" t="str">
            <v>海外業務部</v>
          </cell>
          <cell r="G437" t="str">
            <v>3301</v>
          </cell>
          <cell r="H437" t="str">
            <v>海外業務部</v>
          </cell>
          <cell r="I437" t="str">
            <v>1930</v>
          </cell>
          <cell r="J437" t="str">
            <v>海外業務</v>
          </cell>
          <cell r="K437" t="str">
            <v>1519</v>
          </cell>
          <cell r="L437" t="str">
            <v>海外　東京</v>
          </cell>
          <cell r="M437" t="str">
            <v>15194999999999999999014199999999999合計-0</v>
          </cell>
          <cell r="N437" t="str">
            <v>4</v>
          </cell>
          <cell r="P437" t="str">
            <v>0141</v>
          </cell>
          <cell r="Q437" t="str">
            <v>　前　年　合　計　</v>
          </cell>
          <cell r="U437" t="str">
            <v>2002</v>
          </cell>
          <cell r="V437">
            <v>0</v>
          </cell>
          <cell r="W437">
            <v>0</v>
          </cell>
          <cell r="X437">
            <v>0</v>
          </cell>
          <cell r="Y437">
            <v>78970</v>
          </cell>
          <cell r="Z437">
            <v>0</v>
          </cell>
          <cell r="AA437">
            <v>0</v>
          </cell>
          <cell r="AB437">
            <v>78970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78970</v>
          </cell>
        </row>
        <row r="438">
          <cell r="A438" t="str">
            <v>1</v>
          </cell>
          <cell r="B438" t="str">
            <v>株式会社　バンダイロジパル</v>
          </cell>
          <cell r="C438" t="str">
            <v>3</v>
          </cell>
          <cell r="D438" t="str">
            <v>事業本部</v>
          </cell>
          <cell r="E438" t="str">
            <v>33</v>
          </cell>
          <cell r="F438" t="str">
            <v>海外業務部</v>
          </cell>
          <cell r="G438" t="str">
            <v>3301</v>
          </cell>
          <cell r="H438" t="str">
            <v>海外業務部</v>
          </cell>
          <cell r="I438" t="str">
            <v>1930</v>
          </cell>
          <cell r="J438" t="str">
            <v>海外業務</v>
          </cell>
          <cell r="K438" t="str">
            <v>1519</v>
          </cell>
          <cell r="L438" t="str">
            <v>海外　東京</v>
          </cell>
          <cell r="M438" t="str">
            <v>15194999999999999999233323330020024海外-12002</v>
          </cell>
          <cell r="N438" t="str">
            <v>4</v>
          </cell>
          <cell r="O438" t="str">
            <v>他店</v>
          </cell>
          <cell r="P438" t="str">
            <v>2333</v>
          </cell>
          <cell r="Q438" t="str">
            <v>㈱ ｼﾞｰ･ﾃｯｸ</v>
          </cell>
          <cell r="R438" t="str">
            <v>233300</v>
          </cell>
          <cell r="S438" t="str">
            <v>株式会社 ジー・テック 海外</v>
          </cell>
          <cell r="T438" t="str">
            <v>4海外</v>
          </cell>
          <cell r="U438" t="str">
            <v>2002</v>
          </cell>
          <cell r="V438">
            <v>41095</v>
          </cell>
          <cell r="W438">
            <v>254359</v>
          </cell>
          <cell r="X438">
            <v>151507</v>
          </cell>
          <cell r="Y438">
            <v>0</v>
          </cell>
          <cell r="Z438">
            <v>89300</v>
          </cell>
          <cell r="AA438">
            <v>65750</v>
          </cell>
          <cell r="AB438">
            <v>602011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602011</v>
          </cell>
        </row>
        <row r="439">
          <cell r="A439" t="str">
            <v>1</v>
          </cell>
          <cell r="B439" t="str">
            <v>株式会社　バンダイロジパル</v>
          </cell>
          <cell r="C439" t="str">
            <v>3</v>
          </cell>
          <cell r="D439" t="str">
            <v>事業本部</v>
          </cell>
          <cell r="E439" t="str">
            <v>33</v>
          </cell>
          <cell r="F439" t="str">
            <v>海外業務部</v>
          </cell>
          <cell r="G439" t="str">
            <v>3301</v>
          </cell>
          <cell r="H439" t="str">
            <v>海外業務部</v>
          </cell>
          <cell r="I439" t="str">
            <v>1930</v>
          </cell>
          <cell r="J439" t="str">
            <v>海外業務</v>
          </cell>
          <cell r="K439" t="str">
            <v>1519</v>
          </cell>
          <cell r="L439" t="str">
            <v>海外　東京</v>
          </cell>
          <cell r="M439" t="str">
            <v>15194999999999999999233399999999999合計-0</v>
          </cell>
          <cell r="N439" t="str">
            <v>4</v>
          </cell>
          <cell r="P439" t="str">
            <v>2333</v>
          </cell>
          <cell r="Q439" t="str">
            <v>　前　年　合　計　</v>
          </cell>
          <cell r="U439" t="str">
            <v>2002</v>
          </cell>
          <cell r="V439">
            <v>41095</v>
          </cell>
          <cell r="W439">
            <v>254359</v>
          </cell>
          <cell r="X439">
            <v>151507</v>
          </cell>
          <cell r="Y439">
            <v>0</v>
          </cell>
          <cell r="Z439">
            <v>89300</v>
          </cell>
          <cell r="AA439">
            <v>65750</v>
          </cell>
          <cell r="AB439">
            <v>602011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602011</v>
          </cell>
        </row>
        <row r="440">
          <cell r="A440" t="str">
            <v>1</v>
          </cell>
          <cell r="B440" t="str">
            <v>株式会社　バンダイロジパル</v>
          </cell>
          <cell r="C440" t="str">
            <v>3</v>
          </cell>
          <cell r="D440" t="str">
            <v>事業本部</v>
          </cell>
          <cell r="E440" t="str">
            <v>33</v>
          </cell>
          <cell r="F440" t="str">
            <v>海外業務部</v>
          </cell>
          <cell r="G440" t="str">
            <v>3301</v>
          </cell>
          <cell r="H440" t="str">
            <v>海外業務部</v>
          </cell>
          <cell r="I440" t="str">
            <v>1930</v>
          </cell>
          <cell r="J440" t="str">
            <v>海外業務</v>
          </cell>
          <cell r="K440" t="str">
            <v>1519</v>
          </cell>
          <cell r="L440" t="str">
            <v>海外　東京</v>
          </cell>
          <cell r="M440" t="str">
            <v>15194999999999999999233423340020024海外-12002</v>
          </cell>
          <cell r="N440" t="str">
            <v>4</v>
          </cell>
          <cell r="O440" t="str">
            <v>他店</v>
          </cell>
          <cell r="P440" t="str">
            <v>2334</v>
          </cell>
          <cell r="Q440" t="str">
            <v>ｼﾞｬﾊﾟﾝﾛｯｼﾞﾝｸﾞｼｽﾃﾑ㈱</v>
          </cell>
          <cell r="R440" t="str">
            <v>233400</v>
          </cell>
          <cell r="S440" t="str">
            <v>ジャパンロッジングシステム株式会社</v>
          </cell>
          <cell r="T440" t="str">
            <v>4海外</v>
          </cell>
          <cell r="U440" t="str">
            <v>2002</v>
          </cell>
          <cell r="V440">
            <v>0</v>
          </cell>
          <cell r="W440">
            <v>0</v>
          </cell>
          <cell r="X440">
            <v>0</v>
          </cell>
          <cell r="Y440">
            <v>-119417</v>
          </cell>
          <cell r="Z440">
            <v>0</v>
          </cell>
          <cell r="AA440">
            <v>0</v>
          </cell>
          <cell r="AB440">
            <v>-119417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-119417</v>
          </cell>
        </row>
        <row r="441">
          <cell r="A441" t="str">
            <v>1</v>
          </cell>
          <cell r="B441" t="str">
            <v>株式会社　バンダイロジパル</v>
          </cell>
          <cell r="C441" t="str">
            <v>3</v>
          </cell>
          <cell r="D441" t="str">
            <v>事業本部</v>
          </cell>
          <cell r="E441" t="str">
            <v>33</v>
          </cell>
          <cell r="F441" t="str">
            <v>海外業務部</v>
          </cell>
          <cell r="G441" t="str">
            <v>3301</v>
          </cell>
          <cell r="H441" t="str">
            <v>海外業務部</v>
          </cell>
          <cell r="I441" t="str">
            <v>1930</v>
          </cell>
          <cell r="J441" t="str">
            <v>海外業務</v>
          </cell>
          <cell r="K441" t="str">
            <v>1519</v>
          </cell>
          <cell r="L441" t="str">
            <v>海外　東京</v>
          </cell>
          <cell r="M441" t="str">
            <v>15194999999999999999233499999999999合計-0</v>
          </cell>
          <cell r="N441" t="str">
            <v>4</v>
          </cell>
          <cell r="P441" t="str">
            <v>2334</v>
          </cell>
          <cell r="Q441" t="str">
            <v>　前　年　合　計　</v>
          </cell>
          <cell r="U441" t="str">
            <v>2002</v>
          </cell>
          <cell r="V441">
            <v>0</v>
          </cell>
          <cell r="W441">
            <v>0</v>
          </cell>
          <cell r="X441">
            <v>0</v>
          </cell>
          <cell r="Y441">
            <v>-119417</v>
          </cell>
          <cell r="Z441">
            <v>0</v>
          </cell>
          <cell r="AA441">
            <v>0</v>
          </cell>
          <cell r="AB441">
            <v>-119417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-119417</v>
          </cell>
        </row>
        <row r="442">
          <cell r="A442" t="str">
            <v>1</v>
          </cell>
          <cell r="B442" t="str">
            <v>株式会社　バンダイロジパル</v>
          </cell>
          <cell r="C442" t="str">
            <v>3</v>
          </cell>
          <cell r="D442" t="str">
            <v>事業本部</v>
          </cell>
          <cell r="E442" t="str">
            <v>33</v>
          </cell>
          <cell r="F442" t="str">
            <v>海外業務部</v>
          </cell>
          <cell r="G442" t="str">
            <v>3301</v>
          </cell>
          <cell r="H442" t="str">
            <v>海外業務部</v>
          </cell>
          <cell r="I442" t="str">
            <v>1930</v>
          </cell>
          <cell r="J442" t="str">
            <v>海外業務</v>
          </cell>
          <cell r="K442" t="str">
            <v>1519</v>
          </cell>
          <cell r="L442" t="str">
            <v>海外　東京</v>
          </cell>
          <cell r="M442" t="str">
            <v>15194999999999999999313631360120024海外-12002</v>
          </cell>
          <cell r="N442" t="str">
            <v>4</v>
          </cell>
          <cell r="O442" t="str">
            <v>他店</v>
          </cell>
          <cell r="P442" t="str">
            <v>3136</v>
          </cell>
          <cell r="Q442" t="str">
            <v>㈱ﾀﾑ</v>
          </cell>
          <cell r="R442" t="str">
            <v>313601</v>
          </cell>
          <cell r="S442" t="str">
            <v>株式会社タム　東京事務所 (海外分)</v>
          </cell>
          <cell r="T442" t="str">
            <v>4海外</v>
          </cell>
          <cell r="U442" t="str">
            <v>2002</v>
          </cell>
          <cell r="V442">
            <v>89175</v>
          </cell>
          <cell r="W442">
            <v>0</v>
          </cell>
          <cell r="X442">
            <v>0</v>
          </cell>
          <cell r="Y442">
            <v>0</v>
          </cell>
          <cell r="Z442">
            <v>11910</v>
          </cell>
          <cell r="AA442">
            <v>0</v>
          </cell>
          <cell r="AB442">
            <v>101085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101085</v>
          </cell>
        </row>
        <row r="443">
          <cell r="A443" t="str">
            <v>1</v>
          </cell>
          <cell r="B443" t="str">
            <v>株式会社　バンダイロジパル</v>
          </cell>
          <cell r="C443" t="str">
            <v>3</v>
          </cell>
          <cell r="D443" t="str">
            <v>事業本部</v>
          </cell>
          <cell r="E443" t="str">
            <v>33</v>
          </cell>
          <cell r="F443" t="str">
            <v>海外業務部</v>
          </cell>
          <cell r="G443" t="str">
            <v>3301</v>
          </cell>
          <cell r="H443" t="str">
            <v>海外業務部</v>
          </cell>
          <cell r="I443" t="str">
            <v>1930</v>
          </cell>
          <cell r="J443" t="str">
            <v>海外業務</v>
          </cell>
          <cell r="K443" t="str">
            <v>1519</v>
          </cell>
          <cell r="L443" t="str">
            <v>海外　東京</v>
          </cell>
          <cell r="M443" t="str">
            <v>15194999999999999999313699999999999合計-0</v>
          </cell>
          <cell r="N443" t="str">
            <v>4</v>
          </cell>
          <cell r="P443" t="str">
            <v>3136</v>
          </cell>
          <cell r="Q443" t="str">
            <v>　前　年　合　計　</v>
          </cell>
          <cell r="U443" t="str">
            <v>2002</v>
          </cell>
          <cell r="V443">
            <v>89175</v>
          </cell>
          <cell r="W443">
            <v>0</v>
          </cell>
          <cell r="X443">
            <v>0</v>
          </cell>
          <cell r="Y443">
            <v>0</v>
          </cell>
          <cell r="Z443">
            <v>11910</v>
          </cell>
          <cell r="AA443">
            <v>0</v>
          </cell>
          <cell r="AB443">
            <v>101085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101085</v>
          </cell>
        </row>
        <row r="444">
          <cell r="A444" t="str">
            <v>1</v>
          </cell>
          <cell r="B444" t="str">
            <v>株式会社　バンダイロジパル</v>
          </cell>
          <cell r="C444" t="str">
            <v>3</v>
          </cell>
          <cell r="D444" t="str">
            <v>事業本部</v>
          </cell>
          <cell r="E444" t="str">
            <v>33</v>
          </cell>
          <cell r="F444" t="str">
            <v>海外業務部</v>
          </cell>
          <cell r="G444" t="str">
            <v>3301</v>
          </cell>
          <cell r="H444" t="str">
            <v>海外業務部</v>
          </cell>
          <cell r="I444" t="str">
            <v>1930</v>
          </cell>
          <cell r="J444" t="str">
            <v>海外業務</v>
          </cell>
          <cell r="K444" t="str">
            <v>1519</v>
          </cell>
          <cell r="L444" t="str">
            <v>海外　東京</v>
          </cell>
          <cell r="M444" t="str">
            <v>15194999999999999999396039600020024海外-12002</v>
          </cell>
          <cell r="N444" t="str">
            <v>4</v>
          </cell>
          <cell r="O444" t="str">
            <v>他店</v>
          </cell>
          <cell r="P444" t="str">
            <v>3960</v>
          </cell>
          <cell r="Q444" t="str">
            <v>凸版印刷株式会社　情報・出版事業本部</v>
          </cell>
          <cell r="R444" t="str">
            <v>396000</v>
          </cell>
          <cell r="S444" t="str">
            <v>凸版印刷株式会社　情報・出版事業本部</v>
          </cell>
          <cell r="T444" t="str">
            <v>4海外</v>
          </cell>
          <cell r="U444" t="str">
            <v>2002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149162</v>
          </cell>
          <cell r="AE444">
            <v>428948</v>
          </cell>
          <cell r="AF444">
            <v>0</v>
          </cell>
          <cell r="AG444">
            <v>0</v>
          </cell>
          <cell r="AH444">
            <v>0</v>
          </cell>
          <cell r="AI444">
            <v>578110</v>
          </cell>
          <cell r="AJ444">
            <v>578110</v>
          </cell>
        </row>
        <row r="445">
          <cell r="A445" t="str">
            <v>1</v>
          </cell>
          <cell r="B445" t="str">
            <v>株式会社　バンダイロジパル</v>
          </cell>
          <cell r="C445" t="str">
            <v>3</v>
          </cell>
          <cell r="D445" t="str">
            <v>事業本部</v>
          </cell>
          <cell r="E445" t="str">
            <v>33</v>
          </cell>
          <cell r="F445" t="str">
            <v>海外業務部</v>
          </cell>
          <cell r="G445" t="str">
            <v>3301</v>
          </cell>
          <cell r="H445" t="str">
            <v>海外業務部</v>
          </cell>
          <cell r="I445" t="str">
            <v>1930</v>
          </cell>
          <cell r="J445" t="str">
            <v>海外業務</v>
          </cell>
          <cell r="K445" t="str">
            <v>1519</v>
          </cell>
          <cell r="L445" t="str">
            <v>海外　東京</v>
          </cell>
          <cell r="M445" t="str">
            <v>15194999999999999999396099999999999合計-0</v>
          </cell>
          <cell r="N445" t="str">
            <v>4</v>
          </cell>
          <cell r="P445" t="str">
            <v>3960</v>
          </cell>
          <cell r="Q445" t="str">
            <v>　前　年　合　計　</v>
          </cell>
          <cell r="U445" t="str">
            <v>2002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149162</v>
          </cell>
          <cell r="AE445">
            <v>428948</v>
          </cell>
          <cell r="AF445">
            <v>0</v>
          </cell>
          <cell r="AG445">
            <v>0</v>
          </cell>
          <cell r="AH445">
            <v>0</v>
          </cell>
          <cell r="AI445">
            <v>578110</v>
          </cell>
          <cell r="AJ445">
            <v>578110</v>
          </cell>
        </row>
        <row r="446">
          <cell r="A446" t="str">
            <v>1</v>
          </cell>
          <cell r="B446" t="str">
            <v>株式会社　バンダイロジパル</v>
          </cell>
          <cell r="C446" t="str">
            <v>3</v>
          </cell>
          <cell r="D446" t="str">
            <v>事業本部</v>
          </cell>
          <cell r="E446" t="str">
            <v>33</v>
          </cell>
          <cell r="F446" t="str">
            <v>海外業務部</v>
          </cell>
          <cell r="G446" t="str">
            <v>3301</v>
          </cell>
          <cell r="H446" t="str">
            <v>海外業務部</v>
          </cell>
          <cell r="I446" t="str">
            <v>1930</v>
          </cell>
          <cell r="J446" t="str">
            <v>海外業務</v>
          </cell>
          <cell r="K446" t="str">
            <v>1519</v>
          </cell>
          <cell r="L446" t="str">
            <v>海外　東京</v>
          </cell>
          <cell r="M446" t="str">
            <v>15194999999999999999436243620020024海外-12002</v>
          </cell>
          <cell r="N446" t="str">
            <v>4</v>
          </cell>
          <cell r="O446" t="str">
            <v>他店</v>
          </cell>
          <cell r="P446" t="str">
            <v>4362</v>
          </cell>
          <cell r="Q446" t="str">
            <v>日本コーバン㈱</v>
          </cell>
          <cell r="R446" t="str">
            <v>436200</v>
          </cell>
          <cell r="S446" t="str">
            <v>日本コーバン㈱</v>
          </cell>
          <cell r="T446" t="str">
            <v>4海外</v>
          </cell>
          <cell r="U446" t="str">
            <v>2002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65586</v>
          </cell>
          <cell r="AB446">
            <v>65586</v>
          </cell>
          <cell r="AC446">
            <v>158059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158059</v>
          </cell>
          <cell r="AJ446">
            <v>223645</v>
          </cell>
        </row>
        <row r="447">
          <cell r="A447" t="str">
            <v>1</v>
          </cell>
          <cell r="B447" t="str">
            <v>株式会社　バンダイロジパル</v>
          </cell>
          <cell r="C447" t="str">
            <v>3</v>
          </cell>
          <cell r="D447" t="str">
            <v>事業本部</v>
          </cell>
          <cell r="E447" t="str">
            <v>33</v>
          </cell>
          <cell r="F447" t="str">
            <v>海外業務部</v>
          </cell>
          <cell r="G447" t="str">
            <v>3301</v>
          </cell>
          <cell r="H447" t="str">
            <v>海外業務部</v>
          </cell>
          <cell r="I447" t="str">
            <v>1930</v>
          </cell>
          <cell r="J447" t="str">
            <v>海外業務</v>
          </cell>
          <cell r="K447" t="str">
            <v>1519</v>
          </cell>
          <cell r="L447" t="str">
            <v>海外　東京</v>
          </cell>
          <cell r="M447" t="str">
            <v>15194999999999999999436299999999999合計-0</v>
          </cell>
          <cell r="N447" t="str">
            <v>4</v>
          </cell>
          <cell r="P447" t="str">
            <v>4362</v>
          </cell>
          <cell r="Q447" t="str">
            <v>　前　年　合　計　</v>
          </cell>
          <cell r="U447" t="str">
            <v>2002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65586</v>
          </cell>
          <cell r="AB447">
            <v>65586</v>
          </cell>
          <cell r="AC447">
            <v>158059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158059</v>
          </cell>
          <cell r="AJ447">
            <v>223645</v>
          </cell>
        </row>
        <row r="448">
          <cell r="A448" t="str">
            <v>1</v>
          </cell>
          <cell r="B448" t="str">
            <v>株式会社　バンダイロジパル</v>
          </cell>
          <cell r="C448" t="str">
            <v>3</v>
          </cell>
          <cell r="D448" t="str">
            <v>事業本部</v>
          </cell>
          <cell r="E448" t="str">
            <v>33</v>
          </cell>
          <cell r="F448" t="str">
            <v>海外業務部</v>
          </cell>
          <cell r="G448" t="str">
            <v>3301</v>
          </cell>
          <cell r="H448" t="str">
            <v>海外業務部</v>
          </cell>
          <cell r="I448" t="str">
            <v>1930</v>
          </cell>
          <cell r="J448" t="str">
            <v>海外業務</v>
          </cell>
          <cell r="K448" t="str">
            <v>1519</v>
          </cell>
          <cell r="L448" t="str">
            <v>海外　東京</v>
          </cell>
          <cell r="M448" t="str">
            <v>15194999999999999999531153110120024海外-12002</v>
          </cell>
          <cell r="N448" t="str">
            <v>4</v>
          </cell>
          <cell r="O448" t="str">
            <v>他店</v>
          </cell>
          <cell r="P448" t="str">
            <v>5311</v>
          </cell>
          <cell r="Q448" t="str">
            <v>㈱ドリームオフィス</v>
          </cell>
          <cell r="R448" t="str">
            <v>531101</v>
          </cell>
          <cell r="S448" t="str">
            <v>(株)ﾋﾞｯｸﾞ(海外)</v>
          </cell>
          <cell r="T448" t="str">
            <v>4海外</v>
          </cell>
          <cell r="U448" t="str">
            <v>2002</v>
          </cell>
          <cell r="V448">
            <v>-33000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-33000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-33000</v>
          </cell>
        </row>
        <row r="449">
          <cell r="A449" t="str">
            <v>1</v>
          </cell>
          <cell r="B449" t="str">
            <v>株式会社　バンダイロジパル</v>
          </cell>
          <cell r="C449" t="str">
            <v>3</v>
          </cell>
          <cell r="D449" t="str">
            <v>事業本部</v>
          </cell>
          <cell r="E449" t="str">
            <v>33</v>
          </cell>
          <cell r="F449" t="str">
            <v>海外業務部</v>
          </cell>
          <cell r="G449" t="str">
            <v>3301</v>
          </cell>
          <cell r="H449" t="str">
            <v>海外業務部</v>
          </cell>
          <cell r="I449" t="str">
            <v>1930</v>
          </cell>
          <cell r="J449" t="str">
            <v>海外業務</v>
          </cell>
          <cell r="K449" t="str">
            <v>1519</v>
          </cell>
          <cell r="L449" t="str">
            <v>海外　東京</v>
          </cell>
          <cell r="M449" t="str">
            <v>15194999999999999999531199999999999合計-0</v>
          </cell>
          <cell r="N449" t="str">
            <v>4</v>
          </cell>
          <cell r="P449" t="str">
            <v>5311</v>
          </cell>
          <cell r="Q449" t="str">
            <v>　前　年　合　計　</v>
          </cell>
          <cell r="U449" t="str">
            <v>2002</v>
          </cell>
          <cell r="V449">
            <v>-33000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-33000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-33000</v>
          </cell>
        </row>
        <row r="450">
          <cell r="A450" t="str">
            <v>1</v>
          </cell>
          <cell r="B450" t="str">
            <v>株式会社　バンダイロジパル</v>
          </cell>
          <cell r="C450" t="str">
            <v>3</v>
          </cell>
          <cell r="D450" t="str">
            <v>事業本部</v>
          </cell>
          <cell r="E450" t="str">
            <v>33</v>
          </cell>
          <cell r="F450" t="str">
            <v>海外業務部</v>
          </cell>
          <cell r="G450" t="str">
            <v>3301</v>
          </cell>
          <cell r="H450" t="str">
            <v>海外業務部</v>
          </cell>
          <cell r="I450" t="str">
            <v>1930</v>
          </cell>
          <cell r="J450" t="str">
            <v>海外業務</v>
          </cell>
          <cell r="K450" t="str">
            <v>1519</v>
          </cell>
          <cell r="L450" t="str">
            <v>海外　東京</v>
          </cell>
          <cell r="M450" t="str">
            <v>15194999999999999999553755370120024海外-12002</v>
          </cell>
          <cell r="N450" t="str">
            <v>4</v>
          </cell>
          <cell r="O450" t="str">
            <v>他店</v>
          </cell>
          <cell r="P450" t="str">
            <v>5537</v>
          </cell>
          <cell r="Q450" t="str">
            <v>不二貿易 ㈱</v>
          </cell>
          <cell r="R450" t="str">
            <v>553701</v>
          </cell>
          <cell r="S450" t="str">
            <v>不二貿易株式会社 海外</v>
          </cell>
          <cell r="T450" t="str">
            <v>4海外</v>
          </cell>
          <cell r="U450" t="str">
            <v>2002</v>
          </cell>
          <cell r="V450">
            <v>0</v>
          </cell>
          <cell r="W450">
            <v>50800</v>
          </cell>
          <cell r="X450">
            <v>42600</v>
          </cell>
          <cell r="Y450">
            <v>0</v>
          </cell>
          <cell r="Z450">
            <v>0</v>
          </cell>
          <cell r="AA450">
            <v>0</v>
          </cell>
          <cell r="AB450">
            <v>93400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93400</v>
          </cell>
        </row>
        <row r="451">
          <cell r="A451" t="str">
            <v>1</v>
          </cell>
          <cell r="B451" t="str">
            <v>株式会社　バンダイロジパル</v>
          </cell>
          <cell r="C451" t="str">
            <v>3</v>
          </cell>
          <cell r="D451" t="str">
            <v>事業本部</v>
          </cell>
          <cell r="E451" t="str">
            <v>33</v>
          </cell>
          <cell r="F451" t="str">
            <v>海外業務部</v>
          </cell>
          <cell r="G451" t="str">
            <v>3301</v>
          </cell>
          <cell r="H451" t="str">
            <v>海外業務部</v>
          </cell>
          <cell r="I451" t="str">
            <v>1930</v>
          </cell>
          <cell r="J451" t="str">
            <v>海外業務</v>
          </cell>
          <cell r="K451" t="str">
            <v>1519</v>
          </cell>
          <cell r="L451" t="str">
            <v>海外　東京</v>
          </cell>
          <cell r="M451" t="str">
            <v>15194999999999999999553799999999999合計-0</v>
          </cell>
          <cell r="N451" t="str">
            <v>4</v>
          </cell>
          <cell r="P451" t="str">
            <v>5537</v>
          </cell>
          <cell r="Q451" t="str">
            <v>　前　年　合　計　</v>
          </cell>
          <cell r="U451" t="str">
            <v>2002</v>
          </cell>
          <cell r="V451">
            <v>0</v>
          </cell>
          <cell r="W451">
            <v>50800</v>
          </cell>
          <cell r="X451">
            <v>42600</v>
          </cell>
          <cell r="Y451">
            <v>0</v>
          </cell>
          <cell r="Z451">
            <v>0</v>
          </cell>
          <cell r="AA451">
            <v>0</v>
          </cell>
          <cell r="AB451">
            <v>93400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93400</v>
          </cell>
        </row>
        <row r="452">
          <cell r="A452" t="str">
            <v>1</v>
          </cell>
          <cell r="B452" t="str">
            <v>株式会社　バンダイロジパル</v>
          </cell>
          <cell r="C452" t="str">
            <v>3</v>
          </cell>
          <cell r="D452" t="str">
            <v>事業本部</v>
          </cell>
          <cell r="E452" t="str">
            <v>33</v>
          </cell>
          <cell r="F452" t="str">
            <v>海外業務部</v>
          </cell>
          <cell r="G452" t="str">
            <v>3301</v>
          </cell>
          <cell r="H452" t="str">
            <v>海外業務部</v>
          </cell>
          <cell r="I452" t="str">
            <v>1930</v>
          </cell>
          <cell r="J452" t="str">
            <v>海外業務</v>
          </cell>
          <cell r="K452" t="str">
            <v>1519</v>
          </cell>
          <cell r="L452" t="str">
            <v>海外　東京</v>
          </cell>
          <cell r="M452" t="str">
            <v>15194999999999999999554255420020024海外-12002</v>
          </cell>
          <cell r="N452" t="str">
            <v>4</v>
          </cell>
          <cell r="O452" t="str">
            <v>他店</v>
          </cell>
          <cell r="P452" t="str">
            <v>5542</v>
          </cell>
          <cell r="Q452" t="str">
            <v>ﾌﾙﾀ製菓 ㈱</v>
          </cell>
          <cell r="R452" t="str">
            <v>554200</v>
          </cell>
          <cell r="S452" t="str">
            <v>フルタ製菓　株式会社</v>
          </cell>
          <cell r="T452" t="str">
            <v>4海外</v>
          </cell>
          <cell r="U452" t="str">
            <v>2002</v>
          </cell>
          <cell r="V452">
            <v>149270</v>
          </cell>
          <cell r="W452">
            <v>437639</v>
          </cell>
          <cell r="X452">
            <v>704850</v>
          </cell>
          <cell r="Y452">
            <v>1448750</v>
          </cell>
          <cell r="Z452">
            <v>0</v>
          </cell>
          <cell r="AA452">
            <v>0</v>
          </cell>
          <cell r="AB452">
            <v>2740509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2740509</v>
          </cell>
        </row>
        <row r="453">
          <cell r="A453" t="str">
            <v>1</v>
          </cell>
          <cell r="B453" t="str">
            <v>株式会社　バンダイロジパル</v>
          </cell>
          <cell r="C453" t="str">
            <v>3</v>
          </cell>
          <cell r="D453" t="str">
            <v>事業本部</v>
          </cell>
          <cell r="E453" t="str">
            <v>33</v>
          </cell>
          <cell r="F453" t="str">
            <v>海外業務部</v>
          </cell>
          <cell r="G453" t="str">
            <v>3301</v>
          </cell>
          <cell r="H453" t="str">
            <v>海外業務部</v>
          </cell>
          <cell r="I453" t="str">
            <v>1930</v>
          </cell>
          <cell r="J453" t="str">
            <v>海外業務</v>
          </cell>
          <cell r="K453" t="str">
            <v>1519</v>
          </cell>
          <cell r="L453" t="str">
            <v>海外　東京</v>
          </cell>
          <cell r="M453" t="str">
            <v>15194999999999999999554299999999999合計-0</v>
          </cell>
          <cell r="N453" t="str">
            <v>4</v>
          </cell>
          <cell r="P453" t="str">
            <v>5542</v>
          </cell>
          <cell r="Q453" t="str">
            <v>　前　年　合　計　</v>
          </cell>
          <cell r="U453" t="str">
            <v>2002</v>
          </cell>
          <cell r="V453">
            <v>149270</v>
          </cell>
          <cell r="W453">
            <v>437639</v>
          </cell>
          <cell r="X453">
            <v>704850</v>
          </cell>
          <cell r="Y453">
            <v>1448750</v>
          </cell>
          <cell r="Z453">
            <v>0</v>
          </cell>
          <cell r="AA453">
            <v>0</v>
          </cell>
          <cell r="AB453">
            <v>2740509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2740509</v>
          </cell>
        </row>
        <row r="454">
          <cell r="A454" t="str">
            <v>1</v>
          </cell>
          <cell r="B454" t="str">
            <v>株式会社　バンダイロジパル</v>
          </cell>
          <cell r="C454" t="str">
            <v>3</v>
          </cell>
          <cell r="D454" t="str">
            <v>事業本部</v>
          </cell>
          <cell r="E454" t="str">
            <v>33</v>
          </cell>
          <cell r="F454" t="str">
            <v>海外業務部</v>
          </cell>
          <cell r="G454" t="str">
            <v>3301</v>
          </cell>
          <cell r="H454" t="str">
            <v>海外業務部</v>
          </cell>
          <cell r="I454" t="str">
            <v>1930</v>
          </cell>
          <cell r="J454" t="str">
            <v>海外業務</v>
          </cell>
          <cell r="K454" t="str">
            <v>1519</v>
          </cell>
          <cell r="L454" t="str">
            <v>海外　東京</v>
          </cell>
          <cell r="M454" t="str">
            <v>15194999999999999999690269020720024海外-12002</v>
          </cell>
          <cell r="N454" t="str">
            <v>4</v>
          </cell>
          <cell r="O454" t="str">
            <v>他店</v>
          </cell>
          <cell r="P454" t="str">
            <v>6902</v>
          </cell>
          <cell r="Q454" t="str">
            <v>㈱ﾓﾘｶﾞﾝｸﾞ</v>
          </cell>
          <cell r="R454" t="str">
            <v>690207</v>
          </cell>
          <cell r="S454" t="str">
            <v>株式会社モリガング  -海外-</v>
          </cell>
          <cell r="T454" t="str">
            <v>4海外</v>
          </cell>
          <cell r="U454" t="str">
            <v>2002</v>
          </cell>
          <cell r="V454">
            <v>365388</v>
          </cell>
          <cell r="W454">
            <v>419465</v>
          </cell>
          <cell r="X454">
            <v>107939</v>
          </cell>
          <cell r="Y454">
            <v>82300</v>
          </cell>
          <cell r="Z454">
            <v>0</v>
          </cell>
          <cell r="AA454">
            <v>0</v>
          </cell>
          <cell r="AB454">
            <v>975092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975092</v>
          </cell>
        </row>
        <row r="455">
          <cell r="A455" t="str">
            <v>1</v>
          </cell>
          <cell r="B455" t="str">
            <v>株式会社　バンダイロジパル</v>
          </cell>
          <cell r="C455" t="str">
            <v>3</v>
          </cell>
          <cell r="D455" t="str">
            <v>事業本部</v>
          </cell>
          <cell r="E455" t="str">
            <v>33</v>
          </cell>
          <cell r="F455" t="str">
            <v>海外業務部</v>
          </cell>
          <cell r="G455" t="str">
            <v>3301</v>
          </cell>
          <cell r="H455" t="str">
            <v>海外業務部</v>
          </cell>
          <cell r="I455" t="str">
            <v>1930</v>
          </cell>
          <cell r="J455" t="str">
            <v>海外業務</v>
          </cell>
          <cell r="K455" t="str">
            <v>1519</v>
          </cell>
          <cell r="L455" t="str">
            <v>海外　東京</v>
          </cell>
          <cell r="M455" t="str">
            <v>15194999999999999999690299999999999合計-0</v>
          </cell>
          <cell r="N455" t="str">
            <v>4</v>
          </cell>
          <cell r="P455" t="str">
            <v>6902</v>
          </cell>
          <cell r="Q455" t="str">
            <v>　前　年　合　計　</v>
          </cell>
          <cell r="U455" t="str">
            <v>2002</v>
          </cell>
          <cell r="V455">
            <v>365388</v>
          </cell>
          <cell r="W455">
            <v>419465</v>
          </cell>
          <cell r="X455">
            <v>107939</v>
          </cell>
          <cell r="Y455">
            <v>82300</v>
          </cell>
          <cell r="Z455">
            <v>0</v>
          </cell>
          <cell r="AA455">
            <v>0</v>
          </cell>
          <cell r="AB455">
            <v>975092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975092</v>
          </cell>
        </row>
        <row r="456">
          <cell r="A456" t="str">
            <v>1</v>
          </cell>
          <cell r="B456" t="str">
            <v>株式会社　バンダイロジパル</v>
          </cell>
          <cell r="C456" t="str">
            <v>3</v>
          </cell>
          <cell r="D456" t="str">
            <v>事業本部</v>
          </cell>
          <cell r="E456" t="str">
            <v>33</v>
          </cell>
          <cell r="F456" t="str">
            <v>海外業務部</v>
          </cell>
          <cell r="G456" t="str">
            <v>3301</v>
          </cell>
          <cell r="H456" t="str">
            <v>海外業務部</v>
          </cell>
          <cell r="I456" t="str">
            <v>1930</v>
          </cell>
          <cell r="J456" t="str">
            <v>海外業務</v>
          </cell>
          <cell r="K456" t="str">
            <v>1519</v>
          </cell>
          <cell r="L456" t="str">
            <v>海外　東京</v>
          </cell>
          <cell r="M456" t="str">
            <v>15194999999999999999830283020020024海外-12002</v>
          </cell>
          <cell r="N456" t="str">
            <v>4</v>
          </cell>
          <cell r="O456" t="str">
            <v>他店</v>
          </cell>
          <cell r="P456" t="str">
            <v>8302</v>
          </cell>
          <cell r="Q456" t="str">
            <v>㈱ ﾚｯｽﾞ</v>
          </cell>
          <cell r="R456" t="str">
            <v>830200</v>
          </cell>
          <cell r="S456" t="str">
            <v>株式会社　レッズ　(海外)</v>
          </cell>
          <cell r="T456" t="str">
            <v>4海外</v>
          </cell>
          <cell r="U456" t="str">
            <v>2002</v>
          </cell>
          <cell r="V456">
            <v>0</v>
          </cell>
          <cell r="W456">
            <v>54130</v>
          </cell>
          <cell r="X456">
            <v>72695</v>
          </cell>
          <cell r="Y456">
            <v>282278</v>
          </cell>
          <cell r="Z456">
            <v>0</v>
          </cell>
          <cell r="AA456">
            <v>35760</v>
          </cell>
          <cell r="AB456">
            <v>444863</v>
          </cell>
          <cell r="AC456">
            <v>262728</v>
          </cell>
          <cell r="AD456">
            <v>0</v>
          </cell>
          <cell r="AE456">
            <v>175668</v>
          </cell>
          <cell r="AF456">
            <v>61567</v>
          </cell>
          <cell r="AG456">
            <v>171866</v>
          </cell>
          <cell r="AH456">
            <v>45713</v>
          </cell>
          <cell r="AI456">
            <v>717542</v>
          </cell>
          <cell r="AJ456">
            <v>1162405</v>
          </cell>
        </row>
        <row r="457">
          <cell r="A457" t="str">
            <v>1</v>
          </cell>
          <cell r="B457" t="str">
            <v>株式会社　バンダイロジパル</v>
          </cell>
          <cell r="C457" t="str">
            <v>3</v>
          </cell>
          <cell r="D457" t="str">
            <v>事業本部</v>
          </cell>
          <cell r="E457" t="str">
            <v>33</v>
          </cell>
          <cell r="F457" t="str">
            <v>海外業務部</v>
          </cell>
          <cell r="G457" t="str">
            <v>3301</v>
          </cell>
          <cell r="H457" t="str">
            <v>海外業務部</v>
          </cell>
          <cell r="I457" t="str">
            <v>1930</v>
          </cell>
          <cell r="J457" t="str">
            <v>海外業務</v>
          </cell>
          <cell r="K457" t="str">
            <v>1519</v>
          </cell>
          <cell r="L457" t="str">
            <v>海外　東京</v>
          </cell>
          <cell r="M457" t="str">
            <v>15194999999999999999830299999999999合計-0</v>
          </cell>
          <cell r="N457" t="str">
            <v>4</v>
          </cell>
          <cell r="P457" t="str">
            <v>8302</v>
          </cell>
          <cell r="Q457" t="str">
            <v>　前　年　合　計　</v>
          </cell>
          <cell r="U457" t="str">
            <v>2002</v>
          </cell>
          <cell r="V457">
            <v>0</v>
          </cell>
          <cell r="W457">
            <v>54130</v>
          </cell>
          <cell r="X457">
            <v>72695</v>
          </cell>
          <cell r="Y457">
            <v>282278</v>
          </cell>
          <cell r="Z457">
            <v>0</v>
          </cell>
          <cell r="AA457">
            <v>35760</v>
          </cell>
          <cell r="AB457">
            <v>444863</v>
          </cell>
          <cell r="AC457">
            <v>262728</v>
          </cell>
          <cell r="AD457">
            <v>0</v>
          </cell>
          <cell r="AE457">
            <v>175668</v>
          </cell>
          <cell r="AF457">
            <v>61567</v>
          </cell>
          <cell r="AG457">
            <v>171866</v>
          </cell>
          <cell r="AH457">
            <v>45713</v>
          </cell>
          <cell r="AI457">
            <v>717542</v>
          </cell>
          <cell r="AJ457">
            <v>1162405</v>
          </cell>
        </row>
        <row r="458">
          <cell r="A458" t="str">
            <v>1</v>
          </cell>
          <cell r="B458" t="str">
            <v>株式会社　バンダイロジパル</v>
          </cell>
          <cell r="C458" t="str">
            <v>3</v>
          </cell>
          <cell r="D458" t="str">
            <v>事業本部</v>
          </cell>
          <cell r="E458" t="str">
            <v>33</v>
          </cell>
          <cell r="F458" t="str">
            <v>海外業務部</v>
          </cell>
          <cell r="G458" t="str">
            <v>3301</v>
          </cell>
          <cell r="H458" t="str">
            <v>海外業務部</v>
          </cell>
          <cell r="I458" t="str">
            <v>1930</v>
          </cell>
          <cell r="J458" t="str">
            <v>海外業務</v>
          </cell>
          <cell r="K458" t="str">
            <v>1519</v>
          </cell>
          <cell r="L458" t="str">
            <v>海外　東京</v>
          </cell>
          <cell r="M458" t="str">
            <v>15194999999999999999850085000420024海外-12002</v>
          </cell>
          <cell r="N458" t="str">
            <v>4</v>
          </cell>
          <cell r="O458" t="str">
            <v>他店</v>
          </cell>
          <cell r="P458" t="str">
            <v>8500</v>
          </cell>
          <cell r="Q458" t="str">
            <v>ﾛｲﾔﾙ工業㈱</v>
          </cell>
          <cell r="R458" t="str">
            <v>850004</v>
          </cell>
          <cell r="S458" t="str">
            <v>ロイヤル工業株式会社(海外)</v>
          </cell>
          <cell r="T458" t="str">
            <v>4海外</v>
          </cell>
          <cell r="U458" t="str">
            <v>2002</v>
          </cell>
          <cell r="V458">
            <v>177020</v>
          </cell>
          <cell r="W458">
            <v>399084</v>
          </cell>
          <cell r="X458">
            <v>919614</v>
          </cell>
          <cell r="Y458">
            <v>582200</v>
          </cell>
          <cell r="Z458">
            <v>157800</v>
          </cell>
          <cell r="AA458">
            <v>0</v>
          </cell>
          <cell r="AB458">
            <v>2235718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2235718</v>
          </cell>
        </row>
        <row r="459">
          <cell r="A459" t="str">
            <v>1</v>
          </cell>
          <cell r="B459" t="str">
            <v>株式会社　バンダイロジパル</v>
          </cell>
          <cell r="C459" t="str">
            <v>3</v>
          </cell>
          <cell r="D459" t="str">
            <v>事業本部</v>
          </cell>
          <cell r="E459" t="str">
            <v>33</v>
          </cell>
          <cell r="F459" t="str">
            <v>海外業務部</v>
          </cell>
          <cell r="G459" t="str">
            <v>3301</v>
          </cell>
          <cell r="H459" t="str">
            <v>海外業務部</v>
          </cell>
          <cell r="I459" t="str">
            <v>1930</v>
          </cell>
          <cell r="J459" t="str">
            <v>海外業務</v>
          </cell>
          <cell r="K459" t="str">
            <v>1519</v>
          </cell>
          <cell r="L459" t="str">
            <v>海外　東京</v>
          </cell>
          <cell r="M459" t="str">
            <v>15194999999999999999850099999999999合計-0</v>
          </cell>
          <cell r="N459" t="str">
            <v>4</v>
          </cell>
          <cell r="P459" t="str">
            <v>8500</v>
          </cell>
          <cell r="Q459" t="str">
            <v>　前　年　合　計　</v>
          </cell>
          <cell r="U459" t="str">
            <v>2002</v>
          </cell>
          <cell r="V459">
            <v>177020</v>
          </cell>
          <cell r="W459">
            <v>399084</v>
          </cell>
          <cell r="X459">
            <v>919614</v>
          </cell>
          <cell r="Y459">
            <v>582200</v>
          </cell>
          <cell r="Z459">
            <v>157800</v>
          </cell>
          <cell r="AA459">
            <v>0</v>
          </cell>
          <cell r="AB459">
            <v>2235718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2235718</v>
          </cell>
        </row>
        <row r="460">
          <cell r="A460" t="str">
            <v>1</v>
          </cell>
          <cell r="B460" t="str">
            <v>株式会社　バンダイロジパル</v>
          </cell>
          <cell r="C460" t="str">
            <v>3</v>
          </cell>
          <cell r="D460" t="str">
            <v>事業本部</v>
          </cell>
          <cell r="E460" t="str">
            <v>33</v>
          </cell>
          <cell r="F460" t="str">
            <v>海外業務部</v>
          </cell>
          <cell r="G460" t="str">
            <v>3301</v>
          </cell>
          <cell r="H460" t="str">
            <v>海外業務部</v>
          </cell>
          <cell r="I460" t="str">
            <v>1930</v>
          </cell>
          <cell r="J460" t="str">
            <v>海外業務</v>
          </cell>
          <cell r="K460" t="str">
            <v>1519</v>
          </cell>
          <cell r="L460" t="str">
            <v>海外　東京</v>
          </cell>
          <cell r="M460" t="str">
            <v>1519499999999999999999999999999999999合計-0</v>
          </cell>
          <cell r="N460" t="str">
            <v>4</v>
          </cell>
          <cell r="Q460" t="str">
            <v>　グループ　前　年　合　計　</v>
          </cell>
          <cell r="U460" t="str">
            <v>2002</v>
          </cell>
          <cell r="V460">
            <v>18288672</v>
          </cell>
          <cell r="W460">
            <v>20455564</v>
          </cell>
          <cell r="X460">
            <v>26198129</v>
          </cell>
          <cell r="Y460">
            <v>21451101</v>
          </cell>
          <cell r="Z460">
            <v>16778116</v>
          </cell>
          <cell r="AA460">
            <v>19225969</v>
          </cell>
          <cell r="AB460">
            <v>122397551</v>
          </cell>
          <cell r="AC460">
            <v>19672436</v>
          </cell>
          <cell r="AD460">
            <v>23700127</v>
          </cell>
          <cell r="AE460">
            <v>31898795</v>
          </cell>
          <cell r="AF460">
            <v>27215222</v>
          </cell>
          <cell r="AG460">
            <v>15158144</v>
          </cell>
          <cell r="AH460">
            <v>13915191</v>
          </cell>
          <cell r="AI460">
            <v>131559915</v>
          </cell>
          <cell r="AJ460">
            <v>253957466</v>
          </cell>
        </row>
        <row r="461">
          <cell r="A461" t="str">
            <v>1</v>
          </cell>
          <cell r="B461" t="str">
            <v>株式会社　バンダイロジパル</v>
          </cell>
          <cell r="C461" t="str">
            <v>3</v>
          </cell>
          <cell r="D461" t="str">
            <v>事業本部</v>
          </cell>
          <cell r="E461" t="str">
            <v>33</v>
          </cell>
          <cell r="F461" t="str">
            <v>海外業務部</v>
          </cell>
          <cell r="G461" t="str">
            <v>3301</v>
          </cell>
          <cell r="H461" t="str">
            <v>海外業務部</v>
          </cell>
          <cell r="I461" t="str">
            <v>1930</v>
          </cell>
          <cell r="J461" t="str">
            <v>海外業務</v>
          </cell>
          <cell r="K461" t="str">
            <v>1519</v>
          </cell>
          <cell r="L461" t="str">
            <v>海外　東京</v>
          </cell>
          <cell r="M461" t="str">
            <v>1519499999999999999999999999999999999合計-1</v>
          </cell>
          <cell r="N461" t="str">
            <v>4</v>
          </cell>
          <cell r="Q461" t="str">
            <v>　グループ　当　年　合　計</v>
          </cell>
          <cell r="U461" t="str">
            <v>2003</v>
          </cell>
          <cell r="V461">
            <v>20842257</v>
          </cell>
          <cell r="W461">
            <v>24689207</v>
          </cell>
          <cell r="X461">
            <v>20860835</v>
          </cell>
          <cell r="Y461">
            <v>19384245</v>
          </cell>
          <cell r="Z461">
            <v>25323811</v>
          </cell>
          <cell r="AA461">
            <v>21394013</v>
          </cell>
          <cell r="AB461">
            <v>132494368</v>
          </cell>
          <cell r="AC461">
            <v>22925452</v>
          </cell>
          <cell r="AD461">
            <v>21098064</v>
          </cell>
          <cell r="AE461">
            <v>28329698</v>
          </cell>
          <cell r="AF461">
            <v>26666137</v>
          </cell>
          <cell r="AG461">
            <v>20539099</v>
          </cell>
          <cell r="AH461">
            <v>11775705</v>
          </cell>
          <cell r="AI461">
            <v>131334155</v>
          </cell>
          <cell r="AJ461">
            <v>263828523</v>
          </cell>
        </row>
        <row r="462">
          <cell r="A462" t="str">
            <v>1</v>
          </cell>
          <cell r="B462" t="str">
            <v>株式会社　バンダイロジパル</v>
          </cell>
          <cell r="C462" t="str">
            <v>3</v>
          </cell>
          <cell r="D462" t="str">
            <v>事業本部</v>
          </cell>
          <cell r="E462" t="str">
            <v>33</v>
          </cell>
          <cell r="F462" t="str">
            <v>海外業務部</v>
          </cell>
          <cell r="G462" t="str">
            <v>3301</v>
          </cell>
          <cell r="H462" t="str">
            <v>海外業務部</v>
          </cell>
          <cell r="I462" t="str">
            <v>1930</v>
          </cell>
          <cell r="J462" t="str">
            <v>海外業務</v>
          </cell>
          <cell r="K462" t="str">
            <v>1519</v>
          </cell>
          <cell r="L462" t="str">
            <v>海外　東京</v>
          </cell>
          <cell r="M462" t="str">
            <v>1519999999999999999999999999999合計-0</v>
          </cell>
          <cell r="Q462" t="str">
            <v>　売　上　部　門　前　年　総　合　計　</v>
          </cell>
          <cell r="U462" t="str">
            <v>2002</v>
          </cell>
          <cell r="V462">
            <v>40425170</v>
          </cell>
          <cell r="W462">
            <v>29713913</v>
          </cell>
          <cell r="X462">
            <v>35877065</v>
          </cell>
          <cell r="Y462">
            <v>35893588</v>
          </cell>
          <cell r="Z462">
            <v>35329879</v>
          </cell>
          <cell r="AA462">
            <v>30833915</v>
          </cell>
          <cell r="AB462">
            <v>208073530</v>
          </cell>
          <cell r="AC462">
            <v>27424015</v>
          </cell>
          <cell r="AD462">
            <v>37861992</v>
          </cell>
          <cell r="AE462">
            <v>55508088</v>
          </cell>
          <cell r="AF462">
            <v>41060468</v>
          </cell>
          <cell r="AG462">
            <v>28732811</v>
          </cell>
          <cell r="AH462">
            <v>26731624</v>
          </cell>
          <cell r="AI462">
            <v>217318998</v>
          </cell>
          <cell r="AJ462">
            <v>425392528</v>
          </cell>
        </row>
        <row r="463">
          <cell r="A463" t="str">
            <v>1</v>
          </cell>
          <cell r="B463" t="str">
            <v>株式会社　バンダイロジパル</v>
          </cell>
          <cell r="C463" t="str">
            <v>3</v>
          </cell>
          <cell r="D463" t="str">
            <v>事業本部</v>
          </cell>
          <cell r="E463" t="str">
            <v>33</v>
          </cell>
          <cell r="F463" t="str">
            <v>海外業務部</v>
          </cell>
          <cell r="G463" t="str">
            <v>3301</v>
          </cell>
          <cell r="H463" t="str">
            <v>海外業務部</v>
          </cell>
          <cell r="I463" t="str">
            <v>1930</v>
          </cell>
          <cell r="J463" t="str">
            <v>海外業務</v>
          </cell>
          <cell r="K463" t="str">
            <v>1519</v>
          </cell>
          <cell r="L463" t="str">
            <v>海外　東京</v>
          </cell>
          <cell r="M463" t="str">
            <v>1519999999999999999999999999999合計-1</v>
          </cell>
          <cell r="Q463" t="str">
            <v>　売　上　部　門　当　年　総　合　計　</v>
          </cell>
          <cell r="U463" t="str">
            <v>2003</v>
          </cell>
          <cell r="V463">
            <v>37726959</v>
          </cell>
          <cell r="W463">
            <v>41315325</v>
          </cell>
          <cell r="X463">
            <v>35518292</v>
          </cell>
          <cell r="Y463">
            <v>42805419</v>
          </cell>
          <cell r="Z463">
            <v>51346133</v>
          </cell>
          <cell r="AA463">
            <v>44570580</v>
          </cell>
          <cell r="AB463">
            <v>253282708</v>
          </cell>
          <cell r="AC463">
            <v>41053933</v>
          </cell>
          <cell r="AD463">
            <v>50877737</v>
          </cell>
          <cell r="AE463">
            <v>63968788</v>
          </cell>
          <cell r="AF463">
            <v>54350937</v>
          </cell>
          <cell r="AG463">
            <v>45339599</v>
          </cell>
          <cell r="AH463">
            <v>28892796</v>
          </cell>
          <cell r="AI463">
            <v>284483790</v>
          </cell>
          <cell r="AJ463">
            <v>537766498</v>
          </cell>
        </row>
        <row r="464">
          <cell r="K464" t="str">
            <v>1545</v>
          </cell>
          <cell r="M464" t="str">
            <v>15451999999999999999510050206020032荷扱-12003</v>
          </cell>
          <cell r="N464" t="str">
            <v>1</v>
          </cell>
          <cell r="O464" t="str">
            <v>バンダイ</v>
          </cell>
          <cell r="P464" t="str">
            <v>5100</v>
          </cell>
          <cell r="Q464" t="str">
            <v>㈱ﾊﾞﾝﾀﾞｲ</v>
          </cell>
          <cell r="R464" t="str">
            <v>502060</v>
          </cell>
          <cell r="S464" t="str">
            <v>(株)ﾊﾞﾝﾀﾞｲｷｬﾝﾃﾞｨ事業部ｷｬﾝﾃﾞｨ部荷扱</v>
          </cell>
          <cell r="T464" t="str">
            <v>2荷扱</v>
          </cell>
          <cell r="U464" t="str">
            <v>2003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</row>
        <row r="465">
          <cell r="K465" t="str">
            <v>1545</v>
          </cell>
          <cell r="M465" t="str">
            <v>15451999999999999999510099999999999合計-1</v>
          </cell>
          <cell r="N465" t="str">
            <v>1</v>
          </cell>
          <cell r="P465" t="str">
            <v>5100</v>
          </cell>
          <cell r="Q465" t="str">
            <v>　当　年　合　計　</v>
          </cell>
          <cell r="U465" t="str">
            <v>2003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</row>
        <row r="466">
          <cell r="K466" t="str">
            <v>1545</v>
          </cell>
          <cell r="M466" t="str">
            <v>15451999999999999999510099999合計-2</v>
          </cell>
          <cell r="N466" t="str">
            <v>1</v>
          </cell>
          <cell r="P466" t="str">
            <v>5100</v>
          </cell>
          <cell r="Q466" t="str">
            <v>　昨　年　対　比（％）</v>
          </cell>
          <cell r="V466">
            <v>100</v>
          </cell>
          <cell r="W466">
            <v>100</v>
          </cell>
          <cell r="X466">
            <v>100</v>
          </cell>
          <cell r="Y466">
            <v>100</v>
          </cell>
          <cell r="Z466">
            <v>100</v>
          </cell>
          <cell r="AA466">
            <v>100</v>
          </cell>
          <cell r="AB466">
            <v>100</v>
          </cell>
          <cell r="AC466">
            <v>100</v>
          </cell>
          <cell r="AD466">
            <v>100</v>
          </cell>
          <cell r="AE466">
            <v>100</v>
          </cell>
          <cell r="AF466">
            <v>100</v>
          </cell>
          <cell r="AG466">
            <v>100</v>
          </cell>
          <cell r="AH466">
            <v>100</v>
          </cell>
          <cell r="AI466">
            <v>100</v>
          </cell>
          <cell r="AJ466">
            <v>100</v>
          </cell>
        </row>
        <row r="467">
          <cell r="K467" t="str">
            <v>1545</v>
          </cell>
          <cell r="M467" t="str">
            <v>1545199999999999999999999999999999999合計-1</v>
          </cell>
          <cell r="N467" t="str">
            <v>1</v>
          </cell>
          <cell r="Q467" t="str">
            <v>　グループ　当　年　合　計</v>
          </cell>
          <cell r="U467" t="str">
            <v>2003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</row>
        <row r="468">
          <cell r="K468" t="str">
            <v>1545</v>
          </cell>
          <cell r="M468" t="str">
            <v>1545999999999999999999999999999合計-1</v>
          </cell>
          <cell r="Q468" t="str">
            <v>　売　上　部　門　当　年　総　合　計　</v>
          </cell>
          <cell r="U468" t="str">
            <v>2003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</row>
        <row r="469">
          <cell r="K469" t="str">
            <v>1912</v>
          </cell>
          <cell r="M469" t="str">
            <v>19124999999999494571990099004320031運送-12003</v>
          </cell>
          <cell r="N469" t="str">
            <v>4</v>
          </cell>
          <cell r="O469" t="str">
            <v>他店</v>
          </cell>
          <cell r="P469" t="str">
            <v>9900</v>
          </cell>
          <cell r="Q469" t="str">
            <v>一見</v>
          </cell>
          <cell r="R469" t="str">
            <v>990043</v>
          </cell>
          <cell r="S469" t="str">
            <v>一見客先　ＢＣＬ</v>
          </cell>
          <cell r="T469" t="str">
            <v>1運送</v>
          </cell>
          <cell r="U469" t="str">
            <v>2003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165000</v>
          </cell>
          <cell r="AD469">
            <v>340550</v>
          </cell>
          <cell r="AE469">
            <v>0</v>
          </cell>
          <cell r="AF469">
            <v>-122</v>
          </cell>
          <cell r="AG469">
            <v>0</v>
          </cell>
          <cell r="AH469">
            <v>0</v>
          </cell>
          <cell r="AI469">
            <v>505428</v>
          </cell>
          <cell r="AJ469">
            <v>505428</v>
          </cell>
        </row>
        <row r="470">
          <cell r="K470" t="str">
            <v>1912</v>
          </cell>
          <cell r="M470" t="str">
            <v>19124999999999494571990099999999999合計-1</v>
          </cell>
          <cell r="N470" t="str">
            <v>4</v>
          </cell>
          <cell r="P470" t="str">
            <v>9900</v>
          </cell>
          <cell r="Q470" t="str">
            <v>　当　年　合　計　</v>
          </cell>
          <cell r="U470" t="str">
            <v>2003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165000</v>
          </cell>
          <cell r="AD470">
            <v>340550</v>
          </cell>
          <cell r="AE470">
            <v>0</v>
          </cell>
          <cell r="AF470">
            <v>-122</v>
          </cell>
          <cell r="AG470">
            <v>0</v>
          </cell>
          <cell r="AH470">
            <v>0</v>
          </cell>
          <cell r="AI470">
            <v>505428</v>
          </cell>
          <cell r="AJ470">
            <v>505428</v>
          </cell>
        </row>
        <row r="471">
          <cell r="K471" t="str">
            <v>1912</v>
          </cell>
          <cell r="M471" t="str">
            <v>19124999999999494571990099999合計-2</v>
          </cell>
          <cell r="N471" t="str">
            <v>4</v>
          </cell>
          <cell r="P471" t="str">
            <v>9900</v>
          </cell>
          <cell r="Q471" t="str">
            <v>　昨　年　対　比（％）</v>
          </cell>
          <cell r="V471">
            <v>100</v>
          </cell>
          <cell r="W471">
            <v>100</v>
          </cell>
          <cell r="X471">
            <v>100</v>
          </cell>
          <cell r="Y471">
            <v>100</v>
          </cell>
          <cell r="Z471">
            <v>100</v>
          </cell>
          <cell r="AA471">
            <v>100</v>
          </cell>
          <cell r="AB471">
            <v>100</v>
          </cell>
          <cell r="AC471">
            <v>100</v>
          </cell>
          <cell r="AD471">
            <v>100</v>
          </cell>
          <cell r="AE471">
            <v>100</v>
          </cell>
          <cell r="AF471">
            <v>100</v>
          </cell>
          <cell r="AG471">
            <v>100</v>
          </cell>
          <cell r="AH471">
            <v>100</v>
          </cell>
          <cell r="AI471">
            <v>100</v>
          </cell>
          <cell r="AJ471">
            <v>100</v>
          </cell>
        </row>
        <row r="472">
          <cell r="K472" t="str">
            <v>1912</v>
          </cell>
          <cell r="M472" t="str">
            <v>1912499999999999999999999999999999999合計-1</v>
          </cell>
          <cell r="N472" t="str">
            <v>4</v>
          </cell>
          <cell r="Q472" t="str">
            <v>　グループ　当　年　合　計</v>
          </cell>
          <cell r="U472" t="str">
            <v>2003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165000</v>
          </cell>
          <cell r="AD472">
            <v>340550</v>
          </cell>
          <cell r="AE472">
            <v>0</v>
          </cell>
          <cell r="AF472">
            <v>-122</v>
          </cell>
          <cell r="AG472">
            <v>0</v>
          </cell>
          <cell r="AH472">
            <v>0</v>
          </cell>
          <cell r="AI472">
            <v>505428</v>
          </cell>
          <cell r="AJ472">
            <v>505428</v>
          </cell>
        </row>
        <row r="473">
          <cell r="K473" t="str">
            <v>1912</v>
          </cell>
          <cell r="M473" t="str">
            <v>1912999999999999999999999999999合計-1</v>
          </cell>
          <cell r="Q473" t="str">
            <v>　売　上　部　門　当　年　総　合　計　</v>
          </cell>
          <cell r="U473" t="str">
            <v>2003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165000</v>
          </cell>
          <cell r="AD473">
            <v>340550</v>
          </cell>
          <cell r="AE473">
            <v>0</v>
          </cell>
          <cell r="AF473">
            <v>-122</v>
          </cell>
          <cell r="AG473">
            <v>0</v>
          </cell>
          <cell r="AH473">
            <v>0</v>
          </cell>
          <cell r="AI473">
            <v>505428</v>
          </cell>
          <cell r="AJ473">
            <v>505428</v>
          </cell>
        </row>
        <row r="474">
          <cell r="A474" t="str">
            <v>1</v>
          </cell>
          <cell r="C474" t="str">
            <v>9999</v>
          </cell>
          <cell r="F474" t="str">
            <v>前　年　全　社　総　合　計</v>
          </cell>
          <cell r="I474" t="str">
            <v>9999</v>
          </cell>
          <cell r="M474" t="str">
            <v>999999999999999999999999999合計-0</v>
          </cell>
          <cell r="Q474" t="str">
            <v>　全　社　前　年　総　合　計　</v>
          </cell>
          <cell r="U474" t="str">
            <v>2002</v>
          </cell>
          <cell r="V474">
            <v>808264290</v>
          </cell>
          <cell r="W474">
            <v>732999076</v>
          </cell>
          <cell r="X474">
            <v>665220834</v>
          </cell>
          <cell r="Y474">
            <v>680839247</v>
          </cell>
          <cell r="Z474">
            <v>800065663</v>
          </cell>
          <cell r="AA474">
            <v>701067022</v>
          </cell>
          <cell r="AB474">
            <v>4388456132</v>
          </cell>
          <cell r="AC474">
            <v>658877519</v>
          </cell>
          <cell r="AD474">
            <v>739369075</v>
          </cell>
          <cell r="AE474">
            <v>980509763</v>
          </cell>
          <cell r="AF474">
            <v>871593957</v>
          </cell>
          <cell r="AG474">
            <v>495507377</v>
          </cell>
          <cell r="AH474">
            <v>607127375</v>
          </cell>
          <cell r="AI474">
            <v>4352985066</v>
          </cell>
          <cell r="AJ474">
            <v>8741441198</v>
          </cell>
        </row>
        <row r="475">
          <cell r="A475" t="str">
            <v>1</v>
          </cell>
          <cell r="C475" t="str">
            <v>9999</v>
          </cell>
          <cell r="F475" t="str">
            <v>当　年　全　社　総　合　計</v>
          </cell>
          <cell r="I475" t="str">
            <v>9999</v>
          </cell>
          <cell r="M475" t="str">
            <v>999999999999999999999999999合計-1</v>
          </cell>
          <cell r="Q475" t="str">
            <v>　全　社　当　年　総　合　計　</v>
          </cell>
          <cell r="U475" t="str">
            <v>2003</v>
          </cell>
          <cell r="V475">
            <v>782407861</v>
          </cell>
          <cell r="W475">
            <v>777548283</v>
          </cell>
          <cell r="X475">
            <v>647578425</v>
          </cell>
          <cell r="Y475">
            <v>649174388</v>
          </cell>
          <cell r="Z475">
            <v>752544867</v>
          </cell>
          <cell r="AA475">
            <v>711968836</v>
          </cell>
          <cell r="AB475">
            <v>4321222660</v>
          </cell>
          <cell r="AC475">
            <v>680413801</v>
          </cell>
          <cell r="AD475">
            <v>772498310</v>
          </cell>
          <cell r="AE475">
            <v>874566231</v>
          </cell>
          <cell r="AF475">
            <v>851077482</v>
          </cell>
          <cell r="AG475">
            <v>558237682</v>
          </cell>
          <cell r="AH475">
            <v>625978811</v>
          </cell>
          <cell r="AI475">
            <v>4362772317</v>
          </cell>
          <cell r="AJ475">
            <v>8683994977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pageSetUpPr fitToPage="1"/>
  </sheetPr>
  <dimension ref="A1:Q117"/>
  <sheetViews>
    <sheetView showZeros="0" zoomScale="85" zoomScaleNormal="85" workbookViewId="0">
      <pane xSplit="7" ySplit="2" topLeftCell="H3" activePane="bottomRight" state="frozen"/>
      <selection pane="topRight" activeCell="B1" sqref="B1"/>
      <selection pane="bottomLeft" activeCell="A6" sqref="A6"/>
      <selection pane="bottomRight" activeCell="Q3" sqref="Q3:Q5"/>
    </sheetView>
  </sheetViews>
  <sheetFormatPr defaultRowHeight="16.5"/>
  <cols>
    <col min="1" max="1" width="9.90625" style="1" bestFit="1" customWidth="1"/>
    <col min="2" max="2" width="8.90625" style="1"/>
    <col min="3" max="4" width="8.7265625" style="1" customWidth="1"/>
    <col min="5" max="6" width="8.6328125" style="2" customWidth="1"/>
    <col min="7" max="7" width="13.54296875" style="2" customWidth="1"/>
    <col min="8" max="8" width="12.453125" style="2" customWidth="1"/>
    <col min="9" max="9" width="13.90625" style="2" customWidth="1"/>
    <col min="10" max="11" width="8.90625" style="16" customWidth="1"/>
    <col min="12" max="12" width="16.6328125" style="17" customWidth="1"/>
    <col min="13" max="13" width="11.6328125" style="17" customWidth="1"/>
    <col min="14" max="14" width="9.54296875" style="17" customWidth="1"/>
    <col min="15" max="15" width="13.81640625" style="3" customWidth="1"/>
    <col min="16" max="16" width="9" style="3" customWidth="1"/>
    <col min="17" max="17" width="12.81640625" style="4" customWidth="1"/>
  </cols>
  <sheetData>
    <row r="1" spans="1:17" ht="26" customHeight="1" thickBot="1">
      <c r="E1" s="5"/>
      <c r="F1" s="5"/>
      <c r="G1" s="5"/>
      <c r="H1" s="31" t="s">
        <v>0</v>
      </c>
      <c r="I1" s="32"/>
      <c r="J1" s="32"/>
      <c r="K1" s="32"/>
      <c r="L1" s="32"/>
      <c r="M1" s="32"/>
      <c r="N1" s="32"/>
      <c r="O1" s="32"/>
      <c r="P1" s="32"/>
      <c r="Q1" s="33"/>
    </row>
    <row r="2" spans="1:17" ht="26" customHeight="1">
      <c r="A2" s="6" t="s">
        <v>13</v>
      </c>
      <c r="B2" s="6" t="s">
        <v>1</v>
      </c>
      <c r="C2" s="29" t="s">
        <v>22</v>
      </c>
      <c r="D2" s="6" t="s">
        <v>20</v>
      </c>
      <c r="E2" s="18" t="s">
        <v>12</v>
      </c>
      <c r="F2" s="29" t="s">
        <v>21</v>
      </c>
      <c r="G2" s="6" t="s">
        <v>2</v>
      </c>
      <c r="H2" s="7" t="s">
        <v>3</v>
      </c>
      <c r="I2" s="7" t="s">
        <v>4</v>
      </c>
      <c r="J2" s="8" t="s">
        <v>5</v>
      </c>
      <c r="K2" s="8" t="s">
        <v>6</v>
      </c>
      <c r="L2" s="9" t="s">
        <v>7</v>
      </c>
      <c r="M2" s="9" t="s">
        <v>8</v>
      </c>
      <c r="N2" s="9" t="s">
        <v>9</v>
      </c>
      <c r="O2" s="10" t="s">
        <v>10</v>
      </c>
      <c r="P2" s="10" t="s">
        <v>11</v>
      </c>
      <c r="Q2" s="10" t="s">
        <v>10</v>
      </c>
    </row>
    <row r="3" spans="1:17" ht="26" customHeight="1">
      <c r="A3" s="19">
        <v>45694</v>
      </c>
      <c r="B3" s="11" t="s">
        <v>24</v>
      </c>
      <c r="C3" s="11"/>
      <c r="D3" s="11" t="s">
        <v>23</v>
      </c>
      <c r="E3" s="12">
        <v>4</v>
      </c>
      <c r="F3" s="30"/>
      <c r="G3" s="12">
        <v>120</v>
      </c>
      <c r="H3" s="12">
        <v>1230</v>
      </c>
      <c r="I3" s="12">
        <v>1310</v>
      </c>
      <c r="J3" s="13">
        <f t="shared" ref="J3:J12" si="0">IF(ISERROR(VALUE(IF(LEN(H3)=3,(LEFT(H3,1)&amp;":"&amp;RIGHT(H3,2)),(LEFT(H3,2)&amp;":"&amp;RIGHT(H3,2))))),"",VALUE(IF(LEN(H3)=3,(LEFT(H3,1)&amp;":"&amp;RIGHT(H3,2)),(LEFT(H3,2)&amp;":"&amp;RIGHT(H3,2)))))</f>
        <v>0.52083333333333337</v>
      </c>
      <c r="K3" s="13">
        <f t="shared" ref="K3:K12" si="1">IF(ISERROR(VALUE(IF(LEN(I3)=3,(LEFT(I3,1)&amp;":"&amp;RIGHT(I3,2)),(LEFT(I3,2)&amp;":"&amp;RIGHT(I3,2))))),"",VALUE(IF(LEN(I3)=3,(LEFT(I3,1)&amp;":"&amp;RIGHT(I3,2)),(LEFT(I3,2)&amp;":"&amp;RIGHT(I3,2)))))</f>
        <v>0.54861111111111116</v>
      </c>
      <c r="L3" s="14">
        <f t="shared" ref="L3:L12" si="2">K3-J3</f>
        <v>2.777777777777779E-2</v>
      </c>
      <c r="M3" s="14">
        <f t="shared" ref="M3:M12" si="3">HOUR(L3)</f>
        <v>0</v>
      </c>
      <c r="N3" s="14">
        <f t="shared" ref="N3:N12" si="4">MINUTE(L3)</f>
        <v>40</v>
      </c>
      <c r="O3" s="15">
        <f t="shared" ref="O3:O12" si="5">IF(AND(ISNUMBER(H3),ISNUMBER(I3)),IF(M3*60+N3,M3*60+N3,"　"),0)</f>
        <v>40</v>
      </c>
      <c r="P3" s="12"/>
      <c r="Q3" s="15">
        <f t="shared" ref="Q3:Q5" si="6">(O3-P3)*E3</f>
        <v>160</v>
      </c>
    </row>
    <row r="4" spans="1:17" ht="26" customHeight="1">
      <c r="A4" s="19">
        <v>45694</v>
      </c>
      <c r="B4" s="11" t="s">
        <v>24</v>
      </c>
      <c r="C4" s="11"/>
      <c r="D4" s="11" t="s">
        <v>23</v>
      </c>
      <c r="E4" s="12">
        <v>4</v>
      </c>
      <c r="F4" s="30"/>
      <c r="G4" s="12">
        <v>15</v>
      </c>
      <c r="H4" s="12">
        <v>1310</v>
      </c>
      <c r="I4" s="12">
        <v>1457</v>
      </c>
      <c r="J4" s="13">
        <f t="shared" si="0"/>
        <v>0.54861111111111116</v>
      </c>
      <c r="K4" s="13">
        <f t="shared" si="1"/>
        <v>0.62291666666666667</v>
      </c>
      <c r="L4" s="14">
        <f t="shared" si="2"/>
        <v>7.4305555555555514E-2</v>
      </c>
      <c r="M4" s="14">
        <f t="shared" si="3"/>
        <v>1</v>
      </c>
      <c r="N4" s="14">
        <f t="shared" si="4"/>
        <v>47</v>
      </c>
      <c r="O4" s="15">
        <f t="shared" si="5"/>
        <v>107</v>
      </c>
      <c r="P4" s="12"/>
      <c r="Q4" s="15">
        <f t="shared" si="6"/>
        <v>428</v>
      </c>
    </row>
    <row r="5" spans="1:17" ht="26" customHeight="1">
      <c r="A5" s="19">
        <v>45694</v>
      </c>
      <c r="B5" s="11" t="s">
        <v>24</v>
      </c>
      <c r="C5" s="11"/>
      <c r="D5" s="11" t="s">
        <v>23</v>
      </c>
      <c r="E5" s="12">
        <v>4</v>
      </c>
      <c r="F5" s="30"/>
      <c r="G5" s="12">
        <v>42</v>
      </c>
      <c r="H5" s="12">
        <v>1520</v>
      </c>
      <c r="I5" s="12">
        <v>1748</v>
      </c>
      <c r="J5" s="13">
        <f t="shared" si="0"/>
        <v>0.63888888888888884</v>
      </c>
      <c r="K5" s="13">
        <f t="shared" si="1"/>
        <v>0.7416666666666667</v>
      </c>
      <c r="L5" s="14">
        <f t="shared" si="2"/>
        <v>0.10277777777777786</v>
      </c>
      <c r="M5" s="14">
        <f t="shared" si="3"/>
        <v>2</v>
      </c>
      <c r="N5" s="14">
        <f t="shared" si="4"/>
        <v>28</v>
      </c>
      <c r="O5" s="15">
        <f t="shared" si="5"/>
        <v>148</v>
      </c>
      <c r="P5" s="12"/>
      <c r="Q5" s="15">
        <f t="shared" si="6"/>
        <v>592</v>
      </c>
    </row>
    <row r="6" spans="1:17" ht="26" customHeight="1">
      <c r="A6" s="19">
        <v>45695</v>
      </c>
      <c r="B6" s="11" t="s">
        <v>24</v>
      </c>
      <c r="C6" s="11"/>
      <c r="D6" s="11" t="s">
        <v>23</v>
      </c>
      <c r="E6" s="12">
        <v>7</v>
      </c>
      <c r="F6" s="30"/>
      <c r="G6" s="12">
        <v>61</v>
      </c>
      <c r="H6" s="12">
        <v>948</v>
      </c>
      <c r="I6" s="12">
        <v>1130</v>
      </c>
      <c r="J6" s="13">
        <f t="shared" si="0"/>
        <v>0.40833333333333333</v>
      </c>
      <c r="K6" s="13">
        <f t="shared" si="1"/>
        <v>0.47916666666666669</v>
      </c>
      <c r="L6" s="14">
        <f t="shared" si="2"/>
        <v>7.0833333333333359E-2</v>
      </c>
      <c r="M6" s="14">
        <f t="shared" si="3"/>
        <v>1</v>
      </c>
      <c r="N6" s="14">
        <f t="shared" si="4"/>
        <v>42</v>
      </c>
      <c r="O6" s="15">
        <f t="shared" si="5"/>
        <v>102</v>
      </c>
      <c r="P6" s="12"/>
      <c r="Q6" s="15">
        <f t="shared" ref="Q6:Q12" si="7">(O6-P6)*E6</f>
        <v>714</v>
      </c>
    </row>
    <row r="7" spans="1:17" ht="26" customHeight="1">
      <c r="A7" s="19">
        <v>45695</v>
      </c>
      <c r="B7" s="11" t="s">
        <v>24</v>
      </c>
      <c r="C7" s="11"/>
      <c r="D7" s="11" t="s">
        <v>23</v>
      </c>
      <c r="E7" s="12">
        <v>7</v>
      </c>
      <c r="F7" s="30"/>
      <c r="G7" s="12">
        <v>69</v>
      </c>
      <c r="H7" s="12">
        <v>1230</v>
      </c>
      <c r="I7" s="12">
        <v>1350</v>
      </c>
      <c r="J7" s="13">
        <f t="shared" si="0"/>
        <v>0.52083333333333337</v>
      </c>
      <c r="K7" s="13">
        <f t="shared" si="1"/>
        <v>0.57638888888888884</v>
      </c>
      <c r="L7" s="14">
        <f t="shared" si="2"/>
        <v>5.5555555555555469E-2</v>
      </c>
      <c r="M7" s="14">
        <f t="shared" si="3"/>
        <v>1</v>
      </c>
      <c r="N7" s="14">
        <f t="shared" si="4"/>
        <v>20</v>
      </c>
      <c r="O7" s="15">
        <f t="shared" si="5"/>
        <v>80</v>
      </c>
      <c r="P7" s="12"/>
      <c r="Q7" s="15">
        <f t="shared" si="7"/>
        <v>560</v>
      </c>
    </row>
    <row r="8" spans="1:17" ht="26" customHeight="1">
      <c r="A8" s="19">
        <v>45695</v>
      </c>
      <c r="B8" s="11" t="s">
        <v>24</v>
      </c>
      <c r="C8" s="11"/>
      <c r="D8" s="11" t="s">
        <v>23</v>
      </c>
      <c r="E8" s="12">
        <v>7</v>
      </c>
      <c r="F8" s="30"/>
      <c r="G8" s="12">
        <v>52</v>
      </c>
      <c r="H8" s="12">
        <v>1350</v>
      </c>
      <c r="I8" s="12">
        <v>1457</v>
      </c>
      <c r="J8" s="13">
        <f t="shared" si="0"/>
        <v>0.57638888888888884</v>
      </c>
      <c r="K8" s="13">
        <f t="shared" si="1"/>
        <v>0.62291666666666667</v>
      </c>
      <c r="L8" s="14">
        <f t="shared" si="2"/>
        <v>4.6527777777777835E-2</v>
      </c>
      <c r="M8" s="14">
        <f t="shared" si="3"/>
        <v>1</v>
      </c>
      <c r="N8" s="14">
        <f t="shared" si="4"/>
        <v>7</v>
      </c>
      <c r="O8" s="15">
        <f t="shared" si="5"/>
        <v>67</v>
      </c>
      <c r="P8" s="12"/>
      <c r="Q8" s="15">
        <f t="shared" si="7"/>
        <v>469</v>
      </c>
    </row>
    <row r="9" spans="1:17" ht="26" customHeight="1">
      <c r="A9" s="19">
        <v>45695</v>
      </c>
      <c r="B9" s="11" t="s">
        <v>24</v>
      </c>
      <c r="C9" s="11"/>
      <c r="D9" s="11" t="s">
        <v>23</v>
      </c>
      <c r="E9" s="12">
        <v>7</v>
      </c>
      <c r="F9" s="30"/>
      <c r="G9" s="12">
        <v>20</v>
      </c>
      <c r="H9" s="12">
        <v>1520</v>
      </c>
      <c r="I9" s="12">
        <v>1551</v>
      </c>
      <c r="J9" s="13">
        <f t="shared" si="0"/>
        <v>0.63888888888888884</v>
      </c>
      <c r="K9" s="13">
        <f t="shared" si="1"/>
        <v>0.66041666666666665</v>
      </c>
      <c r="L9" s="14">
        <f t="shared" si="2"/>
        <v>2.1527777777777812E-2</v>
      </c>
      <c r="M9" s="14">
        <f t="shared" si="3"/>
        <v>0</v>
      </c>
      <c r="N9" s="14">
        <f t="shared" si="4"/>
        <v>31</v>
      </c>
      <c r="O9" s="15">
        <f t="shared" si="5"/>
        <v>31</v>
      </c>
      <c r="P9" s="12"/>
      <c r="Q9" s="15">
        <f t="shared" si="7"/>
        <v>217</v>
      </c>
    </row>
    <row r="10" spans="1:17" ht="26" customHeight="1">
      <c r="A10" s="19">
        <v>45695</v>
      </c>
      <c r="B10" s="11" t="s">
        <v>24</v>
      </c>
      <c r="C10" s="11"/>
      <c r="D10" s="11" t="s">
        <v>23</v>
      </c>
      <c r="E10" s="12">
        <v>7</v>
      </c>
      <c r="F10" s="30"/>
      <c r="G10" s="12">
        <v>47</v>
      </c>
      <c r="H10" s="12">
        <v>1551</v>
      </c>
      <c r="I10" s="12">
        <v>1747</v>
      </c>
      <c r="J10" s="13">
        <f t="shared" si="0"/>
        <v>0.66041666666666665</v>
      </c>
      <c r="K10" s="13">
        <f t="shared" si="1"/>
        <v>0.74097222222222225</v>
      </c>
      <c r="L10" s="14">
        <f t="shared" si="2"/>
        <v>8.0555555555555602E-2</v>
      </c>
      <c r="M10" s="14">
        <f t="shared" si="3"/>
        <v>1</v>
      </c>
      <c r="N10" s="14">
        <f t="shared" si="4"/>
        <v>56</v>
      </c>
      <c r="O10" s="15">
        <f t="shared" si="5"/>
        <v>116</v>
      </c>
      <c r="P10" s="12"/>
      <c r="Q10" s="15">
        <f t="shared" si="7"/>
        <v>812</v>
      </c>
    </row>
    <row r="11" spans="1:17" ht="26" customHeight="1">
      <c r="A11" s="19">
        <v>45695</v>
      </c>
      <c r="B11" s="11" t="s">
        <v>24</v>
      </c>
      <c r="C11" s="11"/>
      <c r="D11" s="11" t="s">
        <v>23</v>
      </c>
      <c r="E11" s="12">
        <v>5</v>
      </c>
      <c r="F11" s="30"/>
      <c r="G11" s="12">
        <v>15</v>
      </c>
      <c r="H11" s="12">
        <v>1005</v>
      </c>
      <c r="I11" s="12">
        <v>1125</v>
      </c>
      <c r="J11" s="13">
        <f t="shared" si="0"/>
        <v>0.4201388888888889</v>
      </c>
      <c r="K11" s="13">
        <f t="shared" si="1"/>
        <v>0.47569444444444442</v>
      </c>
      <c r="L11" s="14">
        <f t="shared" si="2"/>
        <v>5.5555555555555525E-2</v>
      </c>
      <c r="M11" s="14">
        <f t="shared" si="3"/>
        <v>1</v>
      </c>
      <c r="N11" s="14">
        <f t="shared" si="4"/>
        <v>20</v>
      </c>
      <c r="O11" s="15">
        <f t="shared" si="5"/>
        <v>80</v>
      </c>
      <c r="P11" s="12"/>
      <c r="Q11" s="15">
        <f t="shared" si="7"/>
        <v>400</v>
      </c>
    </row>
    <row r="12" spans="1:17" ht="26" customHeight="1">
      <c r="A12" s="19">
        <v>45695</v>
      </c>
      <c r="B12" s="11" t="s">
        <v>24</v>
      </c>
      <c r="C12" s="11"/>
      <c r="D12" s="11" t="s">
        <v>23</v>
      </c>
      <c r="E12" s="12">
        <v>5</v>
      </c>
      <c r="F12" s="30"/>
      <c r="G12" s="12">
        <v>30</v>
      </c>
      <c r="H12" s="12">
        <v>1235</v>
      </c>
      <c r="I12" s="12">
        <v>1440</v>
      </c>
      <c r="J12" s="13">
        <f t="shared" si="0"/>
        <v>0.52430555555555558</v>
      </c>
      <c r="K12" s="13">
        <f t="shared" si="1"/>
        <v>0.61111111111111116</v>
      </c>
      <c r="L12" s="14">
        <f t="shared" si="2"/>
        <v>8.680555555555558E-2</v>
      </c>
      <c r="M12" s="14">
        <f t="shared" si="3"/>
        <v>2</v>
      </c>
      <c r="N12" s="14">
        <f t="shared" si="4"/>
        <v>5</v>
      </c>
      <c r="O12" s="15">
        <f t="shared" si="5"/>
        <v>125</v>
      </c>
      <c r="P12" s="12"/>
      <c r="Q12" s="15">
        <f t="shared" si="7"/>
        <v>625</v>
      </c>
    </row>
    <row r="13" spans="1:17" ht="26" customHeight="1">
      <c r="A13" s="19">
        <v>45696</v>
      </c>
      <c r="B13" s="11" t="s">
        <v>24</v>
      </c>
      <c r="C13" s="11"/>
      <c r="D13" s="11" t="s">
        <v>23</v>
      </c>
      <c r="E13" s="12">
        <v>5</v>
      </c>
      <c r="F13" s="30"/>
      <c r="G13" s="12">
        <v>42</v>
      </c>
      <c r="H13" s="12">
        <v>946</v>
      </c>
      <c r="I13" s="12">
        <v>1129</v>
      </c>
      <c r="J13" s="13">
        <f t="shared" ref="J13:J15" si="8">IF(ISERROR(VALUE(IF(LEN(H13)=3,(LEFT(H13,1)&amp;":"&amp;RIGHT(H13,2)),(LEFT(H13,2)&amp;":"&amp;RIGHT(H13,2))))),"",VALUE(IF(LEN(H13)=3,(LEFT(H13,1)&amp;":"&amp;RIGHT(H13,2)),(LEFT(H13,2)&amp;":"&amp;RIGHT(H13,2)))))</f>
        <v>0.40694444444444444</v>
      </c>
      <c r="K13" s="13">
        <f t="shared" ref="K13:K15" si="9">IF(ISERROR(VALUE(IF(LEN(I13)=3,(LEFT(I13,1)&amp;":"&amp;RIGHT(I13,2)),(LEFT(I13,2)&amp;":"&amp;RIGHT(I13,2))))),"",VALUE(IF(LEN(I13)=3,(LEFT(I13,1)&amp;":"&amp;RIGHT(I13,2)),(LEFT(I13,2)&amp;":"&amp;RIGHT(I13,2)))))</f>
        <v>0.47847222222222224</v>
      </c>
      <c r="L13" s="14">
        <f t="shared" ref="L13:L15" si="10">K13-J13</f>
        <v>7.1527777777777801E-2</v>
      </c>
      <c r="M13" s="14">
        <f t="shared" ref="M13:M15" si="11">HOUR(L13)</f>
        <v>1</v>
      </c>
      <c r="N13" s="14">
        <f t="shared" ref="N13:N15" si="12">MINUTE(L13)</f>
        <v>43</v>
      </c>
      <c r="O13" s="15">
        <f t="shared" ref="O13:O15" si="13">IF(AND(ISNUMBER(H13),ISNUMBER(I13)),IF(M13*60+N13,M13*60+N13,"　"),0)</f>
        <v>103</v>
      </c>
      <c r="P13" s="12"/>
      <c r="Q13" s="15">
        <f t="shared" ref="Q13:Q15" si="14">(O13-P13)*E13</f>
        <v>515</v>
      </c>
    </row>
    <row r="14" spans="1:17" ht="26" customHeight="1">
      <c r="A14" s="19">
        <v>45696</v>
      </c>
      <c r="B14" s="11" t="s">
        <v>24</v>
      </c>
      <c r="C14" s="11"/>
      <c r="D14" s="11" t="s">
        <v>23</v>
      </c>
      <c r="E14" s="12">
        <v>5</v>
      </c>
      <c r="F14" s="30"/>
      <c r="G14" s="12">
        <v>55</v>
      </c>
      <c r="H14" s="12">
        <v>1230</v>
      </c>
      <c r="I14" s="12">
        <v>1457</v>
      </c>
      <c r="J14" s="13">
        <f t="shared" si="8"/>
        <v>0.52083333333333337</v>
      </c>
      <c r="K14" s="13">
        <f t="shared" si="9"/>
        <v>0.62291666666666667</v>
      </c>
      <c r="L14" s="14">
        <f t="shared" si="10"/>
        <v>0.1020833333333333</v>
      </c>
      <c r="M14" s="14">
        <f t="shared" si="11"/>
        <v>2</v>
      </c>
      <c r="N14" s="14">
        <f t="shared" si="12"/>
        <v>27</v>
      </c>
      <c r="O14" s="15">
        <f t="shared" si="13"/>
        <v>147</v>
      </c>
      <c r="P14" s="12"/>
      <c r="Q14" s="15">
        <f t="shared" si="14"/>
        <v>735</v>
      </c>
    </row>
    <row r="15" spans="1:17" ht="26" customHeight="1">
      <c r="A15" s="19">
        <v>45696</v>
      </c>
      <c r="B15" s="11" t="s">
        <v>24</v>
      </c>
      <c r="C15" s="11"/>
      <c r="D15" s="11" t="s">
        <v>23</v>
      </c>
      <c r="E15" s="12">
        <v>5</v>
      </c>
      <c r="F15" s="30"/>
      <c r="G15" s="12">
        <v>80</v>
      </c>
      <c r="H15" s="12">
        <v>1547</v>
      </c>
      <c r="I15" s="12">
        <v>1754</v>
      </c>
      <c r="J15" s="13">
        <f t="shared" si="8"/>
        <v>0.65763888888888888</v>
      </c>
      <c r="K15" s="13">
        <f t="shared" si="9"/>
        <v>0.74583333333333335</v>
      </c>
      <c r="L15" s="14">
        <f t="shared" si="10"/>
        <v>8.8194444444444464E-2</v>
      </c>
      <c r="M15" s="14">
        <f t="shared" si="11"/>
        <v>2</v>
      </c>
      <c r="N15" s="14">
        <f t="shared" si="12"/>
        <v>7</v>
      </c>
      <c r="O15" s="15">
        <f t="shared" si="13"/>
        <v>127</v>
      </c>
      <c r="P15" s="12"/>
      <c r="Q15" s="15">
        <f t="shared" si="14"/>
        <v>635</v>
      </c>
    </row>
    <row r="16" spans="1:17" ht="26" customHeight="1">
      <c r="A16" s="19">
        <v>45698</v>
      </c>
      <c r="B16" s="11" t="s">
        <v>24</v>
      </c>
      <c r="C16" s="11"/>
      <c r="D16" s="11" t="s">
        <v>23</v>
      </c>
      <c r="E16" s="12">
        <v>5</v>
      </c>
      <c r="F16" s="30"/>
      <c r="G16" s="12">
        <v>50</v>
      </c>
      <c r="H16" s="12">
        <v>950</v>
      </c>
      <c r="I16" s="12">
        <v>1130</v>
      </c>
      <c r="J16" s="13">
        <f t="shared" ref="J16:J19" si="15">IF(ISERROR(VALUE(IF(LEN(H16)=3,(LEFT(H16,1)&amp;":"&amp;RIGHT(H16,2)),(LEFT(H16,2)&amp;":"&amp;RIGHT(H16,2))))),"",VALUE(IF(LEN(H16)=3,(LEFT(H16,1)&amp;":"&amp;RIGHT(H16,2)),(LEFT(H16,2)&amp;":"&amp;RIGHT(H16,2)))))</f>
        <v>0.40972222222222221</v>
      </c>
      <c r="K16" s="13">
        <f t="shared" ref="K16:K19" si="16">IF(ISERROR(VALUE(IF(LEN(I16)=3,(LEFT(I16,1)&amp;":"&amp;RIGHT(I16,2)),(LEFT(I16,2)&amp;":"&amp;RIGHT(I16,2))))),"",VALUE(IF(LEN(I16)=3,(LEFT(I16,1)&amp;":"&amp;RIGHT(I16,2)),(LEFT(I16,2)&amp;":"&amp;RIGHT(I16,2)))))</f>
        <v>0.47916666666666669</v>
      </c>
      <c r="L16" s="14">
        <f t="shared" ref="L16:L19" si="17">K16-J16</f>
        <v>6.9444444444444475E-2</v>
      </c>
      <c r="M16" s="14">
        <f t="shared" ref="M16:M19" si="18">HOUR(L16)</f>
        <v>1</v>
      </c>
      <c r="N16" s="14">
        <f t="shared" ref="N16:N19" si="19">MINUTE(L16)</f>
        <v>40</v>
      </c>
      <c r="O16" s="15">
        <f t="shared" ref="O16:O19" si="20">IF(AND(ISNUMBER(H16),ISNUMBER(I16)),IF(M16*60+N16,M16*60+N16,"　"),0)</f>
        <v>100</v>
      </c>
      <c r="P16" s="12"/>
      <c r="Q16" s="15">
        <f t="shared" ref="Q16:Q19" si="21">(O16-P16)*E16</f>
        <v>500</v>
      </c>
    </row>
    <row r="17" spans="1:17" ht="26" customHeight="1">
      <c r="A17" s="19">
        <v>45698</v>
      </c>
      <c r="B17" s="11" t="s">
        <v>24</v>
      </c>
      <c r="C17" s="11"/>
      <c r="D17" s="11" t="s">
        <v>23</v>
      </c>
      <c r="E17" s="12">
        <v>5</v>
      </c>
      <c r="F17" s="30"/>
      <c r="G17" s="12">
        <v>140</v>
      </c>
      <c r="H17" s="12">
        <v>1230</v>
      </c>
      <c r="I17" s="12">
        <v>1500</v>
      </c>
      <c r="J17" s="13">
        <f t="shared" si="15"/>
        <v>0.52083333333333337</v>
      </c>
      <c r="K17" s="13">
        <f t="shared" si="16"/>
        <v>0.625</v>
      </c>
      <c r="L17" s="14">
        <f t="shared" si="17"/>
        <v>0.10416666666666663</v>
      </c>
      <c r="M17" s="14">
        <f t="shared" si="18"/>
        <v>2</v>
      </c>
      <c r="N17" s="14">
        <f t="shared" si="19"/>
        <v>30</v>
      </c>
      <c r="O17" s="15">
        <f t="shared" si="20"/>
        <v>150</v>
      </c>
      <c r="P17" s="12"/>
      <c r="Q17" s="15">
        <f t="shared" si="21"/>
        <v>750</v>
      </c>
    </row>
    <row r="18" spans="1:17" ht="26" customHeight="1">
      <c r="A18" s="19">
        <v>45698</v>
      </c>
      <c r="B18" s="11" t="s">
        <v>24</v>
      </c>
      <c r="C18" s="11"/>
      <c r="D18" s="11" t="s">
        <v>23</v>
      </c>
      <c r="E18" s="12">
        <v>5</v>
      </c>
      <c r="F18" s="30"/>
      <c r="G18" s="12">
        <v>150</v>
      </c>
      <c r="H18" s="12">
        <v>1520</v>
      </c>
      <c r="I18" s="12">
        <v>1750</v>
      </c>
      <c r="J18" s="13">
        <f t="shared" si="15"/>
        <v>0.63888888888888884</v>
      </c>
      <c r="K18" s="13">
        <f t="shared" si="16"/>
        <v>0.74305555555555558</v>
      </c>
      <c r="L18" s="14">
        <f t="shared" si="17"/>
        <v>0.10416666666666674</v>
      </c>
      <c r="M18" s="14">
        <f t="shared" si="18"/>
        <v>2</v>
      </c>
      <c r="N18" s="14">
        <f t="shared" si="19"/>
        <v>30</v>
      </c>
      <c r="O18" s="15">
        <f t="shared" si="20"/>
        <v>150</v>
      </c>
      <c r="P18" s="12"/>
      <c r="Q18" s="15">
        <f t="shared" si="21"/>
        <v>750</v>
      </c>
    </row>
    <row r="19" spans="1:17" ht="26" customHeight="1">
      <c r="A19" s="19">
        <v>45698</v>
      </c>
      <c r="B19" s="11" t="s">
        <v>24</v>
      </c>
      <c r="C19" s="11"/>
      <c r="D19" s="11" t="s">
        <v>23</v>
      </c>
      <c r="E19" s="12">
        <v>5</v>
      </c>
      <c r="F19" s="30"/>
      <c r="G19" s="12">
        <v>40</v>
      </c>
      <c r="H19" s="12">
        <v>955</v>
      </c>
      <c r="I19" s="12">
        <v>1127</v>
      </c>
      <c r="J19" s="13">
        <f t="shared" si="15"/>
        <v>0.41319444444444442</v>
      </c>
      <c r="K19" s="13">
        <f t="shared" si="16"/>
        <v>0.47708333333333336</v>
      </c>
      <c r="L19" s="14">
        <f t="shared" si="17"/>
        <v>6.3888888888888939E-2</v>
      </c>
      <c r="M19" s="14">
        <f t="shared" si="18"/>
        <v>1</v>
      </c>
      <c r="N19" s="14">
        <f t="shared" si="19"/>
        <v>32</v>
      </c>
      <c r="O19" s="15">
        <f t="shared" si="20"/>
        <v>92</v>
      </c>
      <c r="P19" s="12"/>
      <c r="Q19" s="15">
        <f t="shared" si="21"/>
        <v>460</v>
      </c>
    </row>
    <row r="20" spans="1:17" ht="26" customHeight="1">
      <c r="A20" s="19">
        <v>45699</v>
      </c>
      <c r="B20" s="11" t="s">
        <v>24</v>
      </c>
      <c r="C20" s="11"/>
      <c r="D20" s="11" t="s">
        <v>23</v>
      </c>
      <c r="E20" s="12">
        <v>4</v>
      </c>
      <c r="F20" s="30"/>
      <c r="G20" s="12">
        <v>50</v>
      </c>
      <c r="H20" s="12">
        <v>955</v>
      </c>
      <c r="I20" s="12">
        <v>1125</v>
      </c>
      <c r="J20" s="13">
        <f t="shared" ref="J20:J25" si="22">IF(ISERROR(VALUE(IF(LEN(H20)=3,(LEFT(H20,1)&amp;":"&amp;RIGHT(H20,2)),(LEFT(H20,2)&amp;":"&amp;RIGHT(H20,2))))),"",VALUE(IF(LEN(H20)=3,(LEFT(H20,1)&amp;":"&amp;RIGHT(H20,2)),(LEFT(H20,2)&amp;":"&amp;RIGHT(H20,2)))))</f>
        <v>0.41319444444444442</v>
      </c>
      <c r="K20" s="13">
        <f t="shared" ref="K20:K25" si="23">IF(ISERROR(VALUE(IF(LEN(I20)=3,(LEFT(I20,1)&amp;":"&amp;RIGHT(I20,2)),(LEFT(I20,2)&amp;":"&amp;RIGHT(I20,2))))),"",VALUE(IF(LEN(I20)=3,(LEFT(I20,1)&amp;":"&amp;RIGHT(I20,2)),(LEFT(I20,2)&amp;":"&amp;RIGHT(I20,2)))))</f>
        <v>0.47569444444444442</v>
      </c>
      <c r="L20" s="14">
        <f t="shared" ref="L20:L25" si="24">K20-J20</f>
        <v>6.25E-2</v>
      </c>
      <c r="M20" s="14">
        <f t="shared" ref="M20:M25" si="25">HOUR(L20)</f>
        <v>1</v>
      </c>
      <c r="N20" s="14">
        <f t="shared" ref="N20:N25" si="26">MINUTE(L20)</f>
        <v>30</v>
      </c>
      <c r="O20" s="15">
        <f t="shared" ref="O20:O25" si="27">IF(AND(ISNUMBER(H20),ISNUMBER(I20)),IF(M20*60+N20,M20*60+N20,"　"),0)</f>
        <v>90</v>
      </c>
      <c r="P20" s="12"/>
      <c r="Q20" s="15">
        <f t="shared" ref="Q20:Q25" si="28">(O20-P20)*E20</f>
        <v>360</v>
      </c>
    </row>
    <row r="21" spans="1:17" ht="26" customHeight="1">
      <c r="A21" s="19">
        <v>45699</v>
      </c>
      <c r="B21" s="11" t="s">
        <v>24</v>
      </c>
      <c r="C21" s="11"/>
      <c r="D21" s="11" t="s">
        <v>23</v>
      </c>
      <c r="E21" s="12">
        <v>4</v>
      </c>
      <c r="F21" s="30"/>
      <c r="G21" s="12">
        <v>60</v>
      </c>
      <c r="H21" s="12">
        <v>1235</v>
      </c>
      <c r="I21" s="12">
        <v>1455</v>
      </c>
      <c r="J21" s="13">
        <f t="shared" si="22"/>
        <v>0.52430555555555558</v>
      </c>
      <c r="K21" s="13">
        <f t="shared" si="23"/>
        <v>0.62152777777777779</v>
      </c>
      <c r="L21" s="14">
        <f t="shared" si="24"/>
        <v>9.722222222222221E-2</v>
      </c>
      <c r="M21" s="14">
        <f t="shared" si="25"/>
        <v>2</v>
      </c>
      <c r="N21" s="14">
        <f t="shared" si="26"/>
        <v>20</v>
      </c>
      <c r="O21" s="15">
        <f t="shared" si="27"/>
        <v>140</v>
      </c>
      <c r="P21" s="12"/>
      <c r="Q21" s="15">
        <f t="shared" si="28"/>
        <v>560</v>
      </c>
    </row>
    <row r="22" spans="1:17" ht="26" customHeight="1">
      <c r="A22" s="19">
        <v>45699</v>
      </c>
      <c r="B22" s="11" t="s">
        <v>24</v>
      </c>
      <c r="C22" s="11"/>
      <c r="D22" s="11" t="s">
        <v>23</v>
      </c>
      <c r="E22" s="12">
        <v>4</v>
      </c>
      <c r="F22" s="30"/>
      <c r="G22" s="12">
        <v>95</v>
      </c>
      <c r="H22" s="12">
        <v>1525</v>
      </c>
      <c r="I22" s="12">
        <v>1750</v>
      </c>
      <c r="J22" s="13">
        <f t="shared" si="22"/>
        <v>0.64236111111111116</v>
      </c>
      <c r="K22" s="13">
        <f t="shared" si="23"/>
        <v>0.74305555555555558</v>
      </c>
      <c r="L22" s="14">
        <f t="shared" si="24"/>
        <v>0.10069444444444442</v>
      </c>
      <c r="M22" s="14">
        <f t="shared" si="25"/>
        <v>2</v>
      </c>
      <c r="N22" s="14">
        <f t="shared" si="26"/>
        <v>25</v>
      </c>
      <c r="O22" s="15">
        <f t="shared" si="27"/>
        <v>145</v>
      </c>
      <c r="P22" s="12"/>
      <c r="Q22" s="15">
        <f t="shared" si="28"/>
        <v>580</v>
      </c>
    </row>
    <row r="23" spans="1:17" ht="26" customHeight="1">
      <c r="A23" s="19">
        <v>45699</v>
      </c>
      <c r="B23" s="11" t="s">
        <v>24</v>
      </c>
      <c r="C23" s="11"/>
      <c r="D23" s="11" t="s">
        <v>23</v>
      </c>
      <c r="E23" s="12">
        <v>6</v>
      </c>
      <c r="F23" s="30"/>
      <c r="G23" s="12">
        <v>110</v>
      </c>
      <c r="H23" s="12">
        <v>950</v>
      </c>
      <c r="I23" s="12">
        <v>1125</v>
      </c>
      <c r="J23" s="13">
        <f t="shared" si="22"/>
        <v>0.40972222222222221</v>
      </c>
      <c r="K23" s="13">
        <f t="shared" si="23"/>
        <v>0.47569444444444442</v>
      </c>
      <c r="L23" s="14">
        <f t="shared" si="24"/>
        <v>6.597222222222221E-2</v>
      </c>
      <c r="M23" s="14">
        <f t="shared" si="25"/>
        <v>1</v>
      </c>
      <c r="N23" s="14">
        <f t="shared" si="26"/>
        <v>35</v>
      </c>
      <c r="O23" s="15">
        <f t="shared" si="27"/>
        <v>95</v>
      </c>
      <c r="P23" s="12"/>
      <c r="Q23" s="15">
        <f t="shared" si="28"/>
        <v>570</v>
      </c>
    </row>
    <row r="24" spans="1:17" ht="26" customHeight="1">
      <c r="A24" s="19">
        <v>45699</v>
      </c>
      <c r="B24" s="11" t="s">
        <v>24</v>
      </c>
      <c r="C24" s="11"/>
      <c r="D24" s="11" t="s">
        <v>23</v>
      </c>
      <c r="E24" s="12">
        <v>6</v>
      </c>
      <c r="F24" s="30"/>
      <c r="G24" s="12">
        <v>145</v>
      </c>
      <c r="H24" s="12">
        <v>1230</v>
      </c>
      <c r="I24" s="12">
        <v>1455</v>
      </c>
      <c r="J24" s="13">
        <f t="shared" si="22"/>
        <v>0.52083333333333337</v>
      </c>
      <c r="K24" s="13">
        <f t="shared" si="23"/>
        <v>0.62152777777777779</v>
      </c>
      <c r="L24" s="14">
        <f t="shared" si="24"/>
        <v>0.10069444444444442</v>
      </c>
      <c r="M24" s="14">
        <f t="shared" si="25"/>
        <v>2</v>
      </c>
      <c r="N24" s="14">
        <f t="shared" si="26"/>
        <v>25</v>
      </c>
      <c r="O24" s="15">
        <f t="shared" si="27"/>
        <v>145</v>
      </c>
      <c r="P24" s="12"/>
      <c r="Q24" s="15">
        <f t="shared" si="28"/>
        <v>870</v>
      </c>
    </row>
    <row r="25" spans="1:17" ht="26" customHeight="1">
      <c r="A25" s="19">
        <v>45699</v>
      </c>
      <c r="B25" s="11" t="s">
        <v>24</v>
      </c>
      <c r="C25" s="11"/>
      <c r="D25" s="11" t="s">
        <v>23</v>
      </c>
      <c r="E25" s="12">
        <v>6</v>
      </c>
      <c r="F25" s="30"/>
      <c r="G25" s="12">
        <v>180</v>
      </c>
      <c r="H25" s="12">
        <v>1520</v>
      </c>
      <c r="I25" s="12">
        <v>1745</v>
      </c>
      <c r="J25" s="13">
        <f t="shared" si="22"/>
        <v>0.63888888888888884</v>
      </c>
      <c r="K25" s="13">
        <f t="shared" si="23"/>
        <v>0.73958333333333337</v>
      </c>
      <c r="L25" s="14">
        <f t="shared" si="24"/>
        <v>0.10069444444444453</v>
      </c>
      <c r="M25" s="14">
        <f t="shared" si="25"/>
        <v>2</v>
      </c>
      <c r="N25" s="14">
        <f t="shared" si="26"/>
        <v>25</v>
      </c>
      <c r="O25" s="15">
        <f t="shared" si="27"/>
        <v>145</v>
      </c>
      <c r="P25" s="12"/>
      <c r="Q25" s="15">
        <f t="shared" si="28"/>
        <v>870</v>
      </c>
    </row>
    <row r="26" spans="1:17" ht="26" customHeight="1">
      <c r="A26" s="19">
        <v>45700</v>
      </c>
      <c r="B26" s="11" t="s">
        <v>24</v>
      </c>
      <c r="C26" s="11"/>
      <c r="D26" s="11" t="s">
        <v>23</v>
      </c>
      <c r="E26" s="12">
        <v>4</v>
      </c>
      <c r="F26" s="30"/>
      <c r="G26" s="12">
        <v>100</v>
      </c>
      <c r="H26" s="12">
        <v>946</v>
      </c>
      <c r="I26" s="12">
        <v>1127</v>
      </c>
      <c r="J26" s="13">
        <f t="shared" ref="J26:J31" si="29">IF(ISERROR(VALUE(IF(LEN(H26)=3,(LEFT(H26,1)&amp;":"&amp;RIGHT(H26,2)),(LEFT(H26,2)&amp;":"&amp;RIGHT(H26,2))))),"",VALUE(IF(LEN(H26)=3,(LEFT(H26,1)&amp;":"&amp;RIGHT(H26,2)),(LEFT(H26,2)&amp;":"&amp;RIGHT(H26,2)))))</f>
        <v>0.40694444444444444</v>
      </c>
      <c r="K26" s="13">
        <f t="shared" ref="K26:K31" si="30">IF(ISERROR(VALUE(IF(LEN(I26)=3,(LEFT(I26,1)&amp;":"&amp;RIGHT(I26,2)),(LEFT(I26,2)&amp;":"&amp;RIGHT(I26,2))))),"",VALUE(IF(LEN(I26)=3,(LEFT(I26,1)&amp;":"&amp;RIGHT(I26,2)),(LEFT(I26,2)&amp;":"&amp;RIGHT(I26,2)))))</f>
        <v>0.47708333333333336</v>
      </c>
      <c r="L26" s="14">
        <f t="shared" ref="L26:L31" si="31">K26-J26</f>
        <v>7.0138888888888917E-2</v>
      </c>
      <c r="M26" s="14">
        <f t="shared" ref="M26:M31" si="32">HOUR(L26)</f>
        <v>1</v>
      </c>
      <c r="N26" s="14">
        <f t="shared" ref="N26:N31" si="33">MINUTE(L26)</f>
        <v>41</v>
      </c>
      <c r="O26" s="15">
        <f t="shared" ref="O26:O31" si="34">IF(AND(ISNUMBER(H26),ISNUMBER(I26)),IF(M26*60+N26,M26*60+N26,"　"),0)</f>
        <v>101</v>
      </c>
      <c r="P26" s="12"/>
      <c r="Q26" s="15">
        <f t="shared" ref="Q26:Q31" si="35">(O26-P26)*E26</f>
        <v>404</v>
      </c>
    </row>
    <row r="27" spans="1:17" ht="26" customHeight="1">
      <c r="A27" s="19">
        <v>45700</v>
      </c>
      <c r="B27" s="11" t="s">
        <v>24</v>
      </c>
      <c r="C27" s="11"/>
      <c r="D27" s="11" t="s">
        <v>23</v>
      </c>
      <c r="E27" s="12">
        <v>4</v>
      </c>
      <c r="F27" s="30"/>
      <c r="G27" s="12">
        <v>50</v>
      </c>
      <c r="H27" s="12">
        <v>1230</v>
      </c>
      <c r="I27" s="12">
        <v>1458</v>
      </c>
      <c r="J27" s="13">
        <f t="shared" si="29"/>
        <v>0.52083333333333337</v>
      </c>
      <c r="K27" s="13">
        <f t="shared" si="30"/>
        <v>0.62361111111111112</v>
      </c>
      <c r="L27" s="14">
        <f t="shared" si="31"/>
        <v>0.10277777777777775</v>
      </c>
      <c r="M27" s="14">
        <f t="shared" si="32"/>
        <v>2</v>
      </c>
      <c r="N27" s="14">
        <f t="shared" si="33"/>
        <v>28</v>
      </c>
      <c r="O27" s="15">
        <f t="shared" si="34"/>
        <v>148</v>
      </c>
      <c r="P27" s="12"/>
      <c r="Q27" s="15">
        <f t="shared" si="35"/>
        <v>592</v>
      </c>
    </row>
    <row r="28" spans="1:17" ht="26" customHeight="1">
      <c r="A28" s="19">
        <v>45700</v>
      </c>
      <c r="B28" s="11" t="s">
        <v>24</v>
      </c>
      <c r="C28" s="11"/>
      <c r="D28" s="11" t="s">
        <v>23</v>
      </c>
      <c r="E28" s="12">
        <v>4</v>
      </c>
      <c r="F28" s="30"/>
      <c r="G28" s="12">
        <v>40</v>
      </c>
      <c r="H28" s="12">
        <v>1520</v>
      </c>
      <c r="I28" s="12">
        <v>1748</v>
      </c>
      <c r="J28" s="13">
        <f t="shared" si="29"/>
        <v>0.63888888888888884</v>
      </c>
      <c r="K28" s="13">
        <f t="shared" si="30"/>
        <v>0.7416666666666667</v>
      </c>
      <c r="L28" s="14">
        <f t="shared" si="31"/>
        <v>0.10277777777777786</v>
      </c>
      <c r="M28" s="14">
        <f t="shared" si="32"/>
        <v>2</v>
      </c>
      <c r="N28" s="14">
        <f t="shared" si="33"/>
        <v>28</v>
      </c>
      <c r="O28" s="15">
        <f t="shared" si="34"/>
        <v>148</v>
      </c>
      <c r="P28" s="12"/>
      <c r="Q28" s="15">
        <f t="shared" si="35"/>
        <v>592</v>
      </c>
    </row>
    <row r="29" spans="1:17" ht="26" customHeight="1">
      <c r="A29" s="19">
        <v>45700</v>
      </c>
      <c r="B29" s="11" t="s">
        <v>24</v>
      </c>
      <c r="C29" s="11"/>
      <c r="D29" s="11" t="s">
        <v>23</v>
      </c>
      <c r="E29" s="12">
        <v>5</v>
      </c>
      <c r="F29" s="30"/>
      <c r="G29" s="12">
        <v>121</v>
      </c>
      <c r="H29" s="12">
        <v>950</v>
      </c>
      <c r="I29" s="12">
        <v>1130</v>
      </c>
      <c r="J29" s="13">
        <f t="shared" si="29"/>
        <v>0.40972222222222221</v>
      </c>
      <c r="K29" s="13">
        <f t="shared" si="30"/>
        <v>0.47916666666666669</v>
      </c>
      <c r="L29" s="14">
        <f t="shared" si="31"/>
        <v>6.9444444444444475E-2</v>
      </c>
      <c r="M29" s="14">
        <f t="shared" si="32"/>
        <v>1</v>
      </c>
      <c r="N29" s="14">
        <f t="shared" si="33"/>
        <v>40</v>
      </c>
      <c r="O29" s="15">
        <f t="shared" si="34"/>
        <v>100</v>
      </c>
      <c r="P29" s="12"/>
      <c r="Q29" s="15">
        <f t="shared" si="35"/>
        <v>500</v>
      </c>
    </row>
    <row r="30" spans="1:17" ht="26" customHeight="1">
      <c r="A30" s="19">
        <v>45700</v>
      </c>
      <c r="B30" s="11" t="s">
        <v>24</v>
      </c>
      <c r="C30" s="11"/>
      <c r="D30" s="11" t="s">
        <v>23</v>
      </c>
      <c r="E30" s="12">
        <v>5</v>
      </c>
      <c r="F30" s="30"/>
      <c r="G30" s="12">
        <v>100</v>
      </c>
      <c r="H30" s="12">
        <v>1230</v>
      </c>
      <c r="I30" s="12">
        <v>1500</v>
      </c>
      <c r="J30" s="13">
        <f t="shared" si="29"/>
        <v>0.52083333333333337</v>
      </c>
      <c r="K30" s="13">
        <f t="shared" si="30"/>
        <v>0.625</v>
      </c>
      <c r="L30" s="14">
        <f t="shared" si="31"/>
        <v>0.10416666666666663</v>
      </c>
      <c r="M30" s="14">
        <f t="shared" si="32"/>
        <v>2</v>
      </c>
      <c r="N30" s="14">
        <f t="shared" si="33"/>
        <v>30</v>
      </c>
      <c r="O30" s="15">
        <f t="shared" si="34"/>
        <v>150</v>
      </c>
      <c r="P30" s="12"/>
      <c r="Q30" s="15">
        <f t="shared" si="35"/>
        <v>750</v>
      </c>
    </row>
    <row r="31" spans="1:17" ht="26" customHeight="1">
      <c r="A31" s="19">
        <v>45700</v>
      </c>
      <c r="B31" s="11" t="s">
        <v>24</v>
      </c>
      <c r="C31" s="11"/>
      <c r="D31" s="11" t="s">
        <v>23</v>
      </c>
      <c r="E31" s="12">
        <v>5</v>
      </c>
      <c r="F31" s="30"/>
      <c r="G31" s="12">
        <v>70</v>
      </c>
      <c r="H31" s="12">
        <v>1615</v>
      </c>
      <c r="I31" s="12">
        <v>1750</v>
      </c>
      <c r="J31" s="13">
        <f t="shared" si="29"/>
        <v>0.67708333333333337</v>
      </c>
      <c r="K31" s="13">
        <f t="shared" si="30"/>
        <v>0.74305555555555558</v>
      </c>
      <c r="L31" s="14">
        <f t="shared" si="31"/>
        <v>6.597222222222221E-2</v>
      </c>
      <c r="M31" s="14">
        <f t="shared" si="32"/>
        <v>1</v>
      </c>
      <c r="N31" s="14">
        <f t="shared" si="33"/>
        <v>35</v>
      </c>
      <c r="O31" s="15">
        <f t="shared" si="34"/>
        <v>95</v>
      </c>
      <c r="P31" s="12"/>
      <c r="Q31" s="15">
        <f t="shared" si="35"/>
        <v>475</v>
      </c>
    </row>
    <row r="32" spans="1:17" ht="26" customHeight="1">
      <c r="A32" s="19">
        <v>45701</v>
      </c>
      <c r="B32" s="11" t="s">
        <v>24</v>
      </c>
      <c r="C32" s="11"/>
      <c r="D32" s="11" t="s">
        <v>23</v>
      </c>
      <c r="E32" s="12">
        <v>6</v>
      </c>
      <c r="F32" s="30"/>
      <c r="G32" s="12">
        <v>70</v>
      </c>
      <c r="H32" s="12">
        <v>947</v>
      </c>
      <c r="I32" s="12">
        <v>1128</v>
      </c>
      <c r="J32" s="13">
        <f t="shared" ref="J32:J37" si="36">IF(ISERROR(VALUE(IF(LEN(H32)=3,(LEFT(H32,1)&amp;":"&amp;RIGHT(H32,2)),(LEFT(H32,2)&amp;":"&amp;RIGHT(H32,2))))),"",VALUE(IF(LEN(H32)=3,(LEFT(H32,1)&amp;":"&amp;RIGHT(H32,2)),(LEFT(H32,2)&amp;":"&amp;RIGHT(H32,2)))))</f>
        <v>0.40763888888888888</v>
      </c>
      <c r="K32" s="13">
        <f t="shared" ref="K32:K37" si="37">IF(ISERROR(VALUE(IF(LEN(I32)=3,(LEFT(I32,1)&amp;":"&amp;RIGHT(I32,2)),(LEFT(I32,2)&amp;":"&amp;RIGHT(I32,2))))),"",VALUE(IF(LEN(I32)=3,(LEFT(I32,1)&amp;":"&amp;RIGHT(I32,2)),(LEFT(I32,2)&amp;":"&amp;RIGHT(I32,2)))))</f>
        <v>0.4777777777777778</v>
      </c>
      <c r="L32" s="14">
        <f t="shared" ref="L32:L37" si="38">K32-J32</f>
        <v>7.0138888888888917E-2</v>
      </c>
      <c r="M32" s="14">
        <f t="shared" ref="M32:M37" si="39">HOUR(L32)</f>
        <v>1</v>
      </c>
      <c r="N32" s="14">
        <f t="shared" ref="N32:N37" si="40">MINUTE(L32)</f>
        <v>41</v>
      </c>
      <c r="O32" s="15">
        <f t="shared" ref="O32:O37" si="41">IF(AND(ISNUMBER(H32),ISNUMBER(I32)),IF(M32*60+N32,M32*60+N32,"　"),0)</f>
        <v>101</v>
      </c>
      <c r="P32" s="12"/>
      <c r="Q32" s="15">
        <f t="shared" ref="Q32:Q37" si="42">(O32-P32)*E32</f>
        <v>606</v>
      </c>
    </row>
    <row r="33" spans="1:17" ht="26" customHeight="1">
      <c r="A33" s="19">
        <v>45701</v>
      </c>
      <c r="B33" s="11" t="s">
        <v>24</v>
      </c>
      <c r="C33" s="11"/>
      <c r="D33" s="11" t="s">
        <v>23</v>
      </c>
      <c r="E33" s="12">
        <v>6</v>
      </c>
      <c r="F33" s="30"/>
      <c r="G33" s="12">
        <v>110</v>
      </c>
      <c r="H33" s="12">
        <v>1230</v>
      </c>
      <c r="I33" s="12">
        <v>1450</v>
      </c>
      <c r="J33" s="13">
        <f t="shared" si="36"/>
        <v>0.52083333333333337</v>
      </c>
      <c r="K33" s="13">
        <f t="shared" si="37"/>
        <v>0.61805555555555558</v>
      </c>
      <c r="L33" s="14">
        <f t="shared" si="38"/>
        <v>9.722222222222221E-2</v>
      </c>
      <c r="M33" s="14">
        <f t="shared" si="39"/>
        <v>2</v>
      </c>
      <c r="N33" s="14">
        <f t="shared" si="40"/>
        <v>20</v>
      </c>
      <c r="O33" s="15">
        <f t="shared" si="41"/>
        <v>140</v>
      </c>
      <c r="P33" s="12"/>
      <c r="Q33" s="15">
        <f t="shared" si="42"/>
        <v>840</v>
      </c>
    </row>
    <row r="34" spans="1:17" ht="26" customHeight="1">
      <c r="A34" s="19">
        <v>45701</v>
      </c>
      <c r="B34" s="11" t="s">
        <v>24</v>
      </c>
      <c r="C34" s="11"/>
      <c r="D34" s="11" t="s">
        <v>23</v>
      </c>
      <c r="E34" s="12">
        <v>6</v>
      </c>
      <c r="F34" s="30"/>
      <c r="G34" s="12">
        <v>90</v>
      </c>
      <c r="H34" s="12">
        <v>1520</v>
      </c>
      <c r="I34" s="12">
        <v>1704</v>
      </c>
      <c r="J34" s="13">
        <f t="shared" si="36"/>
        <v>0.63888888888888884</v>
      </c>
      <c r="K34" s="13">
        <f t="shared" si="37"/>
        <v>0.71111111111111114</v>
      </c>
      <c r="L34" s="14">
        <f t="shared" si="38"/>
        <v>7.2222222222222299E-2</v>
      </c>
      <c r="M34" s="14">
        <f t="shared" si="39"/>
        <v>1</v>
      </c>
      <c r="N34" s="14">
        <f t="shared" si="40"/>
        <v>44</v>
      </c>
      <c r="O34" s="15">
        <f t="shared" si="41"/>
        <v>104</v>
      </c>
      <c r="P34" s="12"/>
      <c r="Q34" s="15">
        <f t="shared" si="42"/>
        <v>624</v>
      </c>
    </row>
    <row r="35" spans="1:17" ht="26" customHeight="1">
      <c r="A35" s="19">
        <v>45701</v>
      </c>
      <c r="B35" s="11" t="s">
        <v>24</v>
      </c>
      <c r="C35" s="11"/>
      <c r="D35" s="11" t="s">
        <v>23</v>
      </c>
      <c r="E35" s="12">
        <v>6</v>
      </c>
      <c r="F35" s="30"/>
      <c r="G35" s="12">
        <v>70</v>
      </c>
      <c r="H35" s="12">
        <v>950</v>
      </c>
      <c r="I35" s="12">
        <v>1125</v>
      </c>
      <c r="J35" s="13">
        <f t="shared" si="36"/>
        <v>0.40972222222222221</v>
      </c>
      <c r="K35" s="13">
        <f t="shared" si="37"/>
        <v>0.47569444444444442</v>
      </c>
      <c r="L35" s="14">
        <f t="shared" si="38"/>
        <v>6.597222222222221E-2</v>
      </c>
      <c r="M35" s="14">
        <f t="shared" si="39"/>
        <v>1</v>
      </c>
      <c r="N35" s="14">
        <f t="shared" si="40"/>
        <v>35</v>
      </c>
      <c r="O35" s="15">
        <f t="shared" si="41"/>
        <v>95</v>
      </c>
      <c r="P35" s="12"/>
      <c r="Q35" s="15">
        <f t="shared" si="42"/>
        <v>570</v>
      </c>
    </row>
    <row r="36" spans="1:17" ht="26" customHeight="1">
      <c r="A36" s="19">
        <v>45701</v>
      </c>
      <c r="B36" s="11" t="s">
        <v>24</v>
      </c>
      <c r="C36" s="11"/>
      <c r="D36" s="11" t="s">
        <v>23</v>
      </c>
      <c r="E36" s="12">
        <v>6</v>
      </c>
      <c r="F36" s="30"/>
      <c r="G36" s="12">
        <v>90</v>
      </c>
      <c r="H36" s="12">
        <v>1235</v>
      </c>
      <c r="I36" s="12">
        <v>1455</v>
      </c>
      <c r="J36" s="13">
        <f t="shared" si="36"/>
        <v>0.52430555555555558</v>
      </c>
      <c r="K36" s="13">
        <f t="shared" si="37"/>
        <v>0.62152777777777779</v>
      </c>
      <c r="L36" s="14">
        <f t="shared" si="38"/>
        <v>9.722222222222221E-2</v>
      </c>
      <c r="M36" s="14">
        <f t="shared" si="39"/>
        <v>2</v>
      </c>
      <c r="N36" s="14">
        <f t="shared" si="40"/>
        <v>20</v>
      </c>
      <c r="O36" s="15">
        <f t="shared" si="41"/>
        <v>140</v>
      </c>
      <c r="P36" s="12"/>
      <c r="Q36" s="15">
        <f t="shared" si="42"/>
        <v>840</v>
      </c>
    </row>
    <row r="37" spans="1:17" ht="26" customHeight="1">
      <c r="A37" s="19">
        <v>45701</v>
      </c>
      <c r="B37" s="11" t="s">
        <v>24</v>
      </c>
      <c r="C37" s="11"/>
      <c r="D37" s="11" t="s">
        <v>23</v>
      </c>
      <c r="E37" s="12">
        <v>6</v>
      </c>
      <c r="F37" s="30"/>
      <c r="G37" s="12">
        <v>100</v>
      </c>
      <c r="H37" s="12">
        <v>1525</v>
      </c>
      <c r="I37" s="12">
        <v>1755</v>
      </c>
      <c r="J37" s="13">
        <f t="shared" si="36"/>
        <v>0.64236111111111116</v>
      </c>
      <c r="K37" s="13">
        <f t="shared" si="37"/>
        <v>0.74652777777777779</v>
      </c>
      <c r="L37" s="14">
        <f t="shared" si="38"/>
        <v>0.10416666666666663</v>
      </c>
      <c r="M37" s="14">
        <f t="shared" si="39"/>
        <v>2</v>
      </c>
      <c r="N37" s="14">
        <f t="shared" si="40"/>
        <v>30</v>
      </c>
      <c r="O37" s="15">
        <f t="shared" si="41"/>
        <v>150</v>
      </c>
      <c r="P37" s="12"/>
      <c r="Q37" s="15">
        <f t="shared" si="42"/>
        <v>900</v>
      </c>
    </row>
    <row r="38" spans="1:17" ht="26" customHeight="1">
      <c r="A38" s="19">
        <v>45702</v>
      </c>
      <c r="B38" s="11" t="s">
        <v>24</v>
      </c>
      <c r="C38" s="11"/>
      <c r="D38" s="11" t="s">
        <v>23</v>
      </c>
      <c r="E38" s="12">
        <v>4</v>
      </c>
      <c r="F38" s="30"/>
      <c r="G38" s="12">
        <v>70</v>
      </c>
      <c r="H38" s="12">
        <v>1231</v>
      </c>
      <c r="I38" s="12">
        <v>1455</v>
      </c>
      <c r="J38" s="13">
        <f t="shared" ref="J38:J42" si="43">IF(ISERROR(VALUE(IF(LEN(H38)=3,(LEFT(H38,1)&amp;":"&amp;RIGHT(H38,2)),(LEFT(H38,2)&amp;":"&amp;RIGHT(H38,2))))),"",VALUE(IF(LEN(H38)=3,(LEFT(H38,1)&amp;":"&amp;RIGHT(H38,2)),(LEFT(H38,2)&amp;":"&amp;RIGHT(H38,2)))))</f>
        <v>0.52152777777777781</v>
      </c>
      <c r="K38" s="13">
        <f t="shared" ref="K38:K42" si="44">IF(ISERROR(VALUE(IF(LEN(I38)=3,(LEFT(I38,1)&amp;":"&amp;RIGHT(I38,2)),(LEFT(I38,2)&amp;":"&amp;RIGHT(I38,2))))),"",VALUE(IF(LEN(I38)=3,(LEFT(I38,1)&amp;":"&amp;RIGHT(I38,2)),(LEFT(I38,2)&amp;":"&amp;RIGHT(I38,2)))))</f>
        <v>0.62152777777777779</v>
      </c>
      <c r="L38" s="14">
        <f t="shared" ref="L38:L42" si="45">K38-J38</f>
        <v>9.9999999999999978E-2</v>
      </c>
      <c r="M38" s="14">
        <f t="shared" ref="M38:M42" si="46">HOUR(L38)</f>
        <v>2</v>
      </c>
      <c r="N38" s="14">
        <f t="shared" ref="N38:N42" si="47">MINUTE(L38)</f>
        <v>24</v>
      </c>
      <c r="O38" s="15">
        <f t="shared" ref="O38:O42" si="48">IF(AND(ISNUMBER(H38),ISNUMBER(I38)),IF(M38*60+N38,M38*60+N38,"　"),0)</f>
        <v>144</v>
      </c>
      <c r="P38" s="12"/>
      <c r="Q38" s="15">
        <f t="shared" ref="Q38:Q42" si="49">(O38-P38)*E38</f>
        <v>576</v>
      </c>
    </row>
    <row r="39" spans="1:17" ht="26" customHeight="1">
      <c r="A39" s="19">
        <v>45702</v>
      </c>
      <c r="B39" s="11" t="s">
        <v>24</v>
      </c>
      <c r="C39" s="11"/>
      <c r="D39" s="11" t="s">
        <v>23</v>
      </c>
      <c r="E39" s="12">
        <v>4</v>
      </c>
      <c r="F39" s="30"/>
      <c r="G39" s="12">
        <v>60</v>
      </c>
      <c r="H39" s="12">
        <v>1523</v>
      </c>
      <c r="I39" s="12">
        <v>1750</v>
      </c>
      <c r="J39" s="13">
        <f t="shared" si="43"/>
        <v>0.64097222222222228</v>
      </c>
      <c r="K39" s="13">
        <f t="shared" si="44"/>
        <v>0.74305555555555558</v>
      </c>
      <c r="L39" s="14">
        <f t="shared" si="45"/>
        <v>0.1020833333333333</v>
      </c>
      <c r="M39" s="14">
        <f t="shared" si="46"/>
        <v>2</v>
      </c>
      <c r="N39" s="14">
        <f t="shared" si="47"/>
        <v>27</v>
      </c>
      <c r="O39" s="15">
        <f t="shared" si="48"/>
        <v>147</v>
      </c>
      <c r="P39" s="12"/>
      <c r="Q39" s="15">
        <f t="shared" si="49"/>
        <v>588</v>
      </c>
    </row>
    <row r="40" spans="1:17" ht="26" customHeight="1">
      <c r="A40" s="19">
        <v>45702</v>
      </c>
      <c r="B40" s="11" t="s">
        <v>24</v>
      </c>
      <c r="C40" s="11"/>
      <c r="D40" s="11" t="s">
        <v>23</v>
      </c>
      <c r="E40" s="12">
        <v>6</v>
      </c>
      <c r="F40" s="30"/>
      <c r="G40" s="12">
        <v>80</v>
      </c>
      <c r="H40" s="12">
        <v>953</v>
      </c>
      <c r="I40" s="12">
        <v>1128</v>
      </c>
      <c r="J40" s="13">
        <f t="shared" si="43"/>
        <v>0.41180555555555554</v>
      </c>
      <c r="K40" s="13">
        <f t="shared" si="44"/>
        <v>0.4777777777777778</v>
      </c>
      <c r="L40" s="14">
        <f t="shared" si="45"/>
        <v>6.5972222222222265E-2</v>
      </c>
      <c r="M40" s="14">
        <f t="shared" si="46"/>
        <v>1</v>
      </c>
      <c r="N40" s="14">
        <f t="shared" si="47"/>
        <v>35</v>
      </c>
      <c r="O40" s="15">
        <f t="shared" si="48"/>
        <v>95</v>
      </c>
      <c r="P40" s="12"/>
      <c r="Q40" s="15">
        <f t="shared" si="49"/>
        <v>570</v>
      </c>
    </row>
    <row r="41" spans="1:17" ht="26" customHeight="1">
      <c r="A41" s="19">
        <v>45702</v>
      </c>
      <c r="B41" s="11" t="s">
        <v>24</v>
      </c>
      <c r="C41" s="11"/>
      <c r="D41" s="11" t="s">
        <v>23</v>
      </c>
      <c r="E41" s="12">
        <v>6</v>
      </c>
      <c r="F41" s="30"/>
      <c r="G41" s="12">
        <v>169</v>
      </c>
      <c r="H41" s="12">
        <v>1230</v>
      </c>
      <c r="I41" s="12">
        <v>1457</v>
      </c>
      <c r="J41" s="13">
        <f t="shared" si="43"/>
        <v>0.52083333333333337</v>
      </c>
      <c r="K41" s="13">
        <f t="shared" si="44"/>
        <v>0.62291666666666667</v>
      </c>
      <c r="L41" s="14">
        <f t="shared" si="45"/>
        <v>0.1020833333333333</v>
      </c>
      <c r="M41" s="14">
        <f t="shared" si="46"/>
        <v>2</v>
      </c>
      <c r="N41" s="14">
        <f t="shared" si="47"/>
        <v>27</v>
      </c>
      <c r="O41" s="15">
        <f t="shared" si="48"/>
        <v>147</v>
      </c>
      <c r="P41" s="12"/>
      <c r="Q41" s="15">
        <f t="shared" si="49"/>
        <v>882</v>
      </c>
    </row>
    <row r="42" spans="1:17" ht="26" customHeight="1">
      <c r="A42" s="19">
        <v>45702</v>
      </c>
      <c r="B42" s="11" t="s">
        <v>24</v>
      </c>
      <c r="C42" s="11"/>
      <c r="D42" s="11" t="s">
        <v>23</v>
      </c>
      <c r="E42" s="12">
        <v>6</v>
      </c>
      <c r="F42" s="30"/>
      <c r="G42" s="12">
        <v>190</v>
      </c>
      <c r="H42" s="12">
        <v>1520</v>
      </c>
      <c r="I42" s="12">
        <v>1751</v>
      </c>
      <c r="J42" s="13">
        <f t="shared" si="43"/>
        <v>0.63888888888888884</v>
      </c>
      <c r="K42" s="13">
        <f t="shared" si="44"/>
        <v>0.74375000000000002</v>
      </c>
      <c r="L42" s="14">
        <f t="shared" si="45"/>
        <v>0.10486111111111118</v>
      </c>
      <c r="M42" s="14">
        <f t="shared" si="46"/>
        <v>2</v>
      </c>
      <c r="N42" s="14">
        <f t="shared" si="47"/>
        <v>31</v>
      </c>
      <c r="O42" s="15">
        <f t="shared" si="48"/>
        <v>151</v>
      </c>
      <c r="P42" s="12"/>
      <c r="Q42" s="15">
        <f t="shared" si="49"/>
        <v>906</v>
      </c>
    </row>
    <row r="43" spans="1:17" ht="26" customHeight="1">
      <c r="A43" s="19">
        <v>45705</v>
      </c>
      <c r="B43" s="11" t="s">
        <v>24</v>
      </c>
      <c r="C43" s="11"/>
      <c r="D43" s="11" t="s">
        <v>23</v>
      </c>
      <c r="E43" s="12">
        <v>4</v>
      </c>
      <c r="F43" s="30"/>
      <c r="G43" s="12">
        <v>67</v>
      </c>
      <c r="H43" s="12">
        <v>950</v>
      </c>
      <c r="I43" s="12">
        <v>1125</v>
      </c>
      <c r="J43" s="13">
        <f t="shared" ref="J43:J49" si="50">IF(ISERROR(VALUE(IF(LEN(H43)=3,(LEFT(H43,1)&amp;":"&amp;RIGHT(H43,2)),(LEFT(H43,2)&amp;":"&amp;RIGHT(H43,2))))),"",VALUE(IF(LEN(H43)=3,(LEFT(H43,1)&amp;":"&amp;RIGHT(H43,2)),(LEFT(H43,2)&amp;":"&amp;RIGHT(H43,2)))))</f>
        <v>0.40972222222222221</v>
      </c>
      <c r="K43" s="13">
        <f t="shared" ref="K43:K49" si="51">IF(ISERROR(VALUE(IF(LEN(I43)=3,(LEFT(I43,1)&amp;":"&amp;RIGHT(I43,2)),(LEFT(I43,2)&amp;":"&amp;RIGHT(I43,2))))),"",VALUE(IF(LEN(I43)=3,(LEFT(I43,1)&amp;":"&amp;RIGHT(I43,2)),(LEFT(I43,2)&amp;":"&amp;RIGHT(I43,2)))))</f>
        <v>0.47569444444444442</v>
      </c>
      <c r="L43" s="14">
        <f t="shared" ref="L43:L49" si="52">K43-J43</f>
        <v>6.597222222222221E-2</v>
      </c>
      <c r="M43" s="14">
        <f t="shared" ref="M43:M49" si="53">HOUR(L43)</f>
        <v>1</v>
      </c>
      <c r="N43" s="14">
        <f t="shared" ref="N43:N49" si="54">MINUTE(L43)</f>
        <v>35</v>
      </c>
      <c r="O43" s="15">
        <f t="shared" ref="O43:O49" si="55">IF(AND(ISNUMBER(H43),ISNUMBER(I43)),IF(M43*60+N43,M43*60+N43,"　"),0)</f>
        <v>95</v>
      </c>
      <c r="P43" s="12"/>
      <c r="Q43" s="15">
        <f t="shared" ref="Q43:Q49" si="56">(O43-P43)*E43</f>
        <v>380</v>
      </c>
    </row>
    <row r="44" spans="1:17" ht="26" customHeight="1">
      <c r="A44" s="19">
        <v>45705</v>
      </c>
      <c r="B44" s="11" t="s">
        <v>24</v>
      </c>
      <c r="C44" s="11"/>
      <c r="D44" s="11" t="s">
        <v>23</v>
      </c>
      <c r="E44" s="12">
        <v>4</v>
      </c>
      <c r="F44" s="30"/>
      <c r="G44" s="12">
        <v>103</v>
      </c>
      <c r="H44" s="12">
        <v>1235</v>
      </c>
      <c r="I44" s="12">
        <v>1425</v>
      </c>
      <c r="J44" s="13">
        <f t="shared" si="50"/>
        <v>0.52430555555555558</v>
      </c>
      <c r="K44" s="13">
        <f t="shared" si="51"/>
        <v>0.60069444444444442</v>
      </c>
      <c r="L44" s="14">
        <f t="shared" si="52"/>
        <v>7.638888888888884E-2</v>
      </c>
      <c r="M44" s="14">
        <f t="shared" si="53"/>
        <v>1</v>
      </c>
      <c r="N44" s="14">
        <f t="shared" si="54"/>
        <v>50</v>
      </c>
      <c r="O44" s="15">
        <f t="shared" si="55"/>
        <v>110</v>
      </c>
      <c r="P44" s="12"/>
      <c r="Q44" s="15">
        <f t="shared" si="56"/>
        <v>440</v>
      </c>
    </row>
    <row r="45" spans="1:17" ht="26" customHeight="1">
      <c r="A45" s="19">
        <v>45705</v>
      </c>
      <c r="B45" s="11" t="s">
        <v>24</v>
      </c>
      <c r="C45" s="11"/>
      <c r="D45" s="11" t="s">
        <v>23</v>
      </c>
      <c r="E45" s="12">
        <v>4</v>
      </c>
      <c r="F45" s="30"/>
      <c r="G45" s="12">
        <f>20+27</f>
        <v>47</v>
      </c>
      <c r="H45" s="12">
        <v>1525</v>
      </c>
      <c r="I45" s="12">
        <v>1750</v>
      </c>
      <c r="J45" s="13">
        <f t="shared" si="50"/>
        <v>0.64236111111111116</v>
      </c>
      <c r="K45" s="13">
        <f t="shared" si="51"/>
        <v>0.74305555555555558</v>
      </c>
      <c r="L45" s="14">
        <f t="shared" si="52"/>
        <v>0.10069444444444442</v>
      </c>
      <c r="M45" s="14">
        <f t="shared" si="53"/>
        <v>2</v>
      </c>
      <c r="N45" s="14">
        <f t="shared" si="54"/>
        <v>25</v>
      </c>
      <c r="O45" s="15">
        <f t="shared" si="55"/>
        <v>145</v>
      </c>
      <c r="P45" s="12"/>
      <c r="Q45" s="15">
        <f t="shared" si="56"/>
        <v>580</v>
      </c>
    </row>
    <row r="46" spans="1:17" ht="26" customHeight="1">
      <c r="A46" s="19">
        <v>45705</v>
      </c>
      <c r="B46" s="11" t="s">
        <v>24</v>
      </c>
      <c r="C46" s="11"/>
      <c r="D46" s="11" t="s">
        <v>23</v>
      </c>
      <c r="E46" s="12">
        <v>4</v>
      </c>
      <c r="F46" s="30"/>
      <c r="G46" s="12">
        <v>130</v>
      </c>
      <c r="H46" s="12">
        <v>953</v>
      </c>
      <c r="I46" s="12">
        <v>1126</v>
      </c>
      <c r="J46" s="13">
        <f t="shared" si="50"/>
        <v>0.41180555555555554</v>
      </c>
      <c r="K46" s="13">
        <f t="shared" si="51"/>
        <v>0.47638888888888886</v>
      </c>
      <c r="L46" s="14">
        <f t="shared" si="52"/>
        <v>6.4583333333333326E-2</v>
      </c>
      <c r="M46" s="14">
        <f t="shared" si="53"/>
        <v>1</v>
      </c>
      <c r="N46" s="14">
        <f t="shared" si="54"/>
        <v>33</v>
      </c>
      <c r="O46" s="15">
        <f t="shared" si="55"/>
        <v>93</v>
      </c>
      <c r="P46" s="12"/>
      <c r="Q46" s="15">
        <f t="shared" si="56"/>
        <v>372</v>
      </c>
    </row>
    <row r="47" spans="1:17" ht="26" customHeight="1">
      <c r="A47" s="19">
        <v>45705</v>
      </c>
      <c r="B47" s="11" t="s">
        <v>24</v>
      </c>
      <c r="C47" s="11"/>
      <c r="D47" s="11" t="s">
        <v>23</v>
      </c>
      <c r="E47" s="12">
        <v>4</v>
      </c>
      <c r="F47" s="30"/>
      <c r="G47" s="12">
        <v>160</v>
      </c>
      <c r="H47" s="12">
        <v>1230</v>
      </c>
      <c r="I47" s="12">
        <v>1457</v>
      </c>
      <c r="J47" s="13">
        <f t="shared" si="50"/>
        <v>0.52083333333333337</v>
      </c>
      <c r="K47" s="13">
        <f t="shared" si="51"/>
        <v>0.62291666666666667</v>
      </c>
      <c r="L47" s="14">
        <f t="shared" si="52"/>
        <v>0.1020833333333333</v>
      </c>
      <c r="M47" s="14">
        <f t="shared" si="53"/>
        <v>2</v>
      </c>
      <c r="N47" s="14">
        <f t="shared" si="54"/>
        <v>27</v>
      </c>
      <c r="O47" s="15">
        <f t="shared" si="55"/>
        <v>147</v>
      </c>
      <c r="P47" s="12"/>
      <c r="Q47" s="15">
        <f t="shared" si="56"/>
        <v>588</v>
      </c>
    </row>
    <row r="48" spans="1:17" ht="26" customHeight="1">
      <c r="A48" s="19">
        <v>45705</v>
      </c>
      <c r="B48" s="11" t="s">
        <v>24</v>
      </c>
      <c r="C48" s="11"/>
      <c r="D48" s="11" t="s">
        <v>23</v>
      </c>
      <c r="E48" s="12">
        <v>4</v>
      </c>
      <c r="F48" s="30"/>
      <c r="G48" s="12">
        <v>30</v>
      </c>
      <c r="H48" s="12">
        <v>1523</v>
      </c>
      <c r="I48" s="12">
        <v>1550</v>
      </c>
      <c r="J48" s="13">
        <f t="shared" si="50"/>
        <v>0.64097222222222228</v>
      </c>
      <c r="K48" s="13">
        <f t="shared" si="51"/>
        <v>0.65972222222222221</v>
      </c>
      <c r="L48" s="14">
        <f t="shared" si="52"/>
        <v>1.8749999999999933E-2</v>
      </c>
      <c r="M48" s="14">
        <f t="shared" si="53"/>
        <v>0</v>
      </c>
      <c r="N48" s="14">
        <f t="shared" si="54"/>
        <v>27</v>
      </c>
      <c r="O48" s="15">
        <f t="shared" si="55"/>
        <v>27</v>
      </c>
      <c r="P48" s="12"/>
      <c r="Q48" s="15">
        <f t="shared" si="56"/>
        <v>108</v>
      </c>
    </row>
    <row r="49" spans="1:17" ht="26" customHeight="1">
      <c r="A49" s="19">
        <v>45705</v>
      </c>
      <c r="B49" s="11" t="s">
        <v>24</v>
      </c>
      <c r="C49" s="11"/>
      <c r="D49" s="11" t="s">
        <v>23</v>
      </c>
      <c r="E49" s="12">
        <v>4</v>
      </c>
      <c r="F49" s="30"/>
      <c r="G49" s="12">
        <v>60</v>
      </c>
      <c r="H49" s="12">
        <v>1553</v>
      </c>
      <c r="I49" s="12">
        <v>1755</v>
      </c>
      <c r="J49" s="13">
        <f t="shared" si="50"/>
        <v>0.66180555555555554</v>
      </c>
      <c r="K49" s="13">
        <f t="shared" si="51"/>
        <v>0.74652777777777779</v>
      </c>
      <c r="L49" s="14">
        <f t="shared" si="52"/>
        <v>8.4722222222222254E-2</v>
      </c>
      <c r="M49" s="14">
        <f t="shared" si="53"/>
        <v>2</v>
      </c>
      <c r="N49" s="14">
        <f t="shared" si="54"/>
        <v>2</v>
      </c>
      <c r="O49" s="15">
        <f t="shared" si="55"/>
        <v>122</v>
      </c>
      <c r="P49" s="12"/>
      <c r="Q49" s="15">
        <f t="shared" si="56"/>
        <v>488</v>
      </c>
    </row>
    <row r="50" spans="1:17" ht="26" customHeight="1">
      <c r="A50" s="19">
        <v>45706</v>
      </c>
      <c r="B50" s="11" t="s">
        <v>24</v>
      </c>
      <c r="C50" s="11"/>
      <c r="D50" s="11" t="s">
        <v>23</v>
      </c>
      <c r="E50" s="12">
        <v>6</v>
      </c>
      <c r="F50" s="30"/>
      <c r="G50" s="12">
        <v>50</v>
      </c>
      <c r="H50" s="12">
        <v>950</v>
      </c>
      <c r="I50" s="12">
        <v>1128</v>
      </c>
      <c r="J50" s="13">
        <f t="shared" ref="J50:J55" si="57">IF(ISERROR(VALUE(IF(LEN(H50)=3,(LEFT(H50,1)&amp;":"&amp;RIGHT(H50,2)),(LEFT(H50,2)&amp;":"&amp;RIGHT(H50,2))))),"",VALUE(IF(LEN(H50)=3,(LEFT(H50,1)&amp;":"&amp;RIGHT(H50,2)),(LEFT(H50,2)&amp;":"&amp;RIGHT(H50,2)))))</f>
        <v>0.40972222222222221</v>
      </c>
      <c r="K50" s="13">
        <f t="shared" ref="K50:K55" si="58">IF(ISERROR(VALUE(IF(LEN(I50)=3,(LEFT(I50,1)&amp;":"&amp;RIGHT(I50,2)),(LEFT(I50,2)&amp;":"&amp;RIGHT(I50,2))))),"",VALUE(IF(LEN(I50)=3,(LEFT(I50,1)&amp;":"&amp;RIGHT(I50,2)),(LEFT(I50,2)&amp;":"&amp;RIGHT(I50,2)))))</f>
        <v>0.4777777777777778</v>
      </c>
      <c r="L50" s="14">
        <f t="shared" ref="L50:L55" si="59">K50-J50</f>
        <v>6.8055555555555591E-2</v>
      </c>
      <c r="M50" s="14">
        <f t="shared" ref="M50:M55" si="60">HOUR(L50)</f>
        <v>1</v>
      </c>
      <c r="N50" s="14">
        <f t="shared" ref="N50:N55" si="61">MINUTE(L50)</f>
        <v>38</v>
      </c>
      <c r="O50" s="15">
        <f t="shared" ref="O50:O55" si="62">IF(AND(ISNUMBER(H50),ISNUMBER(I50)),IF(M50*60+N50,M50*60+N50,"　"),0)</f>
        <v>98</v>
      </c>
      <c r="P50" s="12"/>
      <c r="Q50" s="15">
        <f t="shared" ref="Q50:Q55" si="63">(O50-P50)*E50</f>
        <v>588</v>
      </c>
    </row>
    <row r="51" spans="1:17" ht="26" customHeight="1">
      <c r="A51" s="19">
        <v>45706</v>
      </c>
      <c r="B51" s="11" t="s">
        <v>24</v>
      </c>
      <c r="C51" s="11"/>
      <c r="D51" s="11" t="s">
        <v>23</v>
      </c>
      <c r="E51" s="12">
        <v>6</v>
      </c>
      <c r="F51" s="30"/>
      <c r="G51" s="12">
        <v>109</v>
      </c>
      <c r="H51" s="12">
        <v>1232</v>
      </c>
      <c r="I51" s="12">
        <v>1457</v>
      </c>
      <c r="J51" s="13">
        <f t="shared" si="57"/>
        <v>0.52222222222222225</v>
      </c>
      <c r="K51" s="13">
        <f t="shared" si="58"/>
        <v>0.62291666666666667</v>
      </c>
      <c r="L51" s="14">
        <f t="shared" si="59"/>
        <v>0.10069444444444442</v>
      </c>
      <c r="M51" s="14">
        <f t="shared" si="60"/>
        <v>2</v>
      </c>
      <c r="N51" s="14">
        <f t="shared" si="61"/>
        <v>25</v>
      </c>
      <c r="O51" s="15">
        <f t="shared" si="62"/>
        <v>145</v>
      </c>
      <c r="P51" s="12"/>
      <c r="Q51" s="15">
        <f t="shared" si="63"/>
        <v>870</v>
      </c>
    </row>
    <row r="52" spans="1:17" ht="26" customHeight="1">
      <c r="A52" s="19">
        <v>45706</v>
      </c>
      <c r="B52" s="11" t="s">
        <v>24</v>
      </c>
      <c r="C52" s="11"/>
      <c r="D52" s="11" t="s">
        <v>23</v>
      </c>
      <c r="E52" s="12">
        <v>6</v>
      </c>
      <c r="F52" s="30"/>
      <c r="G52" s="12">
        <v>117</v>
      </c>
      <c r="H52" s="12">
        <v>1522</v>
      </c>
      <c r="I52" s="12">
        <v>1750</v>
      </c>
      <c r="J52" s="13">
        <f t="shared" si="57"/>
        <v>0.64027777777777772</v>
      </c>
      <c r="K52" s="13">
        <f t="shared" si="58"/>
        <v>0.74305555555555558</v>
      </c>
      <c r="L52" s="14">
        <f t="shared" si="59"/>
        <v>0.10277777777777786</v>
      </c>
      <c r="M52" s="14">
        <f t="shared" si="60"/>
        <v>2</v>
      </c>
      <c r="N52" s="14">
        <f t="shared" si="61"/>
        <v>28</v>
      </c>
      <c r="O52" s="15">
        <f t="shared" si="62"/>
        <v>148</v>
      </c>
      <c r="P52" s="12"/>
      <c r="Q52" s="15">
        <f t="shared" si="63"/>
        <v>888</v>
      </c>
    </row>
    <row r="53" spans="1:17" ht="26" customHeight="1">
      <c r="A53" s="19">
        <v>45706</v>
      </c>
      <c r="B53" s="11" t="s">
        <v>24</v>
      </c>
      <c r="C53" s="11"/>
      <c r="D53" s="11" t="s">
        <v>23</v>
      </c>
      <c r="E53" s="12">
        <v>6</v>
      </c>
      <c r="F53" s="30"/>
      <c r="G53" s="12">
        <v>40</v>
      </c>
      <c r="H53" s="12">
        <v>950</v>
      </c>
      <c r="I53" s="12">
        <v>1125</v>
      </c>
      <c r="J53" s="13">
        <f t="shared" si="57"/>
        <v>0.40972222222222221</v>
      </c>
      <c r="K53" s="13">
        <f t="shared" si="58"/>
        <v>0.47569444444444442</v>
      </c>
      <c r="L53" s="14">
        <f t="shared" si="59"/>
        <v>6.597222222222221E-2</v>
      </c>
      <c r="M53" s="14">
        <f t="shared" si="60"/>
        <v>1</v>
      </c>
      <c r="N53" s="14">
        <f t="shared" si="61"/>
        <v>35</v>
      </c>
      <c r="O53" s="15">
        <f t="shared" si="62"/>
        <v>95</v>
      </c>
      <c r="P53" s="12"/>
      <c r="Q53" s="15">
        <f t="shared" si="63"/>
        <v>570</v>
      </c>
    </row>
    <row r="54" spans="1:17" ht="26" customHeight="1">
      <c r="A54" s="19">
        <v>45706</v>
      </c>
      <c r="B54" s="11" t="s">
        <v>24</v>
      </c>
      <c r="C54" s="11"/>
      <c r="D54" s="11" t="s">
        <v>23</v>
      </c>
      <c r="E54" s="12">
        <v>6</v>
      </c>
      <c r="F54" s="30"/>
      <c r="G54" s="12">
        <v>50</v>
      </c>
      <c r="H54" s="12">
        <v>1235</v>
      </c>
      <c r="I54" s="12">
        <v>1455</v>
      </c>
      <c r="J54" s="13">
        <f t="shared" si="57"/>
        <v>0.52430555555555558</v>
      </c>
      <c r="K54" s="13">
        <f t="shared" si="58"/>
        <v>0.62152777777777779</v>
      </c>
      <c r="L54" s="14">
        <f t="shared" si="59"/>
        <v>9.722222222222221E-2</v>
      </c>
      <c r="M54" s="14">
        <f t="shared" si="60"/>
        <v>2</v>
      </c>
      <c r="N54" s="14">
        <f t="shared" si="61"/>
        <v>20</v>
      </c>
      <c r="O54" s="15">
        <f t="shared" si="62"/>
        <v>140</v>
      </c>
      <c r="P54" s="12"/>
      <c r="Q54" s="15">
        <f t="shared" si="63"/>
        <v>840</v>
      </c>
    </row>
    <row r="55" spans="1:17" ht="26" customHeight="1">
      <c r="A55" s="19">
        <v>45706</v>
      </c>
      <c r="B55" s="11" t="s">
        <v>24</v>
      </c>
      <c r="C55" s="11"/>
      <c r="D55" s="11" t="s">
        <v>23</v>
      </c>
      <c r="E55" s="12">
        <v>6</v>
      </c>
      <c r="F55" s="30"/>
      <c r="G55" s="12">
        <v>51</v>
      </c>
      <c r="H55" s="12">
        <v>1525</v>
      </c>
      <c r="I55" s="12">
        <v>1755</v>
      </c>
      <c r="J55" s="13">
        <f t="shared" si="57"/>
        <v>0.64236111111111116</v>
      </c>
      <c r="K55" s="13">
        <f t="shared" si="58"/>
        <v>0.74652777777777779</v>
      </c>
      <c r="L55" s="14">
        <f t="shared" si="59"/>
        <v>0.10416666666666663</v>
      </c>
      <c r="M55" s="14">
        <f t="shared" si="60"/>
        <v>2</v>
      </c>
      <c r="N55" s="14">
        <f t="shared" si="61"/>
        <v>30</v>
      </c>
      <c r="O55" s="15">
        <f t="shared" si="62"/>
        <v>150</v>
      </c>
      <c r="P55" s="12"/>
      <c r="Q55" s="15">
        <f t="shared" si="63"/>
        <v>900</v>
      </c>
    </row>
    <row r="56" spans="1:17" ht="26" customHeight="1">
      <c r="A56" s="19">
        <v>45707</v>
      </c>
      <c r="B56" s="11" t="s">
        <v>24</v>
      </c>
      <c r="C56" s="11"/>
      <c r="D56" s="11" t="s">
        <v>23</v>
      </c>
      <c r="E56" s="12">
        <v>4</v>
      </c>
      <c r="F56" s="30"/>
      <c r="G56" s="12">
        <v>22</v>
      </c>
      <c r="H56" s="12">
        <v>947</v>
      </c>
      <c r="I56" s="12">
        <v>1016</v>
      </c>
      <c r="J56" s="13">
        <f t="shared" ref="J56:J58" si="64">IF(ISERROR(VALUE(IF(LEN(H56)=3,(LEFT(H56,1)&amp;":"&amp;RIGHT(H56,2)),(LEFT(H56,2)&amp;":"&amp;RIGHT(H56,2))))),"",VALUE(IF(LEN(H56)=3,(LEFT(H56,1)&amp;":"&amp;RIGHT(H56,2)),(LEFT(H56,2)&amp;":"&amp;RIGHT(H56,2)))))</f>
        <v>0.40763888888888888</v>
      </c>
      <c r="K56" s="13">
        <f t="shared" ref="K56:K58" si="65">IF(ISERROR(VALUE(IF(LEN(I56)=3,(LEFT(I56,1)&amp;":"&amp;RIGHT(I56,2)),(LEFT(I56,2)&amp;":"&amp;RIGHT(I56,2))))),"",VALUE(IF(LEN(I56)=3,(LEFT(I56,1)&amp;":"&amp;RIGHT(I56,2)),(LEFT(I56,2)&amp;":"&amp;RIGHT(I56,2)))))</f>
        <v>0.42777777777777776</v>
      </c>
      <c r="L56" s="14">
        <f t="shared" ref="L56:L58" si="66">K56-J56</f>
        <v>2.0138888888888873E-2</v>
      </c>
      <c r="M56" s="14">
        <f t="shared" ref="M56:M58" si="67">HOUR(L56)</f>
        <v>0</v>
      </c>
      <c r="N56" s="14">
        <f t="shared" ref="N56:N58" si="68">MINUTE(L56)</f>
        <v>29</v>
      </c>
      <c r="O56" s="15">
        <f t="shared" ref="O56:O58" si="69">IF(AND(ISNUMBER(H56),ISNUMBER(I56)),IF(M56*60+N56,M56*60+N56,"　"),0)</f>
        <v>29</v>
      </c>
      <c r="P56" s="12"/>
      <c r="Q56" s="15">
        <f t="shared" ref="Q56:Q58" si="70">(O56-P56)*E56</f>
        <v>116</v>
      </c>
    </row>
    <row r="57" spans="1:17" ht="26" customHeight="1">
      <c r="A57" s="19">
        <v>45707</v>
      </c>
      <c r="B57" s="11" t="s">
        <v>24</v>
      </c>
      <c r="C57" s="11"/>
      <c r="D57" s="11" t="s">
        <v>23</v>
      </c>
      <c r="E57" s="12">
        <v>4</v>
      </c>
      <c r="F57" s="30"/>
      <c r="G57" s="12">
        <v>20</v>
      </c>
      <c r="H57" s="12">
        <v>1425</v>
      </c>
      <c r="I57" s="12">
        <v>1455</v>
      </c>
      <c r="J57" s="13">
        <f t="shared" si="64"/>
        <v>0.60069444444444442</v>
      </c>
      <c r="K57" s="13">
        <f t="shared" si="65"/>
        <v>0.62152777777777779</v>
      </c>
      <c r="L57" s="14">
        <f t="shared" si="66"/>
        <v>2.083333333333337E-2</v>
      </c>
      <c r="M57" s="14">
        <f t="shared" si="67"/>
        <v>0</v>
      </c>
      <c r="N57" s="14">
        <f t="shared" si="68"/>
        <v>30</v>
      </c>
      <c r="O57" s="15">
        <f t="shared" si="69"/>
        <v>30</v>
      </c>
      <c r="P57" s="12"/>
      <c r="Q57" s="15">
        <f t="shared" si="70"/>
        <v>120</v>
      </c>
    </row>
    <row r="58" spans="1:17" ht="26" customHeight="1">
      <c r="A58" s="19">
        <v>45707</v>
      </c>
      <c r="B58" s="11" t="s">
        <v>24</v>
      </c>
      <c r="C58" s="11"/>
      <c r="D58" s="11" t="s">
        <v>23</v>
      </c>
      <c r="E58" s="12">
        <v>4</v>
      </c>
      <c r="F58" s="30"/>
      <c r="G58" s="12">
        <f>121+39</f>
        <v>160</v>
      </c>
      <c r="H58" s="12">
        <v>1525</v>
      </c>
      <c r="I58" s="12">
        <v>1752</v>
      </c>
      <c r="J58" s="13">
        <f t="shared" si="64"/>
        <v>0.64236111111111116</v>
      </c>
      <c r="K58" s="13">
        <f t="shared" si="65"/>
        <v>0.74444444444444446</v>
      </c>
      <c r="L58" s="14">
        <f t="shared" si="66"/>
        <v>0.1020833333333333</v>
      </c>
      <c r="M58" s="14">
        <f t="shared" si="67"/>
        <v>2</v>
      </c>
      <c r="N58" s="14">
        <f t="shared" si="68"/>
        <v>27</v>
      </c>
      <c r="O58" s="15">
        <f t="shared" si="69"/>
        <v>147</v>
      </c>
      <c r="P58" s="12"/>
      <c r="Q58" s="15">
        <f t="shared" si="70"/>
        <v>588</v>
      </c>
    </row>
    <row r="59" spans="1:17" ht="26" hidden="1" customHeight="1">
      <c r="A59" s="19"/>
      <c r="B59" s="11"/>
      <c r="C59" s="11"/>
      <c r="D59" s="11"/>
      <c r="E59" s="12"/>
      <c r="F59" s="30"/>
      <c r="G59" s="12"/>
      <c r="H59" s="12"/>
      <c r="I59" s="12"/>
      <c r="J59" s="13" t="str">
        <f t="shared" ref="J59:J72" si="71">IF(ISERROR(VALUE(IF(LEN(H59)=3,(LEFT(H59,1)&amp;":"&amp;RIGHT(H59,2)),(LEFT(H59,2)&amp;":"&amp;RIGHT(H59,2))))),"",VALUE(IF(LEN(H59)=3,(LEFT(H59,1)&amp;":"&amp;RIGHT(H59,2)),(LEFT(H59,2)&amp;":"&amp;RIGHT(H59,2)))))</f>
        <v/>
      </c>
      <c r="K59" s="13" t="str">
        <f t="shared" ref="K59:K72" si="72">IF(ISERROR(VALUE(IF(LEN(I59)=3,(LEFT(I59,1)&amp;":"&amp;RIGHT(I59,2)),(LEFT(I59,2)&amp;":"&amp;RIGHT(I59,2))))),"",VALUE(IF(LEN(I59)=3,(LEFT(I59,1)&amp;":"&amp;RIGHT(I59,2)),(LEFT(I59,2)&amp;":"&amp;RIGHT(I59,2)))))</f>
        <v/>
      </c>
      <c r="L59" s="14" t="e">
        <f t="shared" ref="L59:L72" si="73">K59-J59</f>
        <v>#VALUE!</v>
      </c>
      <c r="M59" s="14" t="e">
        <f t="shared" ref="M59:M72" si="74">HOUR(L59)</f>
        <v>#VALUE!</v>
      </c>
      <c r="N59" s="14" t="e">
        <f t="shared" ref="N59:N72" si="75">MINUTE(L59)</f>
        <v>#VALUE!</v>
      </c>
      <c r="O59" s="15">
        <f t="shared" ref="O59:O72" si="76">IF(AND(ISNUMBER(H59),ISNUMBER(I59)),IF(M59*60+N59,M59*60+N59,"　"),0)</f>
        <v>0</v>
      </c>
      <c r="P59" s="12"/>
      <c r="Q59" s="15">
        <f t="shared" ref="Q59:Q72" si="77">(O59-P59)*E59</f>
        <v>0</v>
      </c>
    </row>
    <row r="60" spans="1:17" ht="26" hidden="1" customHeight="1">
      <c r="A60" s="19"/>
      <c r="B60" s="11"/>
      <c r="C60" s="11"/>
      <c r="D60" s="11"/>
      <c r="E60" s="12"/>
      <c r="F60" s="30"/>
      <c r="G60" s="12"/>
      <c r="H60" s="12"/>
      <c r="I60" s="12"/>
      <c r="J60" s="13" t="str">
        <f t="shared" si="71"/>
        <v/>
      </c>
      <c r="K60" s="13" t="str">
        <f t="shared" si="72"/>
        <v/>
      </c>
      <c r="L60" s="14" t="e">
        <f t="shared" si="73"/>
        <v>#VALUE!</v>
      </c>
      <c r="M60" s="14" t="e">
        <f t="shared" si="74"/>
        <v>#VALUE!</v>
      </c>
      <c r="N60" s="14" t="e">
        <f t="shared" si="75"/>
        <v>#VALUE!</v>
      </c>
      <c r="O60" s="15">
        <f t="shared" si="76"/>
        <v>0</v>
      </c>
      <c r="P60" s="12"/>
      <c r="Q60" s="15">
        <f t="shared" si="77"/>
        <v>0</v>
      </c>
    </row>
    <row r="61" spans="1:17" ht="26" hidden="1" customHeight="1">
      <c r="A61" s="19"/>
      <c r="B61" s="11"/>
      <c r="C61" s="11"/>
      <c r="D61" s="11"/>
      <c r="E61" s="12"/>
      <c r="F61" s="30"/>
      <c r="G61" s="12"/>
      <c r="H61" s="12"/>
      <c r="I61" s="12"/>
      <c r="J61" s="13" t="str">
        <f t="shared" si="71"/>
        <v/>
      </c>
      <c r="K61" s="13" t="str">
        <f t="shared" si="72"/>
        <v/>
      </c>
      <c r="L61" s="14" t="e">
        <f t="shared" si="73"/>
        <v>#VALUE!</v>
      </c>
      <c r="M61" s="14" t="e">
        <f t="shared" si="74"/>
        <v>#VALUE!</v>
      </c>
      <c r="N61" s="14" t="e">
        <f t="shared" si="75"/>
        <v>#VALUE!</v>
      </c>
      <c r="O61" s="15">
        <f t="shared" si="76"/>
        <v>0</v>
      </c>
      <c r="P61" s="12"/>
      <c r="Q61" s="15">
        <f t="shared" si="77"/>
        <v>0</v>
      </c>
    </row>
    <row r="62" spans="1:17" ht="26" hidden="1" customHeight="1">
      <c r="A62" s="19"/>
      <c r="B62" s="11"/>
      <c r="C62" s="11"/>
      <c r="D62" s="11"/>
      <c r="E62" s="12"/>
      <c r="F62" s="30"/>
      <c r="G62" s="12"/>
      <c r="H62" s="12"/>
      <c r="I62" s="12"/>
      <c r="J62" s="13" t="str">
        <f t="shared" si="71"/>
        <v/>
      </c>
      <c r="K62" s="13" t="str">
        <f t="shared" si="72"/>
        <v/>
      </c>
      <c r="L62" s="14" t="e">
        <f t="shared" si="73"/>
        <v>#VALUE!</v>
      </c>
      <c r="M62" s="14" t="e">
        <f t="shared" si="74"/>
        <v>#VALUE!</v>
      </c>
      <c r="N62" s="14" t="e">
        <f t="shared" si="75"/>
        <v>#VALUE!</v>
      </c>
      <c r="O62" s="15">
        <f t="shared" si="76"/>
        <v>0</v>
      </c>
      <c r="P62" s="12"/>
      <c r="Q62" s="15">
        <f t="shared" si="77"/>
        <v>0</v>
      </c>
    </row>
    <row r="63" spans="1:17" ht="26" hidden="1" customHeight="1">
      <c r="A63" s="19"/>
      <c r="B63" s="11"/>
      <c r="C63" s="11"/>
      <c r="D63" s="11"/>
      <c r="E63" s="12"/>
      <c r="F63" s="30"/>
      <c r="G63" s="12"/>
      <c r="H63" s="12"/>
      <c r="I63" s="12"/>
      <c r="J63" s="13" t="str">
        <f t="shared" si="71"/>
        <v/>
      </c>
      <c r="K63" s="13" t="str">
        <f t="shared" si="72"/>
        <v/>
      </c>
      <c r="L63" s="14" t="e">
        <f t="shared" si="73"/>
        <v>#VALUE!</v>
      </c>
      <c r="M63" s="14" t="e">
        <f t="shared" si="74"/>
        <v>#VALUE!</v>
      </c>
      <c r="N63" s="14" t="e">
        <f t="shared" si="75"/>
        <v>#VALUE!</v>
      </c>
      <c r="O63" s="15">
        <f t="shared" si="76"/>
        <v>0</v>
      </c>
      <c r="P63" s="12"/>
      <c r="Q63" s="15">
        <f t="shared" si="77"/>
        <v>0</v>
      </c>
    </row>
    <row r="64" spans="1:17" ht="26" hidden="1" customHeight="1">
      <c r="A64" s="19"/>
      <c r="B64" s="11"/>
      <c r="C64" s="11"/>
      <c r="D64" s="11"/>
      <c r="E64" s="12"/>
      <c r="F64" s="30"/>
      <c r="G64" s="12"/>
      <c r="H64" s="12"/>
      <c r="I64" s="12"/>
      <c r="J64" s="13" t="str">
        <f t="shared" si="71"/>
        <v/>
      </c>
      <c r="K64" s="13" t="str">
        <f t="shared" si="72"/>
        <v/>
      </c>
      <c r="L64" s="14" t="e">
        <f t="shared" si="73"/>
        <v>#VALUE!</v>
      </c>
      <c r="M64" s="14" t="e">
        <f t="shared" si="74"/>
        <v>#VALUE!</v>
      </c>
      <c r="N64" s="14" t="e">
        <f t="shared" si="75"/>
        <v>#VALUE!</v>
      </c>
      <c r="O64" s="15">
        <f t="shared" si="76"/>
        <v>0</v>
      </c>
      <c r="P64" s="12"/>
      <c r="Q64" s="15">
        <f t="shared" si="77"/>
        <v>0</v>
      </c>
    </row>
    <row r="65" spans="1:17" ht="26" hidden="1" customHeight="1">
      <c r="A65" s="19"/>
      <c r="B65" s="11"/>
      <c r="C65" s="11"/>
      <c r="D65" s="11"/>
      <c r="E65" s="12"/>
      <c r="F65" s="30"/>
      <c r="G65" s="12"/>
      <c r="H65" s="12"/>
      <c r="I65" s="12"/>
      <c r="J65" s="13" t="str">
        <f t="shared" si="71"/>
        <v/>
      </c>
      <c r="K65" s="13" t="str">
        <f t="shared" si="72"/>
        <v/>
      </c>
      <c r="L65" s="14" t="e">
        <f t="shared" si="73"/>
        <v>#VALUE!</v>
      </c>
      <c r="M65" s="14" t="e">
        <f t="shared" si="74"/>
        <v>#VALUE!</v>
      </c>
      <c r="N65" s="14" t="e">
        <f t="shared" si="75"/>
        <v>#VALUE!</v>
      </c>
      <c r="O65" s="15">
        <f t="shared" si="76"/>
        <v>0</v>
      </c>
      <c r="P65" s="12"/>
      <c r="Q65" s="15">
        <f t="shared" si="77"/>
        <v>0</v>
      </c>
    </row>
    <row r="66" spans="1:17" ht="26" hidden="1" customHeight="1">
      <c r="A66" s="19"/>
      <c r="B66" s="11"/>
      <c r="C66" s="11"/>
      <c r="D66" s="11"/>
      <c r="E66" s="12"/>
      <c r="F66" s="30"/>
      <c r="G66" s="12"/>
      <c r="H66" s="12"/>
      <c r="I66" s="12"/>
      <c r="J66" s="13" t="str">
        <f t="shared" si="71"/>
        <v/>
      </c>
      <c r="K66" s="13" t="str">
        <f t="shared" si="72"/>
        <v/>
      </c>
      <c r="L66" s="14" t="e">
        <f t="shared" si="73"/>
        <v>#VALUE!</v>
      </c>
      <c r="M66" s="14" t="e">
        <f t="shared" si="74"/>
        <v>#VALUE!</v>
      </c>
      <c r="N66" s="14" t="e">
        <f t="shared" si="75"/>
        <v>#VALUE!</v>
      </c>
      <c r="O66" s="15">
        <f t="shared" si="76"/>
        <v>0</v>
      </c>
      <c r="P66" s="12"/>
      <c r="Q66" s="15">
        <f t="shared" si="77"/>
        <v>0</v>
      </c>
    </row>
    <row r="67" spans="1:17" ht="26" hidden="1" customHeight="1">
      <c r="A67" s="19"/>
      <c r="B67" s="11"/>
      <c r="C67" s="11"/>
      <c r="D67" s="11"/>
      <c r="E67" s="12"/>
      <c r="F67" s="30"/>
      <c r="G67" s="12"/>
      <c r="H67" s="12"/>
      <c r="I67" s="12"/>
      <c r="J67" s="13" t="str">
        <f t="shared" si="71"/>
        <v/>
      </c>
      <c r="K67" s="13" t="str">
        <f t="shared" si="72"/>
        <v/>
      </c>
      <c r="L67" s="14" t="e">
        <f t="shared" si="73"/>
        <v>#VALUE!</v>
      </c>
      <c r="M67" s="14" t="e">
        <f t="shared" si="74"/>
        <v>#VALUE!</v>
      </c>
      <c r="N67" s="14" t="e">
        <f t="shared" si="75"/>
        <v>#VALUE!</v>
      </c>
      <c r="O67" s="15">
        <f t="shared" si="76"/>
        <v>0</v>
      </c>
      <c r="P67" s="12"/>
      <c r="Q67" s="15">
        <f t="shared" si="77"/>
        <v>0</v>
      </c>
    </row>
    <row r="68" spans="1:17" ht="26" hidden="1" customHeight="1">
      <c r="A68" s="19"/>
      <c r="B68" s="11"/>
      <c r="C68" s="11"/>
      <c r="D68" s="11"/>
      <c r="E68" s="12"/>
      <c r="F68" s="30"/>
      <c r="G68" s="12"/>
      <c r="H68" s="12"/>
      <c r="I68" s="12"/>
      <c r="J68" s="13" t="str">
        <f t="shared" si="71"/>
        <v/>
      </c>
      <c r="K68" s="13" t="str">
        <f t="shared" si="72"/>
        <v/>
      </c>
      <c r="L68" s="14" t="e">
        <f t="shared" si="73"/>
        <v>#VALUE!</v>
      </c>
      <c r="M68" s="14" t="e">
        <f t="shared" si="74"/>
        <v>#VALUE!</v>
      </c>
      <c r="N68" s="14" t="e">
        <f t="shared" si="75"/>
        <v>#VALUE!</v>
      </c>
      <c r="O68" s="15">
        <f t="shared" si="76"/>
        <v>0</v>
      </c>
      <c r="P68" s="12"/>
      <c r="Q68" s="15">
        <f t="shared" si="77"/>
        <v>0</v>
      </c>
    </row>
    <row r="69" spans="1:17" ht="26" hidden="1" customHeight="1">
      <c r="A69" s="19"/>
      <c r="B69" s="11"/>
      <c r="C69" s="11"/>
      <c r="D69" s="11"/>
      <c r="E69" s="12"/>
      <c r="F69" s="30"/>
      <c r="G69" s="12"/>
      <c r="H69" s="12"/>
      <c r="I69" s="12"/>
      <c r="J69" s="13" t="str">
        <f t="shared" si="71"/>
        <v/>
      </c>
      <c r="K69" s="13" t="str">
        <f t="shared" si="72"/>
        <v/>
      </c>
      <c r="L69" s="14" t="e">
        <f t="shared" si="73"/>
        <v>#VALUE!</v>
      </c>
      <c r="M69" s="14" t="e">
        <f t="shared" si="74"/>
        <v>#VALUE!</v>
      </c>
      <c r="N69" s="14" t="e">
        <f t="shared" si="75"/>
        <v>#VALUE!</v>
      </c>
      <c r="O69" s="15">
        <f t="shared" si="76"/>
        <v>0</v>
      </c>
      <c r="P69" s="12"/>
      <c r="Q69" s="15">
        <f t="shared" si="77"/>
        <v>0</v>
      </c>
    </row>
    <row r="70" spans="1:17" ht="26" hidden="1" customHeight="1">
      <c r="A70" s="19"/>
      <c r="B70" s="11"/>
      <c r="C70" s="11"/>
      <c r="D70" s="11"/>
      <c r="E70" s="12"/>
      <c r="F70" s="30"/>
      <c r="G70" s="12"/>
      <c r="H70" s="12"/>
      <c r="I70" s="12"/>
      <c r="J70" s="13" t="str">
        <f t="shared" si="71"/>
        <v/>
      </c>
      <c r="K70" s="13" t="str">
        <f t="shared" si="72"/>
        <v/>
      </c>
      <c r="L70" s="14" t="e">
        <f t="shared" si="73"/>
        <v>#VALUE!</v>
      </c>
      <c r="M70" s="14" t="e">
        <f t="shared" si="74"/>
        <v>#VALUE!</v>
      </c>
      <c r="N70" s="14" t="e">
        <f t="shared" si="75"/>
        <v>#VALUE!</v>
      </c>
      <c r="O70" s="15">
        <f t="shared" si="76"/>
        <v>0</v>
      </c>
      <c r="P70" s="12"/>
      <c r="Q70" s="15">
        <f t="shared" si="77"/>
        <v>0</v>
      </c>
    </row>
    <row r="71" spans="1:17" ht="26" hidden="1" customHeight="1">
      <c r="A71" s="19"/>
      <c r="B71" s="11"/>
      <c r="C71" s="11"/>
      <c r="D71" s="11"/>
      <c r="E71" s="12"/>
      <c r="F71" s="30"/>
      <c r="G71" s="12"/>
      <c r="H71" s="12"/>
      <c r="I71" s="12"/>
      <c r="J71" s="13" t="str">
        <f t="shared" si="71"/>
        <v/>
      </c>
      <c r="K71" s="13" t="str">
        <f t="shared" si="72"/>
        <v/>
      </c>
      <c r="L71" s="14" t="e">
        <f t="shared" si="73"/>
        <v>#VALUE!</v>
      </c>
      <c r="M71" s="14" t="e">
        <f t="shared" si="74"/>
        <v>#VALUE!</v>
      </c>
      <c r="N71" s="14" t="e">
        <f t="shared" si="75"/>
        <v>#VALUE!</v>
      </c>
      <c r="O71" s="15">
        <f t="shared" si="76"/>
        <v>0</v>
      </c>
      <c r="P71" s="12"/>
      <c r="Q71" s="15">
        <f t="shared" si="77"/>
        <v>0</v>
      </c>
    </row>
    <row r="72" spans="1:17" ht="26" hidden="1" customHeight="1">
      <c r="A72" s="19"/>
      <c r="B72" s="11"/>
      <c r="C72" s="11"/>
      <c r="D72" s="11"/>
      <c r="E72" s="12"/>
      <c r="F72" s="30"/>
      <c r="G72" s="12"/>
      <c r="H72" s="12"/>
      <c r="I72" s="12"/>
      <c r="J72" s="13" t="str">
        <f t="shared" si="71"/>
        <v/>
      </c>
      <c r="K72" s="13" t="str">
        <f t="shared" si="72"/>
        <v/>
      </c>
      <c r="L72" s="14" t="e">
        <f t="shared" si="73"/>
        <v>#VALUE!</v>
      </c>
      <c r="M72" s="14" t="e">
        <f t="shared" si="74"/>
        <v>#VALUE!</v>
      </c>
      <c r="N72" s="14" t="e">
        <f t="shared" si="75"/>
        <v>#VALUE!</v>
      </c>
      <c r="O72" s="15">
        <f t="shared" si="76"/>
        <v>0</v>
      </c>
      <c r="P72" s="12"/>
      <c r="Q72" s="15">
        <f t="shared" si="77"/>
        <v>0</v>
      </c>
    </row>
    <row r="73" spans="1:17" ht="26" hidden="1" customHeight="1">
      <c r="A73" s="19"/>
      <c r="B73" s="11"/>
      <c r="C73" s="11"/>
      <c r="D73" s="11"/>
      <c r="E73" s="12"/>
      <c r="F73" s="30"/>
      <c r="G73" s="12"/>
      <c r="H73" s="12"/>
      <c r="I73" s="12"/>
      <c r="J73" s="13" t="str">
        <f t="shared" ref="J73:J117" si="78">IF(ISERROR(VALUE(IF(LEN(H73)=3,(LEFT(H73,1)&amp;":"&amp;RIGHT(H73,2)),(LEFT(H73,2)&amp;":"&amp;RIGHT(H73,2))))),"",VALUE(IF(LEN(H73)=3,(LEFT(H73,1)&amp;":"&amp;RIGHT(H73,2)),(LEFT(H73,2)&amp;":"&amp;RIGHT(H73,2)))))</f>
        <v/>
      </c>
      <c r="K73" s="13" t="str">
        <f t="shared" ref="K73:K117" si="79">IF(ISERROR(VALUE(IF(LEN(I73)=3,(LEFT(I73,1)&amp;":"&amp;RIGHT(I73,2)),(LEFT(I73,2)&amp;":"&amp;RIGHT(I73,2))))),"",VALUE(IF(LEN(I73)=3,(LEFT(I73,1)&amp;":"&amp;RIGHT(I73,2)),(LEFT(I73,2)&amp;":"&amp;RIGHT(I73,2)))))</f>
        <v/>
      </c>
      <c r="L73" s="14" t="e">
        <f t="shared" ref="L73:L117" si="80">K73-J73</f>
        <v>#VALUE!</v>
      </c>
      <c r="M73" s="14" t="e">
        <f t="shared" ref="M73:M117" si="81">HOUR(L73)</f>
        <v>#VALUE!</v>
      </c>
      <c r="N73" s="14" t="e">
        <f t="shared" ref="N73:N117" si="82">MINUTE(L73)</f>
        <v>#VALUE!</v>
      </c>
      <c r="O73" s="15">
        <f t="shared" ref="O73:O117" si="83">IF(AND(ISNUMBER(H73),ISNUMBER(I73)),IF(M73*60+N73,M73*60+N73,"　"),0)</f>
        <v>0</v>
      </c>
      <c r="P73" s="12"/>
      <c r="Q73" s="15">
        <f t="shared" ref="Q73:Q117" si="84">(O73-P73)*E73</f>
        <v>0</v>
      </c>
    </row>
    <row r="74" spans="1:17" ht="26" hidden="1" customHeight="1">
      <c r="A74" s="19"/>
      <c r="B74" s="11"/>
      <c r="C74" s="11"/>
      <c r="D74" s="11"/>
      <c r="E74" s="12"/>
      <c r="F74" s="30"/>
      <c r="G74" s="12"/>
      <c r="H74" s="12"/>
      <c r="I74" s="12"/>
      <c r="J74" s="13" t="str">
        <f t="shared" si="78"/>
        <v/>
      </c>
      <c r="K74" s="13" t="str">
        <f t="shared" si="79"/>
        <v/>
      </c>
      <c r="L74" s="14" t="e">
        <f t="shared" si="80"/>
        <v>#VALUE!</v>
      </c>
      <c r="M74" s="14" t="e">
        <f t="shared" si="81"/>
        <v>#VALUE!</v>
      </c>
      <c r="N74" s="14" t="e">
        <f t="shared" si="82"/>
        <v>#VALUE!</v>
      </c>
      <c r="O74" s="15">
        <f t="shared" si="83"/>
        <v>0</v>
      </c>
      <c r="P74" s="12"/>
      <c r="Q74" s="15">
        <f t="shared" si="84"/>
        <v>0</v>
      </c>
    </row>
    <row r="75" spans="1:17" ht="26" hidden="1" customHeight="1">
      <c r="A75" s="19"/>
      <c r="B75" s="11"/>
      <c r="C75" s="11"/>
      <c r="D75" s="11"/>
      <c r="E75" s="12"/>
      <c r="F75" s="30"/>
      <c r="G75" s="12"/>
      <c r="H75" s="12"/>
      <c r="I75" s="12"/>
      <c r="J75" s="13" t="str">
        <f t="shared" si="78"/>
        <v/>
      </c>
      <c r="K75" s="13" t="str">
        <f t="shared" si="79"/>
        <v/>
      </c>
      <c r="L75" s="14" t="e">
        <f t="shared" si="80"/>
        <v>#VALUE!</v>
      </c>
      <c r="M75" s="14" t="e">
        <f t="shared" si="81"/>
        <v>#VALUE!</v>
      </c>
      <c r="N75" s="14" t="e">
        <f t="shared" si="82"/>
        <v>#VALUE!</v>
      </c>
      <c r="O75" s="15">
        <f t="shared" si="83"/>
        <v>0</v>
      </c>
      <c r="P75" s="12"/>
      <c r="Q75" s="15">
        <f t="shared" si="84"/>
        <v>0</v>
      </c>
    </row>
    <row r="76" spans="1:17" ht="26" hidden="1" customHeight="1">
      <c r="A76" s="19"/>
      <c r="B76" s="11"/>
      <c r="C76" s="11"/>
      <c r="D76" s="11"/>
      <c r="E76" s="12"/>
      <c r="F76" s="30"/>
      <c r="G76" s="12"/>
      <c r="H76" s="12"/>
      <c r="I76" s="12"/>
      <c r="J76" s="13" t="str">
        <f t="shared" si="78"/>
        <v/>
      </c>
      <c r="K76" s="13" t="str">
        <f t="shared" si="79"/>
        <v/>
      </c>
      <c r="L76" s="14" t="e">
        <f t="shared" si="80"/>
        <v>#VALUE!</v>
      </c>
      <c r="M76" s="14" t="e">
        <f t="shared" si="81"/>
        <v>#VALUE!</v>
      </c>
      <c r="N76" s="14" t="e">
        <f t="shared" si="82"/>
        <v>#VALUE!</v>
      </c>
      <c r="O76" s="15">
        <f t="shared" si="83"/>
        <v>0</v>
      </c>
      <c r="P76" s="12"/>
      <c r="Q76" s="15">
        <f t="shared" si="84"/>
        <v>0</v>
      </c>
    </row>
    <row r="77" spans="1:17" ht="26" hidden="1" customHeight="1">
      <c r="A77" s="19"/>
      <c r="B77" s="11"/>
      <c r="C77" s="11"/>
      <c r="D77" s="11"/>
      <c r="E77" s="12"/>
      <c r="F77" s="30"/>
      <c r="G77" s="12"/>
      <c r="H77" s="12"/>
      <c r="I77" s="12"/>
      <c r="J77" s="13" t="str">
        <f t="shared" si="78"/>
        <v/>
      </c>
      <c r="K77" s="13" t="str">
        <f t="shared" si="79"/>
        <v/>
      </c>
      <c r="L77" s="14" t="e">
        <f t="shared" si="80"/>
        <v>#VALUE!</v>
      </c>
      <c r="M77" s="14" t="e">
        <f t="shared" si="81"/>
        <v>#VALUE!</v>
      </c>
      <c r="N77" s="14" t="e">
        <f t="shared" si="82"/>
        <v>#VALUE!</v>
      </c>
      <c r="O77" s="15">
        <f t="shared" si="83"/>
        <v>0</v>
      </c>
      <c r="P77" s="12"/>
      <c r="Q77" s="15">
        <f t="shared" si="84"/>
        <v>0</v>
      </c>
    </row>
    <row r="78" spans="1:17" ht="26" hidden="1" customHeight="1">
      <c r="A78" s="19"/>
      <c r="B78" s="11"/>
      <c r="C78" s="11"/>
      <c r="D78" s="11"/>
      <c r="E78" s="12"/>
      <c r="F78" s="30"/>
      <c r="G78" s="12"/>
      <c r="H78" s="12"/>
      <c r="I78" s="12"/>
      <c r="J78" s="13" t="str">
        <f t="shared" si="78"/>
        <v/>
      </c>
      <c r="K78" s="13" t="str">
        <f t="shared" si="79"/>
        <v/>
      </c>
      <c r="L78" s="14" t="e">
        <f t="shared" si="80"/>
        <v>#VALUE!</v>
      </c>
      <c r="M78" s="14" t="e">
        <f t="shared" si="81"/>
        <v>#VALUE!</v>
      </c>
      <c r="N78" s="14" t="e">
        <f t="shared" si="82"/>
        <v>#VALUE!</v>
      </c>
      <c r="O78" s="15">
        <f t="shared" si="83"/>
        <v>0</v>
      </c>
      <c r="P78" s="12"/>
      <c r="Q78" s="15">
        <f t="shared" si="84"/>
        <v>0</v>
      </c>
    </row>
    <row r="79" spans="1:17" ht="26" hidden="1" customHeight="1">
      <c r="A79" s="19"/>
      <c r="B79" s="11"/>
      <c r="C79" s="11"/>
      <c r="D79" s="11"/>
      <c r="E79" s="12"/>
      <c r="F79" s="30"/>
      <c r="G79" s="12"/>
      <c r="H79" s="12"/>
      <c r="I79" s="12"/>
      <c r="J79" s="13" t="str">
        <f t="shared" si="78"/>
        <v/>
      </c>
      <c r="K79" s="13" t="str">
        <f t="shared" si="79"/>
        <v/>
      </c>
      <c r="L79" s="14" t="e">
        <f t="shared" si="80"/>
        <v>#VALUE!</v>
      </c>
      <c r="M79" s="14" t="e">
        <f t="shared" si="81"/>
        <v>#VALUE!</v>
      </c>
      <c r="N79" s="14" t="e">
        <f t="shared" si="82"/>
        <v>#VALUE!</v>
      </c>
      <c r="O79" s="15">
        <f t="shared" si="83"/>
        <v>0</v>
      </c>
      <c r="P79" s="12"/>
      <c r="Q79" s="15">
        <f t="shared" si="84"/>
        <v>0</v>
      </c>
    </row>
    <row r="80" spans="1:17" ht="26" hidden="1" customHeight="1">
      <c r="A80" s="19"/>
      <c r="B80" s="11"/>
      <c r="C80" s="11"/>
      <c r="D80" s="11"/>
      <c r="E80" s="12"/>
      <c r="F80" s="30"/>
      <c r="G80" s="12"/>
      <c r="H80" s="12"/>
      <c r="I80" s="12"/>
      <c r="J80" s="13" t="str">
        <f t="shared" si="78"/>
        <v/>
      </c>
      <c r="K80" s="13" t="str">
        <f t="shared" si="79"/>
        <v/>
      </c>
      <c r="L80" s="14" t="e">
        <f t="shared" si="80"/>
        <v>#VALUE!</v>
      </c>
      <c r="M80" s="14" t="e">
        <f t="shared" si="81"/>
        <v>#VALUE!</v>
      </c>
      <c r="N80" s="14" t="e">
        <f t="shared" si="82"/>
        <v>#VALUE!</v>
      </c>
      <c r="O80" s="15">
        <f t="shared" si="83"/>
        <v>0</v>
      </c>
      <c r="P80" s="12"/>
      <c r="Q80" s="15">
        <f t="shared" si="84"/>
        <v>0</v>
      </c>
    </row>
    <row r="81" spans="1:17" ht="26" hidden="1" customHeight="1">
      <c r="A81" s="19"/>
      <c r="B81" s="11"/>
      <c r="C81" s="11"/>
      <c r="D81" s="11"/>
      <c r="E81" s="12"/>
      <c r="F81" s="30"/>
      <c r="G81" s="12"/>
      <c r="H81" s="12"/>
      <c r="I81" s="12"/>
      <c r="J81" s="13" t="str">
        <f t="shared" si="78"/>
        <v/>
      </c>
      <c r="K81" s="13" t="str">
        <f t="shared" si="79"/>
        <v/>
      </c>
      <c r="L81" s="14" t="e">
        <f t="shared" si="80"/>
        <v>#VALUE!</v>
      </c>
      <c r="M81" s="14" t="e">
        <f t="shared" si="81"/>
        <v>#VALUE!</v>
      </c>
      <c r="N81" s="14" t="e">
        <f t="shared" si="82"/>
        <v>#VALUE!</v>
      </c>
      <c r="O81" s="15">
        <f t="shared" si="83"/>
        <v>0</v>
      </c>
      <c r="P81" s="12"/>
      <c r="Q81" s="15">
        <f t="shared" si="84"/>
        <v>0</v>
      </c>
    </row>
    <row r="82" spans="1:17" ht="26" hidden="1" customHeight="1">
      <c r="A82" s="19"/>
      <c r="B82" s="11"/>
      <c r="C82" s="11"/>
      <c r="D82" s="11"/>
      <c r="E82" s="12"/>
      <c r="F82" s="30"/>
      <c r="G82" s="12"/>
      <c r="H82" s="12"/>
      <c r="I82" s="12"/>
      <c r="J82" s="13" t="str">
        <f t="shared" si="78"/>
        <v/>
      </c>
      <c r="K82" s="13" t="str">
        <f t="shared" si="79"/>
        <v/>
      </c>
      <c r="L82" s="14" t="e">
        <f t="shared" si="80"/>
        <v>#VALUE!</v>
      </c>
      <c r="M82" s="14" t="e">
        <f t="shared" si="81"/>
        <v>#VALUE!</v>
      </c>
      <c r="N82" s="14" t="e">
        <f t="shared" si="82"/>
        <v>#VALUE!</v>
      </c>
      <c r="O82" s="15">
        <f t="shared" si="83"/>
        <v>0</v>
      </c>
      <c r="P82" s="12"/>
      <c r="Q82" s="15">
        <f t="shared" si="84"/>
        <v>0</v>
      </c>
    </row>
    <row r="83" spans="1:17" ht="26" hidden="1" customHeight="1">
      <c r="A83" s="19"/>
      <c r="B83" s="11"/>
      <c r="C83" s="11"/>
      <c r="D83" s="11"/>
      <c r="E83" s="12"/>
      <c r="F83" s="30"/>
      <c r="G83" s="12"/>
      <c r="H83" s="12"/>
      <c r="I83" s="12"/>
      <c r="J83" s="13" t="str">
        <f t="shared" si="78"/>
        <v/>
      </c>
      <c r="K83" s="13" t="str">
        <f t="shared" si="79"/>
        <v/>
      </c>
      <c r="L83" s="14" t="e">
        <f t="shared" si="80"/>
        <v>#VALUE!</v>
      </c>
      <c r="M83" s="14" t="e">
        <f t="shared" si="81"/>
        <v>#VALUE!</v>
      </c>
      <c r="N83" s="14" t="e">
        <f t="shared" si="82"/>
        <v>#VALUE!</v>
      </c>
      <c r="O83" s="15">
        <f t="shared" si="83"/>
        <v>0</v>
      </c>
      <c r="P83" s="12"/>
      <c r="Q83" s="15">
        <f t="shared" si="84"/>
        <v>0</v>
      </c>
    </row>
    <row r="84" spans="1:17" ht="26" hidden="1" customHeight="1">
      <c r="A84" s="19"/>
      <c r="B84" s="11"/>
      <c r="C84" s="11"/>
      <c r="D84" s="11"/>
      <c r="E84" s="12"/>
      <c r="F84" s="30"/>
      <c r="G84" s="12"/>
      <c r="H84" s="12"/>
      <c r="I84" s="12"/>
      <c r="J84" s="13" t="str">
        <f t="shared" si="78"/>
        <v/>
      </c>
      <c r="K84" s="13" t="str">
        <f t="shared" si="79"/>
        <v/>
      </c>
      <c r="L84" s="14" t="e">
        <f t="shared" si="80"/>
        <v>#VALUE!</v>
      </c>
      <c r="M84" s="14" t="e">
        <f t="shared" si="81"/>
        <v>#VALUE!</v>
      </c>
      <c r="N84" s="14" t="e">
        <f t="shared" si="82"/>
        <v>#VALUE!</v>
      </c>
      <c r="O84" s="15">
        <f t="shared" si="83"/>
        <v>0</v>
      </c>
      <c r="P84" s="12"/>
      <c r="Q84" s="15">
        <f t="shared" si="84"/>
        <v>0</v>
      </c>
    </row>
    <row r="85" spans="1:17" ht="26" hidden="1" customHeight="1">
      <c r="A85" s="19"/>
      <c r="B85" s="11"/>
      <c r="C85" s="11"/>
      <c r="D85" s="11"/>
      <c r="E85" s="12"/>
      <c r="F85" s="30"/>
      <c r="G85" s="12"/>
      <c r="H85" s="12"/>
      <c r="I85" s="12"/>
      <c r="J85" s="13" t="str">
        <f t="shared" si="78"/>
        <v/>
      </c>
      <c r="K85" s="13" t="str">
        <f t="shared" si="79"/>
        <v/>
      </c>
      <c r="L85" s="14" t="e">
        <f t="shared" si="80"/>
        <v>#VALUE!</v>
      </c>
      <c r="M85" s="14" t="e">
        <f t="shared" si="81"/>
        <v>#VALUE!</v>
      </c>
      <c r="N85" s="14" t="e">
        <f t="shared" si="82"/>
        <v>#VALUE!</v>
      </c>
      <c r="O85" s="15">
        <f t="shared" si="83"/>
        <v>0</v>
      </c>
      <c r="P85" s="12"/>
      <c r="Q85" s="15">
        <f t="shared" si="84"/>
        <v>0</v>
      </c>
    </row>
    <row r="86" spans="1:17" ht="26" hidden="1" customHeight="1">
      <c r="A86" s="19"/>
      <c r="B86" s="11"/>
      <c r="C86" s="11"/>
      <c r="D86" s="11"/>
      <c r="E86" s="12"/>
      <c r="F86" s="30"/>
      <c r="G86" s="12"/>
      <c r="H86" s="12"/>
      <c r="I86" s="12"/>
      <c r="J86" s="13" t="str">
        <f t="shared" si="78"/>
        <v/>
      </c>
      <c r="K86" s="13" t="str">
        <f t="shared" si="79"/>
        <v/>
      </c>
      <c r="L86" s="14" t="e">
        <f t="shared" si="80"/>
        <v>#VALUE!</v>
      </c>
      <c r="M86" s="14" t="e">
        <f t="shared" si="81"/>
        <v>#VALUE!</v>
      </c>
      <c r="N86" s="14" t="e">
        <f t="shared" si="82"/>
        <v>#VALUE!</v>
      </c>
      <c r="O86" s="15">
        <f t="shared" si="83"/>
        <v>0</v>
      </c>
      <c r="P86" s="12"/>
      <c r="Q86" s="15">
        <f t="shared" si="84"/>
        <v>0</v>
      </c>
    </row>
    <row r="87" spans="1:17" ht="26" hidden="1" customHeight="1">
      <c r="A87" s="19"/>
      <c r="B87" s="11"/>
      <c r="C87" s="11"/>
      <c r="D87" s="11"/>
      <c r="E87" s="12"/>
      <c r="F87" s="30"/>
      <c r="G87" s="12"/>
      <c r="H87" s="12"/>
      <c r="I87" s="12"/>
      <c r="J87" s="13" t="str">
        <f t="shared" si="78"/>
        <v/>
      </c>
      <c r="K87" s="13" t="str">
        <f t="shared" si="79"/>
        <v/>
      </c>
      <c r="L87" s="14" t="e">
        <f t="shared" si="80"/>
        <v>#VALUE!</v>
      </c>
      <c r="M87" s="14" t="e">
        <f t="shared" si="81"/>
        <v>#VALUE!</v>
      </c>
      <c r="N87" s="14" t="e">
        <f t="shared" si="82"/>
        <v>#VALUE!</v>
      </c>
      <c r="O87" s="15">
        <f t="shared" si="83"/>
        <v>0</v>
      </c>
      <c r="P87" s="12"/>
      <c r="Q87" s="15">
        <f t="shared" si="84"/>
        <v>0</v>
      </c>
    </row>
    <row r="88" spans="1:17" ht="26" hidden="1" customHeight="1">
      <c r="A88" s="19"/>
      <c r="B88" s="11"/>
      <c r="C88" s="11"/>
      <c r="D88" s="11"/>
      <c r="E88" s="12"/>
      <c r="F88" s="30"/>
      <c r="G88" s="12"/>
      <c r="H88" s="12"/>
      <c r="I88" s="12"/>
      <c r="J88" s="13" t="str">
        <f t="shared" si="78"/>
        <v/>
      </c>
      <c r="K88" s="13" t="str">
        <f t="shared" si="79"/>
        <v/>
      </c>
      <c r="L88" s="14" t="e">
        <f t="shared" si="80"/>
        <v>#VALUE!</v>
      </c>
      <c r="M88" s="14" t="e">
        <f t="shared" si="81"/>
        <v>#VALUE!</v>
      </c>
      <c r="N88" s="14" t="e">
        <f t="shared" si="82"/>
        <v>#VALUE!</v>
      </c>
      <c r="O88" s="15">
        <f t="shared" si="83"/>
        <v>0</v>
      </c>
      <c r="P88" s="12"/>
      <c r="Q88" s="15">
        <f t="shared" si="84"/>
        <v>0</v>
      </c>
    </row>
    <row r="89" spans="1:17" ht="26" hidden="1" customHeight="1">
      <c r="A89" s="19"/>
      <c r="B89" s="11"/>
      <c r="C89" s="11"/>
      <c r="D89" s="11"/>
      <c r="E89" s="12"/>
      <c r="F89" s="30"/>
      <c r="G89" s="12"/>
      <c r="H89" s="12"/>
      <c r="I89" s="12"/>
      <c r="J89" s="13" t="str">
        <f t="shared" si="78"/>
        <v/>
      </c>
      <c r="K89" s="13" t="str">
        <f t="shared" si="79"/>
        <v/>
      </c>
      <c r="L89" s="14" t="e">
        <f t="shared" si="80"/>
        <v>#VALUE!</v>
      </c>
      <c r="M89" s="14" t="e">
        <f t="shared" si="81"/>
        <v>#VALUE!</v>
      </c>
      <c r="N89" s="14" t="e">
        <f t="shared" si="82"/>
        <v>#VALUE!</v>
      </c>
      <c r="O89" s="15">
        <f t="shared" si="83"/>
        <v>0</v>
      </c>
      <c r="P89" s="12"/>
      <c r="Q89" s="15">
        <f t="shared" si="84"/>
        <v>0</v>
      </c>
    </row>
    <row r="90" spans="1:17" ht="26" hidden="1" customHeight="1">
      <c r="A90" s="19"/>
      <c r="B90" s="11"/>
      <c r="C90" s="11"/>
      <c r="D90" s="11"/>
      <c r="E90" s="12"/>
      <c r="F90" s="30"/>
      <c r="G90" s="12"/>
      <c r="H90" s="12"/>
      <c r="I90" s="12"/>
      <c r="J90" s="13" t="str">
        <f t="shared" si="78"/>
        <v/>
      </c>
      <c r="K90" s="13" t="str">
        <f t="shared" si="79"/>
        <v/>
      </c>
      <c r="L90" s="14" t="e">
        <f t="shared" si="80"/>
        <v>#VALUE!</v>
      </c>
      <c r="M90" s="14" t="e">
        <f t="shared" si="81"/>
        <v>#VALUE!</v>
      </c>
      <c r="N90" s="14" t="e">
        <f t="shared" si="82"/>
        <v>#VALUE!</v>
      </c>
      <c r="O90" s="15">
        <f t="shared" si="83"/>
        <v>0</v>
      </c>
      <c r="P90" s="12"/>
      <c r="Q90" s="15">
        <f t="shared" si="84"/>
        <v>0</v>
      </c>
    </row>
    <row r="91" spans="1:17" ht="26" hidden="1" customHeight="1">
      <c r="A91" s="19"/>
      <c r="B91" s="11"/>
      <c r="C91" s="11"/>
      <c r="D91" s="11"/>
      <c r="E91" s="12"/>
      <c r="F91" s="30"/>
      <c r="G91" s="12"/>
      <c r="H91" s="12"/>
      <c r="I91" s="12"/>
      <c r="J91" s="13" t="str">
        <f t="shared" si="78"/>
        <v/>
      </c>
      <c r="K91" s="13" t="str">
        <f t="shared" si="79"/>
        <v/>
      </c>
      <c r="L91" s="14" t="e">
        <f t="shared" si="80"/>
        <v>#VALUE!</v>
      </c>
      <c r="M91" s="14" t="e">
        <f t="shared" si="81"/>
        <v>#VALUE!</v>
      </c>
      <c r="N91" s="14" t="e">
        <f t="shared" si="82"/>
        <v>#VALUE!</v>
      </c>
      <c r="O91" s="15">
        <f t="shared" si="83"/>
        <v>0</v>
      </c>
      <c r="P91" s="12"/>
      <c r="Q91" s="15">
        <f t="shared" si="84"/>
        <v>0</v>
      </c>
    </row>
    <row r="92" spans="1:17" ht="26" hidden="1" customHeight="1">
      <c r="A92" s="19"/>
      <c r="B92" s="11"/>
      <c r="C92" s="11"/>
      <c r="D92" s="11"/>
      <c r="E92" s="12"/>
      <c r="F92" s="30"/>
      <c r="G92" s="12"/>
      <c r="H92" s="12"/>
      <c r="I92" s="12"/>
      <c r="J92" s="13" t="str">
        <f t="shared" si="78"/>
        <v/>
      </c>
      <c r="K92" s="13" t="str">
        <f t="shared" si="79"/>
        <v/>
      </c>
      <c r="L92" s="14" t="e">
        <f t="shared" si="80"/>
        <v>#VALUE!</v>
      </c>
      <c r="M92" s="14" t="e">
        <f t="shared" si="81"/>
        <v>#VALUE!</v>
      </c>
      <c r="N92" s="14" t="e">
        <f t="shared" si="82"/>
        <v>#VALUE!</v>
      </c>
      <c r="O92" s="15">
        <f t="shared" si="83"/>
        <v>0</v>
      </c>
      <c r="P92" s="12"/>
      <c r="Q92" s="15">
        <f t="shared" si="84"/>
        <v>0</v>
      </c>
    </row>
    <row r="93" spans="1:17" ht="26" hidden="1" customHeight="1">
      <c r="A93" s="19"/>
      <c r="B93" s="11"/>
      <c r="C93" s="11"/>
      <c r="D93" s="11"/>
      <c r="E93" s="12"/>
      <c r="F93" s="30"/>
      <c r="G93" s="12"/>
      <c r="H93" s="12"/>
      <c r="I93" s="12"/>
      <c r="J93" s="13" t="str">
        <f t="shared" si="78"/>
        <v/>
      </c>
      <c r="K93" s="13" t="str">
        <f t="shared" si="79"/>
        <v/>
      </c>
      <c r="L93" s="14" t="e">
        <f t="shared" si="80"/>
        <v>#VALUE!</v>
      </c>
      <c r="M93" s="14" t="e">
        <f t="shared" si="81"/>
        <v>#VALUE!</v>
      </c>
      <c r="N93" s="14" t="e">
        <f t="shared" si="82"/>
        <v>#VALUE!</v>
      </c>
      <c r="O93" s="15">
        <f t="shared" si="83"/>
        <v>0</v>
      </c>
      <c r="P93" s="12"/>
      <c r="Q93" s="15">
        <f t="shared" si="84"/>
        <v>0</v>
      </c>
    </row>
    <row r="94" spans="1:17" ht="26" hidden="1" customHeight="1">
      <c r="A94" s="19"/>
      <c r="B94" s="11"/>
      <c r="C94" s="11"/>
      <c r="D94" s="11"/>
      <c r="E94" s="12"/>
      <c r="F94" s="30"/>
      <c r="G94" s="12"/>
      <c r="H94" s="12"/>
      <c r="I94" s="12"/>
      <c r="J94" s="13" t="str">
        <f t="shared" si="78"/>
        <v/>
      </c>
      <c r="K94" s="13" t="str">
        <f t="shared" si="79"/>
        <v/>
      </c>
      <c r="L94" s="14" t="e">
        <f t="shared" si="80"/>
        <v>#VALUE!</v>
      </c>
      <c r="M94" s="14" t="e">
        <f t="shared" si="81"/>
        <v>#VALUE!</v>
      </c>
      <c r="N94" s="14" t="e">
        <f t="shared" si="82"/>
        <v>#VALUE!</v>
      </c>
      <c r="O94" s="15">
        <f t="shared" si="83"/>
        <v>0</v>
      </c>
      <c r="P94" s="12"/>
      <c r="Q94" s="15">
        <f t="shared" si="84"/>
        <v>0</v>
      </c>
    </row>
    <row r="95" spans="1:17" ht="26" hidden="1" customHeight="1">
      <c r="A95" s="19"/>
      <c r="B95" s="11"/>
      <c r="C95" s="11"/>
      <c r="D95" s="11"/>
      <c r="E95" s="12"/>
      <c r="F95" s="30"/>
      <c r="G95" s="12"/>
      <c r="H95" s="12"/>
      <c r="I95" s="12"/>
      <c r="J95" s="13" t="str">
        <f t="shared" si="78"/>
        <v/>
      </c>
      <c r="K95" s="13" t="str">
        <f t="shared" si="79"/>
        <v/>
      </c>
      <c r="L95" s="14" t="e">
        <f t="shared" si="80"/>
        <v>#VALUE!</v>
      </c>
      <c r="M95" s="14" t="e">
        <f t="shared" si="81"/>
        <v>#VALUE!</v>
      </c>
      <c r="N95" s="14" t="e">
        <f t="shared" si="82"/>
        <v>#VALUE!</v>
      </c>
      <c r="O95" s="15">
        <f t="shared" si="83"/>
        <v>0</v>
      </c>
      <c r="P95" s="12"/>
      <c r="Q95" s="15">
        <f t="shared" si="84"/>
        <v>0</v>
      </c>
    </row>
    <row r="96" spans="1:17" ht="26" hidden="1" customHeight="1">
      <c r="A96" s="19"/>
      <c r="B96" s="11"/>
      <c r="C96" s="11"/>
      <c r="D96" s="11"/>
      <c r="E96" s="12"/>
      <c r="F96" s="30"/>
      <c r="G96" s="12"/>
      <c r="H96" s="12"/>
      <c r="I96" s="12"/>
      <c r="J96" s="13" t="str">
        <f t="shared" si="78"/>
        <v/>
      </c>
      <c r="K96" s="13" t="str">
        <f t="shared" si="79"/>
        <v/>
      </c>
      <c r="L96" s="14" t="e">
        <f t="shared" si="80"/>
        <v>#VALUE!</v>
      </c>
      <c r="M96" s="14" t="e">
        <f t="shared" si="81"/>
        <v>#VALUE!</v>
      </c>
      <c r="N96" s="14" t="e">
        <f t="shared" si="82"/>
        <v>#VALUE!</v>
      </c>
      <c r="O96" s="15">
        <f t="shared" si="83"/>
        <v>0</v>
      </c>
      <c r="P96" s="12"/>
      <c r="Q96" s="15">
        <f t="shared" si="84"/>
        <v>0</v>
      </c>
    </row>
    <row r="97" spans="1:17" ht="26" hidden="1" customHeight="1">
      <c r="A97" s="19"/>
      <c r="B97" s="11"/>
      <c r="C97" s="11"/>
      <c r="D97" s="11"/>
      <c r="E97" s="12"/>
      <c r="F97" s="30"/>
      <c r="G97" s="12"/>
      <c r="H97" s="12"/>
      <c r="I97" s="12"/>
      <c r="J97" s="13" t="str">
        <f t="shared" si="78"/>
        <v/>
      </c>
      <c r="K97" s="13" t="str">
        <f t="shared" si="79"/>
        <v/>
      </c>
      <c r="L97" s="14" t="e">
        <f t="shared" si="80"/>
        <v>#VALUE!</v>
      </c>
      <c r="M97" s="14" t="e">
        <f t="shared" si="81"/>
        <v>#VALUE!</v>
      </c>
      <c r="N97" s="14" t="e">
        <f t="shared" si="82"/>
        <v>#VALUE!</v>
      </c>
      <c r="O97" s="15">
        <f t="shared" si="83"/>
        <v>0</v>
      </c>
      <c r="P97" s="12"/>
      <c r="Q97" s="15">
        <f t="shared" si="84"/>
        <v>0</v>
      </c>
    </row>
    <row r="98" spans="1:17" ht="26" hidden="1" customHeight="1">
      <c r="A98" s="19"/>
      <c r="B98" s="11"/>
      <c r="C98" s="11"/>
      <c r="D98" s="11"/>
      <c r="E98" s="12"/>
      <c r="F98" s="30"/>
      <c r="G98" s="12"/>
      <c r="H98" s="12"/>
      <c r="I98" s="12"/>
      <c r="J98" s="13" t="str">
        <f t="shared" si="78"/>
        <v/>
      </c>
      <c r="K98" s="13" t="str">
        <f t="shared" si="79"/>
        <v/>
      </c>
      <c r="L98" s="14" t="e">
        <f t="shared" si="80"/>
        <v>#VALUE!</v>
      </c>
      <c r="M98" s="14" t="e">
        <f t="shared" si="81"/>
        <v>#VALUE!</v>
      </c>
      <c r="N98" s="14" t="e">
        <f t="shared" si="82"/>
        <v>#VALUE!</v>
      </c>
      <c r="O98" s="15">
        <f t="shared" si="83"/>
        <v>0</v>
      </c>
      <c r="P98" s="12"/>
      <c r="Q98" s="15">
        <f t="shared" si="84"/>
        <v>0</v>
      </c>
    </row>
    <row r="99" spans="1:17" ht="26" hidden="1" customHeight="1">
      <c r="A99" s="19"/>
      <c r="B99" s="11"/>
      <c r="C99" s="11"/>
      <c r="D99" s="11"/>
      <c r="E99" s="12"/>
      <c r="F99" s="30"/>
      <c r="G99" s="12"/>
      <c r="H99" s="12"/>
      <c r="I99" s="12"/>
      <c r="J99" s="13" t="str">
        <f t="shared" si="78"/>
        <v/>
      </c>
      <c r="K99" s="13" t="str">
        <f t="shared" si="79"/>
        <v/>
      </c>
      <c r="L99" s="14" t="e">
        <f t="shared" si="80"/>
        <v>#VALUE!</v>
      </c>
      <c r="M99" s="14" t="e">
        <f t="shared" si="81"/>
        <v>#VALUE!</v>
      </c>
      <c r="N99" s="14" t="e">
        <f t="shared" si="82"/>
        <v>#VALUE!</v>
      </c>
      <c r="O99" s="15">
        <f t="shared" si="83"/>
        <v>0</v>
      </c>
      <c r="P99" s="12"/>
      <c r="Q99" s="15">
        <f t="shared" si="84"/>
        <v>0</v>
      </c>
    </row>
    <row r="100" spans="1:17" ht="26" hidden="1" customHeight="1">
      <c r="A100" s="19"/>
      <c r="B100" s="11"/>
      <c r="C100" s="11"/>
      <c r="D100" s="11"/>
      <c r="E100" s="12"/>
      <c r="F100" s="30"/>
      <c r="G100" s="12"/>
      <c r="H100" s="12"/>
      <c r="I100" s="12"/>
      <c r="J100" s="13" t="str">
        <f t="shared" si="78"/>
        <v/>
      </c>
      <c r="K100" s="13" t="str">
        <f t="shared" si="79"/>
        <v/>
      </c>
      <c r="L100" s="14" t="e">
        <f t="shared" si="80"/>
        <v>#VALUE!</v>
      </c>
      <c r="M100" s="14" t="e">
        <f t="shared" si="81"/>
        <v>#VALUE!</v>
      </c>
      <c r="N100" s="14" t="e">
        <f t="shared" si="82"/>
        <v>#VALUE!</v>
      </c>
      <c r="O100" s="15">
        <f t="shared" si="83"/>
        <v>0</v>
      </c>
      <c r="P100" s="12"/>
      <c r="Q100" s="15">
        <f t="shared" si="84"/>
        <v>0</v>
      </c>
    </row>
    <row r="101" spans="1:17" ht="26" hidden="1" customHeight="1">
      <c r="A101" s="19"/>
      <c r="B101" s="11"/>
      <c r="C101" s="11"/>
      <c r="D101" s="11"/>
      <c r="E101" s="12"/>
      <c r="F101" s="30"/>
      <c r="G101" s="12"/>
      <c r="H101" s="12"/>
      <c r="I101" s="12"/>
      <c r="J101" s="13" t="str">
        <f t="shared" si="78"/>
        <v/>
      </c>
      <c r="K101" s="13" t="str">
        <f t="shared" si="79"/>
        <v/>
      </c>
      <c r="L101" s="14" t="e">
        <f t="shared" si="80"/>
        <v>#VALUE!</v>
      </c>
      <c r="M101" s="14" t="e">
        <f t="shared" si="81"/>
        <v>#VALUE!</v>
      </c>
      <c r="N101" s="14" t="e">
        <f t="shared" si="82"/>
        <v>#VALUE!</v>
      </c>
      <c r="O101" s="15">
        <f t="shared" si="83"/>
        <v>0</v>
      </c>
      <c r="P101" s="12"/>
      <c r="Q101" s="15">
        <f t="shared" si="84"/>
        <v>0</v>
      </c>
    </row>
    <row r="102" spans="1:17" ht="26" hidden="1" customHeight="1">
      <c r="A102" s="19"/>
      <c r="B102" s="11"/>
      <c r="C102" s="11"/>
      <c r="D102" s="11"/>
      <c r="E102" s="12"/>
      <c r="F102" s="30"/>
      <c r="G102" s="12"/>
      <c r="H102" s="12"/>
      <c r="I102" s="12"/>
      <c r="J102" s="13" t="str">
        <f t="shared" si="78"/>
        <v/>
      </c>
      <c r="K102" s="13" t="str">
        <f t="shared" si="79"/>
        <v/>
      </c>
      <c r="L102" s="14" t="e">
        <f t="shared" si="80"/>
        <v>#VALUE!</v>
      </c>
      <c r="M102" s="14" t="e">
        <f t="shared" si="81"/>
        <v>#VALUE!</v>
      </c>
      <c r="N102" s="14" t="e">
        <f t="shared" si="82"/>
        <v>#VALUE!</v>
      </c>
      <c r="O102" s="15">
        <f t="shared" si="83"/>
        <v>0</v>
      </c>
      <c r="P102" s="12"/>
      <c r="Q102" s="15">
        <f t="shared" si="84"/>
        <v>0</v>
      </c>
    </row>
    <row r="103" spans="1:17" ht="26" hidden="1" customHeight="1">
      <c r="A103" s="19"/>
      <c r="B103" s="11"/>
      <c r="C103" s="11"/>
      <c r="D103" s="11"/>
      <c r="E103" s="12"/>
      <c r="F103" s="30"/>
      <c r="G103" s="12"/>
      <c r="H103" s="12"/>
      <c r="I103" s="12"/>
      <c r="J103" s="13" t="str">
        <f t="shared" si="78"/>
        <v/>
      </c>
      <c r="K103" s="13" t="str">
        <f t="shared" si="79"/>
        <v/>
      </c>
      <c r="L103" s="14" t="e">
        <f t="shared" si="80"/>
        <v>#VALUE!</v>
      </c>
      <c r="M103" s="14" t="e">
        <f t="shared" si="81"/>
        <v>#VALUE!</v>
      </c>
      <c r="N103" s="14" t="e">
        <f t="shared" si="82"/>
        <v>#VALUE!</v>
      </c>
      <c r="O103" s="15">
        <f t="shared" si="83"/>
        <v>0</v>
      </c>
      <c r="P103" s="12"/>
      <c r="Q103" s="15">
        <f t="shared" si="84"/>
        <v>0</v>
      </c>
    </row>
    <row r="104" spans="1:17" ht="26" hidden="1" customHeight="1">
      <c r="A104" s="19"/>
      <c r="B104" s="11"/>
      <c r="C104" s="11"/>
      <c r="D104" s="11"/>
      <c r="E104" s="12"/>
      <c r="F104" s="30"/>
      <c r="G104" s="12"/>
      <c r="H104" s="12"/>
      <c r="I104" s="12"/>
      <c r="J104" s="13" t="str">
        <f t="shared" si="78"/>
        <v/>
      </c>
      <c r="K104" s="13" t="str">
        <f t="shared" si="79"/>
        <v/>
      </c>
      <c r="L104" s="14" t="e">
        <f t="shared" si="80"/>
        <v>#VALUE!</v>
      </c>
      <c r="M104" s="14" t="e">
        <f t="shared" si="81"/>
        <v>#VALUE!</v>
      </c>
      <c r="N104" s="14" t="e">
        <f t="shared" si="82"/>
        <v>#VALUE!</v>
      </c>
      <c r="O104" s="15">
        <f t="shared" si="83"/>
        <v>0</v>
      </c>
      <c r="P104" s="12"/>
      <c r="Q104" s="15">
        <f t="shared" si="84"/>
        <v>0</v>
      </c>
    </row>
    <row r="105" spans="1:17" ht="26" hidden="1" customHeight="1">
      <c r="A105" s="19"/>
      <c r="B105" s="11"/>
      <c r="C105" s="11"/>
      <c r="D105" s="11"/>
      <c r="E105" s="12"/>
      <c r="F105" s="30"/>
      <c r="G105" s="12"/>
      <c r="H105" s="12"/>
      <c r="I105" s="12"/>
      <c r="J105" s="13" t="str">
        <f t="shared" si="78"/>
        <v/>
      </c>
      <c r="K105" s="13" t="str">
        <f t="shared" si="79"/>
        <v/>
      </c>
      <c r="L105" s="14" t="e">
        <f t="shared" si="80"/>
        <v>#VALUE!</v>
      </c>
      <c r="M105" s="14" t="e">
        <f t="shared" si="81"/>
        <v>#VALUE!</v>
      </c>
      <c r="N105" s="14" t="e">
        <f t="shared" si="82"/>
        <v>#VALUE!</v>
      </c>
      <c r="O105" s="15">
        <f t="shared" si="83"/>
        <v>0</v>
      </c>
      <c r="P105" s="12"/>
      <c r="Q105" s="15">
        <f t="shared" si="84"/>
        <v>0</v>
      </c>
    </row>
    <row r="106" spans="1:17" ht="26" hidden="1" customHeight="1">
      <c r="A106" s="19"/>
      <c r="B106" s="11"/>
      <c r="C106" s="11"/>
      <c r="D106" s="11"/>
      <c r="E106" s="12"/>
      <c r="F106" s="30"/>
      <c r="G106" s="12"/>
      <c r="H106" s="12"/>
      <c r="I106" s="12"/>
      <c r="J106" s="13" t="str">
        <f t="shared" si="78"/>
        <v/>
      </c>
      <c r="K106" s="13" t="str">
        <f t="shared" si="79"/>
        <v/>
      </c>
      <c r="L106" s="14" t="e">
        <f t="shared" si="80"/>
        <v>#VALUE!</v>
      </c>
      <c r="M106" s="14" t="e">
        <f t="shared" si="81"/>
        <v>#VALUE!</v>
      </c>
      <c r="N106" s="14" t="e">
        <f t="shared" si="82"/>
        <v>#VALUE!</v>
      </c>
      <c r="O106" s="15">
        <f t="shared" si="83"/>
        <v>0</v>
      </c>
      <c r="P106" s="12"/>
      <c r="Q106" s="15">
        <f t="shared" si="84"/>
        <v>0</v>
      </c>
    </row>
    <row r="107" spans="1:17" ht="26" hidden="1" customHeight="1">
      <c r="A107" s="19"/>
      <c r="B107" s="11"/>
      <c r="C107" s="11"/>
      <c r="D107" s="11"/>
      <c r="E107" s="12"/>
      <c r="F107" s="30"/>
      <c r="G107" s="12"/>
      <c r="H107" s="12"/>
      <c r="I107" s="12"/>
      <c r="J107" s="13" t="str">
        <f t="shared" si="78"/>
        <v/>
      </c>
      <c r="K107" s="13" t="str">
        <f t="shared" si="79"/>
        <v/>
      </c>
      <c r="L107" s="14" t="e">
        <f t="shared" si="80"/>
        <v>#VALUE!</v>
      </c>
      <c r="M107" s="14" t="e">
        <f t="shared" si="81"/>
        <v>#VALUE!</v>
      </c>
      <c r="N107" s="14" t="e">
        <f t="shared" si="82"/>
        <v>#VALUE!</v>
      </c>
      <c r="O107" s="15">
        <f t="shared" si="83"/>
        <v>0</v>
      </c>
      <c r="P107" s="12"/>
      <c r="Q107" s="15">
        <f t="shared" si="84"/>
        <v>0</v>
      </c>
    </row>
    <row r="108" spans="1:17" ht="26" hidden="1" customHeight="1">
      <c r="A108" s="19"/>
      <c r="B108" s="11"/>
      <c r="C108" s="11"/>
      <c r="D108" s="11"/>
      <c r="E108" s="12"/>
      <c r="F108" s="30"/>
      <c r="G108" s="12"/>
      <c r="H108" s="12"/>
      <c r="I108" s="12"/>
      <c r="J108" s="13" t="str">
        <f t="shared" si="78"/>
        <v/>
      </c>
      <c r="K108" s="13" t="str">
        <f t="shared" si="79"/>
        <v/>
      </c>
      <c r="L108" s="14" t="e">
        <f t="shared" si="80"/>
        <v>#VALUE!</v>
      </c>
      <c r="M108" s="14" t="e">
        <f t="shared" si="81"/>
        <v>#VALUE!</v>
      </c>
      <c r="N108" s="14" t="e">
        <f t="shared" si="82"/>
        <v>#VALUE!</v>
      </c>
      <c r="O108" s="15">
        <f t="shared" si="83"/>
        <v>0</v>
      </c>
      <c r="P108" s="12"/>
      <c r="Q108" s="15">
        <f t="shared" si="84"/>
        <v>0</v>
      </c>
    </row>
    <row r="109" spans="1:17" ht="26" hidden="1" customHeight="1">
      <c r="A109" s="19"/>
      <c r="B109" s="11"/>
      <c r="C109" s="11"/>
      <c r="D109" s="11"/>
      <c r="E109" s="12"/>
      <c r="F109" s="30"/>
      <c r="G109" s="12"/>
      <c r="H109" s="12"/>
      <c r="I109" s="12"/>
      <c r="J109" s="13" t="str">
        <f t="shared" si="78"/>
        <v/>
      </c>
      <c r="K109" s="13" t="str">
        <f t="shared" si="79"/>
        <v/>
      </c>
      <c r="L109" s="14" t="e">
        <f t="shared" si="80"/>
        <v>#VALUE!</v>
      </c>
      <c r="M109" s="14" t="e">
        <f t="shared" si="81"/>
        <v>#VALUE!</v>
      </c>
      <c r="N109" s="14" t="e">
        <f t="shared" si="82"/>
        <v>#VALUE!</v>
      </c>
      <c r="O109" s="15">
        <f t="shared" si="83"/>
        <v>0</v>
      </c>
      <c r="P109" s="12"/>
      <c r="Q109" s="15">
        <f t="shared" si="84"/>
        <v>0</v>
      </c>
    </row>
    <row r="110" spans="1:17" ht="26" hidden="1" customHeight="1">
      <c r="A110" s="19"/>
      <c r="B110" s="11"/>
      <c r="C110" s="11"/>
      <c r="D110" s="11"/>
      <c r="E110" s="12"/>
      <c r="F110" s="30"/>
      <c r="G110" s="12"/>
      <c r="H110" s="12"/>
      <c r="I110" s="12"/>
      <c r="J110" s="13" t="str">
        <f t="shared" si="78"/>
        <v/>
      </c>
      <c r="K110" s="13" t="str">
        <f t="shared" si="79"/>
        <v/>
      </c>
      <c r="L110" s="14" t="e">
        <f t="shared" si="80"/>
        <v>#VALUE!</v>
      </c>
      <c r="M110" s="14" t="e">
        <f t="shared" si="81"/>
        <v>#VALUE!</v>
      </c>
      <c r="N110" s="14" t="e">
        <f t="shared" si="82"/>
        <v>#VALUE!</v>
      </c>
      <c r="O110" s="15">
        <f t="shared" si="83"/>
        <v>0</v>
      </c>
      <c r="P110" s="12"/>
      <c r="Q110" s="15">
        <f t="shared" si="84"/>
        <v>0</v>
      </c>
    </row>
    <row r="111" spans="1:17" ht="26" hidden="1" customHeight="1">
      <c r="A111" s="19"/>
      <c r="B111" s="11"/>
      <c r="C111" s="11"/>
      <c r="D111" s="11"/>
      <c r="E111" s="12"/>
      <c r="F111" s="30"/>
      <c r="G111" s="12"/>
      <c r="H111" s="12"/>
      <c r="I111" s="12"/>
      <c r="J111" s="13" t="str">
        <f t="shared" si="78"/>
        <v/>
      </c>
      <c r="K111" s="13" t="str">
        <f t="shared" si="79"/>
        <v/>
      </c>
      <c r="L111" s="14" t="e">
        <f t="shared" si="80"/>
        <v>#VALUE!</v>
      </c>
      <c r="M111" s="14" t="e">
        <f t="shared" si="81"/>
        <v>#VALUE!</v>
      </c>
      <c r="N111" s="14" t="e">
        <f t="shared" si="82"/>
        <v>#VALUE!</v>
      </c>
      <c r="O111" s="15">
        <f t="shared" si="83"/>
        <v>0</v>
      </c>
      <c r="P111" s="12"/>
      <c r="Q111" s="15">
        <f t="shared" si="84"/>
        <v>0</v>
      </c>
    </row>
    <row r="112" spans="1:17" ht="26" hidden="1" customHeight="1">
      <c r="A112" s="19"/>
      <c r="B112" s="11"/>
      <c r="C112" s="11"/>
      <c r="D112" s="11"/>
      <c r="E112" s="12"/>
      <c r="F112" s="30"/>
      <c r="G112" s="12"/>
      <c r="H112" s="12"/>
      <c r="I112" s="12"/>
      <c r="J112" s="13" t="str">
        <f t="shared" si="78"/>
        <v/>
      </c>
      <c r="K112" s="13" t="str">
        <f t="shared" si="79"/>
        <v/>
      </c>
      <c r="L112" s="14" t="e">
        <f t="shared" si="80"/>
        <v>#VALUE!</v>
      </c>
      <c r="M112" s="14" t="e">
        <f t="shared" si="81"/>
        <v>#VALUE!</v>
      </c>
      <c r="N112" s="14" t="e">
        <f t="shared" si="82"/>
        <v>#VALUE!</v>
      </c>
      <c r="O112" s="15">
        <f t="shared" si="83"/>
        <v>0</v>
      </c>
      <c r="P112" s="12"/>
      <c r="Q112" s="15">
        <f t="shared" si="84"/>
        <v>0</v>
      </c>
    </row>
    <row r="113" spans="1:17" ht="26" hidden="1" customHeight="1">
      <c r="A113" s="19"/>
      <c r="B113" s="11"/>
      <c r="C113" s="11"/>
      <c r="D113" s="11"/>
      <c r="E113" s="12"/>
      <c r="F113" s="30"/>
      <c r="G113" s="12"/>
      <c r="H113" s="12"/>
      <c r="I113" s="12"/>
      <c r="J113" s="13" t="str">
        <f t="shared" si="78"/>
        <v/>
      </c>
      <c r="K113" s="13" t="str">
        <f t="shared" si="79"/>
        <v/>
      </c>
      <c r="L113" s="14" t="e">
        <f t="shared" si="80"/>
        <v>#VALUE!</v>
      </c>
      <c r="M113" s="14" t="e">
        <f t="shared" si="81"/>
        <v>#VALUE!</v>
      </c>
      <c r="N113" s="14" t="e">
        <f t="shared" si="82"/>
        <v>#VALUE!</v>
      </c>
      <c r="O113" s="15">
        <f t="shared" si="83"/>
        <v>0</v>
      </c>
      <c r="P113" s="12"/>
      <c r="Q113" s="15">
        <f t="shared" si="84"/>
        <v>0</v>
      </c>
    </row>
    <row r="114" spans="1:17" ht="26" hidden="1" customHeight="1">
      <c r="A114" s="19"/>
      <c r="B114" s="11"/>
      <c r="C114" s="11"/>
      <c r="D114" s="11"/>
      <c r="E114" s="12"/>
      <c r="F114" s="30"/>
      <c r="G114" s="12"/>
      <c r="H114" s="12"/>
      <c r="I114" s="12"/>
      <c r="J114" s="13" t="str">
        <f t="shared" si="78"/>
        <v/>
      </c>
      <c r="K114" s="13" t="str">
        <f t="shared" si="79"/>
        <v/>
      </c>
      <c r="L114" s="14" t="e">
        <f t="shared" si="80"/>
        <v>#VALUE!</v>
      </c>
      <c r="M114" s="14" t="e">
        <f t="shared" si="81"/>
        <v>#VALUE!</v>
      </c>
      <c r="N114" s="14" t="e">
        <f t="shared" si="82"/>
        <v>#VALUE!</v>
      </c>
      <c r="O114" s="15">
        <f t="shared" si="83"/>
        <v>0</v>
      </c>
      <c r="P114" s="12"/>
      <c r="Q114" s="15">
        <f t="shared" si="84"/>
        <v>0</v>
      </c>
    </row>
    <row r="115" spans="1:17" ht="26" hidden="1" customHeight="1">
      <c r="A115" s="19"/>
      <c r="B115" s="11"/>
      <c r="C115" s="11"/>
      <c r="D115" s="11"/>
      <c r="E115" s="12"/>
      <c r="F115" s="30"/>
      <c r="G115" s="12"/>
      <c r="H115" s="12"/>
      <c r="I115" s="12"/>
      <c r="J115" s="13" t="str">
        <f t="shared" si="78"/>
        <v/>
      </c>
      <c r="K115" s="13" t="str">
        <f t="shared" si="79"/>
        <v/>
      </c>
      <c r="L115" s="14" t="e">
        <f t="shared" si="80"/>
        <v>#VALUE!</v>
      </c>
      <c r="M115" s="14" t="e">
        <f t="shared" si="81"/>
        <v>#VALUE!</v>
      </c>
      <c r="N115" s="14" t="e">
        <f t="shared" si="82"/>
        <v>#VALUE!</v>
      </c>
      <c r="O115" s="15">
        <f t="shared" si="83"/>
        <v>0</v>
      </c>
      <c r="P115" s="12"/>
      <c r="Q115" s="15">
        <f t="shared" si="84"/>
        <v>0</v>
      </c>
    </row>
    <row r="116" spans="1:17" ht="26" hidden="1" customHeight="1">
      <c r="A116" s="19"/>
      <c r="B116" s="11"/>
      <c r="C116" s="11"/>
      <c r="D116" s="11"/>
      <c r="E116" s="12"/>
      <c r="F116" s="30"/>
      <c r="G116" s="12"/>
      <c r="H116" s="12"/>
      <c r="I116" s="12"/>
      <c r="J116" s="13" t="str">
        <f t="shared" si="78"/>
        <v/>
      </c>
      <c r="K116" s="13" t="str">
        <f t="shared" si="79"/>
        <v/>
      </c>
      <c r="L116" s="14" t="e">
        <f t="shared" si="80"/>
        <v>#VALUE!</v>
      </c>
      <c r="M116" s="14" t="e">
        <f t="shared" si="81"/>
        <v>#VALUE!</v>
      </c>
      <c r="N116" s="14" t="e">
        <f t="shared" si="82"/>
        <v>#VALUE!</v>
      </c>
      <c r="O116" s="15">
        <f t="shared" si="83"/>
        <v>0</v>
      </c>
      <c r="P116" s="12"/>
      <c r="Q116" s="15">
        <f t="shared" si="84"/>
        <v>0</v>
      </c>
    </row>
    <row r="117" spans="1:17" ht="26" hidden="1" customHeight="1">
      <c r="A117" s="19"/>
      <c r="B117" s="11"/>
      <c r="C117" s="11"/>
      <c r="D117" s="11"/>
      <c r="E117" s="12"/>
      <c r="F117" s="30"/>
      <c r="G117" s="12"/>
      <c r="H117" s="12"/>
      <c r="I117" s="12"/>
      <c r="J117" s="13" t="str">
        <f t="shared" si="78"/>
        <v/>
      </c>
      <c r="K117" s="13" t="str">
        <f t="shared" si="79"/>
        <v/>
      </c>
      <c r="L117" s="14" t="e">
        <f t="shared" si="80"/>
        <v>#VALUE!</v>
      </c>
      <c r="M117" s="14" t="e">
        <f t="shared" si="81"/>
        <v>#VALUE!</v>
      </c>
      <c r="N117" s="14" t="e">
        <f t="shared" si="82"/>
        <v>#VALUE!</v>
      </c>
      <c r="O117" s="15">
        <f t="shared" si="83"/>
        <v>0</v>
      </c>
      <c r="P117" s="12"/>
      <c r="Q117" s="15">
        <f t="shared" si="84"/>
        <v>0</v>
      </c>
    </row>
  </sheetData>
  <autoFilter ref="A2:T117" xr:uid="{00000000-0001-0000-0000-000000000000}">
    <filterColumn colId="1">
      <customFilters>
        <customFilter operator="notEqual" val=" "/>
      </customFilters>
    </filterColumn>
  </autoFilter>
  <mergeCells count="1">
    <mergeCell ref="H1:Q1"/>
  </mergeCells>
  <phoneticPr fontId="2"/>
  <conditionalFormatting sqref="A2:D2">
    <cfRule type="duplicateValues" dxfId="2" priority="14"/>
    <cfRule type="duplicateValues" dxfId="1" priority="15" stopIfTrue="1"/>
  </conditionalFormatting>
  <conditionalFormatting sqref="D1:D1048576">
    <cfRule type="cellIs" dxfId="0" priority="1" operator="equal">
      <formula>"夜勤"</formula>
    </cfRule>
  </conditionalFormatting>
  <dataValidations count="7">
    <dataValidation imeMode="hiragana" allowBlank="1" showInputMessage="1" showErrorMessage="1" sqref="E1:F2 E118:F1048576" xr:uid="{00000000-0002-0000-0000-000002000000}"/>
    <dataValidation imeMode="halfAlpha" allowBlank="1" showInputMessage="1" showErrorMessage="1" sqref="F118:F1048576 F1:F2 G1:I1048576 O1:Q1048576 E1:E1048576" xr:uid="{00000000-0002-0000-0000-000003000000}"/>
    <dataValidation type="list" allowBlank="1" showInputMessage="1" showErrorMessage="1" sqref="C118:C1048576 B3:B1048576" xr:uid="{65B92487-8B7E-46BC-9AE0-896164A17A77}">
      <formula1>"A,C,S,シュリンク,コンベア,通常B,B裏,不明"</formula1>
    </dataValidation>
    <dataValidation type="list" allowBlank="1" showInputMessage="1" showErrorMessage="1" sqref="D3:D117" xr:uid="{E77744BB-F371-4897-8895-93B5C8B28099}">
      <formula1>"日勤,夜勤"</formula1>
    </dataValidation>
    <dataValidation type="list" allowBlank="1" showInputMessage="1" showErrorMessage="1" sqref="C3:C117" xr:uid="{1DE4DAFE-2502-484D-8DFF-56C8D732B4E2}">
      <formula1>"有,無"</formula1>
    </dataValidation>
    <dataValidation type="list" imeMode="hiragana" allowBlank="1" showInputMessage="1" showErrorMessage="1" sqref="F3:F117" xr:uid="{23145252-6C47-4F42-B5B9-01E48803B95F}">
      <formula1>"ﾏｲﾜｰｸ,ﾃｲｹｲ"</formula1>
    </dataValidation>
    <dataValidation type="list" imeMode="halfAlpha" allowBlank="1" showInputMessage="1" showErrorMessage="1" sqref="F3:F117" xr:uid="{58FAA5E9-8917-41D1-82B1-D2BA18E191AE}">
      <formula1>"ﾏｲﾜｰｸ,ﾃｲｹｲ"</formula1>
    </dataValidation>
  </dataValidations>
  <printOptions horizontalCentered="1"/>
  <pageMargins left="0" right="0" top="0.78740157480314965" bottom="0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8961-2B05-45C1-8592-281E7410A193}">
  <sheetPr codeName="Sheet3"/>
  <dimension ref="A1:AH12"/>
  <sheetViews>
    <sheetView tabSelected="1" zoomScale="71" zoomScaleNormal="70" workbookViewId="0">
      <selection activeCell="I13" sqref="I13"/>
    </sheetView>
  </sheetViews>
  <sheetFormatPr defaultColWidth="8.90625" defaultRowHeight="15"/>
  <cols>
    <col min="1" max="1" width="11.08984375" style="21" bestFit="1" customWidth="1"/>
    <col min="2" max="2" width="22.7265625" style="21" bestFit="1" customWidth="1"/>
    <col min="3" max="3" width="15.90625" style="21" bestFit="1" customWidth="1"/>
    <col min="4" max="24" width="6.90625" style="21" customWidth="1"/>
    <col min="25" max="25" width="7.6328125" style="21" customWidth="1"/>
    <col min="26" max="26" width="7" style="21" customWidth="1"/>
    <col min="27" max="33" width="6.90625" style="21" customWidth="1"/>
    <col min="34" max="34" width="9.36328125" style="21" customWidth="1"/>
    <col min="35" max="44" width="6.90625" style="21" customWidth="1"/>
    <col min="45" max="16384" width="8.90625" style="21"/>
  </cols>
  <sheetData>
    <row r="1" spans="1:34">
      <c r="A1" s="20"/>
    </row>
    <row r="3" spans="1:34" ht="15.5" thickBot="1">
      <c r="A3" s="24" t="s">
        <v>14</v>
      </c>
      <c r="B3" s="25" t="s">
        <v>15</v>
      </c>
      <c r="C3" s="35">
        <v>45566</v>
      </c>
      <c r="D3" s="36">
        <f>C3+1</f>
        <v>45567</v>
      </c>
      <c r="E3" s="36">
        <f t="shared" ref="E3:AG3" si="0">D3+1</f>
        <v>45568</v>
      </c>
      <c r="F3" s="36">
        <f t="shared" si="0"/>
        <v>45569</v>
      </c>
      <c r="G3" s="36">
        <f t="shared" si="0"/>
        <v>45570</v>
      </c>
      <c r="H3" s="36">
        <f t="shared" si="0"/>
        <v>45571</v>
      </c>
      <c r="I3" s="36">
        <f t="shared" si="0"/>
        <v>45572</v>
      </c>
      <c r="J3" s="36">
        <f t="shared" si="0"/>
        <v>45573</v>
      </c>
      <c r="K3" s="36">
        <f t="shared" si="0"/>
        <v>45574</v>
      </c>
      <c r="L3" s="36">
        <f t="shared" si="0"/>
        <v>45575</v>
      </c>
      <c r="M3" s="36">
        <f t="shared" si="0"/>
        <v>45576</v>
      </c>
      <c r="N3" s="36">
        <f t="shared" si="0"/>
        <v>45577</v>
      </c>
      <c r="O3" s="36">
        <f t="shared" si="0"/>
        <v>45578</v>
      </c>
      <c r="P3" s="36">
        <f t="shared" si="0"/>
        <v>45579</v>
      </c>
      <c r="Q3" s="36">
        <f t="shared" si="0"/>
        <v>45580</v>
      </c>
      <c r="R3" s="36">
        <f t="shared" si="0"/>
        <v>45581</v>
      </c>
      <c r="S3" s="36">
        <f t="shared" si="0"/>
        <v>45582</v>
      </c>
      <c r="T3" s="36">
        <f t="shared" si="0"/>
        <v>45583</v>
      </c>
      <c r="U3" s="36">
        <f t="shared" si="0"/>
        <v>45584</v>
      </c>
      <c r="V3" s="36">
        <f t="shared" si="0"/>
        <v>45585</v>
      </c>
      <c r="W3" s="36">
        <f t="shared" si="0"/>
        <v>45586</v>
      </c>
      <c r="X3" s="36">
        <f t="shared" si="0"/>
        <v>45587</v>
      </c>
      <c r="Y3" s="36">
        <f t="shared" si="0"/>
        <v>45588</v>
      </c>
      <c r="Z3" s="36">
        <f t="shared" si="0"/>
        <v>45589</v>
      </c>
      <c r="AA3" s="36">
        <f t="shared" si="0"/>
        <v>45590</v>
      </c>
      <c r="AB3" s="36">
        <f t="shared" si="0"/>
        <v>45591</v>
      </c>
      <c r="AC3" s="36">
        <f t="shared" si="0"/>
        <v>45592</v>
      </c>
      <c r="AD3" s="36">
        <f t="shared" si="0"/>
        <v>45593</v>
      </c>
      <c r="AE3" s="36">
        <f t="shared" si="0"/>
        <v>45594</v>
      </c>
      <c r="AF3" s="36">
        <f t="shared" si="0"/>
        <v>45595</v>
      </c>
      <c r="AG3" s="37">
        <f t="shared" si="0"/>
        <v>45596</v>
      </c>
      <c r="AH3" s="38" t="s">
        <v>16</v>
      </c>
    </row>
    <row r="4" spans="1:34">
      <c r="A4" s="39" t="s">
        <v>19</v>
      </c>
      <c r="B4" s="22" t="s">
        <v>17</v>
      </c>
      <c r="C4" s="23">
        <v>0</v>
      </c>
      <c r="D4" s="23">
        <v>0</v>
      </c>
      <c r="E4" s="23">
        <v>0</v>
      </c>
      <c r="F4" s="23">
        <v>0</v>
      </c>
      <c r="G4" s="23">
        <v>0</v>
      </c>
      <c r="H4" s="23">
        <v>177</v>
      </c>
      <c r="I4" s="23">
        <v>294</v>
      </c>
      <c r="J4" s="23">
        <v>177</v>
      </c>
      <c r="K4" s="23">
        <v>0</v>
      </c>
      <c r="L4" s="23">
        <v>380</v>
      </c>
      <c r="M4" s="23">
        <v>640</v>
      </c>
      <c r="N4" s="23">
        <v>481</v>
      </c>
      <c r="O4" s="23">
        <v>530</v>
      </c>
      <c r="P4" s="23">
        <v>569</v>
      </c>
      <c r="Q4" s="23">
        <v>0</v>
      </c>
      <c r="R4" s="23">
        <v>0</v>
      </c>
      <c r="S4" s="23">
        <v>597</v>
      </c>
      <c r="T4" s="23">
        <v>417</v>
      </c>
      <c r="U4" s="23">
        <v>202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3">
        <v>0</v>
      </c>
      <c r="AB4" s="23">
        <v>0</v>
      </c>
      <c r="AC4" s="23">
        <v>0</v>
      </c>
      <c r="AD4" s="23">
        <v>0</v>
      </c>
      <c r="AE4" s="23"/>
      <c r="AF4" s="23"/>
      <c r="AG4" s="40"/>
      <c r="AH4" s="41">
        <f>SUM(C4:AG4)</f>
        <v>4464</v>
      </c>
    </row>
    <row r="5" spans="1:34">
      <c r="A5" s="42"/>
      <c r="B5" s="26" t="s">
        <v>18</v>
      </c>
      <c r="C5" s="27"/>
      <c r="D5" s="27">
        <f>SUMIF(作業時間個人!B3:B58,作業時間個人!B3,作業時間個人!R3:R58)</f>
        <v>0</v>
      </c>
      <c r="E5" s="27">
        <f>SUMIF(作業時間個人!C3:C58,作業時間個人!C3,作業時間個人!S3:S58)</f>
        <v>0</v>
      </c>
      <c r="F5" s="27">
        <f>SUMIF(作業時間個人!D3:D58,作業時間個人!D3,作業時間個人!T3:T58)</f>
        <v>0</v>
      </c>
      <c r="G5" s="27">
        <f>SUMIF(作業時間個人!E3:E58,作業時間個人!E3,作業時間個人!U3:U58)</f>
        <v>0</v>
      </c>
      <c r="H5" s="27">
        <v>1180</v>
      </c>
      <c r="I5" s="27">
        <v>3797</v>
      </c>
      <c r="J5" s="27">
        <v>1885</v>
      </c>
      <c r="K5" s="27">
        <v>0</v>
      </c>
      <c r="L5" s="27">
        <v>2460</v>
      </c>
      <c r="M5" s="27">
        <v>3810</v>
      </c>
      <c r="N5" s="27">
        <v>3313</v>
      </c>
      <c r="O5" s="27">
        <v>4380</v>
      </c>
      <c r="P5" s="27">
        <v>3522</v>
      </c>
      <c r="Q5" s="27">
        <v>0</v>
      </c>
      <c r="R5" s="27">
        <v>0</v>
      </c>
      <c r="S5" s="27">
        <v>2956</v>
      </c>
      <c r="T5" s="27">
        <v>4656</v>
      </c>
      <c r="U5" s="27">
        <v>824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/>
      <c r="AF5" s="27"/>
      <c r="AG5" s="43"/>
      <c r="AH5" s="41">
        <f>SUM(D5:AG5)</f>
        <v>32783</v>
      </c>
    </row>
    <row r="6" spans="1:34">
      <c r="A6" s="42"/>
      <c r="B6" s="34" t="s">
        <v>25</v>
      </c>
      <c r="C6" s="28"/>
      <c r="D6" s="28"/>
      <c r="E6" s="28"/>
      <c r="F6" s="28"/>
      <c r="G6" s="28"/>
      <c r="H6" s="28">
        <v>4</v>
      </c>
      <c r="I6" s="28">
        <v>9</v>
      </c>
      <c r="J6" s="28">
        <v>5</v>
      </c>
      <c r="K6" s="28"/>
      <c r="L6" s="28">
        <v>8</v>
      </c>
      <c r="M6" s="28">
        <v>7</v>
      </c>
      <c r="N6" s="28">
        <v>8</v>
      </c>
      <c r="O6" s="28">
        <v>9</v>
      </c>
      <c r="P6" s="28">
        <v>10</v>
      </c>
      <c r="Q6" s="28"/>
      <c r="R6" s="28"/>
      <c r="S6" s="28">
        <v>9</v>
      </c>
      <c r="T6" s="28">
        <v>8</v>
      </c>
      <c r="U6" s="28">
        <v>6</v>
      </c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44"/>
      <c r="AH6" s="41">
        <f>SUM(D6:AG6)</f>
        <v>83</v>
      </c>
    </row>
    <row r="7" spans="1:34">
      <c r="A7" s="42"/>
      <c r="B7" s="45" t="s">
        <v>26</v>
      </c>
      <c r="C7" s="46"/>
      <c r="D7" s="46"/>
      <c r="E7" s="46"/>
      <c r="F7" s="46"/>
      <c r="G7" s="46"/>
      <c r="H7" s="46">
        <v>2</v>
      </c>
      <c r="I7" s="46">
        <v>3</v>
      </c>
      <c r="J7" s="46">
        <v>1</v>
      </c>
      <c r="K7" s="46"/>
      <c r="L7" s="46">
        <v>2</v>
      </c>
      <c r="M7" s="46">
        <v>2</v>
      </c>
      <c r="N7" s="46">
        <v>2</v>
      </c>
      <c r="O7" s="46">
        <v>3</v>
      </c>
      <c r="P7" s="46">
        <v>2</v>
      </c>
      <c r="Q7" s="46"/>
      <c r="R7" s="46"/>
      <c r="S7" s="46">
        <v>3</v>
      </c>
      <c r="T7" s="46">
        <v>2</v>
      </c>
      <c r="U7" s="46">
        <v>2</v>
      </c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7"/>
      <c r="AH7" s="41">
        <f>SUM(D7:AG7)</f>
        <v>24</v>
      </c>
    </row>
    <row r="8" spans="1:34">
      <c r="A8" s="42"/>
      <c r="B8" s="48" t="s">
        <v>27</v>
      </c>
      <c r="C8" s="49"/>
      <c r="D8" s="50"/>
      <c r="E8" s="51"/>
      <c r="F8" s="51"/>
      <c r="G8" s="51"/>
      <c r="H8" s="51">
        <f>SUM(H6:H7)</f>
        <v>6</v>
      </c>
      <c r="I8" s="51">
        <f>SUM(I6:I7)</f>
        <v>12</v>
      </c>
      <c r="J8" s="51">
        <f>SUM(J6:J7)</f>
        <v>6</v>
      </c>
      <c r="K8" s="51"/>
      <c r="L8" s="51">
        <f>SUM(L6:L7)</f>
        <v>10</v>
      </c>
      <c r="M8" s="51">
        <f t="shared" ref="M8:U8" si="1">SUM(M6:M7)</f>
        <v>9</v>
      </c>
      <c r="N8" s="51">
        <f t="shared" si="1"/>
        <v>10</v>
      </c>
      <c r="O8" s="51">
        <f t="shared" si="1"/>
        <v>12</v>
      </c>
      <c r="P8" s="51">
        <f t="shared" si="1"/>
        <v>12</v>
      </c>
      <c r="Q8" s="51">
        <f t="shared" si="1"/>
        <v>0</v>
      </c>
      <c r="R8" s="51">
        <f t="shared" si="1"/>
        <v>0</v>
      </c>
      <c r="S8" s="51">
        <f t="shared" si="1"/>
        <v>12</v>
      </c>
      <c r="T8" s="51">
        <f t="shared" si="1"/>
        <v>10</v>
      </c>
      <c r="U8" s="51">
        <f t="shared" si="1"/>
        <v>8</v>
      </c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2"/>
      <c r="AH8" s="41">
        <f t="shared" ref="AH8:AH12" si="2">SUM(D8:AG8)</f>
        <v>107</v>
      </c>
    </row>
    <row r="9" spans="1:34">
      <c r="A9" s="42"/>
      <c r="B9" s="53" t="s">
        <v>28</v>
      </c>
      <c r="C9" s="54"/>
      <c r="D9" s="54"/>
      <c r="E9" s="54"/>
      <c r="F9" s="54"/>
      <c r="G9" s="54"/>
      <c r="H9" s="54">
        <v>2</v>
      </c>
      <c r="I9" s="54">
        <v>3</v>
      </c>
      <c r="J9" s="54">
        <v>2</v>
      </c>
      <c r="K9" s="54"/>
      <c r="L9" s="54">
        <v>3</v>
      </c>
      <c r="M9" s="54">
        <v>3</v>
      </c>
      <c r="N9" s="54">
        <v>3</v>
      </c>
      <c r="O9" s="54">
        <v>4</v>
      </c>
      <c r="P9" s="54">
        <v>4</v>
      </c>
      <c r="Q9" s="54"/>
      <c r="R9" s="54"/>
      <c r="S9" s="54">
        <v>4</v>
      </c>
      <c r="T9" s="54">
        <v>3</v>
      </c>
      <c r="U9" s="54">
        <v>2</v>
      </c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5"/>
      <c r="AH9" s="41">
        <f t="shared" si="2"/>
        <v>33</v>
      </c>
    </row>
    <row r="10" spans="1:34">
      <c r="A10" s="42"/>
      <c r="B10" s="56" t="s">
        <v>29</v>
      </c>
      <c r="C10" s="57"/>
      <c r="D10" s="57" t="e">
        <f>D5/D8</f>
        <v>#DIV/0!</v>
      </c>
      <c r="E10" s="57" t="e">
        <f>E5/E8</f>
        <v>#DIV/0!</v>
      </c>
      <c r="F10" s="57" t="e">
        <f>F5/F8</f>
        <v>#DIV/0!</v>
      </c>
      <c r="G10" s="57" t="e">
        <f>G5/G8</f>
        <v>#DIV/0!</v>
      </c>
      <c r="H10" s="57">
        <f>H5/H8</f>
        <v>196.66666666666666</v>
      </c>
      <c r="I10" s="57">
        <f>I5/I8</f>
        <v>316.41666666666669</v>
      </c>
      <c r="J10" s="57">
        <f>J5/J8</f>
        <v>314.16666666666669</v>
      </c>
      <c r="K10" s="57" t="e">
        <f>K5/K8</f>
        <v>#DIV/0!</v>
      </c>
      <c r="L10" s="57">
        <f>L5/L8</f>
        <v>246</v>
      </c>
      <c r="M10" s="57">
        <f>M5/M8</f>
        <v>423.33333333333331</v>
      </c>
      <c r="N10" s="57">
        <f>N5/N8</f>
        <v>331.3</v>
      </c>
      <c r="O10" s="57">
        <f>O5/O8</f>
        <v>365</v>
      </c>
      <c r="P10" s="57">
        <f>P5/P8</f>
        <v>293.5</v>
      </c>
      <c r="Q10" s="57" t="e">
        <f>Q5/Q8</f>
        <v>#DIV/0!</v>
      </c>
      <c r="R10" s="57" t="e">
        <f>R5/R8</f>
        <v>#DIV/0!</v>
      </c>
      <c r="S10" s="57">
        <f>S5/S8</f>
        <v>246.33333333333334</v>
      </c>
      <c r="T10" s="57">
        <f>T5/T8</f>
        <v>465.6</v>
      </c>
      <c r="U10" s="57">
        <f>U5/U8</f>
        <v>103</v>
      </c>
      <c r="V10" s="57" t="e">
        <f>V5/V8</f>
        <v>#DIV/0!</v>
      </c>
      <c r="W10" s="57" t="e">
        <f>W5/W8</f>
        <v>#DIV/0!</v>
      </c>
      <c r="X10" s="57" t="e">
        <f>X5/X8</f>
        <v>#DIV/0!</v>
      </c>
      <c r="Y10" s="57" t="e">
        <f>Y5/Y8</f>
        <v>#DIV/0!</v>
      </c>
      <c r="Z10" s="57" t="e">
        <f>Z5/Z8</f>
        <v>#DIV/0!</v>
      </c>
      <c r="AA10" s="57" t="e">
        <f>AA5/AA8</f>
        <v>#DIV/0!</v>
      </c>
      <c r="AB10" s="57" t="e">
        <f>AB5/AB8</f>
        <v>#DIV/0!</v>
      </c>
      <c r="AC10" s="57" t="e">
        <f>AC5/AC8</f>
        <v>#DIV/0!</v>
      </c>
      <c r="AD10" s="57" t="e">
        <f>AD5/AD8</f>
        <v>#DIV/0!</v>
      </c>
      <c r="AE10" s="57" t="e">
        <f>AE5/AE8</f>
        <v>#DIV/0!</v>
      </c>
      <c r="AF10" s="57" t="e">
        <f>AF5/AF8</f>
        <v>#DIV/0!</v>
      </c>
      <c r="AG10" s="58" t="e">
        <f>AG5/AG8</f>
        <v>#DIV/0!</v>
      </c>
      <c r="AH10" s="41" t="e">
        <f t="shared" si="2"/>
        <v>#DIV/0!</v>
      </c>
    </row>
    <row r="11" spans="1:34">
      <c r="A11" s="42"/>
      <c r="B11" s="26" t="s">
        <v>30</v>
      </c>
      <c r="C11" s="28"/>
      <c r="D11" s="28" t="e">
        <f>D4/D9</f>
        <v>#DIV/0!</v>
      </c>
      <c r="E11" s="28" t="e">
        <f>E4/E9</f>
        <v>#DIV/0!</v>
      </c>
      <c r="F11" s="28" t="e">
        <f>F4/F9</f>
        <v>#DIV/0!</v>
      </c>
      <c r="G11" s="28" t="e">
        <f>G4/G9</f>
        <v>#DIV/0!</v>
      </c>
      <c r="H11" s="28">
        <f>H4/H9</f>
        <v>88.5</v>
      </c>
      <c r="I11" s="28">
        <f>I4/I9</f>
        <v>98</v>
      </c>
      <c r="J11" s="28">
        <f>J4/J9</f>
        <v>88.5</v>
      </c>
      <c r="K11" s="28" t="e">
        <f>K4/K9</f>
        <v>#DIV/0!</v>
      </c>
      <c r="L11" s="28">
        <f>L4/L9</f>
        <v>126.66666666666667</v>
      </c>
      <c r="M11" s="28">
        <f>M4/M9</f>
        <v>213.33333333333334</v>
      </c>
      <c r="N11" s="28">
        <f>N4/N9</f>
        <v>160.33333333333334</v>
      </c>
      <c r="O11" s="28"/>
      <c r="P11" s="28">
        <f>P4/P9</f>
        <v>142.25</v>
      </c>
      <c r="Q11" s="28" t="e">
        <f>Q4/Q9</f>
        <v>#DIV/0!</v>
      </c>
      <c r="R11" s="28" t="e">
        <f>R4/R9</f>
        <v>#DIV/0!</v>
      </c>
      <c r="S11" s="28">
        <f>S4/S9</f>
        <v>149.25</v>
      </c>
      <c r="T11" s="28">
        <f>T4/T9</f>
        <v>139</v>
      </c>
      <c r="U11" s="28">
        <f>U4/U9</f>
        <v>101</v>
      </c>
      <c r="V11" s="28"/>
      <c r="W11" s="28" t="e">
        <f>W4/W9</f>
        <v>#DIV/0!</v>
      </c>
      <c r="X11" s="28" t="e">
        <f>X4/X9</f>
        <v>#DIV/0!</v>
      </c>
      <c r="Y11" s="28" t="e">
        <f>Y4/Y9</f>
        <v>#DIV/0!</v>
      </c>
      <c r="Z11" s="28" t="e">
        <f>Z4/Z9</f>
        <v>#DIV/0!</v>
      </c>
      <c r="AA11" s="28" t="e">
        <f>AA4/AA9</f>
        <v>#DIV/0!</v>
      </c>
      <c r="AB11" s="28" t="e">
        <f>AB4/AB9</f>
        <v>#DIV/0!</v>
      </c>
      <c r="AC11" s="28"/>
      <c r="AD11" s="28" t="e">
        <f>AD4/AD9</f>
        <v>#DIV/0!</v>
      </c>
      <c r="AE11" s="28" t="e">
        <f>AE4/AE9</f>
        <v>#DIV/0!</v>
      </c>
      <c r="AF11" s="28" t="e">
        <f>AF4/AF9</f>
        <v>#DIV/0!</v>
      </c>
      <c r="AG11" s="44" t="e">
        <f>AG4/AG9</f>
        <v>#DIV/0!</v>
      </c>
      <c r="AH11" s="41" t="e">
        <f t="shared" si="2"/>
        <v>#DIV/0!</v>
      </c>
    </row>
    <row r="12" spans="1:34">
      <c r="A12" s="42"/>
      <c r="B12" s="34" t="s">
        <v>31</v>
      </c>
      <c r="C12" s="28"/>
      <c r="D12" s="28"/>
      <c r="E12" s="28"/>
      <c r="F12" s="28"/>
      <c r="G12" s="28"/>
      <c r="H12" s="28">
        <f>H4/H9</f>
        <v>88.5</v>
      </c>
      <c r="I12" s="28">
        <f>I4/I9</f>
        <v>98</v>
      </c>
      <c r="J12" s="28">
        <f>J4/J9</f>
        <v>88.5</v>
      </c>
      <c r="K12" s="28" t="e">
        <f>K4/K9</f>
        <v>#DIV/0!</v>
      </c>
      <c r="L12" s="28">
        <f>L4/L9</f>
        <v>126.66666666666667</v>
      </c>
      <c r="M12" s="28">
        <f>M4/M9</f>
        <v>213.33333333333334</v>
      </c>
      <c r="N12" s="28">
        <f>N4/N9</f>
        <v>160.33333333333334</v>
      </c>
      <c r="O12" s="28">
        <f>O4/O9</f>
        <v>132.5</v>
      </c>
      <c r="P12" s="28">
        <f>P4/P9</f>
        <v>142.25</v>
      </c>
      <c r="Q12" s="28" t="e">
        <f>Q4/Q9</f>
        <v>#DIV/0!</v>
      </c>
      <c r="R12" s="28" t="e">
        <f>R4/R9</f>
        <v>#DIV/0!</v>
      </c>
      <c r="S12" s="28">
        <f>S4/S9</f>
        <v>149.25</v>
      </c>
      <c r="T12" s="28">
        <f>T4/T9</f>
        <v>139</v>
      </c>
      <c r="U12" s="28">
        <f>U4/U9</f>
        <v>101</v>
      </c>
      <c r="V12" s="28" t="e">
        <f>V4/V9</f>
        <v>#DIV/0!</v>
      </c>
      <c r="W12" s="28" t="e">
        <f>W4/W9</f>
        <v>#DIV/0!</v>
      </c>
      <c r="X12" s="28" t="e">
        <f>X4/X9</f>
        <v>#DIV/0!</v>
      </c>
      <c r="Y12" s="28" t="e">
        <f>Y4/Y9</f>
        <v>#DIV/0!</v>
      </c>
      <c r="Z12" s="28" t="e">
        <f>Z4/Z9</f>
        <v>#DIV/0!</v>
      </c>
      <c r="AA12" s="28" t="e">
        <f>AA4/AA9</f>
        <v>#DIV/0!</v>
      </c>
      <c r="AB12" s="28" t="e">
        <f>AB4/AB9</f>
        <v>#DIV/0!</v>
      </c>
      <c r="AC12" s="28" t="e">
        <f>AC4/AC9</f>
        <v>#DIV/0!</v>
      </c>
      <c r="AD12" s="28" t="e">
        <f>AD4/AD9</f>
        <v>#DIV/0!</v>
      </c>
      <c r="AE12" s="28" t="e">
        <f>AE4/AE9</f>
        <v>#DIV/0!</v>
      </c>
      <c r="AF12" s="28"/>
      <c r="AG12" s="44"/>
      <c r="AH12" s="41" t="e">
        <f t="shared" si="2"/>
        <v>#DIV/0!</v>
      </c>
    </row>
  </sheetData>
  <mergeCells count="1">
    <mergeCell ref="A4:A12"/>
  </mergeCells>
  <phoneticPr fontId="2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作業時間個人</vt:lpstr>
      <vt:lpstr>実績昼</vt:lpstr>
      <vt:lpstr>作業時間個人!Print_Area</vt:lpstr>
      <vt:lpstr>作業時間個人!Print_Titles</vt:lpstr>
    </vt:vector>
  </TitlesOfParts>
  <Company>BLPX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葛西　圭一郎</dc:creator>
  <cp:lastModifiedBy>大立目 進吾 Shingo Otateme</cp:lastModifiedBy>
  <cp:lastPrinted>2020-10-30T00:42:33Z</cp:lastPrinted>
  <dcterms:created xsi:type="dcterms:W3CDTF">2020-08-10T07:57:47Z</dcterms:created>
  <dcterms:modified xsi:type="dcterms:W3CDTF">2025-05-14T02:47:06Z</dcterms:modified>
</cp:coreProperties>
</file>