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sudayuuya/orderpredict/yosoku/data/"/>
    </mc:Choice>
  </mc:AlternateContent>
  <xr:revisionPtr revIDLastSave="0" documentId="13_ncr:1_{C0815D1A-1E50-064E-BA23-697499A28D9C}" xr6:coauthVersionLast="47" xr6:coauthVersionMax="47" xr10:uidLastSave="{00000000-0000-0000-0000-000000000000}"/>
  <bookViews>
    <workbookView xWindow="0" yWindow="740" windowWidth="29400" windowHeight="16960" activeTab="1" xr2:uid="{00000000-000D-0000-FFFF-FFFF00000000}"/>
  </bookViews>
  <sheets>
    <sheet name="作業時間個人" sheetId="1" r:id="rId1"/>
    <sheet name="実績昼" sheetId="4" r:id="rId2"/>
  </sheets>
  <externalReferences>
    <externalReference r:id="rId3"/>
  </externalReferences>
  <definedNames>
    <definedName name="_1hk2_">#REF!</definedName>
    <definedName name="_xlnm._FilterDatabase" localSheetId="0" hidden="1">作業時間個人!$A$2:$Q$1190</definedName>
    <definedName name="aaa">#REF!</definedName>
    <definedName name="ab海外業務部">[1]ab海外業務部!$A$1:$AJ$475</definedName>
    <definedName name="act">#REF!</definedName>
    <definedName name="aw">#REF!</definedName>
    <definedName name="ddd">#REF!</definedName>
    <definedName name="hk">#REF!</definedName>
    <definedName name="Index1">#REF!</definedName>
    <definedName name="Index2">#REF!</definedName>
    <definedName name="_xlnm.Print_Area" localSheetId="0">作業時間個人!$G$1:$O$2</definedName>
    <definedName name="_xlnm.Print_Titles" localSheetId="0">作業時間個人!$1:$2</definedName>
    <definedName name="qaa">#REF!</definedName>
    <definedName name="qqq">#REF!</definedName>
    <definedName name="Security">#REF!</definedName>
    <definedName name="ｓｓ">#REF!</definedName>
    <definedName name="ｓｓｓ">#REF!</definedName>
    <definedName name="ああ">#REF!</definedName>
    <definedName name="あかん">#REF!</definedName>
    <definedName name="どら">#REF!</definedName>
    <definedName name="らんこ">#REF!</definedName>
    <definedName name="商品A">#REF!</definedName>
    <definedName name="商品AA">#REF!</definedName>
    <definedName name="商品B">#REF!</definedName>
    <definedName name="商品BB">#REF!</definedName>
    <definedName name="商品C">#REF!</definedName>
    <definedName name="商品CC">#REF!</definedName>
    <definedName name="商品D">#REF!</definedName>
    <definedName name="商品DD">#REF!</definedName>
    <definedName name="商品E">#REF!</definedName>
    <definedName name="商品E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4" l="1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U8" i="4"/>
  <c r="V8" i="4"/>
  <c r="W8" i="4"/>
  <c r="X8" i="4"/>
  <c r="Y8" i="4"/>
  <c r="Z8" i="4"/>
  <c r="AA8" i="4"/>
  <c r="AB8" i="4"/>
  <c r="AC8" i="4"/>
  <c r="AD8" i="4"/>
  <c r="AE8" i="4"/>
  <c r="AH12" i="4"/>
  <c r="AH9" i="4"/>
  <c r="AH7" i="4"/>
  <c r="AH6" i="4"/>
  <c r="AH8" i="4" l="1"/>
  <c r="J848" i="1" l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L862" i="1" s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L890" i="1" s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L922" i="1" s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L938" i="1" s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L962" i="1" s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O1073" i="1"/>
  <c r="Q1073" i="1" s="1"/>
  <c r="J1074" i="1"/>
  <c r="K1074" i="1"/>
  <c r="O1074" i="1"/>
  <c r="Q1074" i="1" s="1"/>
  <c r="J1075" i="1"/>
  <c r="K1075" i="1"/>
  <c r="O1075" i="1"/>
  <c r="Q1075" i="1" s="1"/>
  <c r="J1076" i="1"/>
  <c r="K1076" i="1"/>
  <c r="O1076" i="1"/>
  <c r="Q1076" i="1" s="1"/>
  <c r="J1077" i="1"/>
  <c r="K1077" i="1"/>
  <c r="O1077" i="1"/>
  <c r="Q1077" i="1" s="1"/>
  <c r="J1078" i="1"/>
  <c r="K1078" i="1"/>
  <c r="O1078" i="1"/>
  <c r="Q1078" i="1" s="1"/>
  <c r="J1079" i="1"/>
  <c r="K1079" i="1"/>
  <c r="O1079" i="1"/>
  <c r="Q1079" i="1" s="1"/>
  <c r="J1080" i="1"/>
  <c r="K1080" i="1"/>
  <c r="O1080" i="1"/>
  <c r="Q1080" i="1" s="1"/>
  <c r="J1081" i="1"/>
  <c r="K1081" i="1"/>
  <c r="O1081" i="1"/>
  <c r="Q1081" i="1" s="1"/>
  <c r="J1082" i="1"/>
  <c r="K1082" i="1"/>
  <c r="O1082" i="1"/>
  <c r="Q1082" i="1" s="1"/>
  <c r="J1083" i="1"/>
  <c r="K1083" i="1"/>
  <c r="O1083" i="1"/>
  <c r="Q1083" i="1" s="1"/>
  <c r="J1084" i="1"/>
  <c r="K1084" i="1"/>
  <c r="O1084" i="1"/>
  <c r="Q1084" i="1" s="1"/>
  <c r="J1085" i="1"/>
  <c r="K1085" i="1"/>
  <c r="O1085" i="1"/>
  <c r="Q1085" i="1" s="1"/>
  <c r="J1086" i="1"/>
  <c r="K1086" i="1"/>
  <c r="O1086" i="1"/>
  <c r="Q1086" i="1" s="1"/>
  <c r="J1087" i="1"/>
  <c r="K1087" i="1"/>
  <c r="O1087" i="1"/>
  <c r="Q1087" i="1" s="1"/>
  <c r="J1088" i="1"/>
  <c r="K1088" i="1"/>
  <c r="O1088" i="1"/>
  <c r="Q1088" i="1" s="1"/>
  <c r="J1089" i="1"/>
  <c r="K1089" i="1"/>
  <c r="O1089" i="1"/>
  <c r="Q1089" i="1" s="1"/>
  <c r="J1090" i="1"/>
  <c r="K1090" i="1"/>
  <c r="O1090" i="1"/>
  <c r="Q1090" i="1" s="1"/>
  <c r="J1091" i="1"/>
  <c r="K1091" i="1"/>
  <c r="O1091" i="1"/>
  <c r="Q1091" i="1" s="1"/>
  <c r="J1092" i="1"/>
  <c r="K1092" i="1"/>
  <c r="O1092" i="1"/>
  <c r="Q1092" i="1" s="1"/>
  <c r="J1093" i="1"/>
  <c r="K1093" i="1"/>
  <c r="O1093" i="1"/>
  <c r="Q1093" i="1" s="1"/>
  <c r="J1094" i="1"/>
  <c r="K1094" i="1"/>
  <c r="O1094" i="1"/>
  <c r="Q1094" i="1" s="1"/>
  <c r="J1095" i="1"/>
  <c r="K1095" i="1"/>
  <c r="O1095" i="1"/>
  <c r="Q1095" i="1" s="1"/>
  <c r="J1096" i="1"/>
  <c r="K1096" i="1"/>
  <c r="O1096" i="1"/>
  <c r="Q1096" i="1" s="1"/>
  <c r="J1097" i="1"/>
  <c r="K1097" i="1"/>
  <c r="O1097" i="1"/>
  <c r="Q1097" i="1" s="1"/>
  <c r="J1098" i="1"/>
  <c r="K1098" i="1"/>
  <c r="O1098" i="1"/>
  <c r="Q1098" i="1" s="1"/>
  <c r="J1099" i="1"/>
  <c r="K1099" i="1"/>
  <c r="O1099" i="1"/>
  <c r="Q1099" i="1" s="1"/>
  <c r="J1100" i="1"/>
  <c r="K1100" i="1"/>
  <c r="O1100" i="1"/>
  <c r="Q1100" i="1" s="1"/>
  <c r="J1101" i="1"/>
  <c r="K1101" i="1"/>
  <c r="O1101" i="1"/>
  <c r="Q1101" i="1" s="1"/>
  <c r="J1102" i="1"/>
  <c r="K1102" i="1"/>
  <c r="O1102" i="1"/>
  <c r="Q1102" i="1" s="1"/>
  <c r="J1103" i="1"/>
  <c r="K1103" i="1"/>
  <c r="O1103" i="1"/>
  <c r="Q1103" i="1" s="1"/>
  <c r="J1104" i="1"/>
  <c r="K1104" i="1"/>
  <c r="O1104" i="1"/>
  <c r="Q1104" i="1" s="1"/>
  <c r="J1105" i="1"/>
  <c r="K1105" i="1"/>
  <c r="O1105" i="1"/>
  <c r="Q1105" i="1" s="1"/>
  <c r="J1106" i="1"/>
  <c r="K1106" i="1"/>
  <c r="O1106" i="1"/>
  <c r="Q1106" i="1" s="1"/>
  <c r="J1107" i="1"/>
  <c r="K1107" i="1"/>
  <c r="O1107" i="1"/>
  <c r="Q1107" i="1" s="1"/>
  <c r="J1108" i="1"/>
  <c r="K1108" i="1"/>
  <c r="O1108" i="1"/>
  <c r="Q1108" i="1" s="1"/>
  <c r="J1109" i="1"/>
  <c r="K1109" i="1"/>
  <c r="O1109" i="1"/>
  <c r="Q1109" i="1" s="1"/>
  <c r="J1110" i="1"/>
  <c r="K1110" i="1"/>
  <c r="O1110" i="1"/>
  <c r="Q1110" i="1" s="1"/>
  <c r="J1111" i="1"/>
  <c r="K1111" i="1"/>
  <c r="O1111" i="1"/>
  <c r="Q1111" i="1" s="1"/>
  <c r="J1112" i="1"/>
  <c r="K1112" i="1"/>
  <c r="O1112" i="1"/>
  <c r="Q1112" i="1" s="1"/>
  <c r="J1113" i="1"/>
  <c r="K1113" i="1"/>
  <c r="L1113" i="1"/>
  <c r="N1113" i="1" s="1"/>
  <c r="O1113" i="1"/>
  <c r="Q1113" i="1" s="1"/>
  <c r="J1114" i="1"/>
  <c r="K1114" i="1"/>
  <c r="O1114" i="1"/>
  <c r="Q1114" i="1" s="1"/>
  <c r="J1115" i="1"/>
  <c r="K1115" i="1"/>
  <c r="O1115" i="1"/>
  <c r="Q1115" i="1" s="1"/>
  <c r="J1116" i="1"/>
  <c r="K1116" i="1"/>
  <c r="O1116" i="1"/>
  <c r="Q1116" i="1" s="1"/>
  <c r="J1117" i="1"/>
  <c r="K1117" i="1"/>
  <c r="O1117" i="1"/>
  <c r="Q1117" i="1" s="1"/>
  <c r="J1118" i="1"/>
  <c r="K1118" i="1"/>
  <c r="O1118" i="1"/>
  <c r="Q1118" i="1" s="1"/>
  <c r="J1119" i="1"/>
  <c r="K1119" i="1"/>
  <c r="O1119" i="1"/>
  <c r="Q1119" i="1" s="1"/>
  <c r="J1120" i="1"/>
  <c r="K1120" i="1"/>
  <c r="O1120" i="1"/>
  <c r="Q1120" i="1" s="1"/>
  <c r="J1121" i="1"/>
  <c r="K1121" i="1"/>
  <c r="O1121" i="1"/>
  <c r="Q1121" i="1" s="1"/>
  <c r="J1122" i="1"/>
  <c r="K1122" i="1"/>
  <c r="O1122" i="1"/>
  <c r="Q1122" i="1" s="1"/>
  <c r="J1123" i="1"/>
  <c r="K1123" i="1"/>
  <c r="O1123" i="1"/>
  <c r="Q1123" i="1" s="1"/>
  <c r="J1124" i="1"/>
  <c r="K1124" i="1"/>
  <c r="O1124" i="1"/>
  <c r="Q1124" i="1" s="1"/>
  <c r="J1125" i="1"/>
  <c r="K1125" i="1"/>
  <c r="O1125" i="1"/>
  <c r="Q1125" i="1" s="1"/>
  <c r="J1126" i="1"/>
  <c r="K1126" i="1"/>
  <c r="O1126" i="1"/>
  <c r="Q1126" i="1" s="1"/>
  <c r="J1127" i="1"/>
  <c r="K1127" i="1"/>
  <c r="O1127" i="1"/>
  <c r="Q1127" i="1" s="1"/>
  <c r="J1128" i="1"/>
  <c r="K1128" i="1"/>
  <c r="O1128" i="1"/>
  <c r="Q1128" i="1" s="1"/>
  <c r="J1129" i="1"/>
  <c r="K1129" i="1"/>
  <c r="O1129" i="1"/>
  <c r="Q1129" i="1" s="1"/>
  <c r="J1130" i="1"/>
  <c r="K1130" i="1"/>
  <c r="O1130" i="1"/>
  <c r="Q1130" i="1" s="1"/>
  <c r="J1131" i="1"/>
  <c r="K1131" i="1"/>
  <c r="O1131" i="1"/>
  <c r="Q1131" i="1" s="1"/>
  <c r="J1132" i="1"/>
  <c r="K1132" i="1"/>
  <c r="O1132" i="1"/>
  <c r="Q1132" i="1" s="1"/>
  <c r="J1133" i="1"/>
  <c r="K1133" i="1"/>
  <c r="O1133" i="1"/>
  <c r="Q1133" i="1" s="1"/>
  <c r="J1134" i="1"/>
  <c r="K1134" i="1"/>
  <c r="O1134" i="1"/>
  <c r="Q1134" i="1" s="1"/>
  <c r="J1135" i="1"/>
  <c r="K1135" i="1"/>
  <c r="O1135" i="1"/>
  <c r="Q1135" i="1" s="1"/>
  <c r="J1136" i="1"/>
  <c r="K1136" i="1"/>
  <c r="O1136" i="1"/>
  <c r="Q1136" i="1" s="1"/>
  <c r="J1137" i="1"/>
  <c r="K1137" i="1"/>
  <c r="O1137" i="1"/>
  <c r="Q1137" i="1" s="1"/>
  <c r="J1138" i="1"/>
  <c r="K1138" i="1"/>
  <c r="O1138" i="1"/>
  <c r="Q1138" i="1" s="1"/>
  <c r="J1139" i="1"/>
  <c r="K1139" i="1"/>
  <c r="O1139" i="1"/>
  <c r="Q1139" i="1" s="1"/>
  <c r="J1140" i="1"/>
  <c r="K1140" i="1"/>
  <c r="O1140" i="1"/>
  <c r="Q1140" i="1" s="1"/>
  <c r="J1141" i="1"/>
  <c r="K1141" i="1"/>
  <c r="O1141" i="1"/>
  <c r="Q1141" i="1" s="1"/>
  <c r="J1142" i="1"/>
  <c r="K1142" i="1"/>
  <c r="O1142" i="1"/>
  <c r="Q1142" i="1" s="1"/>
  <c r="J1143" i="1"/>
  <c r="K1143" i="1"/>
  <c r="O1143" i="1"/>
  <c r="Q1143" i="1" s="1"/>
  <c r="J1144" i="1"/>
  <c r="K1144" i="1"/>
  <c r="O1144" i="1"/>
  <c r="Q1144" i="1" s="1"/>
  <c r="J1145" i="1"/>
  <c r="K1145" i="1"/>
  <c r="O1145" i="1"/>
  <c r="Q1145" i="1" s="1"/>
  <c r="J1146" i="1"/>
  <c r="K1146" i="1"/>
  <c r="O1146" i="1"/>
  <c r="Q1146" i="1" s="1"/>
  <c r="J1147" i="1"/>
  <c r="K1147" i="1"/>
  <c r="O1147" i="1"/>
  <c r="Q1147" i="1" s="1"/>
  <c r="J1148" i="1"/>
  <c r="K1148" i="1"/>
  <c r="O1148" i="1"/>
  <c r="Q1148" i="1" s="1"/>
  <c r="J1149" i="1"/>
  <c r="K1149" i="1"/>
  <c r="O1149" i="1"/>
  <c r="Q1149" i="1" s="1"/>
  <c r="J1150" i="1"/>
  <c r="K1150" i="1"/>
  <c r="O1150" i="1"/>
  <c r="Q1150" i="1" s="1"/>
  <c r="J1151" i="1"/>
  <c r="K1151" i="1"/>
  <c r="O1151" i="1"/>
  <c r="Q1151" i="1"/>
  <c r="J1152" i="1"/>
  <c r="K1152" i="1"/>
  <c r="O1152" i="1"/>
  <c r="Q1152" i="1" s="1"/>
  <c r="J1153" i="1"/>
  <c r="K1153" i="1"/>
  <c r="O1153" i="1"/>
  <c r="Q1153" i="1" s="1"/>
  <c r="J1154" i="1"/>
  <c r="K1154" i="1"/>
  <c r="O1154" i="1"/>
  <c r="Q1154" i="1" s="1"/>
  <c r="J1155" i="1"/>
  <c r="K1155" i="1"/>
  <c r="O1155" i="1"/>
  <c r="Q1155" i="1" s="1"/>
  <c r="J1156" i="1"/>
  <c r="K1156" i="1"/>
  <c r="O1156" i="1"/>
  <c r="Q1156" i="1" s="1"/>
  <c r="J1157" i="1"/>
  <c r="K1157" i="1"/>
  <c r="O1157" i="1"/>
  <c r="Q1157" i="1" s="1"/>
  <c r="J1158" i="1"/>
  <c r="K1158" i="1"/>
  <c r="O1158" i="1"/>
  <c r="Q1158" i="1" s="1"/>
  <c r="J1159" i="1"/>
  <c r="K1159" i="1"/>
  <c r="O1159" i="1"/>
  <c r="Q1159" i="1" s="1"/>
  <c r="J1160" i="1"/>
  <c r="K1160" i="1"/>
  <c r="O1160" i="1"/>
  <c r="Q1160" i="1" s="1"/>
  <c r="J1161" i="1"/>
  <c r="K1161" i="1"/>
  <c r="O1161" i="1"/>
  <c r="Q1161" i="1" s="1"/>
  <c r="J1162" i="1"/>
  <c r="K1162" i="1"/>
  <c r="O1162" i="1"/>
  <c r="Q1162" i="1" s="1"/>
  <c r="J1163" i="1"/>
  <c r="K1163" i="1"/>
  <c r="O1163" i="1"/>
  <c r="Q1163" i="1" s="1"/>
  <c r="J1164" i="1"/>
  <c r="K1164" i="1"/>
  <c r="O1164" i="1"/>
  <c r="Q1164" i="1" s="1"/>
  <c r="J1165" i="1"/>
  <c r="K1165" i="1"/>
  <c r="L1165" i="1" s="1"/>
  <c r="M1165" i="1" s="1"/>
  <c r="O1165" i="1"/>
  <c r="Q1165" i="1" s="1"/>
  <c r="J1166" i="1"/>
  <c r="K1166" i="1"/>
  <c r="O1166" i="1"/>
  <c r="Q1166" i="1" s="1"/>
  <c r="J1167" i="1"/>
  <c r="K1167" i="1"/>
  <c r="O1167" i="1"/>
  <c r="Q1167" i="1" s="1"/>
  <c r="J1168" i="1"/>
  <c r="K1168" i="1"/>
  <c r="O1168" i="1"/>
  <c r="Q1168" i="1" s="1"/>
  <c r="J1169" i="1"/>
  <c r="K1169" i="1"/>
  <c r="O1169" i="1"/>
  <c r="Q1169" i="1" s="1"/>
  <c r="J1170" i="1"/>
  <c r="K1170" i="1"/>
  <c r="O1170" i="1"/>
  <c r="Q1170" i="1" s="1"/>
  <c r="J1171" i="1"/>
  <c r="K1171" i="1"/>
  <c r="O1171" i="1"/>
  <c r="Q1171" i="1" s="1"/>
  <c r="J1172" i="1"/>
  <c r="K1172" i="1"/>
  <c r="O1172" i="1"/>
  <c r="Q1172" i="1" s="1"/>
  <c r="J1173" i="1"/>
  <c r="K1173" i="1"/>
  <c r="O1173" i="1"/>
  <c r="Q1173" i="1" s="1"/>
  <c r="J1174" i="1"/>
  <c r="K1174" i="1"/>
  <c r="O1174" i="1"/>
  <c r="Q1174" i="1" s="1"/>
  <c r="J1175" i="1"/>
  <c r="K1175" i="1"/>
  <c r="O1175" i="1"/>
  <c r="Q1175" i="1" s="1"/>
  <c r="J1176" i="1"/>
  <c r="K1176" i="1"/>
  <c r="O1176" i="1"/>
  <c r="Q1176" i="1" s="1"/>
  <c r="J1177" i="1"/>
  <c r="K1177" i="1"/>
  <c r="O1177" i="1"/>
  <c r="Q1177" i="1" s="1"/>
  <c r="J1178" i="1"/>
  <c r="K1178" i="1"/>
  <c r="O1178" i="1"/>
  <c r="Q1178" i="1" s="1"/>
  <c r="J1179" i="1"/>
  <c r="K1179" i="1"/>
  <c r="O1179" i="1"/>
  <c r="Q1179" i="1" s="1"/>
  <c r="J1180" i="1"/>
  <c r="K1180" i="1"/>
  <c r="O1180" i="1"/>
  <c r="Q1180" i="1" s="1"/>
  <c r="J1181" i="1"/>
  <c r="K1181" i="1"/>
  <c r="O1181" i="1"/>
  <c r="Q1181" i="1" s="1"/>
  <c r="J1182" i="1"/>
  <c r="K1182" i="1"/>
  <c r="O1182" i="1"/>
  <c r="Q1182" i="1" s="1"/>
  <c r="J1183" i="1"/>
  <c r="K1183" i="1"/>
  <c r="O1183" i="1"/>
  <c r="Q1183" i="1" s="1"/>
  <c r="J1184" i="1"/>
  <c r="K1184" i="1"/>
  <c r="O1184" i="1"/>
  <c r="Q1184" i="1" s="1"/>
  <c r="J1185" i="1"/>
  <c r="K1185" i="1"/>
  <c r="O1185" i="1"/>
  <c r="Q1185" i="1" s="1"/>
  <c r="J1186" i="1"/>
  <c r="K1186" i="1"/>
  <c r="O1186" i="1"/>
  <c r="Q1186" i="1"/>
  <c r="J1187" i="1"/>
  <c r="K1187" i="1"/>
  <c r="O1187" i="1"/>
  <c r="Q1187" i="1" s="1"/>
  <c r="J1188" i="1"/>
  <c r="K1188" i="1"/>
  <c r="L1188" i="1" s="1"/>
  <c r="O1188" i="1"/>
  <c r="Q1188" i="1" s="1"/>
  <c r="J1189" i="1"/>
  <c r="K1189" i="1"/>
  <c r="O1189" i="1"/>
  <c r="Q1189" i="1"/>
  <c r="J1190" i="1"/>
  <c r="K1190" i="1"/>
  <c r="O1190" i="1"/>
  <c r="Q1190" i="1" s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L789" i="1" s="1"/>
  <c r="M789" i="1" s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L805" i="1" s="1"/>
  <c r="M805" i="1" s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L640" i="1" s="1"/>
  <c r="M640" i="1" s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L692" i="1" s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C5" i="4"/>
  <c r="C4" i="4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L432" i="1" s="1"/>
  <c r="M432" i="1" s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L1168" i="1" l="1"/>
  <c r="L1160" i="1"/>
  <c r="L1097" i="1"/>
  <c r="L989" i="1"/>
  <c r="L1141" i="1"/>
  <c r="M1141" i="1" s="1"/>
  <c r="L1124" i="1"/>
  <c r="N1124" i="1" s="1"/>
  <c r="L954" i="1"/>
  <c r="L1078" i="1"/>
  <c r="L1129" i="1"/>
  <c r="L1155" i="1"/>
  <c r="L832" i="1"/>
  <c r="N832" i="1" s="1"/>
  <c r="L930" i="1"/>
  <c r="N930" i="1" s="1"/>
  <c r="L870" i="1"/>
  <c r="L1098" i="1"/>
  <c r="L919" i="1"/>
  <c r="L871" i="1"/>
  <c r="M871" i="1" s="1"/>
  <c r="L598" i="1"/>
  <c r="M598" i="1" s="1"/>
  <c r="L1157" i="1"/>
  <c r="M1157" i="1" s="1"/>
  <c r="L1110" i="1"/>
  <c r="L1094" i="1"/>
  <c r="N1094" i="1" s="1"/>
  <c r="L1082" i="1"/>
  <c r="M1082" i="1" s="1"/>
  <c r="L1074" i="1"/>
  <c r="L997" i="1"/>
  <c r="N997" i="1" s="1"/>
  <c r="L877" i="1"/>
  <c r="M877" i="1" s="1"/>
  <c r="L555" i="1"/>
  <c r="M555" i="1" s="1"/>
  <c r="L531" i="1"/>
  <c r="N531" i="1" s="1"/>
  <c r="L519" i="1"/>
  <c r="M519" i="1" s="1"/>
  <c r="L816" i="1"/>
  <c r="M816" i="1" s="1"/>
  <c r="L1117" i="1"/>
  <c r="N1117" i="1" s="1"/>
  <c r="L1038" i="1"/>
  <c r="N1038" i="1" s="1"/>
  <c r="L948" i="1"/>
  <c r="L924" i="1"/>
  <c r="M924" i="1" s="1"/>
  <c r="L900" i="1"/>
  <c r="M900" i="1" s="1"/>
  <c r="L632" i="1"/>
  <c r="M632" i="1" s="1"/>
  <c r="L1183" i="1"/>
  <c r="M1183" i="1" s="1"/>
  <c r="L965" i="1"/>
  <c r="N965" i="1" s="1"/>
  <c r="L887" i="1"/>
  <c r="M887" i="1" s="1"/>
  <c r="L559" i="1"/>
  <c r="N559" i="1" s="1"/>
  <c r="L535" i="1"/>
  <c r="M535" i="1" s="1"/>
  <c r="L523" i="1"/>
  <c r="N523" i="1" s="1"/>
  <c r="L790" i="1"/>
  <c r="L1066" i="1"/>
  <c r="M1066" i="1" s="1"/>
  <c r="L982" i="1"/>
  <c r="N982" i="1" s="1"/>
  <c r="L880" i="1"/>
  <c r="N880" i="1" s="1"/>
  <c r="L868" i="1"/>
  <c r="M868" i="1" s="1"/>
  <c r="L1174" i="1"/>
  <c r="L1119" i="1"/>
  <c r="M1119" i="1" s="1"/>
  <c r="L1108" i="1"/>
  <c r="N1108" i="1" s="1"/>
  <c r="L975" i="1"/>
  <c r="M975" i="1" s="1"/>
  <c r="L957" i="1"/>
  <c r="N957" i="1" s="1"/>
  <c r="L861" i="1"/>
  <c r="M861" i="1" s="1"/>
  <c r="L1189" i="1"/>
  <c r="M1189" i="1" s="1"/>
  <c r="L1154" i="1"/>
  <c r="L617" i="1"/>
  <c r="M617" i="1" s="1"/>
  <c r="L605" i="1"/>
  <c r="N605" i="1" s="1"/>
  <c r="L539" i="1"/>
  <c r="L515" i="1"/>
  <c r="M515" i="1" s="1"/>
  <c r="L503" i="1"/>
  <c r="M503" i="1" s="1"/>
  <c r="L794" i="1"/>
  <c r="M794" i="1" s="1"/>
  <c r="L1099" i="1"/>
  <c r="M1099" i="1" s="1"/>
  <c r="L1046" i="1"/>
  <c r="M1046" i="1" s="1"/>
  <c r="L908" i="1"/>
  <c r="M908" i="1" s="1"/>
  <c r="L854" i="1"/>
  <c r="M854" i="1" s="1"/>
  <c r="O854" i="1" s="1"/>
  <c r="Q854" i="1" s="1"/>
  <c r="L724" i="1"/>
  <c r="M724" i="1" s="1"/>
  <c r="L1173" i="1"/>
  <c r="M1173" i="1" s="1"/>
  <c r="L1134" i="1"/>
  <c r="L1070" i="1"/>
  <c r="L1058" i="1"/>
  <c r="M1058" i="1" s="1"/>
  <c r="L1054" i="1"/>
  <c r="N1054" i="1" s="1"/>
  <c r="L1050" i="1"/>
  <c r="N1050" i="1" s="1"/>
  <c r="L1042" i="1"/>
  <c r="M1042" i="1" s="1"/>
  <c r="L1034" i="1"/>
  <c r="M1034" i="1" s="1"/>
  <c r="L1030" i="1"/>
  <c r="M1030" i="1" s="1"/>
  <c r="L1027" i="1"/>
  <c r="N1027" i="1" s="1"/>
  <c r="L1023" i="1"/>
  <c r="N1023" i="1" s="1"/>
  <c r="L1021" i="1"/>
  <c r="N1021" i="1" s="1"/>
  <c r="L1018" i="1"/>
  <c r="L1015" i="1"/>
  <c r="N1015" i="1" s="1"/>
  <c r="L1014" i="1"/>
  <c r="N1014" i="1" s="1"/>
  <c r="L1010" i="1"/>
  <c r="N1010" i="1" s="1"/>
  <c r="L1005" i="1"/>
  <c r="N1005" i="1" s="1"/>
  <c r="L1004" i="1"/>
  <c r="N1004" i="1" s="1"/>
  <c r="L1002" i="1"/>
  <c r="M1002" i="1" s="1"/>
  <c r="L1001" i="1"/>
  <c r="M1001" i="1" s="1"/>
  <c r="L988" i="1"/>
  <c r="M988" i="1" s="1"/>
  <c r="M982" i="1"/>
  <c r="O982" i="1" s="1"/>
  <c r="Q982" i="1" s="1"/>
  <c r="L981" i="1"/>
  <c r="N981" i="1" s="1"/>
  <c r="N854" i="1"/>
  <c r="L1153" i="1"/>
  <c r="M1153" i="1" s="1"/>
  <c r="L1148" i="1"/>
  <c r="M1148" i="1" s="1"/>
  <c r="L1133" i="1"/>
  <c r="M1133" i="1" s="1"/>
  <c r="L1128" i="1"/>
  <c r="L1118" i="1"/>
  <c r="L1115" i="1"/>
  <c r="M1115" i="1" s="1"/>
  <c r="L1062" i="1"/>
  <c r="N1062" i="1" s="1"/>
  <c r="L999" i="1"/>
  <c r="M999" i="1" s="1"/>
  <c r="L933" i="1"/>
  <c r="N933" i="1" s="1"/>
  <c r="L873" i="1"/>
  <c r="N873" i="1" s="1"/>
  <c r="L620" i="1"/>
  <c r="L1180" i="1"/>
  <c r="L1150" i="1"/>
  <c r="M1150" i="1" s="1"/>
  <c r="L1135" i="1"/>
  <c r="M1135" i="1" s="1"/>
  <c r="L1125" i="1"/>
  <c r="L1100" i="1"/>
  <c r="M1100" i="1" s="1"/>
  <c r="L1009" i="1"/>
  <c r="M1009" i="1" s="1"/>
  <c r="L994" i="1"/>
  <c r="L718" i="1"/>
  <c r="M718" i="1" s="1"/>
  <c r="L690" i="1"/>
  <c r="M690" i="1" s="1"/>
  <c r="L765" i="1"/>
  <c r="M765" i="1" s="1"/>
  <c r="L741" i="1"/>
  <c r="M741" i="1" s="1"/>
  <c r="L827" i="1"/>
  <c r="L823" i="1"/>
  <c r="L1145" i="1"/>
  <c r="M1145" i="1" s="1"/>
  <c r="L1137" i="1"/>
  <c r="L1132" i="1"/>
  <c r="L1105" i="1"/>
  <c r="L1102" i="1"/>
  <c r="N1102" i="1" s="1"/>
  <c r="L1092" i="1"/>
  <c r="M1092" i="1" s="1"/>
  <c r="L1089" i="1"/>
  <c r="M1089" i="1" s="1"/>
  <c r="L1022" i="1"/>
  <c r="N1022" i="1" s="1"/>
  <c r="L998" i="1"/>
  <c r="L993" i="1"/>
  <c r="N993" i="1" s="1"/>
  <c r="L986" i="1"/>
  <c r="N986" i="1" s="1"/>
  <c r="L1176" i="1"/>
  <c r="N1176" i="1" s="1"/>
  <c r="L1149" i="1"/>
  <c r="M1149" i="1" s="1"/>
  <c r="L1144" i="1"/>
  <c r="L1139" i="1"/>
  <c r="L1114" i="1"/>
  <c r="M1114" i="1" s="1"/>
  <c r="L1109" i="1"/>
  <c r="N1109" i="1" s="1"/>
  <c r="L1086" i="1"/>
  <c r="N1086" i="1" s="1"/>
  <c r="L582" i="1"/>
  <c r="M582" i="1" s="1"/>
  <c r="L1151" i="1"/>
  <c r="M1151" i="1" s="1"/>
  <c r="L1121" i="1"/>
  <c r="N1121" i="1" s="1"/>
  <c r="L1033" i="1"/>
  <c r="L1026" i="1"/>
  <c r="N1026" i="1" s="1"/>
  <c r="L1017" i="1"/>
  <c r="M1017" i="1" s="1"/>
  <c r="L985" i="1"/>
  <c r="M985" i="1" s="1"/>
  <c r="L980" i="1"/>
  <c r="M980" i="1" s="1"/>
  <c r="L946" i="1"/>
  <c r="L926" i="1"/>
  <c r="M926" i="1" s="1"/>
  <c r="L974" i="1"/>
  <c r="M974" i="1" s="1"/>
  <c r="L973" i="1"/>
  <c r="N973" i="1" s="1"/>
  <c r="L972" i="1"/>
  <c r="M972" i="1" s="1"/>
  <c r="L970" i="1"/>
  <c r="M970" i="1" s="1"/>
  <c r="L967" i="1"/>
  <c r="M967" i="1" s="1"/>
  <c r="L966" i="1"/>
  <c r="M966" i="1" s="1"/>
  <c r="L964" i="1"/>
  <c r="M964" i="1" s="1"/>
  <c r="L959" i="1"/>
  <c r="M959" i="1" s="1"/>
  <c r="L958" i="1"/>
  <c r="M958" i="1" s="1"/>
  <c r="L956" i="1"/>
  <c r="N956" i="1" s="1"/>
  <c r="L951" i="1"/>
  <c r="N951" i="1" s="1"/>
  <c r="L950" i="1"/>
  <c r="M950" i="1" s="1"/>
  <c r="L949" i="1"/>
  <c r="N949" i="1" s="1"/>
  <c r="L943" i="1"/>
  <c r="N943" i="1" s="1"/>
  <c r="L941" i="1"/>
  <c r="N941" i="1" s="1"/>
  <c r="L935" i="1"/>
  <c r="M935" i="1" s="1"/>
  <c r="L925" i="1"/>
  <c r="L923" i="1"/>
  <c r="N923" i="1" s="1"/>
  <c r="L921" i="1"/>
  <c r="M921" i="1" s="1"/>
  <c r="L916" i="1"/>
  <c r="N916" i="1" s="1"/>
  <c r="L914" i="1"/>
  <c r="M914" i="1" s="1"/>
  <c r="L913" i="1"/>
  <c r="M913" i="1" s="1"/>
  <c r="L911" i="1"/>
  <c r="M911" i="1" s="1"/>
  <c r="L909" i="1"/>
  <c r="N909" i="1" s="1"/>
  <c r="L906" i="1"/>
  <c r="M906" i="1" s="1"/>
  <c r="L903" i="1"/>
  <c r="M903" i="1" s="1"/>
  <c r="L902" i="1"/>
  <c r="M902" i="1" s="1"/>
  <c r="L901" i="1"/>
  <c r="L896" i="1"/>
  <c r="L895" i="1"/>
  <c r="M895" i="1" s="1"/>
  <c r="L893" i="1"/>
  <c r="N893" i="1" s="1"/>
  <c r="L892" i="1"/>
  <c r="M892" i="1" s="1"/>
  <c r="L606" i="1"/>
  <c r="M606" i="1" s="1"/>
  <c r="L1181" i="1"/>
  <c r="M1181" i="1" s="1"/>
  <c r="M1078" i="1"/>
  <c r="N1078" i="1"/>
  <c r="L1138" i="1"/>
  <c r="M1138" i="1" s="1"/>
  <c r="M1070" i="1"/>
  <c r="N1070" i="1"/>
  <c r="L1161" i="1"/>
  <c r="M1161" i="1" s="1"/>
  <c r="M1094" i="1"/>
  <c r="L1163" i="1"/>
  <c r="N1163" i="1" s="1"/>
  <c r="N925" i="1"/>
  <c r="M925" i="1"/>
  <c r="L801" i="1"/>
  <c r="L1172" i="1"/>
  <c r="L1120" i="1"/>
  <c r="M1120" i="1" s="1"/>
  <c r="N1110" i="1"/>
  <c r="M1110" i="1"/>
  <c r="M1014" i="1"/>
  <c r="L927" i="1"/>
  <c r="L733" i="1"/>
  <c r="M733" i="1" s="1"/>
  <c r="L717" i="1"/>
  <c r="M717" i="1" s="1"/>
  <c r="L693" i="1"/>
  <c r="L782" i="1"/>
  <c r="N782" i="1" s="1"/>
  <c r="L774" i="1"/>
  <c r="N774" i="1" s="1"/>
  <c r="L762" i="1"/>
  <c r="L758" i="1"/>
  <c r="L844" i="1"/>
  <c r="M844" i="1" s="1"/>
  <c r="L828" i="1"/>
  <c r="M828" i="1" s="1"/>
  <c r="L1190" i="1"/>
  <c r="M1190" i="1" s="1"/>
  <c r="L1179" i="1"/>
  <c r="L1177" i="1"/>
  <c r="M1177" i="1" s="1"/>
  <c r="L1170" i="1"/>
  <c r="M1170" i="1" s="1"/>
  <c r="L1159" i="1"/>
  <c r="M1159" i="1" s="1"/>
  <c r="L1152" i="1"/>
  <c r="N1152" i="1" s="1"/>
  <c r="L1143" i="1"/>
  <c r="N1143" i="1" s="1"/>
  <c r="L1136" i="1"/>
  <c r="M1136" i="1" s="1"/>
  <c r="L1127" i="1"/>
  <c r="L1116" i="1"/>
  <c r="L1101" i="1"/>
  <c r="N1101" i="1" s="1"/>
  <c r="L1093" i="1"/>
  <c r="M1093" i="1" s="1"/>
  <c r="L1085" i="1"/>
  <c r="N1085" i="1" s="1"/>
  <c r="L1077" i="1"/>
  <c r="L1069" i="1"/>
  <c r="N1069" i="1" s="1"/>
  <c r="L1061" i="1"/>
  <c r="N1061" i="1" s="1"/>
  <c r="L1053" i="1"/>
  <c r="N1053" i="1" s="1"/>
  <c r="L1045" i="1"/>
  <c r="N1045" i="1" s="1"/>
  <c r="L1037" i="1"/>
  <c r="N1037" i="1" s="1"/>
  <c r="L1029" i="1"/>
  <c r="M1029" i="1" s="1"/>
  <c r="L1025" i="1"/>
  <c r="N1025" i="1" s="1"/>
  <c r="L1019" i="1"/>
  <c r="N1019" i="1" s="1"/>
  <c r="L991" i="1"/>
  <c r="L910" i="1"/>
  <c r="M910" i="1" s="1"/>
  <c r="L891" i="1"/>
  <c r="M891" i="1" s="1"/>
  <c r="L884" i="1"/>
  <c r="N884" i="1" s="1"/>
  <c r="L609" i="1"/>
  <c r="N609" i="1" s="1"/>
  <c r="L594" i="1"/>
  <c r="M594" i="1" s="1"/>
  <c r="L796" i="1"/>
  <c r="N796" i="1" s="1"/>
  <c r="L773" i="1"/>
  <c r="M773" i="1" s="1"/>
  <c r="L757" i="1"/>
  <c r="M757" i="1" s="1"/>
  <c r="L1187" i="1"/>
  <c r="M1187" i="1" s="1"/>
  <c r="L1185" i="1"/>
  <c r="M1185" i="1" s="1"/>
  <c r="L1178" i="1"/>
  <c r="M1178" i="1" s="1"/>
  <c r="L1167" i="1"/>
  <c r="M1167" i="1" s="1"/>
  <c r="L1158" i="1"/>
  <c r="N1158" i="1" s="1"/>
  <c r="L1156" i="1"/>
  <c r="N1156" i="1" s="1"/>
  <c r="L1147" i="1"/>
  <c r="L1142" i="1"/>
  <c r="M1142" i="1" s="1"/>
  <c r="L1140" i="1"/>
  <c r="N1140" i="1" s="1"/>
  <c r="L1131" i="1"/>
  <c r="M1131" i="1" s="1"/>
  <c r="L1126" i="1"/>
  <c r="M1126" i="1" s="1"/>
  <c r="L1122" i="1"/>
  <c r="M1122" i="1" s="1"/>
  <c r="L1096" i="1"/>
  <c r="M1096" i="1" s="1"/>
  <c r="L1090" i="1"/>
  <c r="M1090" i="1" s="1"/>
  <c r="L1084" i="1"/>
  <c r="L1076" i="1"/>
  <c r="M1076" i="1" s="1"/>
  <c r="L1068" i="1"/>
  <c r="N1068" i="1" s="1"/>
  <c r="L1060" i="1"/>
  <c r="N1060" i="1" s="1"/>
  <c r="L1052" i="1"/>
  <c r="M1052" i="1" s="1"/>
  <c r="L1044" i="1"/>
  <c r="N1044" i="1" s="1"/>
  <c r="L1036" i="1"/>
  <c r="M1036" i="1" s="1"/>
  <c r="L1028" i="1"/>
  <c r="M1028" i="1" s="1"/>
  <c r="L1024" i="1"/>
  <c r="M1024" i="1" s="1"/>
  <c r="L996" i="1"/>
  <c r="M996" i="1" s="1"/>
  <c r="L990" i="1"/>
  <c r="M990" i="1" s="1"/>
  <c r="L942" i="1"/>
  <c r="M942" i="1" s="1"/>
  <c r="L940" i="1"/>
  <c r="M940" i="1" s="1"/>
  <c r="L934" i="1"/>
  <c r="M934" i="1" s="1"/>
  <c r="L932" i="1"/>
  <c r="N932" i="1" s="1"/>
  <c r="L915" i="1"/>
  <c r="L894" i="1"/>
  <c r="L876" i="1"/>
  <c r="L1007" i="1"/>
  <c r="L978" i="1"/>
  <c r="L898" i="1"/>
  <c r="M898" i="1" s="1"/>
  <c r="L703" i="1"/>
  <c r="M703" i="1" s="1"/>
  <c r="L663" i="1"/>
  <c r="L815" i="1"/>
  <c r="M815" i="1" s="1"/>
  <c r="L780" i="1"/>
  <c r="M780" i="1" s="1"/>
  <c r="L776" i="1"/>
  <c r="M776" i="1" s="1"/>
  <c r="L760" i="1"/>
  <c r="L752" i="1"/>
  <c r="N752" i="1" s="1"/>
  <c r="L830" i="1"/>
  <c r="N830" i="1" s="1"/>
  <c r="L826" i="1"/>
  <c r="M826" i="1" s="1"/>
  <c r="L917" i="1"/>
  <c r="M917" i="1" s="1"/>
  <c r="L1184" i="1"/>
  <c r="M1184" i="1" s="1"/>
  <c r="L1182" i="1"/>
  <c r="N1182" i="1" s="1"/>
  <c r="L1171" i="1"/>
  <c r="N1171" i="1" s="1"/>
  <c r="L1169" i="1"/>
  <c r="N1169" i="1" s="1"/>
  <c r="L1162" i="1"/>
  <c r="M1162" i="1" s="1"/>
  <c r="L1146" i="1"/>
  <c r="M1146" i="1" s="1"/>
  <c r="L1130" i="1"/>
  <c r="M1130" i="1" s="1"/>
  <c r="L1112" i="1"/>
  <c r="M1112" i="1" s="1"/>
  <c r="L1106" i="1"/>
  <c r="M1106" i="1" s="1"/>
  <c r="L1020" i="1"/>
  <c r="M1020" i="1" s="1"/>
  <c r="L1006" i="1"/>
  <c r="M1006" i="1" s="1"/>
  <c r="L983" i="1"/>
  <c r="M983" i="1" s="1"/>
  <c r="L977" i="1"/>
  <c r="M977" i="1" s="1"/>
  <c r="L969" i="1"/>
  <c r="M969" i="1" s="1"/>
  <c r="L907" i="1"/>
  <c r="L905" i="1"/>
  <c r="M905" i="1" s="1"/>
  <c r="L897" i="1"/>
  <c r="M897" i="1" s="1"/>
  <c r="L863" i="1"/>
  <c r="M863" i="1" s="1"/>
  <c r="L814" i="1"/>
  <c r="L799" i="1"/>
  <c r="N799" i="1" s="1"/>
  <c r="L787" i="1"/>
  <c r="M787" i="1" s="1"/>
  <c r="L771" i="1"/>
  <c r="L763" i="1"/>
  <c r="M763" i="1" s="1"/>
  <c r="L739" i="1"/>
  <c r="M739" i="1" s="1"/>
  <c r="L841" i="1"/>
  <c r="M841" i="1" s="1"/>
  <c r="L833" i="1"/>
  <c r="M833" i="1" s="1"/>
  <c r="L825" i="1"/>
  <c r="M825" i="1" s="1"/>
  <c r="L1186" i="1"/>
  <c r="M1186" i="1" s="1"/>
  <c r="L1175" i="1"/>
  <c r="N1175" i="1" s="1"/>
  <c r="L1166" i="1"/>
  <c r="N1166" i="1" s="1"/>
  <c r="L1164" i="1"/>
  <c r="M1164" i="1" s="1"/>
  <c r="L1123" i="1"/>
  <c r="M1123" i="1" s="1"/>
  <c r="L1087" i="1"/>
  <c r="L1083" i="1"/>
  <c r="N1083" i="1" s="1"/>
  <c r="L1081" i="1"/>
  <c r="M1081" i="1" s="1"/>
  <c r="L1079" i="1"/>
  <c r="L1075" i="1"/>
  <c r="N1075" i="1" s="1"/>
  <c r="L1073" i="1"/>
  <c r="M1073" i="1" s="1"/>
  <c r="L1071" i="1"/>
  <c r="L1067" i="1"/>
  <c r="N1067" i="1" s="1"/>
  <c r="L1065" i="1"/>
  <c r="M1065" i="1" s="1"/>
  <c r="L1063" i="1"/>
  <c r="L1059" i="1"/>
  <c r="N1059" i="1" s="1"/>
  <c r="L1057" i="1"/>
  <c r="M1057" i="1" s="1"/>
  <c r="L1055" i="1"/>
  <c r="L1051" i="1"/>
  <c r="N1051" i="1" s="1"/>
  <c r="L1049" i="1"/>
  <c r="M1049" i="1" s="1"/>
  <c r="L1047" i="1"/>
  <c r="L1043" i="1"/>
  <c r="N1043" i="1" s="1"/>
  <c r="L1041" i="1"/>
  <c r="N1041" i="1" s="1"/>
  <c r="L1039" i="1"/>
  <c r="L1035" i="1"/>
  <c r="N1035" i="1" s="1"/>
  <c r="L1031" i="1"/>
  <c r="L1012" i="1"/>
  <c r="M1012" i="1" s="1"/>
  <c r="L961" i="1"/>
  <c r="M961" i="1" s="1"/>
  <c r="L953" i="1"/>
  <c r="M953" i="1" s="1"/>
  <c r="L945" i="1"/>
  <c r="M945" i="1" s="1"/>
  <c r="L918" i="1"/>
  <c r="L899" i="1"/>
  <c r="M893" i="1"/>
  <c r="O893" i="1" s="1"/>
  <c r="Q893" i="1" s="1"/>
  <c r="L885" i="1"/>
  <c r="M885" i="1" s="1"/>
  <c r="L937" i="1"/>
  <c r="M937" i="1" s="1"/>
  <c r="L929" i="1"/>
  <c r="M929" i="1" s="1"/>
  <c r="L866" i="1"/>
  <c r="N866" i="1" s="1"/>
  <c r="L888" i="1"/>
  <c r="N888" i="1" s="1"/>
  <c r="L886" i="1"/>
  <c r="N886" i="1" s="1"/>
  <c r="N885" i="1"/>
  <c r="O885" i="1" s="1"/>
  <c r="Q885" i="1" s="1"/>
  <c r="L882" i="1"/>
  <c r="M882" i="1" s="1"/>
  <c r="L883" i="1"/>
  <c r="M883" i="1" s="1"/>
  <c r="L881" i="1"/>
  <c r="N881" i="1" s="1"/>
  <c r="L879" i="1"/>
  <c r="L878" i="1"/>
  <c r="N878" i="1" s="1"/>
  <c r="L875" i="1"/>
  <c r="M875" i="1" s="1"/>
  <c r="N877" i="1"/>
  <c r="L872" i="1"/>
  <c r="M872" i="1" s="1"/>
  <c r="L874" i="1"/>
  <c r="M874" i="1" s="1"/>
  <c r="N871" i="1"/>
  <c r="O871" i="1" s="1"/>
  <c r="Q871" i="1" s="1"/>
  <c r="L869" i="1"/>
  <c r="M869" i="1" s="1"/>
  <c r="N870" i="1"/>
  <c r="M870" i="1"/>
  <c r="O870" i="1" s="1"/>
  <c r="Q870" i="1" s="1"/>
  <c r="L867" i="1"/>
  <c r="N867" i="1" s="1"/>
  <c r="L864" i="1"/>
  <c r="N862" i="1"/>
  <c r="M862" i="1"/>
  <c r="L860" i="1"/>
  <c r="N860" i="1" s="1"/>
  <c r="L859" i="1"/>
  <c r="M859" i="1" s="1"/>
  <c r="L858" i="1"/>
  <c r="M858" i="1" s="1"/>
  <c r="L856" i="1"/>
  <c r="L855" i="1"/>
  <c r="M855" i="1" s="1"/>
  <c r="L853" i="1"/>
  <c r="M853" i="1" s="1"/>
  <c r="L851" i="1"/>
  <c r="M851" i="1" s="1"/>
  <c r="L852" i="1"/>
  <c r="N852" i="1" s="1"/>
  <c r="L850" i="1"/>
  <c r="N850" i="1" s="1"/>
  <c r="L847" i="1"/>
  <c r="N847" i="1" s="1"/>
  <c r="L846" i="1"/>
  <c r="N846" i="1" s="1"/>
  <c r="L845" i="1"/>
  <c r="M845" i="1" s="1"/>
  <c r="L849" i="1"/>
  <c r="N849" i="1" s="1"/>
  <c r="L848" i="1"/>
  <c r="N848" i="1" s="1"/>
  <c r="L843" i="1"/>
  <c r="M843" i="1" s="1"/>
  <c r="L842" i="1"/>
  <c r="M842" i="1" s="1"/>
  <c r="N1190" i="1"/>
  <c r="M1166" i="1"/>
  <c r="N1164" i="1"/>
  <c r="M1137" i="1"/>
  <c r="N1137" i="1"/>
  <c r="M1108" i="1"/>
  <c r="N1188" i="1"/>
  <c r="M1188" i="1"/>
  <c r="M1168" i="1"/>
  <c r="N1168" i="1"/>
  <c r="M1155" i="1"/>
  <c r="N1155" i="1"/>
  <c r="N1148" i="1"/>
  <c r="M1139" i="1"/>
  <c r="N1139" i="1"/>
  <c r="M1134" i="1"/>
  <c r="N1134" i="1"/>
  <c r="N1132" i="1"/>
  <c r="M1132" i="1"/>
  <c r="N1125" i="1"/>
  <c r="M1125" i="1"/>
  <c r="N1114" i="1"/>
  <c r="M1152" i="1"/>
  <c r="M1127" i="1"/>
  <c r="N1127" i="1"/>
  <c r="M1116" i="1"/>
  <c r="N1116" i="1"/>
  <c r="N1077" i="1"/>
  <c r="M1077" i="1"/>
  <c r="M1174" i="1"/>
  <c r="N1174" i="1"/>
  <c r="N1172" i="1"/>
  <c r="M1172" i="1"/>
  <c r="M1154" i="1"/>
  <c r="N1154" i="1"/>
  <c r="N1138" i="1"/>
  <c r="M1118" i="1"/>
  <c r="N1118" i="1"/>
  <c r="M1176" i="1"/>
  <c r="M1129" i="1"/>
  <c r="N1129" i="1"/>
  <c r="M1124" i="1"/>
  <c r="M1158" i="1"/>
  <c r="M1084" i="1"/>
  <c r="N1084" i="1"/>
  <c r="N1180" i="1"/>
  <c r="M1180" i="1"/>
  <c r="M1160" i="1"/>
  <c r="N1160" i="1"/>
  <c r="N1151" i="1"/>
  <c r="M1144" i="1"/>
  <c r="N1144" i="1"/>
  <c r="M1128" i="1"/>
  <c r="N1128" i="1"/>
  <c r="N1098" i="1"/>
  <c r="M1098" i="1"/>
  <c r="M1179" i="1"/>
  <c r="N1179" i="1"/>
  <c r="N1185" i="1"/>
  <c r="N1178" i="1"/>
  <c r="M1147" i="1"/>
  <c r="N1147" i="1"/>
  <c r="N1090" i="1"/>
  <c r="N1184" i="1"/>
  <c r="M1169" i="1"/>
  <c r="N1189" i="1"/>
  <c r="N1181" i="1"/>
  <c r="N1173" i="1"/>
  <c r="N1165" i="1"/>
  <c r="N1141" i="1"/>
  <c r="N1133" i="1"/>
  <c r="M954" i="1"/>
  <c r="N954" i="1"/>
  <c r="M866" i="1"/>
  <c r="M864" i="1"/>
  <c r="N864" i="1"/>
  <c r="M1121" i="1"/>
  <c r="M1117" i="1"/>
  <c r="M1113" i="1"/>
  <c r="L1103" i="1"/>
  <c r="N1100" i="1"/>
  <c r="M956" i="1"/>
  <c r="M946" i="1"/>
  <c r="N946" i="1"/>
  <c r="L912" i="1"/>
  <c r="N868" i="1"/>
  <c r="M1097" i="1"/>
  <c r="N1097" i="1"/>
  <c r="M1074" i="1"/>
  <c r="N1074" i="1"/>
  <c r="M1050" i="1"/>
  <c r="M1018" i="1"/>
  <c r="N1018" i="1"/>
  <c r="M948" i="1"/>
  <c r="N948" i="1"/>
  <c r="M938" i="1"/>
  <c r="N938" i="1"/>
  <c r="N891" i="1"/>
  <c r="L1016" i="1"/>
  <c r="L1013" i="1"/>
  <c r="M930" i="1"/>
  <c r="L1107" i="1"/>
  <c r="L1104" i="1"/>
  <c r="L1091" i="1"/>
  <c r="L1088" i="1"/>
  <c r="L1080" i="1"/>
  <c r="L1072" i="1"/>
  <c r="L1064" i="1"/>
  <c r="L1056" i="1"/>
  <c r="L1048" i="1"/>
  <c r="L1040" i="1"/>
  <c r="L1032" i="1"/>
  <c r="M932" i="1"/>
  <c r="O932" i="1" s="1"/>
  <c r="Q932" i="1" s="1"/>
  <c r="L1111" i="1"/>
  <c r="L1095" i="1"/>
  <c r="M1083" i="1"/>
  <c r="N924" i="1"/>
  <c r="M922" i="1"/>
  <c r="N922" i="1"/>
  <c r="M1105" i="1"/>
  <c r="N1105" i="1"/>
  <c r="M1004" i="1"/>
  <c r="M993" i="1"/>
  <c r="M890" i="1"/>
  <c r="N890" i="1"/>
  <c r="N1112" i="1"/>
  <c r="M1033" i="1"/>
  <c r="O1033" i="1" s="1"/>
  <c r="Q1033" i="1" s="1"/>
  <c r="N1033" i="1"/>
  <c r="N989" i="1"/>
  <c r="M989" i="1"/>
  <c r="O989" i="1" s="1"/>
  <c r="Q989" i="1" s="1"/>
  <c r="M962" i="1"/>
  <c r="N962" i="1"/>
  <c r="L1003" i="1"/>
  <c r="L1000" i="1"/>
  <c r="L987" i="1"/>
  <c r="L984" i="1"/>
  <c r="L889" i="1"/>
  <c r="M880" i="1"/>
  <c r="M878" i="1"/>
  <c r="O878" i="1" s="1"/>
  <c r="Q878" i="1" s="1"/>
  <c r="L857" i="1"/>
  <c r="N906" i="1"/>
  <c r="M849" i="1"/>
  <c r="L1011" i="1"/>
  <c r="L1008" i="1"/>
  <c r="L995" i="1"/>
  <c r="L992" i="1"/>
  <c r="L979" i="1"/>
  <c r="L976" i="1"/>
  <c r="L968" i="1"/>
  <c r="L960" i="1"/>
  <c r="L952" i="1"/>
  <c r="L944" i="1"/>
  <c r="L936" i="1"/>
  <c r="L928" i="1"/>
  <c r="L920" i="1"/>
  <c r="N966" i="1"/>
  <c r="N926" i="1"/>
  <c r="O926" i="1" s="1"/>
  <c r="Q926" i="1" s="1"/>
  <c r="M909" i="1"/>
  <c r="O909" i="1" s="1"/>
  <c r="Q909" i="1" s="1"/>
  <c r="M856" i="1"/>
  <c r="N856" i="1"/>
  <c r="L971" i="1"/>
  <c r="L963" i="1"/>
  <c r="L955" i="1"/>
  <c r="L947" i="1"/>
  <c r="L939" i="1"/>
  <c r="L931" i="1"/>
  <c r="N921" i="1"/>
  <c r="L904" i="1"/>
  <c r="N895" i="1"/>
  <c r="M884" i="1"/>
  <c r="O884" i="1" s="1"/>
  <c r="Q884" i="1" s="1"/>
  <c r="L865" i="1"/>
  <c r="N861" i="1"/>
  <c r="O861" i="1" s="1"/>
  <c r="Q861" i="1" s="1"/>
  <c r="M919" i="1"/>
  <c r="N919" i="1"/>
  <c r="M850" i="1"/>
  <c r="N872" i="1"/>
  <c r="L840" i="1"/>
  <c r="N840" i="1" s="1"/>
  <c r="L839" i="1"/>
  <c r="N839" i="1" s="1"/>
  <c r="L838" i="1"/>
  <c r="N838" i="1" s="1"/>
  <c r="M838" i="1"/>
  <c r="L837" i="1"/>
  <c r="M837" i="1" s="1"/>
  <c r="L835" i="1"/>
  <c r="N835" i="1" s="1"/>
  <c r="L836" i="1"/>
  <c r="N836" i="1" s="1"/>
  <c r="L834" i="1"/>
  <c r="M834" i="1" s="1"/>
  <c r="L831" i="1"/>
  <c r="M831" i="1" s="1"/>
  <c r="L829" i="1"/>
  <c r="M829" i="1" s="1"/>
  <c r="N823" i="1"/>
  <c r="M823" i="1"/>
  <c r="L822" i="1"/>
  <c r="N822" i="1" s="1"/>
  <c r="L824" i="1"/>
  <c r="N824" i="1" s="1"/>
  <c r="L821" i="1"/>
  <c r="M821" i="1" s="1"/>
  <c r="L818" i="1"/>
  <c r="M818" i="1" s="1"/>
  <c r="L817" i="1"/>
  <c r="N817" i="1" s="1"/>
  <c r="L820" i="1"/>
  <c r="M820" i="1" s="1"/>
  <c r="L819" i="1"/>
  <c r="N819" i="1" s="1"/>
  <c r="N815" i="1"/>
  <c r="L813" i="1"/>
  <c r="M813" i="1" s="1"/>
  <c r="L812" i="1"/>
  <c r="M812" i="1" s="1"/>
  <c r="L811" i="1"/>
  <c r="M811" i="1" s="1"/>
  <c r="L809" i="1"/>
  <c r="M809" i="1" s="1"/>
  <c r="L810" i="1"/>
  <c r="M810" i="1" s="1"/>
  <c r="L808" i="1"/>
  <c r="M808" i="1" s="1"/>
  <c r="L807" i="1"/>
  <c r="M807" i="1" s="1"/>
  <c r="L806" i="1"/>
  <c r="N806" i="1" s="1"/>
  <c r="L804" i="1"/>
  <c r="N804" i="1" s="1"/>
  <c r="L803" i="1"/>
  <c r="N803" i="1" s="1"/>
  <c r="L802" i="1"/>
  <c r="M802" i="1" s="1"/>
  <c r="L800" i="1"/>
  <c r="M800" i="1" s="1"/>
  <c r="M799" i="1"/>
  <c r="L797" i="1"/>
  <c r="M797" i="1" s="1"/>
  <c r="L798" i="1"/>
  <c r="M798" i="1" s="1"/>
  <c r="L795" i="1"/>
  <c r="N795" i="1" s="1"/>
  <c r="L793" i="1"/>
  <c r="N793" i="1" s="1"/>
  <c r="L791" i="1"/>
  <c r="N791" i="1" s="1"/>
  <c r="L792" i="1"/>
  <c r="M792" i="1" s="1"/>
  <c r="L788" i="1"/>
  <c r="M788" i="1" s="1"/>
  <c r="L785" i="1"/>
  <c r="M785" i="1" s="1"/>
  <c r="L786" i="1"/>
  <c r="M786" i="1" s="1"/>
  <c r="L784" i="1"/>
  <c r="M784" i="1" s="1"/>
  <c r="L783" i="1"/>
  <c r="M783" i="1" s="1"/>
  <c r="L781" i="1"/>
  <c r="M781" i="1" s="1"/>
  <c r="L777" i="1"/>
  <c r="M777" i="1" s="1"/>
  <c r="L779" i="1"/>
  <c r="N779" i="1" s="1"/>
  <c r="L778" i="1"/>
  <c r="M778" i="1" s="1"/>
  <c r="L775" i="1"/>
  <c r="M775" i="1" s="1"/>
  <c r="L770" i="1"/>
  <c r="M770" i="1" s="1"/>
  <c r="L769" i="1"/>
  <c r="M769" i="1" s="1"/>
  <c r="L772" i="1"/>
  <c r="N772" i="1" s="1"/>
  <c r="L767" i="1"/>
  <c r="M767" i="1" s="1"/>
  <c r="L768" i="1"/>
  <c r="N768" i="1" s="1"/>
  <c r="L766" i="1"/>
  <c r="N766" i="1" s="1"/>
  <c r="L764" i="1"/>
  <c r="M764" i="1" s="1"/>
  <c r="L761" i="1"/>
  <c r="N761" i="1" s="1"/>
  <c r="L759" i="1"/>
  <c r="M759" i="1" s="1"/>
  <c r="L756" i="1"/>
  <c r="M756" i="1" s="1"/>
  <c r="L755" i="1"/>
  <c r="N755" i="1" s="1"/>
  <c r="L754" i="1"/>
  <c r="N754" i="1" s="1"/>
  <c r="L753" i="1"/>
  <c r="M753" i="1" s="1"/>
  <c r="L751" i="1"/>
  <c r="M751" i="1" s="1"/>
  <c r="L750" i="1"/>
  <c r="N750" i="1" s="1"/>
  <c r="L749" i="1"/>
  <c r="M749" i="1" s="1"/>
  <c r="L745" i="1"/>
  <c r="M745" i="1" s="1"/>
  <c r="L743" i="1"/>
  <c r="M743" i="1" s="1"/>
  <c r="L748" i="1"/>
  <c r="M748" i="1" s="1"/>
  <c r="L747" i="1"/>
  <c r="M747" i="1" s="1"/>
  <c r="L746" i="1"/>
  <c r="M746" i="1" s="1"/>
  <c r="L744" i="1"/>
  <c r="M744" i="1" s="1"/>
  <c r="L742" i="1"/>
  <c r="N742" i="1" s="1"/>
  <c r="L740" i="1"/>
  <c r="N740" i="1" s="1"/>
  <c r="L738" i="1"/>
  <c r="M738" i="1" s="1"/>
  <c r="L735" i="1"/>
  <c r="M735" i="1" s="1"/>
  <c r="L731" i="1"/>
  <c r="M731" i="1" s="1"/>
  <c r="M832" i="1"/>
  <c r="N842" i="1"/>
  <c r="M827" i="1"/>
  <c r="N827" i="1"/>
  <c r="N845" i="1"/>
  <c r="M796" i="1"/>
  <c r="M801" i="1"/>
  <c r="N801" i="1"/>
  <c r="N790" i="1"/>
  <c r="M790" i="1"/>
  <c r="M771" i="1"/>
  <c r="N771" i="1"/>
  <c r="M760" i="1"/>
  <c r="N760" i="1"/>
  <c r="N758" i="1"/>
  <c r="M758" i="1"/>
  <c r="N814" i="1"/>
  <c r="M814" i="1"/>
  <c r="O814" i="1" s="1"/>
  <c r="Q814" i="1" s="1"/>
  <c r="N763" i="1"/>
  <c r="M762" i="1"/>
  <c r="N762" i="1"/>
  <c r="N805" i="1"/>
  <c r="O805" i="1" s="1"/>
  <c r="Q805" i="1" s="1"/>
  <c r="N797" i="1"/>
  <c r="N789" i="1"/>
  <c r="O789" i="1" s="1"/>
  <c r="Q789" i="1" s="1"/>
  <c r="N765" i="1"/>
  <c r="O765" i="1" s="1"/>
  <c r="Q765" i="1" s="1"/>
  <c r="L723" i="1"/>
  <c r="M723" i="1" s="1"/>
  <c r="L721" i="1"/>
  <c r="L719" i="1"/>
  <c r="M719" i="1" s="1"/>
  <c r="L715" i="1"/>
  <c r="M715" i="1" s="1"/>
  <c r="L714" i="1"/>
  <c r="N714" i="1" s="1"/>
  <c r="L711" i="1"/>
  <c r="M711" i="1" s="1"/>
  <c r="L709" i="1"/>
  <c r="L701" i="1"/>
  <c r="M701" i="1" s="1"/>
  <c r="L691" i="1"/>
  <c r="M691" i="1" s="1"/>
  <c r="L688" i="1"/>
  <c r="M688" i="1" s="1"/>
  <c r="L687" i="1"/>
  <c r="M687" i="1" s="1"/>
  <c r="L685" i="1"/>
  <c r="M685" i="1" s="1"/>
  <c r="L683" i="1"/>
  <c r="M683" i="1" s="1"/>
  <c r="L679" i="1"/>
  <c r="N679" i="1" s="1"/>
  <c r="L677" i="1"/>
  <c r="N677" i="1" s="1"/>
  <c r="L664" i="1"/>
  <c r="M664" i="1" s="1"/>
  <c r="L661" i="1"/>
  <c r="M661" i="1" s="1"/>
  <c r="L659" i="1"/>
  <c r="M659" i="1" s="1"/>
  <c r="M709" i="1"/>
  <c r="N709" i="1"/>
  <c r="L710" i="1"/>
  <c r="M710" i="1" s="1"/>
  <c r="L699" i="1"/>
  <c r="M699" i="1" s="1"/>
  <c r="L678" i="1"/>
  <c r="M678" i="1" s="1"/>
  <c r="L671" i="1"/>
  <c r="N671" i="1" s="1"/>
  <c r="L725" i="1"/>
  <c r="N725" i="1" s="1"/>
  <c r="L716" i="1"/>
  <c r="N716" i="1" s="1"/>
  <c r="L696" i="1"/>
  <c r="M696" i="1" s="1"/>
  <c r="L689" i="1"/>
  <c r="L682" i="1"/>
  <c r="M682" i="1" s="1"/>
  <c r="L675" i="1"/>
  <c r="M675" i="1" s="1"/>
  <c r="L574" i="1"/>
  <c r="M574" i="1" s="1"/>
  <c r="L542" i="1"/>
  <c r="M542" i="1" s="1"/>
  <c r="L478" i="1"/>
  <c r="N478" i="1" s="1"/>
  <c r="L727" i="1"/>
  <c r="N727" i="1" s="1"/>
  <c r="L720" i="1"/>
  <c r="N720" i="1" s="1"/>
  <c r="L713" i="1"/>
  <c r="M713" i="1" s="1"/>
  <c r="L707" i="1"/>
  <c r="M707" i="1" s="1"/>
  <c r="L684" i="1"/>
  <c r="N684" i="1" s="1"/>
  <c r="L658" i="1"/>
  <c r="M658" i="1" s="1"/>
  <c r="L650" i="1"/>
  <c r="M650" i="1" s="1"/>
  <c r="L565" i="1"/>
  <c r="N565" i="1" s="1"/>
  <c r="L533" i="1"/>
  <c r="N533" i="1" s="1"/>
  <c r="L517" i="1"/>
  <c r="N517" i="1" s="1"/>
  <c r="L513" i="1"/>
  <c r="N513" i="1" s="1"/>
  <c r="L722" i="1"/>
  <c r="M722" i="1" s="1"/>
  <c r="L695" i="1"/>
  <c r="M695" i="1" s="1"/>
  <c r="L686" i="1"/>
  <c r="M686" i="1" s="1"/>
  <c r="L681" i="1"/>
  <c r="M681" i="1" s="1"/>
  <c r="L669" i="1"/>
  <c r="N669" i="1" s="1"/>
  <c r="L667" i="1"/>
  <c r="M667" i="1" s="1"/>
  <c r="L660" i="1"/>
  <c r="N660" i="1" s="1"/>
  <c r="M693" i="1"/>
  <c r="N693" i="1"/>
  <c r="M663" i="1"/>
  <c r="N663" i="1"/>
  <c r="M679" i="1"/>
  <c r="L737" i="1"/>
  <c r="M737" i="1" s="1"/>
  <c r="L708" i="1"/>
  <c r="M708" i="1" s="1"/>
  <c r="L706" i="1"/>
  <c r="N706" i="1" s="1"/>
  <c r="L704" i="1"/>
  <c r="M704" i="1" s="1"/>
  <c r="L702" i="1"/>
  <c r="N702" i="1" s="1"/>
  <c r="L673" i="1"/>
  <c r="N673" i="1" s="1"/>
  <c r="L653" i="1"/>
  <c r="M653" i="1" s="1"/>
  <c r="L649" i="1"/>
  <c r="M649" i="1" s="1"/>
  <c r="L641" i="1"/>
  <c r="M641" i="1" s="1"/>
  <c r="L634" i="1"/>
  <c r="M634" i="1" s="1"/>
  <c r="L615" i="1"/>
  <c r="M615" i="1" s="1"/>
  <c r="L596" i="1"/>
  <c r="M596" i="1" s="1"/>
  <c r="L592" i="1"/>
  <c r="M592" i="1" s="1"/>
  <c r="L584" i="1"/>
  <c r="M584" i="1" s="1"/>
  <c r="L576" i="1"/>
  <c r="M576" i="1" s="1"/>
  <c r="L544" i="1"/>
  <c r="M544" i="1" s="1"/>
  <c r="L729" i="1"/>
  <c r="M729" i="1" s="1"/>
  <c r="N717" i="1"/>
  <c r="O717" i="1" s="1"/>
  <c r="Q717" i="1" s="1"/>
  <c r="L700" i="1"/>
  <c r="N700" i="1" s="1"/>
  <c r="L698" i="1"/>
  <c r="M698" i="1" s="1"/>
  <c r="L694" i="1"/>
  <c r="N694" i="1" s="1"/>
  <c r="L665" i="1"/>
  <c r="N665" i="1" s="1"/>
  <c r="L595" i="1"/>
  <c r="M595" i="1" s="1"/>
  <c r="L483" i="1"/>
  <c r="M483" i="1" s="1"/>
  <c r="L475" i="1"/>
  <c r="M475" i="1" s="1"/>
  <c r="L680" i="1"/>
  <c r="M680" i="1" s="1"/>
  <c r="L648" i="1"/>
  <c r="M648" i="1" s="1"/>
  <c r="L629" i="1"/>
  <c r="N629" i="1" s="1"/>
  <c r="L621" i="1"/>
  <c r="N621" i="1" s="1"/>
  <c r="L736" i="1"/>
  <c r="N736" i="1" s="1"/>
  <c r="L734" i="1"/>
  <c r="M734" i="1" s="1"/>
  <c r="L705" i="1"/>
  <c r="M705" i="1" s="1"/>
  <c r="L676" i="1"/>
  <c r="N676" i="1" s="1"/>
  <c r="L674" i="1"/>
  <c r="M674" i="1" s="1"/>
  <c r="L672" i="1"/>
  <c r="N672" i="1" s="1"/>
  <c r="L670" i="1"/>
  <c r="M670" i="1" s="1"/>
  <c r="L651" i="1"/>
  <c r="M651" i="1" s="1"/>
  <c r="L647" i="1"/>
  <c r="M647" i="1" s="1"/>
  <c r="L732" i="1"/>
  <c r="N732" i="1" s="1"/>
  <c r="L730" i="1"/>
  <c r="M730" i="1" s="1"/>
  <c r="L728" i="1"/>
  <c r="M728" i="1" s="1"/>
  <c r="L726" i="1"/>
  <c r="M726" i="1" s="1"/>
  <c r="L697" i="1"/>
  <c r="N697" i="1" s="1"/>
  <c r="L668" i="1"/>
  <c r="N668" i="1" s="1"/>
  <c r="L666" i="1"/>
  <c r="N666" i="1" s="1"/>
  <c r="L662" i="1"/>
  <c r="M662" i="1" s="1"/>
  <c r="L639" i="1"/>
  <c r="M639" i="1" s="1"/>
  <c r="L593" i="1"/>
  <c r="N593" i="1" s="1"/>
  <c r="L712" i="1"/>
  <c r="M712" i="1" s="1"/>
  <c r="L656" i="1"/>
  <c r="M656" i="1" s="1"/>
  <c r="L655" i="1"/>
  <c r="M655" i="1" s="1"/>
  <c r="L657" i="1"/>
  <c r="M657" i="1" s="1"/>
  <c r="L654" i="1"/>
  <c r="M654" i="1" s="1"/>
  <c r="L652" i="1"/>
  <c r="N652" i="1" s="1"/>
  <c r="L645" i="1"/>
  <c r="N645" i="1" s="1"/>
  <c r="L646" i="1"/>
  <c r="N646" i="1" s="1"/>
  <c r="L642" i="1"/>
  <c r="N642" i="1" s="1"/>
  <c r="L644" i="1"/>
  <c r="N644" i="1" s="1"/>
  <c r="L643" i="1"/>
  <c r="M643" i="1" s="1"/>
  <c r="N640" i="1"/>
  <c r="O640" i="1" s="1"/>
  <c r="Q640" i="1" s="1"/>
  <c r="L636" i="1"/>
  <c r="N636" i="1" s="1"/>
  <c r="L638" i="1"/>
  <c r="N638" i="1" s="1"/>
  <c r="L637" i="1"/>
  <c r="N637" i="1" s="1"/>
  <c r="L635" i="1"/>
  <c r="M635" i="1" s="1"/>
  <c r="L633" i="1"/>
  <c r="M633" i="1" s="1"/>
  <c r="N632" i="1"/>
  <c r="O632" i="1" s="1"/>
  <c r="Q632" i="1" s="1"/>
  <c r="L631" i="1"/>
  <c r="N631" i="1" s="1"/>
  <c r="L630" i="1"/>
  <c r="M630" i="1" s="1"/>
  <c r="L628" i="1"/>
  <c r="M628" i="1" s="1"/>
  <c r="L625" i="1"/>
  <c r="M625" i="1" s="1"/>
  <c r="L623" i="1"/>
  <c r="N623" i="1" s="1"/>
  <c r="L624" i="1"/>
  <c r="N624" i="1" s="1"/>
  <c r="L622" i="1"/>
  <c r="M622" i="1" s="1"/>
  <c r="L616" i="1"/>
  <c r="M616" i="1" s="1"/>
  <c r="L614" i="1"/>
  <c r="M614" i="1" s="1"/>
  <c r="L613" i="1"/>
  <c r="N613" i="1" s="1"/>
  <c r="L612" i="1"/>
  <c r="N612" i="1" s="1"/>
  <c r="N614" i="1"/>
  <c r="L608" i="1"/>
  <c r="M608" i="1" s="1"/>
  <c r="L607" i="1"/>
  <c r="M607" i="1" s="1"/>
  <c r="L604" i="1"/>
  <c r="M604" i="1" s="1"/>
  <c r="L601" i="1"/>
  <c r="M601" i="1" s="1"/>
  <c r="L600" i="1"/>
  <c r="M600" i="1" s="1"/>
  <c r="L599" i="1"/>
  <c r="M599" i="1" s="1"/>
  <c r="N598" i="1"/>
  <c r="O598" i="1" s="1"/>
  <c r="Q598" i="1" s="1"/>
  <c r="L597" i="1"/>
  <c r="M597" i="1" s="1"/>
  <c r="L591" i="1"/>
  <c r="L590" i="1"/>
  <c r="N590" i="1" s="1"/>
  <c r="L589" i="1"/>
  <c r="M589" i="1" s="1"/>
  <c r="L588" i="1"/>
  <c r="M588" i="1" s="1"/>
  <c r="L585" i="1"/>
  <c r="M585" i="1" s="1"/>
  <c r="L587" i="1"/>
  <c r="M587" i="1" s="1"/>
  <c r="L580" i="1"/>
  <c r="N580" i="1" s="1"/>
  <c r="L583" i="1"/>
  <c r="L581" i="1"/>
  <c r="M581" i="1" s="1"/>
  <c r="L577" i="1"/>
  <c r="M577" i="1" s="1"/>
  <c r="L578" i="1"/>
  <c r="M578" i="1" s="1"/>
  <c r="L573" i="1"/>
  <c r="N573" i="1" s="1"/>
  <c r="L575" i="1"/>
  <c r="L572" i="1"/>
  <c r="M572" i="1" s="1"/>
  <c r="L569" i="1"/>
  <c r="N569" i="1" s="1"/>
  <c r="L568" i="1"/>
  <c r="M568" i="1" s="1"/>
  <c r="L567" i="1"/>
  <c r="M567" i="1" s="1"/>
  <c r="L566" i="1"/>
  <c r="N566" i="1" s="1"/>
  <c r="L564" i="1"/>
  <c r="M564" i="1" s="1"/>
  <c r="L561" i="1"/>
  <c r="M561" i="1" s="1"/>
  <c r="L563" i="1"/>
  <c r="N563" i="1" s="1"/>
  <c r="L560" i="1"/>
  <c r="M560" i="1" s="1"/>
  <c r="L558" i="1"/>
  <c r="M558" i="1" s="1"/>
  <c r="L556" i="1"/>
  <c r="N556" i="1" s="1"/>
  <c r="L557" i="1"/>
  <c r="L553" i="1"/>
  <c r="M553" i="1" s="1"/>
  <c r="L552" i="1"/>
  <c r="M552" i="1" s="1"/>
  <c r="L551" i="1"/>
  <c r="M551" i="1" s="1"/>
  <c r="L550" i="1"/>
  <c r="M550" i="1" s="1"/>
  <c r="L549" i="1"/>
  <c r="N549" i="1" s="1"/>
  <c r="L548" i="1"/>
  <c r="M548" i="1" s="1"/>
  <c r="L547" i="1"/>
  <c r="N547" i="1" s="1"/>
  <c r="L545" i="1"/>
  <c r="N545" i="1" s="1"/>
  <c r="L543" i="1"/>
  <c r="N543" i="1" s="1"/>
  <c r="L540" i="1"/>
  <c r="M540" i="1" s="1"/>
  <c r="L541" i="1"/>
  <c r="N541" i="1" s="1"/>
  <c r="L537" i="1"/>
  <c r="M537" i="1" s="1"/>
  <c r="L536" i="1"/>
  <c r="N536" i="1" s="1"/>
  <c r="L534" i="1"/>
  <c r="M534" i="1" s="1"/>
  <c r="N535" i="1"/>
  <c r="O535" i="1" s="1"/>
  <c r="Q535" i="1" s="1"/>
  <c r="L532" i="1"/>
  <c r="L529" i="1"/>
  <c r="N529" i="1" s="1"/>
  <c r="L528" i="1"/>
  <c r="M528" i="1" s="1"/>
  <c r="L530" i="1"/>
  <c r="M530" i="1" s="1"/>
  <c r="L527" i="1"/>
  <c r="M527" i="1" s="1"/>
  <c r="L526" i="1"/>
  <c r="M526" i="1" s="1"/>
  <c r="L524" i="1"/>
  <c r="M524" i="1" s="1"/>
  <c r="L525" i="1"/>
  <c r="N525" i="1" s="1"/>
  <c r="L522" i="1"/>
  <c r="M522" i="1" s="1"/>
  <c r="L521" i="1"/>
  <c r="N521" i="1" s="1"/>
  <c r="L520" i="1"/>
  <c r="M520" i="1" s="1"/>
  <c r="L518" i="1"/>
  <c r="M518" i="1" s="1"/>
  <c r="N519" i="1"/>
  <c r="O519" i="1" s="1"/>
  <c r="Q519" i="1" s="1"/>
  <c r="L516" i="1"/>
  <c r="M516" i="1" s="1"/>
  <c r="L512" i="1"/>
  <c r="M512" i="1" s="1"/>
  <c r="L514" i="1"/>
  <c r="N514" i="1" s="1"/>
  <c r="L511" i="1"/>
  <c r="N511" i="1" s="1"/>
  <c r="L510" i="1"/>
  <c r="M510" i="1" s="1"/>
  <c r="L508" i="1"/>
  <c r="M508" i="1" s="1"/>
  <c r="L509" i="1"/>
  <c r="L504" i="1"/>
  <c r="M504" i="1" s="1"/>
  <c r="L502" i="1"/>
  <c r="M502" i="1" s="1"/>
  <c r="L507" i="1"/>
  <c r="N507" i="1" s="1"/>
  <c r="L506" i="1"/>
  <c r="N506" i="1" s="1"/>
  <c r="L505" i="1"/>
  <c r="M505" i="1" s="1"/>
  <c r="N503" i="1"/>
  <c r="O503" i="1" s="1"/>
  <c r="Q503" i="1" s="1"/>
  <c r="L500" i="1"/>
  <c r="M500" i="1" s="1"/>
  <c r="L496" i="1"/>
  <c r="M496" i="1" s="1"/>
  <c r="L501" i="1"/>
  <c r="L499" i="1"/>
  <c r="M499" i="1" s="1"/>
  <c r="L497" i="1"/>
  <c r="M497" i="1" s="1"/>
  <c r="L495" i="1"/>
  <c r="M495" i="1" s="1"/>
  <c r="L494" i="1"/>
  <c r="M494" i="1" s="1"/>
  <c r="L492" i="1"/>
  <c r="M492" i="1" s="1"/>
  <c r="N495" i="1"/>
  <c r="L493" i="1"/>
  <c r="L491" i="1"/>
  <c r="N491" i="1" s="1"/>
  <c r="L490" i="1"/>
  <c r="M490" i="1" s="1"/>
  <c r="L487" i="1"/>
  <c r="N487" i="1" s="1"/>
  <c r="L489" i="1"/>
  <c r="N489" i="1" s="1"/>
  <c r="L488" i="1"/>
  <c r="L486" i="1"/>
  <c r="M486" i="1" s="1"/>
  <c r="L484" i="1"/>
  <c r="N484" i="1" s="1"/>
  <c r="L485" i="1"/>
  <c r="L481" i="1"/>
  <c r="M481" i="1" s="1"/>
  <c r="L480" i="1"/>
  <c r="M480" i="1" s="1"/>
  <c r="L479" i="1"/>
  <c r="M479" i="1" s="1"/>
  <c r="L476" i="1"/>
  <c r="N476" i="1" s="1"/>
  <c r="L477" i="1"/>
  <c r="N477" i="1" s="1"/>
  <c r="L473" i="1"/>
  <c r="M473" i="1" s="1"/>
  <c r="M721" i="1"/>
  <c r="N721" i="1"/>
  <c r="N692" i="1"/>
  <c r="M692" i="1"/>
  <c r="N688" i="1"/>
  <c r="N713" i="1"/>
  <c r="N682" i="1"/>
  <c r="M624" i="1"/>
  <c r="O624" i="1" s="1"/>
  <c r="Q624" i="1" s="1"/>
  <c r="N674" i="1"/>
  <c r="N516" i="1"/>
  <c r="N662" i="1"/>
  <c r="N722" i="1"/>
  <c r="M689" i="1"/>
  <c r="N689" i="1"/>
  <c r="M620" i="1"/>
  <c r="N620" i="1"/>
  <c r="N650" i="1"/>
  <c r="N548" i="1"/>
  <c r="L626" i="1"/>
  <c r="L618" i="1"/>
  <c r="L611" i="1"/>
  <c r="M605" i="1"/>
  <c r="O605" i="1" s="1"/>
  <c r="Q605" i="1" s="1"/>
  <c r="L586" i="1"/>
  <c r="L571" i="1"/>
  <c r="L538" i="1"/>
  <c r="M532" i="1"/>
  <c r="N532" i="1"/>
  <c r="L627" i="1"/>
  <c r="L619" i="1"/>
  <c r="L603" i="1"/>
  <c r="N483" i="1"/>
  <c r="L474" i="1"/>
  <c r="M523" i="1"/>
  <c r="L570" i="1"/>
  <c r="L554" i="1"/>
  <c r="M539" i="1"/>
  <c r="N539" i="1"/>
  <c r="N723" i="1"/>
  <c r="N675" i="1"/>
  <c r="N659" i="1"/>
  <c r="N634" i="1"/>
  <c r="O634" i="1" s="1"/>
  <c r="Q634" i="1" s="1"/>
  <c r="L610" i="1"/>
  <c r="N515" i="1"/>
  <c r="L498" i="1"/>
  <c r="M629" i="1"/>
  <c r="O629" i="1" s="1"/>
  <c r="Q629" i="1" s="1"/>
  <c r="L602" i="1"/>
  <c r="L579" i="1"/>
  <c r="L562" i="1"/>
  <c r="L546" i="1"/>
  <c r="L482" i="1"/>
  <c r="L458" i="1"/>
  <c r="M458" i="1" s="1"/>
  <c r="L463" i="1"/>
  <c r="M463" i="1" s="1"/>
  <c r="L460" i="1"/>
  <c r="N460" i="1" s="1"/>
  <c r="L442" i="1"/>
  <c r="M442" i="1" s="1"/>
  <c r="L418" i="1"/>
  <c r="M418" i="1" s="1"/>
  <c r="L269" i="1"/>
  <c r="N269" i="1" s="1"/>
  <c r="L65" i="1"/>
  <c r="M65" i="1" s="1"/>
  <c r="L334" i="1"/>
  <c r="M334" i="1" s="1"/>
  <c r="L468" i="1"/>
  <c r="N468" i="1" s="1"/>
  <c r="L410" i="1"/>
  <c r="M410" i="1" s="1"/>
  <c r="L464" i="1"/>
  <c r="M464" i="1" s="1"/>
  <c r="L466" i="1"/>
  <c r="N466" i="1" s="1"/>
  <c r="L451" i="1"/>
  <c r="M451" i="1" s="1"/>
  <c r="L409" i="1"/>
  <c r="M409" i="1" s="1"/>
  <c r="L448" i="1"/>
  <c r="M448" i="1" s="1"/>
  <c r="L57" i="1"/>
  <c r="M57" i="1" s="1"/>
  <c r="L472" i="1"/>
  <c r="M472" i="1" s="1"/>
  <c r="L457" i="1"/>
  <c r="N457" i="1" s="1"/>
  <c r="L444" i="1"/>
  <c r="M444" i="1" s="1"/>
  <c r="L423" i="1"/>
  <c r="M423" i="1" s="1"/>
  <c r="L469" i="1"/>
  <c r="M469" i="1" s="1"/>
  <c r="L383" i="1"/>
  <c r="M383" i="1" s="1"/>
  <c r="L456" i="1"/>
  <c r="M456" i="1" s="1"/>
  <c r="L454" i="1"/>
  <c r="N454" i="1" s="1"/>
  <c r="L433" i="1"/>
  <c r="N433" i="1" s="1"/>
  <c r="L404" i="1"/>
  <c r="M404" i="1" s="1"/>
  <c r="L385" i="1"/>
  <c r="N385" i="1" s="1"/>
  <c r="L377" i="1"/>
  <c r="M377" i="1" s="1"/>
  <c r="L465" i="1"/>
  <c r="N465" i="1" s="1"/>
  <c r="L453" i="1"/>
  <c r="N453" i="1" s="1"/>
  <c r="L387" i="1"/>
  <c r="M387" i="1" s="1"/>
  <c r="L437" i="1"/>
  <c r="M437" i="1" s="1"/>
  <c r="L429" i="1"/>
  <c r="M429" i="1" s="1"/>
  <c r="L416" i="1"/>
  <c r="M416" i="1" s="1"/>
  <c r="L408" i="1"/>
  <c r="M408" i="1" s="1"/>
  <c r="L400" i="1"/>
  <c r="N400" i="1" s="1"/>
  <c r="L366" i="1"/>
  <c r="N366" i="1" s="1"/>
  <c r="L330" i="1"/>
  <c r="M330" i="1" s="1"/>
  <c r="L317" i="1"/>
  <c r="N317" i="1" s="1"/>
  <c r="L470" i="1"/>
  <c r="M470" i="1" s="1"/>
  <c r="L434" i="1"/>
  <c r="M434" i="1" s="1"/>
  <c r="L424" i="1"/>
  <c r="M424" i="1" s="1"/>
  <c r="L259" i="1"/>
  <c r="N259" i="1" s="1"/>
  <c r="L467" i="1"/>
  <c r="N467" i="1" s="1"/>
  <c r="L436" i="1"/>
  <c r="M436" i="1" s="1"/>
  <c r="L426" i="1"/>
  <c r="M426" i="1" s="1"/>
  <c r="L421" i="1"/>
  <c r="N421" i="1" s="1"/>
  <c r="L370" i="1"/>
  <c r="N370" i="1" s="1"/>
  <c r="L361" i="1"/>
  <c r="N361" i="1" s="1"/>
  <c r="L358" i="1"/>
  <c r="N358" i="1" s="1"/>
  <c r="L298" i="1"/>
  <c r="M298" i="1" s="1"/>
  <c r="L461" i="1"/>
  <c r="N461" i="1" s="1"/>
  <c r="L452" i="1"/>
  <c r="N452" i="1" s="1"/>
  <c r="L447" i="1"/>
  <c r="M447" i="1" s="1"/>
  <c r="L440" i="1"/>
  <c r="M440" i="1" s="1"/>
  <c r="L438" i="1"/>
  <c r="M438" i="1" s="1"/>
  <c r="L420" i="1"/>
  <c r="M420" i="1" s="1"/>
  <c r="L415" i="1"/>
  <c r="M415" i="1" s="1"/>
  <c r="L402" i="1"/>
  <c r="M402" i="1" s="1"/>
  <c r="L369" i="1"/>
  <c r="N369" i="1" s="1"/>
  <c r="L364" i="1"/>
  <c r="N364" i="1" s="1"/>
  <c r="L315" i="1"/>
  <c r="N315" i="1" s="1"/>
  <c r="L277" i="1"/>
  <c r="M277" i="1" s="1"/>
  <c r="L261" i="1"/>
  <c r="M261" i="1" s="1"/>
  <c r="L253" i="1"/>
  <c r="N253" i="1" s="1"/>
  <c r="L450" i="1"/>
  <c r="N450" i="1" s="1"/>
  <c r="L449" i="1"/>
  <c r="M449" i="1" s="1"/>
  <c r="L407" i="1"/>
  <c r="N407" i="1" s="1"/>
  <c r="L333" i="1"/>
  <c r="N333" i="1" s="1"/>
  <c r="L288" i="1"/>
  <c r="M288" i="1" s="1"/>
  <c r="L216" i="1"/>
  <c r="N216" i="1" s="1"/>
  <c r="L309" i="1"/>
  <c r="M309" i="1" s="1"/>
  <c r="L297" i="1"/>
  <c r="M297" i="1" s="1"/>
  <c r="L293" i="1"/>
  <c r="N293" i="1" s="1"/>
  <c r="L290" i="1"/>
  <c r="M290" i="1" s="1"/>
  <c r="L244" i="1"/>
  <c r="M244" i="1" s="1"/>
  <c r="L285" i="1"/>
  <c r="N285" i="1" s="1"/>
  <c r="L237" i="1"/>
  <c r="N237" i="1" s="1"/>
  <c r="L229" i="1"/>
  <c r="M229" i="1" s="1"/>
  <c r="L459" i="1"/>
  <c r="M459" i="1" s="1"/>
  <c r="L455" i="1"/>
  <c r="M455" i="1" s="1"/>
  <c r="L427" i="1"/>
  <c r="M427" i="1" s="1"/>
  <c r="L425" i="1"/>
  <c r="N425" i="1" s="1"/>
  <c r="L414" i="1"/>
  <c r="M414" i="1" s="1"/>
  <c r="L411" i="1"/>
  <c r="M411" i="1" s="1"/>
  <c r="L394" i="1"/>
  <c r="N394" i="1" s="1"/>
  <c r="L381" i="1"/>
  <c r="N381" i="1" s="1"/>
  <c r="L374" i="1"/>
  <c r="N374" i="1" s="1"/>
  <c r="L325" i="1"/>
  <c r="N325" i="1" s="1"/>
  <c r="L289" i="1"/>
  <c r="N289" i="1" s="1"/>
  <c r="L239" i="1"/>
  <c r="M239" i="1" s="1"/>
  <c r="L435" i="1"/>
  <c r="N435" i="1" s="1"/>
  <c r="L431" i="1"/>
  <c r="M431" i="1" s="1"/>
  <c r="L413" i="1"/>
  <c r="M413" i="1" s="1"/>
  <c r="L406" i="1"/>
  <c r="M406" i="1" s="1"/>
  <c r="L403" i="1"/>
  <c r="N403" i="1" s="1"/>
  <c r="L396" i="1"/>
  <c r="M396" i="1" s="1"/>
  <c r="L349" i="1"/>
  <c r="N349" i="1" s="1"/>
  <c r="L329" i="1"/>
  <c r="M329" i="1" s="1"/>
  <c r="L306" i="1"/>
  <c r="M306" i="1" s="1"/>
  <c r="L281" i="1"/>
  <c r="M281" i="1" s="1"/>
  <c r="L241" i="1"/>
  <c r="M241" i="1" s="1"/>
  <c r="L446" i="1"/>
  <c r="M446" i="1" s="1"/>
  <c r="L471" i="1"/>
  <c r="N471" i="1" s="1"/>
  <c r="L443" i="1"/>
  <c r="M443" i="1" s="1"/>
  <c r="L439" i="1"/>
  <c r="M439" i="1" s="1"/>
  <c r="L422" i="1"/>
  <c r="M422" i="1" s="1"/>
  <c r="L419" i="1"/>
  <c r="M419" i="1" s="1"/>
  <c r="L417" i="1"/>
  <c r="N417" i="1" s="1"/>
  <c r="L405" i="1"/>
  <c r="N405" i="1" s="1"/>
  <c r="L398" i="1"/>
  <c r="M398" i="1" s="1"/>
  <c r="L393" i="1"/>
  <c r="M393" i="1" s="1"/>
  <c r="L368" i="1"/>
  <c r="M368" i="1" s="1"/>
  <c r="L356" i="1"/>
  <c r="M356" i="1" s="1"/>
  <c r="L343" i="1"/>
  <c r="M343" i="1" s="1"/>
  <c r="L326" i="1"/>
  <c r="N326" i="1" s="1"/>
  <c r="L245" i="1"/>
  <c r="M245" i="1" s="1"/>
  <c r="L243" i="1"/>
  <c r="L445" i="1"/>
  <c r="M445" i="1" s="1"/>
  <c r="L441" i="1"/>
  <c r="N441" i="1" s="1"/>
  <c r="L428" i="1"/>
  <c r="N428" i="1" s="1"/>
  <c r="L412" i="1"/>
  <c r="M412" i="1" s="1"/>
  <c r="L382" i="1"/>
  <c r="M382" i="1" s="1"/>
  <c r="L353" i="1"/>
  <c r="M353" i="1" s="1"/>
  <c r="L340" i="1"/>
  <c r="M340" i="1" s="1"/>
  <c r="L335" i="1"/>
  <c r="M335" i="1" s="1"/>
  <c r="L318" i="1"/>
  <c r="M318" i="1" s="1"/>
  <c r="L280" i="1"/>
  <c r="M280" i="1" s="1"/>
  <c r="L263" i="1"/>
  <c r="M263" i="1" s="1"/>
  <c r="L250" i="1"/>
  <c r="N250" i="1" s="1"/>
  <c r="L240" i="1"/>
  <c r="M240" i="1" s="1"/>
  <c r="L462" i="1"/>
  <c r="M462" i="1" s="1"/>
  <c r="L430" i="1"/>
  <c r="N430" i="1" s="1"/>
  <c r="L399" i="1"/>
  <c r="N399" i="1" s="1"/>
  <c r="L373" i="1"/>
  <c r="N373" i="1" s="1"/>
  <c r="L357" i="1"/>
  <c r="N357" i="1" s="1"/>
  <c r="L313" i="1"/>
  <c r="M313" i="1" s="1"/>
  <c r="L308" i="1"/>
  <c r="M308" i="1" s="1"/>
  <c r="L301" i="1"/>
  <c r="M301" i="1" s="1"/>
  <c r="L296" i="1"/>
  <c r="M296" i="1" s="1"/>
  <c r="L294" i="1"/>
  <c r="N294" i="1" s="1"/>
  <c r="L275" i="1"/>
  <c r="M275" i="1" s="1"/>
  <c r="L238" i="1"/>
  <c r="M238" i="1" s="1"/>
  <c r="L236" i="1"/>
  <c r="N236" i="1" s="1"/>
  <c r="L228" i="1"/>
  <c r="N228" i="1" s="1"/>
  <c r="L220" i="1"/>
  <c r="N220" i="1" s="1"/>
  <c r="L215" i="1"/>
  <c r="M215" i="1" s="1"/>
  <c r="L71" i="1"/>
  <c r="N71" i="1" s="1"/>
  <c r="L282" i="1"/>
  <c r="M282" i="1" s="1"/>
  <c r="L225" i="1"/>
  <c r="N225" i="1" s="1"/>
  <c r="L386" i="1"/>
  <c r="N386" i="1" s="1"/>
  <c r="L372" i="1"/>
  <c r="M372" i="1" s="1"/>
  <c r="L363" i="1"/>
  <c r="M363" i="1" s="1"/>
  <c r="L341" i="1"/>
  <c r="N341" i="1" s="1"/>
  <c r="L322" i="1"/>
  <c r="M322" i="1" s="1"/>
  <c r="L319" i="1"/>
  <c r="M319" i="1" s="1"/>
  <c r="L310" i="1"/>
  <c r="N310" i="1" s="1"/>
  <c r="L295" i="1"/>
  <c r="M295" i="1" s="1"/>
  <c r="L274" i="1"/>
  <c r="M274" i="1" s="1"/>
  <c r="L267" i="1"/>
  <c r="M267" i="1" s="1"/>
  <c r="L227" i="1"/>
  <c r="M227" i="1" s="1"/>
  <c r="L219" i="1"/>
  <c r="M219" i="1" s="1"/>
  <c r="L217" i="1"/>
  <c r="N217" i="1" s="1"/>
  <c r="L365" i="1"/>
  <c r="N365" i="1" s="1"/>
  <c r="L193" i="1"/>
  <c r="M193" i="1" s="1"/>
  <c r="L378" i="1"/>
  <c r="N378" i="1" s="1"/>
  <c r="L367" i="1"/>
  <c r="M367" i="1" s="1"/>
  <c r="L314" i="1"/>
  <c r="M314" i="1" s="1"/>
  <c r="L266" i="1"/>
  <c r="N266" i="1" s="1"/>
  <c r="L251" i="1"/>
  <c r="M251" i="1" s="1"/>
  <c r="L221" i="1"/>
  <c r="M221" i="1" s="1"/>
  <c r="L362" i="1"/>
  <c r="N362" i="1" s="1"/>
  <c r="L350" i="1"/>
  <c r="L339" i="1"/>
  <c r="N339" i="1" s="1"/>
  <c r="L337" i="1"/>
  <c r="M337" i="1" s="1"/>
  <c r="L347" i="1"/>
  <c r="N347" i="1" s="1"/>
  <c r="L345" i="1"/>
  <c r="N345" i="1" s="1"/>
  <c r="L316" i="1"/>
  <c r="M316" i="1" s="1"/>
  <c r="L303" i="1"/>
  <c r="L292" i="1"/>
  <c r="N292" i="1" s="1"/>
  <c r="L254" i="1"/>
  <c r="M254" i="1" s="1"/>
  <c r="L390" i="1"/>
  <c r="M390" i="1" s="1"/>
  <c r="L379" i="1"/>
  <c r="M379" i="1" s="1"/>
  <c r="L351" i="1"/>
  <c r="L324" i="1"/>
  <c r="M324" i="1" s="1"/>
  <c r="L305" i="1"/>
  <c r="M305" i="1" s="1"/>
  <c r="L283" i="1"/>
  <c r="N283" i="1" s="1"/>
  <c r="L246" i="1"/>
  <c r="L401" i="1"/>
  <c r="M401" i="1" s="1"/>
  <c r="L397" i="1"/>
  <c r="M397" i="1" s="1"/>
  <c r="L375" i="1"/>
  <c r="L355" i="1"/>
  <c r="M355" i="1" s="1"/>
  <c r="L338" i="1"/>
  <c r="M338" i="1" s="1"/>
  <c r="L332" i="1"/>
  <c r="N332" i="1" s="1"/>
  <c r="L311" i="1"/>
  <c r="N311" i="1" s="1"/>
  <c r="L389" i="1"/>
  <c r="M389" i="1" s="1"/>
  <c r="L342" i="1"/>
  <c r="L327" i="1"/>
  <c r="M327" i="1" s="1"/>
  <c r="L323" i="1"/>
  <c r="N323" i="1" s="1"/>
  <c r="L321" i="1"/>
  <c r="N321" i="1" s="1"/>
  <c r="L391" i="1"/>
  <c r="M391" i="1" s="1"/>
  <c r="L354" i="1"/>
  <c r="N354" i="1" s="1"/>
  <c r="L302" i="1"/>
  <c r="N302" i="1" s="1"/>
  <c r="L278" i="1"/>
  <c r="N278" i="1" s="1"/>
  <c r="L247" i="1"/>
  <c r="L232" i="1"/>
  <c r="M232" i="1" s="1"/>
  <c r="L230" i="1"/>
  <c r="L395" i="1"/>
  <c r="M395" i="1" s="1"/>
  <c r="L388" i="1"/>
  <c r="N388" i="1" s="1"/>
  <c r="L380" i="1"/>
  <c r="M380" i="1" s="1"/>
  <c r="L376" i="1"/>
  <c r="M376" i="1" s="1"/>
  <c r="L359" i="1"/>
  <c r="L348" i="1"/>
  <c r="N348" i="1" s="1"/>
  <c r="L346" i="1"/>
  <c r="M346" i="1" s="1"/>
  <c r="L299" i="1"/>
  <c r="N299" i="1" s="1"/>
  <c r="L284" i="1"/>
  <c r="M284" i="1" s="1"/>
  <c r="L262" i="1"/>
  <c r="L260" i="1"/>
  <c r="N260" i="1" s="1"/>
  <c r="L255" i="1"/>
  <c r="M255" i="1" s="1"/>
  <c r="L249" i="1"/>
  <c r="M249" i="1" s="1"/>
  <c r="L223" i="1"/>
  <c r="M223" i="1" s="1"/>
  <c r="L286" i="1"/>
  <c r="N286" i="1" s="1"/>
  <c r="L279" i="1"/>
  <c r="N279" i="1" s="1"/>
  <c r="L273" i="1"/>
  <c r="L268" i="1"/>
  <c r="M268" i="1" s="1"/>
  <c r="L257" i="1"/>
  <c r="M257" i="1" s="1"/>
  <c r="L231" i="1"/>
  <c r="M231" i="1" s="1"/>
  <c r="L153" i="1"/>
  <c r="M153" i="1" s="1"/>
  <c r="L137" i="1"/>
  <c r="M137" i="1" s="1"/>
  <c r="L81" i="1"/>
  <c r="M81" i="1" s="1"/>
  <c r="L300" i="1"/>
  <c r="M300" i="1" s="1"/>
  <c r="L287" i="1"/>
  <c r="L276" i="1"/>
  <c r="M276" i="1" s="1"/>
  <c r="L265" i="1"/>
  <c r="M265" i="1" s="1"/>
  <c r="L256" i="1"/>
  <c r="N256" i="1" s="1"/>
  <c r="L252" i="1"/>
  <c r="M252" i="1" s="1"/>
  <c r="L235" i="1"/>
  <c r="M235" i="1" s="1"/>
  <c r="L233" i="1"/>
  <c r="M233" i="1" s="1"/>
  <c r="L224" i="1"/>
  <c r="M224" i="1" s="1"/>
  <c r="L222" i="1"/>
  <c r="L93" i="1"/>
  <c r="N93" i="1" s="1"/>
  <c r="L78" i="1"/>
  <c r="N78" i="1" s="1"/>
  <c r="L70" i="1"/>
  <c r="N70" i="1" s="1"/>
  <c r="L66" i="1"/>
  <c r="N66" i="1" s="1"/>
  <c r="L19" i="1"/>
  <c r="M19" i="1" s="1"/>
  <c r="L15" i="1"/>
  <c r="M15" i="1" s="1"/>
  <c r="L12" i="1"/>
  <c r="N12" i="1" s="1"/>
  <c r="L9" i="1"/>
  <c r="M9" i="1" s="1"/>
  <c r="L8" i="1"/>
  <c r="N8" i="1" s="1"/>
  <c r="L197" i="1"/>
  <c r="N197" i="1" s="1"/>
  <c r="L181" i="1"/>
  <c r="M181" i="1" s="1"/>
  <c r="L173" i="1"/>
  <c r="M173" i="1" s="1"/>
  <c r="L46" i="1"/>
  <c r="M46" i="1" s="1"/>
  <c r="L22" i="1"/>
  <c r="N22" i="1" s="1"/>
  <c r="L212" i="1"/>
  <c r="N212" i="1" s="1"/>
  <c r="L204" i="1"/>
  <c r="N204" i="1" s="1"/>
  <c r="L180" i="1"/>
  <c r="N180" i="1" s="1"/>
  <c r="L156" i="1"/>
  <c r="N156" i="1" s="1"/>
  <c r="L144" i="1"/>
  <c r="M144" i="1" s="1"/>
  <c r="L116" i="1"/>
  <c r="N116" i="1" s="1"/>
  <c r="L96" i="1"/>
  <c r="M96" i="1" s="1"/>
  <c r="L49" i="1"/>
  <c r="M49" i="1" s="1"/>
  <c r="L41" i="1"/>
  <c r="N41" i="1" s="1"/>
  <c r="L25" i="1"/>
  <c r="N25" i="1" s="1"/>
  <c r="L17" i="1"/>
  <c r="M17" i="1" s="1"/>
  <c r="L183" i="1"/>
  <c r="N183" i="1" s="1"/>
  <c r="L175" i="1"/>
  <c r="M175" i="1" s="1"/>
  <c r="L40" i="1"/>
  <c r="N40" i="1" s="1"/>
  <c r="L32" i="1"/>
  <c r="N32" i="1" s="1"/>
  <c r="L16" i="1"/>
  <c r="N16" i="1" s="1"/>
  <c r="L190" i="1"/>
  <c r="N190" i="1" s="1"/>
  <c r="L162" i="1"/>
  <c r="M162" i="1" s="1"/>
  <c r="L154" i="1"/>
  <c r="N154" i="1" s="1"/>
  <c r="L111" i="1"/>
  <c r="N111" i="1" s="1"/>
  <c r="L47" i="1"/>
  <c r="M47" i="1" s="1"/>
  <c r="L27" i="1"/>
  <c r="N27" i="1" s="1"/>
  <c r="L122" i="1"/>
  <c r="N122" i="1" s="1"/>
  <c r="L106" i="1"/>
  <c r="N106" i="1" s="1"/>
  <c r="L98" i="1"/>
  <c r="N98" i="1" s="1"/>
  <c r="L94" i="1"/>
  <c r="M94" i="1" s="1"/>
  <c r="L82" i="1"/>
  <c r="N82" i="1" s="1"/>
  <c r="L213" i="1"/>
  <c r="N213" i="1" s="1"/>
  <c r="L214" i="1"/>
  <c r="L209" i="1"/>
  <c r="N209" i="1" s="1"/>
  <c r="L211" i="1"/>
  <c r="N211" i="1" s="1"/>
  <c r="L208" i="1"/>
  <c r="M208" i="1" s="1"/>
  <c r="L205" i="1"/>
  <c r="M205" i="1" s="1"/>
  <c r="L201" i="1"/>
  <c r="N201" i="1" s="1"/>
  <c r="L207" i="1"/>
  <c r="M207" i="1" s="1"/>
  <c r="L206" i="1"/>
  <c r="L203" i="1"/>
  <c r="M203" i="1" s="1"/>
  <c r="L202" i="1"/>
  <c r="N202" i="1" s="1"/>
  <c r="L200" i="1"/>
  <c r="M200" i="1" s="1"/>
  <c r="L199" i="1"/>
  <c r="M199" i="1" s="1"/>
  <c r="L198" i="1"/>
  <c r="L196" i="1"/>
  <c r="M196" i="1" s="1"/>
  <c r="L195" i="1"/>
  <c r="M195" i="1" s="1"/>
  <c r="L194" i="1"/>
  <c r="N194" i="1" s="1"/>
  <c r="L192" i="1"/>
  <c r="M192" i="1" s="1"/>
  <c r="L191" i="1"/>
  <c r="M191" i="1" s="1"/>
  <c r="L189" i="1"/>
  <c r="M189" i="1" s="1"/>
  <c r="L188" i="1"/>
  <c r="L187" i="1"/>
  <c r="M187" i="1" s="1"/>
  <c r="L185" i="1"/>
  <c r="N185" i="1" s="1"/>
  <c r="L182" i="1"/>
  <c r="N182" i="1" s="1"/>
  <c r="L184" i="1"/>
  <c r="N184" i="1" s="1"/>
  <c r="L177" i="1"/>
  <c r="N177" i="1" s="1"/>
  <c r="L179" i="1"/>
  <c r="N179" i="1" s="1"/>
  <c r="L174" i="1"/>
  <c r="M174" i="1" s="1"/>
  <c r="L176" i="1"/>
  <c r="M176" i="1" s="1"/>
  <c r="L169" i="1"/>
  <c r="M169" i="1" s="1"/>
  <c r="L172" i="1"/>
  <c r="L171" i="1"/>
  <c r="M171" i="1" s="1"/>
  <c r="L168" i="1"/>
  <c r="M168" i="1" s="1"/>
  <c r="L167" i="1"/>
  <c r="N167" i="1" s="1"/>
  <c r="L165" i="1"/>
  <c r="N165" i="1" s="1"/>
  <c r="L166" i="1"/>
  <c r="M166" i="1" s="1"/>
  <c r="L161" i="1"/>
  <c r="M161" i="1" s="1"/>
  <c r="L159" i="1"/>
  <c r="M159" i="1" s="1"/>
  <c r="L164" i="1"/>
  <c r="M164" i="1" s="1"/>
  <c r="L160" i="1"/>
  <c r="M160" i="1" s="1"/>
  <c r="L158" i="1"/>
  <c r="N158" i="1" s="1"/>
  <c r="L157" i="1"/>
  <c r="N157" i="1" s="1"/>
  <c r="L151" i="1"/>
  <c r="N151" i="1" s="1"/>
  <c r="L152" i="1"/>
  <c r="M152" i="1" s="1"/>
  <c r="L149" i="1"/>
  <c r="N149" i="1" s="1"/>
  <c r="L150" i="1"/>
  <c r="M150" i="1" s="1"/>
  <c r="L148" i="1"/>
  <c r="N148" i="1" s="1"/>
  <c r="L146" i="1"/>
  <c r="N146" i="1" s="1"/>
  <c r="L145" i="1"/>
  <c r="M145" i="1" s="1"/>
  <c r="L143" i="1"/>
  <c r="N143" i="1" s="1"/>
  <c r="L142" i="1"/>
  <c r="M142" i="1" s="1"/>
  <c r="L140" i="1"/>
  <c r="M140" i="1" s="1"/>
  <c r="L141" i="1"/>
  <c r="N141" i="1" s="1"/>
  <c r="L135" i="1"/>
  <c r="M135" i="1" s="1"/>
  <c r="L133" i="1"/>
  <c r="L138" i="1"/>
  <c r="N138" i="1" s="1"/>
  <c r="L136" i="1"/>
  <c r="N136" i="1" s="1"/>
  <c r="L134" i="1"/>
  <c r="M134" i="1" s="1"/>
  <c r="L129" i="1"/>
  <c r="M129" i="1" s="1"/>
  <c r="L127" i="1"/>
  <c r="N127" i="1" s="1"/>
  <c r="L132" i="1"/>
  <c r="M132" i="1" s="1"/>
  <c r="L130" i="1"/>
  <c r="N130" i="1" s="1"/>
  <c r="L128" i="1"/>
  <c r="M128" i="1" s="1"/>
  <c r="L126" i="1"/>
  <c r="M126" i="1" s="1"/>
  <c r="L125" i="1"/>
  <c r="N125" i="1" s="1"/>
  <c r="L124" i="1"/>
  <c r="N124" i="1" s="1"/>
  <c r="L121" i="1"/>
  <c r="M121" i="1" s="1"/>
  <c r="L119" i="1"/>
  <c r="M119" i="1" s="1"/>
  <c r="L120" i="1"/>
  <c r="M120" i="1" s="1"/>
  <c r="L117" i="1"/>
  <c r="N117" i="1" s="1"/>
  <c r="L118" i="1"/>
  <c r="M118" i="1" s="1"/>
  <c r="L113" i="1"/>
  <c r="N113" i="1" s="1"/>
  <c r="L114" i="1"/>
  <c r="N114" i="1" s="1"/>
  <c r="L112" i="1"/>
  <c r="M112" i="1" s="1"/>
  <c r="L110" i="1"/>
  <c r="M110" i="1" s="1"/>
  <c r="L108" i="1"/>
  <c r="M108" i="1" s="1"/>
  <c r="L105" i="1"/>
  <c r="N105" i="1" s="1"/>
  <c r="L103" i="1"/>
  <c r="M103" i="1" s="1"/>
  <c r="L109" i="1"/>
  <c r="N109" i="1" s="1"/>
  <c r="L104" i="1"/>
  <c r="N104" i="1" s="1"/>
  <c r="L101" i="1"/>
  <c r="N101" i="1" s="1"/>
  <c r="L97" i="1"/>
  <c r="N97" i="1" s="1"/>
  <c r="L102" i="1"/>
  <c r="N102" i="1" s="1"/>
  <c r="L100" i="1"/>
  <c r="M100" i="1" s="1"/>
  <c r="L95" i="1"/>
  <c r="N95" i="1" s="1"/>
  <c r="L92" i="1"/>
  <c r="M92" i="1" s="1"/>
  <c r="L90" i="1"/>
  <c r="N90" i="1" s="1"/>
  <c r="L89" i="1"/>
  <c r="M89" i="1" s="1"/>
  <c r="L87" i="1"/>
  <c r="M87" i="1" s="1"/>
  <c r="L88" i="1"/>
  <c r="M88" i="1" s="1"/>
  <c r="L86" i="1"/>
  <c r="M86" i="1" s="1"/>
  <c r="L85" i="1"/>
  <c r="N85" i="1" s="1"/>
  <c r="L84" i="1"/>
  <c r="M84" i="1" s="1"/>
  <c r="L79" i="1"/>
  <c r="N79" i="1" s="1"/>
  <c r="L80" i="1"/>
  <c r="M80" i="1" s="1"/>
  <c r="L73" i="1"/>
  <c r="N73" i="1" s="1"/>
  <c r="L77" i="1"/>
  <c r="M77" i="1" s="1"/>
  <c r="L75" i="1"/>
  <c r="M75" i="1" s="1"/>
  <c r="L74" i="1"/>
  <c r="L72" i="1"/>
  <c r="L69" i="1"/>
  <c r="N69" i="1" s="1"/>
  <c r="L68" i="1"/>
  <c r="M68" i="1" s="1"/>
  <c r="L67" i="1"/>
  <c r="L63" i="1"/>
  <c r="M63" i="1" s="1"/>
  <c r="L64" i="1"/>
  <c r="N64" i="1" s="1"/>
  <c r="L62" i="1"/>
  <c r="M62" i="1" s="1"/>
  <c r="L60" i="1"/>
  <c r="M60" i="1" s="1"/>
  <c r="L58" i="1"/>
  <c r="M58" i="1" s="1"/>
  <c r="L59" i="1"/>
  <c r="M59" i="1" s="1"/>
  <c r="L56" i="1"/>
  <c r="L55" i="1"/>
  <c r="M55" i="1" s="1"/>
  <c r="L50" i="1"/>
  <c r="N50" i="1" s="1"/>
  <c r="L54" i="1"/>
  <c r="M54" i="1" s="1"/>
  <c r="L52" i="1"/>
  <c r="M52" i="1" s="1"/>
  <c r="L51" i="1"/>
  <c r="M51" i="1" s="1"/>
  <c r="L48" i="1"/>
  <c r="N48" i="1" s="1"/>
  <c r="L45" i="1"/>
  <c r="M45" i="1" s="1"/>
  <c r="L44" i="1"/>
  <c r="M44" i="1" s="1"/>
  <c r="L42" i="1"/>
  <c r="N42" i="1" s="1"/>
  <c r="L43" i="1"/>
  <c r="M43" i="1" s="1"/>
  <c r="L39" i="1"/>
  <c r="N39" i="1" s="1"/>
  <c r="L38" i="1"/>
  <c r="N38" i="1" s="1"/>
  <c r="L36" i="1"/>
  <c r="M36" i="1" s="1"/>
  <c r="L34" i="1"/>
  <c r="M34" i="1" s="1"/>
  <c r="L33" i="1"/>
  <c r="M33" i="1" s="1"/>
  <c r="L31" i="1"/>
  <c r="M31" i="1" s="1"/>
  <c r="L35" i="1"/>
  <c r="M35" i="1" s="1"/>
  <c r="L26" i="1"/>
  <c r="N26" i="1" s="1"/>
  <c r="L30" i="1"/>
  <c r="M30" i="1" s="1"/>
  <c r="L29" i="1"/>
  <c r="M29" i="1" s="1"/>
  <c r="L28" i="1"/>
  <c r="M28" i="1" s="1"/>
  <c r="L24" i="1"/>
  <c r="L23" i="1"/>
  <c r="N23" i="1" s="1"/>
  <c r="L18" i="1"/>
  <c r="M18" i="1" s="1"/>
  <c r="L20" i="1"/>
  <c r="N20" i="1" s="1"/>
  <c r="L14" i="1"/>
  <c r="N14" i="1" s="1"/>
  <c r="L13" i="1"/>
  <c r="M13" i="1" s="1"/>
  <c r="L10" i="1"/>
  <c r="N10" i="1" s="1"/>
  <c r="L11" i="1"/>
  <c r="M11" i="1" s="1"/>
  <c r="L7" i="1"/>
  <c r="M7" i="1" s="1"/>
  <c r="L6" i="1"/>
  <c r="M6" i="1" s="1"/>
  <c r="L4" i="1"/>
  <c r="M4" i="1" s="1"/>
  <c r="M467" i="1"/>
  <c r="O467" i="1" s="1"/>
  <c r="Q467" i="1" s="1"/>
  <c r="M454" i="1"/>
  <c r="O454" i="1" s="1"/>
  <c r="Q454" i="1" s="1"/>
  <c r="N432" i="1"/>
  <c r="O432" i="1" s="1"/>
  <c r="Q432" i="1" s="1"/>
  <c r="L384" i="1"/>
  <c r="L328" i="1"/>
  <c r="L307" i="1"/>
  <c r="L291" i="1"/>
  <c r="L371" i="1"/>
  <c r="L336" i="1"/>
  <c r="L272" i="1"/>
  <c r="L242" i="1"/>
  <c r="L331" i="1"/>
  <c r="L312" i="1"/>
  <c r="N244" i="1"/>
  <c r="L360" i="1"/>
  <c r="L344" i="1"/>
  <c r="L304" i="1"/>
  <c r="L392" i="1"/>
  <c r="L352" i="1"/>
  <c r="L320" i="1"/>
  <c r="L258" i="1"/>
  <c r="L270" i="1"/>
  <c r="L271" i="1"/>
  <c r="L264" i="1"/>
  <c r="L248" i="1"/>
  <c r="L234" i="1"/>
  <c r="L226" i="1"/>
  <c r="L218" i="1"/>
  <c r="L210" i="1"/>
  <c r="L53" i="1"/>
  <c r="L186" i="1"/>
  <c r="L170" i="1"/>
  <c r="L61" i="1"/>
  <c r="L163" i="1"/>
  <c r="L147" i="1"/>
  <c r="L131" i="1"/>
  <c r="L115" i="1"/>
  <c r="L99" i="1"/>
  <c r="L83" i="1"/>
  <c r="L5" i="1"/>
  <c r="L21" i="1"/>
  <c r="L178" i="1"/>
  <c r="L155" i="1"/>
  <c r="L139" i="1"/>
  <c r="L123" i="1"/>
  <c r="L107" i="1"/>
  <c r="L91" i="1"/>
  <c r="L76" i="1"/>
  <c r="L37" i="1"/>
  <c r="O1066" i="1" l="1"/>
  <c r="Q1066" i="1" s="1"/>
  <c r="M965" i="1"/>
  <c r="N825" i="1"/>
  <c r="O825" i="1" s="1"/>
  <c r="Q825" i="1" s="1"/>
  <c r="N1001" i="1"/>
  <c r="N1034" i="1"/>
  <c r="O1034" i="1" s="1"/>
  <c r="Q1034" i="1" s="1"/>
  <c r="M1171" i="1"/>
  <c r="M941" i="1"/>
  <c r="N416" i="1"/>
  <c r="M358" i="1"/>
  <c r="O358" i="1" s="1"/>
  <c r="Q358" i="1" s="1"/>
  <c r="N458" i="1"/>
  <c r="O458" i="1" s="1"/>
  <c r="Q458" i="1" s="1"/>
  <c r="N656" i="1"/>
  <c r="M671" i="1"/>
  <c r="O671" i="1" s="1"/>
  <c r="Q671" i="1" s="1"/>
  <c r="N711" i="1"/>
  <c r="N831" i="1"/>
  <c r="O831" i="1" s="1"/>
  <c r="Q831" i="1" s="1"/>
  <c r="M867" i="1"/>
  <c r="N1042" i="1"/>
  <c r="N1002" i="1"/>
  <c r="N1126" i="1"/>
  <c r="N863" i="1"/>
  <c r="O863" i="1" s="1"/>
  <c r="Q863" i="1" s="1"/>
  <c r="M943" i="1"/>
  <c r="O943" i="1" s="1"/>
  <c r="Q943" i="1" s="1"/>
  <c r="N653" i="1"/>
  <c r="N703" i="1"/>
  <c r="O703" i="1" s="1"/>
  <c r="Q703" i="1" s="1"/>
  <c r="M1060" i="1"/>
  <c r="O1060" i="1" s="1"/>
  <c r="Q1060" i="1" s="1"/>
  <c r="N794" i="1"/>
  <c r="O794" i="1" s="1"/>
  <c r="Q794" i="1" s="1"/>
  <c r="O922" i="1"/>
  <c r="Q922" i="1" s="1"/>
  <c r="N1024" i="1"/>
  <c r="N1066" i="1"/>
  <c r="N1187" i="1"/>
  <c r="N1136" i="1"/>
  <c r="O763" i="1"/>
  <c r="Q763" i="1" s="1"/>
  <c r="M1086" i="1"/>
  <c r="N427" i="1"/>
  <c r="N617" i="1"/>
  <c r="O617" i="1" s="1"/>
  <c r="Q617" i="1" s="1"/>
  <c r="N718" i="1"/>
  <c r="O718" i="1" s="1"/>
  <c r="Q718" i="1" s="1"/>
  <c r="N544" i="1"/>
  <c r="O544" i="1" s="1"/>
  <c r="Q544" i="1" s="1"/>
  <c r="N1157" i="1"/>
  <c r="N1186" i="1"/>
  <c r="N869" i="1"/>
  <c r="N967" i="1"/>
  <c r="N582" i="1"/>
  <c r="O582" i="1" s="1"/>
  <c r="Q582" i="1" s="1"/>
  <c r="M793" i="1"/>
  <c r="M1156" i="1"/>
  <c r="N1183" i="1"/>
  <c r="M997" i="1"/>
  <c r="O997" i="1" s="1"/>
  <c r="Q997" i="1" s="1"/>
  <c r="M1038" i="1"/>
  <c r="M752" i="1"/>
  <c r="O752" i="1" s="1"/>
  <c r="Q752" i="1" s="1"/>
  <c r="N606" i="1"/>
  <c r="O606" i="1" s="1"/>
  <c r="Q606" i="1" s="1"/>
  <c r="N1089" i="1"/>
  <c r="N1119" i="1"/>
  <c r="N708" i="1"/>
  <c r="N773" i="1"/>
  <c r="O773" i="1" s="1"/>
  <c r="Q773" i="1" s="1"/>
  <c r="M740" i="1"/>
  <c r="O740" i="1" s="1"/>
  <c r="Q740" i="1" s="1"/>
  <c r="N853" i="1"/>
  <c r="O853" i="1" s="1"/>
  <c r="Q853" i="1" s="1"/>
  <c r="N1106" i="1"/>
  <c r="O815" i="1"/>
  <c r="Q815" i="1" s="1"/>
  <c r="M285" i="1"/>
  <c r="N235" i="1"/>
  <c r="M677" i="1"/>
  <c r="N787" i="1"/>
  <c r="O787" i="1" s="1"/>
  <c r="Q787" i="1" s="1"/>
  <c r="N1099" i="1"/>
  <c r="M1085" i="1"/>
  <c r="M973" i="1"/>
  <c r="O973" i="1" s="1"/>
  <c r="Q973" i="1" s="1"/>
  <c r="M531" i="1"/>
  <c r="N594" i="1"/>
  <c r="O962" i="1"/>
  <c r="Q962" i="1" s="1"/>
  <c r="M957" i="1"/>
  <c r="O957" i="1" s="1"/>
  <c r="Q957" i="1" s="1"/>
  <c r="N649" i="1"/>
  <c r="M556" i="1"/>
  <c r="N812" i="1"/>
  <c r="N776" i="1"/>
  <c r="O776" i="1" s="1"/>
  <c r="Q776" i="1" s="1"/>
  <c r="M840" i="1"/>
  <c r="O840" i="1" s="1"/>
  <c r="Q840" i="1" s="1"/>
  <c r="N903" i="1"/>
  <c r="O903" i="1" s="1"/>
  <c r="Q903" i="1" s="1"/>
  <c r="M1021" i="1"/>
  <c r="O1021" i="1" s="1"/>
  <c r="Q1021" i="1" s="1"/>
  <c r="N1130" i="1"/>
  <c r="N1131" i="1"/>
  <c r="N1092" i="1"/>
  <c r="N882" i="1"/>
  <c r="O882" i="1" s="1"/>
  <c r="Q882" i="1" s="1"/>
  <c r="N1046" i="1"/>
  <c r="O1046" i="1" s="1"/>
  <c r="Q1046" i="1" s="1"/>
  <c r="N1122" i="1"/>
  <c r="M513" i="1"/>
  <c r="N622" i="1"/>
  <c r="O622" i="1" s="1"/>
  <c r="Q622" i="1" s="1"/>
  <c r="N798" i="1"/>
  <c r="O798" i="1" s="1"/>
  <c r="Q798" i="1" s="1"/>
  <c r="N739" i="1"/>
  <c r="M1010" i="1"/>
  <c r="O1010" i="1" s="1"/>
  <c r="Q1010" i="1" s="1"/>
  <c r="M1143" i="1"/>
  <c r="M1054" i="1"/>
  <c r="N908" i="1"/>
  <c r="O1002" i="1"/>
  <c r="Q1002" i="1" s="1"/>
  <c r="O1042" i="1"/>
  <c r="Q1042" i="1" s="1"/>
  <c r="O866" i="1"/>
  <c r="Q866" i="1" s="1"/>
  <c r="N585" i="1"/>
  <c r="N735" i="1"/>
  <c r="N745" i="1"/>
  <c r="O745" i="1" s="1"/>
  <c r="Q745" i="1" s="1"/>
  <c r="N900" i="1"/>
  <c r="O900" i="1" s="1"/>
  <c r="Q900" i="1" s="1"/>
  <c r="O891" i="1"/>
  <c r="Q891" i="1" s="1"/>
  <c r="M933" i="1"/>
  <c r="O933" i="1" s="1"/>
  <c r="Q933" i="1" s="1"/>
  <c r="M835" i="1"/>
  <c r="N786" i="1"/>
  <c r="M806" i="1"/>
  <c r="O806" i="1" s="1"/>
  <c r="Q806" i="1" s="1"/>
  <c r="N833" i="1"/>
  <c r="O833" i="1" s="1"/>
  <c r="Q833" i="1" s="1"/>
  <c r="N1073" i="1"/>
  <c r="N1115" i="1"/>
  <c r="N1159" i="1"/>
  <c r="N724" i="1"/>
  <c r="N816" i="1"/>
  <c r="O816" i="1" s="1"/>
  <c r="Q816" i="1" s="1"/>
  <c r="N818" i="1"/>
  <c r="O818" i="1" s="1"/>
  <c r="Q818" i="1" s="1"/>
  <c r="N826" i="1"/>
  <c r="O826" i="1" s="1"/>
  <c r="Q826" i="1" s="1"/>
  <c r="O938" i="1"/>
  <c r="Q938" i="1" s="1"/>
  <c r="N1082" i="1"/>
  <c r="N1149" i="1"/>
  <c r="N1150" i="1"/>
  <c r="N1153" i="1"/>
  <c r="N597" i="1"/>
  <c r="O597" i="1" s="1"/>
  <c r="Q597" i="1" s="1"/>
  <c r="N887" i="1"/>
  <c r="O887" i="1" s="1"/>
  <c r="Q887" i="1" s="1"/>
  <c r="M590" i="1"/>
  <c r="N975" i="1"/>
  <c r="O975" i="1" s="1"/>
  <c r="Q975" i="1" s="1"/>
  <c r="O1038" i="1"/>
  <c r="Q1038" i="1" s="1"/>
  <c r="O796" i="1"/>
  <c r="Q796" i="1" s="1"/>
  <c r="M702" i="1"/>
  <c r="O702" i="1" s="1"/>
  <c r="Q702" i="1" s="1"/>
  <c r="N769" i="1"/>
  <c r="O769" i="1" s="1"/>
  <c r="Q769" i="1" s="1"/>
  <c r="M471" i="1"/>
  <c r="O471" i="1" s="1"/>
  <c r="Q471" i="1" s="1"/>
  <c r="M253" i="1"/>
  <c r="M489" i="1"/>
  <c r="O489" i="1" s="1"/>
  <c r="Q489" i="1" s="1"/>
  <c r="M559" i="1"/>
  <c r="O559" i="1" s="1"/>
  <c r="Q559" i="1" s="1"/>
  <c r="N555" i="1"/>
  <c r="O555" i="1" s="1"/>
  <c r="Q555" i="1" s="1"/>
  <c r="N698" i="1"/>
  <c r="N690" i="1"/>
  <c r="N937" i="1"/>
  <c r="N1081" i="1"/>
  <c r="N1135" i="1"/>
  <c r="N463" i="1"/>
  <c r="O463" i="1" s="1"/>
  <c r="Q463" i="1" s="1"/>
  <c r="N57" i="1"/>
  <c r="O57" i="1" s="1"/>
  <c r="Q57" i="1" s="1"/>
  <c r="N518" i="1"/>
  <c r="N710" i="1"/>
  <c r="N581" i="1"/>
  <c r="N741" i="1"/>
  <c r="O741" i="1" s="1"/>
  <c r="Q741" i="1" s="1"/>
  <c r="N788" i="1"/>
  <c r="O788" i="1" s="1"/>
  <c r="Q788" i="1" s="1"/>
  <c r="M819" i="1"/>
  <c r="O819" i="1" s="1"/>
  <c r="Q819" i="1" s="1"/>
  <c r="N875" i="1"/>
  <c r="M888" i="1"/>
  <c r="O877" i="1"/>
  <c r="Q877" i="1" s="1"/>
  <c r="O925" i="1"/>
  <c r="Q925" i="1" s="1"/>
  <c r="M1015" i="1"/>
  <c r="O1015" i="1" s="1"/>
  <c r="Q1015" i="1" s="1"/>
  <c r="O1070" i="1"/>
  <c r="Q1070" i="1" s="1"/>
  <c r="M1068" i="1"/>
  <c r="O1068" i="1" s="1"/>
  <c r="Q1068" i="1" s="1"/>
  <c r="M1067" i="1"/>
  <c r="O1067" i="1" s="1"/>
  <c r="Q1067" i="1" s="1"/>
  <c r="M1062" i="1"/>
  <c r="O1062" i="1" s="1"/>
  <c r="Q1062" i="1" s="1"/>
  <c r="M1061" i="1"/>
  <c r="O1061" i="1" s="1"/>
  <c r="Q1061" i="1" s="1"/>
  <c r="M1059" i="1"/>
  <c r="O1059" i="1" s="1"/>
  <c r="Q1059" i="1" s="1"/>
  <c r="N1058" i="1"/>
  <c r="O1058" i="1" s="1"/>
  <c r="Q1058" i="1" s="1"/>
  <c r="O1054" i="1"/>
  <c r="Q1054" i="1" s="1"/>
  <c r="O1052" i="1"/>
  <c r="Q1052" i="1" s="1"/>
  <c r="N1052" i="1"/>
  <c r="M1053" i="1"/>
  <c r="O1053" i="1" s="1"/>
  <c r="Q1053" i="1" s="1"/>
  <c r="M1051" i="1"/>
  <c r="O1051" i="1" s="1"/>
  <c r="Q1051" i="1" s="1"/>
  <c r="O1050" i="1"/>
  <c r="Q1050" i="1" s="1"/>
  <c r="N1049" i="1"/>
  <c r="O1049" i="1" s="1"/>
  <c r="Q1049" i="1" s="1"/>
  <c r="M1041" i="1"/>
  <c r="O1041" i="1" s="1"/>
  <c r="Q1041" i="1" s="1"/>
  <c r="M1045" i="1"/>
  <c r="O1045" i="1" s="1"/>
  <c r="Q1045" i="1" s="1"/>
  <c r="M1035" i="1"/>
  <c r="O1035" i="1" s="1"/>
  <c r="Q1035" i="1" s="1"/>
  <c r="N1030" i="1"/>
  <c r="O1030" i="1" s="1"/>
  <c r="Q1030" i="1" s="1"/>
  <c r="N1028" i="1"/>
  <c r="O1028" i="1" s="1"/>
  <c r="Q1028" i="1" s="1"/>
  <c r="M1026" i="1"/>
  <c r="O1026" i="1" s="1"/>
  <c r="Q1026" i="1" s="1"/>
  <c r="M1025" i="1"/>
  <c r="O1025" i="1" s="1"/>
  <c r="Q1025" i="1" s="1"/>
  <c r="M1027" i="1"/>
  <c r="O1027" i="1" s="1"/>
  <c r="Q1027" i="1" s="1"/>
  <c r="O1024" i="1"/>
  <c r="Q1024" i="1" s="1"/>
  <c r="M1023" i="1"/>
  <c r="O1023" i="1" s="1"/>
  <c r="Q1023" i="1" s="1"/>
  <c r="M1022" i="1"/>
  <c r="O1022" i="1" s="1"/>
  <c r="Q1022" i="1" s="1"/>
  <c r="O1018" i="1"/>
  <c r="Q1018" i="1" s="1"/>
  <c r="N1017" i="1"/>
  <c r="O1017" i="1" s="1"/>
  <c r="Q1017" i="1" s="1"/>
  <c r="M1019" i="1"/>
  <c r="O1019" i="1" s="1"/>
  <c r="Q1019" i="1" s="1"/>
  <c r="O1014" i="1"/>
  <c r="Q1014" i="1" s="1"/>
  <c r="O1009" i="1"/>
  <c r="Q1009" i="1" s="1"/>
  <c r="M1005" i="1"/>
  <c r="O1005" i="1" s="1"/>
  <c r="Q1005" i="1" s="1"/>
  <c r="O1004" i="1"/>
  <c r="Q1004" i="1" s="1"/>
  <c r="N1006" i="1"/>
  <c r="O1006" i="1" s="1"/>
  <c r="Q1006" i="1" s="1"/>
  <c r="O1001" i="1"/>
  <c r="Q1001" i="1" s="1"/>
  <c r="N999" i="1"/>
  <c r="O999" i="1" s="1"/>
  <c r="Q999" i="1" s="1"/>
  <c r="O993" i="1"/>
  <c r="Q993" i="1" s="1"/>
  <c r="N988" i="1"/>
  <c r="O988" i="1" s="1"/>
  <c r="Q988" i="1" s="1"/>
  <c r="M986" i="1"/>
  <c r="O986" i="1" s="1"/>
  <c r="Q986" i="1" s="1"/>
  <c r="N983" i="1"/>
  <c r="O983" i="1" s="1"/>
  <c r="Q983" i="1" s="1"/>
  <c r="M981" i="1"/>
  <c r="O981" i="1" s="1"/>
  <c r="Q981" i="1" s="1"/>
  <c r="N980" i="1"/>
  <c r="O980" i="1"/>
  <c r="Q980" i="1" s="1"/>
  <c r="N977" i="1"/>
  <c r="O977" i="1" s="1"/>
  <c r="Q977" i="1" s="1"/>
  <c r="M998" i="1"/>
  <c r="N998" i="1"/>
  <c r="N592" i="1"/>
  <c r="O592" i="1" s="1"/>
  <c r="Q592" i="1" s="1"/>
  <c r="N843" i="1"/>
  <c r="N950" i="1"/>
  <c r="O950" i="1" s="1"/>
  <c r="Q950" i="1" s="1"/>
  <c r="N996" i="1"/>
  <c r="O996" i="1" s="1"/>
  <c r="Q996" i="1" s="1"/>
  <c r="N1076" i="1"/>
  <c r="N985" i="1"/>
  <c r="O985" i="1" s="1"/>
  <c r="Q985" i="1" s="1"/>
  <c r="N683" i="1"/>
  <c r="O683" i="1" s="1"/>
  <c r="Q683" i="1" s="1"/>
  <c r="M638" i="1"/>
  <c r="O638" i="1" s="1"/>
  <c r="Q638" i="1" s="1"/>
  <c r="N574" i="1"/>
  <c r="O574" i="1" s="1"/>
  <c r="Q574" i="1" s="1"/>
  <c r="N781" i="1"/>
  <c r="O758" i="1"/>
  <c r="Q758" i="1" s="1"/>
  <c r="M772" i="1"/>
  <c r="O772" i="1" s="1"/>
  <c r="Q772" i="1" s="1"/>
  <c r="N834" i="1"/>
  <c r="O834" i="1" s="1"/>
  <c r="Q834" i="1" s="1"/>
  <c r="O930" i="1"/>
  <c r="Q930" i="1" s="1"/>
  <c r="O868" i="1"/>
  <c r="Q868" i="1" s="1"/>
  <c r="M1182" i="1"/>
  <c r="N1142" i="1"/>
  <c r="M1102" i="1"/>
  <c r="N691" i="1"/>
  <c r="O691" i="1" s="1"/>
  <c r="Q691" i="1" s="1"/>
  <c r="N492" i="1"/>
  <c r="O492" i="1" s="1"/>
  <c r="Q492" i="1" s="1"/>
  <c r="M517" i="1"/>
  <c r="O517" i="1" s="1"/>
  <c r="Q517" i="1" s="1"/>
  <c r="M645" i="1"/>
  <c r="N844" i="1"/>
  <c r="O844" i="1" s="1"/>
  <c r="Q844" i="1" s="1"/>
  <c r="N874" i="1"/>
  <c r="M1175" i="1"/>
  <c r="O594" i="1"/>
  <c r="Q594" i="1" s="1"/>
  <c r="N540" i="1"/>
  <c r="O540" i="1" s="1"/>
  <c r="Q540" i="1" s="1"/>
  <c r="M563" i="1"/>
  <c r="O563" i="1" s="1"/>
  <c r="Q563" i="1" s="1"/>
  <c r="M714" i="1"/>
  <c r="O714" i="1" s="1"/>
  <c r="Q714" i="1" s="1"/>
  <c r="M720" i="1"/>
  <c r="O720" i="1" s="1"/>
  <c r="Q720" i="1" s="1"/>
  <c r="M754" i="1"/>
  <c r="O754" i="1" s="1"/>
  <c r="Q754" i="1" s="1"/>
  <c r="M881" i="1"/>
  <c r="O881" i="1" s="1"/>
  <c r="Q881" i="1" s="1"/>
  <c r="N851" i="1"/>
  <c r="O851" i="1" s="1"/>
  <c r="Q851" i="1" s="1"/>
  <c r="N1145" i="1"/>
  <c r="M1069" i="1"/>
  <c r="O1069" i="1" s="1"/>
  <c r="Q1069" i="1" s="1"/>
  <c r="N510" i="1"/>
  <c r="M580" i="1"/>
  <c r="N747" i="1"/>
  <c r="O747" i="1" s="1"/>
  <c r="Q747" i="1" s="1"/>
  <c r="N785" i="1"/>
  <c r="M824" i="1"/>
  <c r="O824" i="1" s="1"/>
  <c r="Q824" i="1" s="1"/>
  <c r="O919" i="1"/>
  <c r="Q919" i="1" s="1"/>
  <c r="O906" i="1"/>
  <c r="Q906" i="1" s="1"/>
  <c r="O948" i="1"/>
  <c r="Q948" i="1" s="1"/>
  <c r="O954" i="1"/>
  <c r="Q954" i="1" s="1"/>
  <c r="M1044" i="1"/>
  <c r="O1044" i="1" s="1"/>
  <c r="Q1044" i="1" s="1"/>
  <c r="M949" i="1"/>
  <c r="O949" i="1" s="1"/>
  <c r="Q949" i="1" s="1"/>
  <c r="N240" i="1"/>
  <c r="N475" i="1"/>
  <c r="M612" i="1"/>
  <c r="O612" i="1" s="1"/>
  <c r="Q612" i="1" s="1"/>
  <c r="O724" i="1"/>
  <c r="Q724" i="1" s="1"/>
  <c r="N696" i="1"/>
  <c r="O696" i="1" s="1"/>
  <c r="Q696" i="1" s="1"/>
  <c r="N686" i="1"/>
  <c r="O686" i="1" s="1"/>
  <c r="Q686" i="1" s="1"/>
  <c r="N749" i="1"/>
  <c r="N738" i="1"/>
  <c r="O738" i="1" s="1"/>
  <c r="Q738" i="1" s="1"/>
  <c r="O801" i="1"/>
  <c r="Q801" i="1" s="1"/>
  <c r="M761" i="1"/>
  <c r="M791" i="1"/>
  <c r="M848" i="1"/>
  <c r="O848" i="1" s="1"/>
  <c r="Q848" i="1" s="1"/>
  <c r="N1012" i="1"/>
  <c r="O1012" i="1" s="1"/>
  <c r="Q1012" i="1" s="1"/>
  <c r="N1009" i="1"/>
  <c r="M873" i="1"/>
  <c r="O873" i="1" s="1"/>
  <c r="Q873" i="1" s="1"/>
  <c r="O946" i="1"/>
  <c r="Q946" i="1" s="1"/>
  <c r="M1109" i="1"/>
  <c r="M1163" i="1"/>
  <c r="M951" i="1"/>
  <c r="O951" i="1" s="1"/>
  <c r="Q951" i="1" s="1"/>
  <c r="O966" i="1"/>
  <c r="Q966" i="1" s="1"/>
  <c r="M460" i="1"/>
  <c r="O460" i="1" s="1"/>
  <c r="Q460" i="1" s="1"/>
  <c r="N757" i="1"/>
  <c r="O757" i="1" s="1"/>
  <c r="Q757" i="1" s="1"/>
  <c r="M803" i="1"/>
  <c r="O803" i="1" s="1"/>
  <c r="Q803" i="1" s="1"/>
  <c r="N1123" i="1"/>
  <c r="O965" i="1"/>
  <c r="Q965" i="1" s="1"/>
  <c r="O967" i="1"/>
  <c r="Q967" i="1" s="1"/>
  <c r="N994" i="1"/>
  <c r="M994" i="1"/>
  <c r="N974" i="1"/>
  <c r="O974" i="1" s="1"/>
  <c r="Q974" i="1" s="1"/>
  <c r="N972" i="1"/>
  <c r="O972" i="1" s="1"/>
  <c r="Q972" i="1" s="1"/>
  <c r="N970" i="1"/>
  <c r="O970" i="1" s="1"/>
  <c r="Q970" i="1" s="1"/>
  <c r="N969" i="1"/>
  <c r="O969" i="1" s="1"/>
  <c r="Q969" i="1" s="1"/>
  <c r="N964" i="1"/>
  <c r="O964" i="1" s="1"/>
  <c r="Q964" i="1" s="1"/>
  <c r="N961" i="1"/>
  <c r="O961" i="1" s="1"/>
  <c r="Q961" i="1" s="1"/>
  <c r="N958" i="1"/>
  <c r="O958" i="1" s="1"/>
  <c r="Q958" i="1" s="1"/>
  <c r="N959" i="1"/>
  <c r="O959" i="1" s="1"/>
  <c r="Q959" i="1" s="1"/>
  <c r="O956" i="1"/>
  <c r="Q956" i="1" s="1"/>
  <c r="N953" i="1"/>
  <c r="O953" i="1" s="1"/>
  <c r="Q953" i="1" s="1"/>
  <c r="N945" i="1"/>
  <c r="O945" i="1" s="1"/>
  <c r="Q945" i="1" s="1"/>
  <c r="O941" i="1"/>
  <c r="Q941" i="1" s="1"/>
  <c r="N942" i="1"/>
  <c r="O942" i="1" s="1"/>
  <c r="Q942" i="1" s="1"/>
  <c r="O937" i="1"/>
  <c r="Q937" i="1" s="1"/>
  <c r="N935" i="1"/>
  <c r="O935" i="1" s="1"/>
  <c r="Q935" i="1" s="1"/>
  <c r="N929" i="1"/>
  <c r="O929" i="1" s="1"/>
  <c r="Q929" i="1" s="1"/>
  <c r="O924" i="1"/>
  <c r="Q924" i="1" s="1"/>
  <c r="M923" i="1"/>
  <c r="O923" i="1" s="1"/>
  <c r="Q923" i="1" s="1"/>
  <c r="O921" i="1"/>
  <c r="Q921" i="1" s="1"/>
  <c r="N917" i="1"/>
  <c r="O917" i="1" s="1"/>
  <c r="Q917" i="1" s="1"/>
  <c r="M916" i="1"/>
  <c r="O916" i="1" s="1"/>
  <c r="Q916" i="1" s="1"/>
  <c r="N914" i="1"/>
  <c r="O914" i="1" s="1"/>
  <c r="Q914" i="1" s="1"/>
  <c r="N913" i="1"/>
  <c r="O913" i="1" s="1"/>
  <c r="Q913" i="1" s="1"/>
  <c r="N911" i="1"/>
  <c r="O911" i="1" s="1"/>
  <c r="Q911" i="1" s="1"/>
  <c r="O908" i="1"/>
  <c r="Q908" i="1" s="1"/>
  <c r="N902" i="1"/>
  <c r="O902" i="1" s="1"/>
  <c r="Q902" i="1" s="1"/>
  <c r="N905" i="1"/>
  <c r="O905" i="1" s="1"/>
  <c r="Q905" i="1" s="1"/>
  <c r="N901" i="1"/>
  <c r="M901" i="1"/>
  <c r="N897" i="1"/>
  <c r="O897" i="1" s="1"/>
  <c r="Q897" i="1" s="1"/>
  <c r="O895" i="1"/>
  <c r="Q895" i="1" s="1"/>
  <c r="N896" i="1"/>
  <c r="M896" i="1"/>
  <c r="O896" i="1" s="1"/>
  <c r="Q896" i="1" s="1"/>
  <c r="N892" i="1"/>
  <c r="O892" i="1" s="1"/>
  <c r="Q892" i="1" s="1"/>
  <c r="O890" i="1"/>
  <c r="Q890" i="1" s="1"/>
  <c r="O875" i="1"/>
  <c r="Q875" i="1" s="1"/>
  <c r="M918" i="1"/>
  <c r="N918" i="1"/>
  <c r="N978" i="1"/>
  <c r="M978" i="1"/>
  <c r="N65" i="1"/>
  <c r="O65" i="1" s="1"/>
  <c r="Q65" i="1" s="1"/>
  <c r="M521" i="1"/>
  <c r="O521" i="1" s="1"/>
  <c r="Q521" i="1" s="1"/>
  <c r="N480" i="1"/>
  <c r="N643" i="1"/>
  <c r="O643" i="1" s="1"/>
  <c r="Q643" i="1" s="1"/>
  <c r="M644" i="1"/>
  <c r="O644" i="1" s="1"/>
  <c r="Q644" i="1" s="1"/>
  <c r="O556" i="1"/>
  <c r="Q556" i="1" s="1"/>
  <c r="M609" i="1"/>
  <c r="O609" i="1" s="1"/>
  <c r="Q609" i="1" s="1"/>
  <c r="N685" i="1"/>
  <c r="O688" i="1"/>
  <c r="Q688" i="1" s="1"/>
  <c r="N756" i="1"/>
  <c r="O756" i="1" s="1"/>
  <c r="Q756" i="1" s="1"/>
  <c r="O771" i="1"/>
  <c r="Q771" i="1" s="1"/>
  <c r="M782" i="1"/>
  <c r="O782" i="1" s="1"/>
  <c r="Q782" i="1" s="1"/>
  <c r="N748" i="1"/>
  <c r="O748" i="1" s="1"/>
  <c r="Q748" i="1" s="1"/>
  <c r="N778" i="1"/>
  <c r="M804" i="1"/>
  <c r="N828" i="1"/>
  <c r="O828" i="1" s="1"/>
  <c r="Q828" i="1" s="1"/>
  <c r="N841" i="1"/>
  <c r="O841" i="1" s="1"/>
  <c r="Q841" i="1" s="1"/>
  <c r="N759" i="1"/>
  <c r="O759" i="1" s="1"/>
  <c r="Q759" i="1" s="1"/>
  <c r="M830" i="1"/>
  <c r="O830" i="1" s="1"/>
  <c r="Q830" i="1" s="1"/>
  <c r="M1043" i="1"/>
  <c r="O1043" i="1" s="1"/>
  <c r="Q1043" i="1" s="1"/>
  <c r="N898" i="1"/>
  <c r="O898" i="1" s="1"/>
  <c r="Q898" i="1" s="1"/>
  <c r="N990" i="1"/>
  <c r="O990" i="1" s="1"/>
  <c r="Q990" i="1" s="1"/>
  <c r="N910" i="1"/>
  <c r="O910" i="1" s="1"/>
  <c r="Q910" i="1" s="1"/>
  <c r="O864" i="1"/>
  <c r="Q864" i="1" s="1"/>
  <c r="N1029" i="1"/>
  <c r="O1029" i="1" s="1"/>
  <c r="Q1029" i="1" s="1"/>
  <c r="N1093" i="1"/>
  <c r="O843" i="1"/>
  <c r="Q843" i="1" s="1"/>
  <c r="M1039" i="1"/>
  <c r="N1039" i="1"/>
  <c r="M1007" i="1"/>
  <c r="N1007" i="1"/>
  <c r="N899" i="1"/>
  <c r="M899" i="1"/>
  <c r="M727" i="1"/>
  <c r="O711" i="1"/>
  <c r="Q711" i="1" s="1"/>
  <c r="M1079" i="1"/>
  <c r="N1079" i="1"/>
  <c r="M225" i="1"/>
  <c r="M533" i="1"/>
  <c r="O533" i="1" s="1"/>
  <c r="Q533" i="1" s="1"/>
  <c r="N595" i="1"/>
  <c r="O595" i="1" s="1"/>
  <c r="Q595" i="1" s="1"/>
  <c r="M476" i="1"/>
  <c r="M716" i="1"/>
  <c r="O716" i="1" s="1"/>
  <c r="Q716" i="1" s="1"/>
  <c r="M665" i="1"/>
  <c r="O665" i="1" s="1"/>
  <c r="Q665" i="1" s="1"/>
  <c r="N687" i="1"/>
  <c r="O687" i="1" s="1"/>
  <c r="Q687" i="1" s="1"/>
  <c r="N701" i="1"/>
  <c r="O701" i="1" s="1"/>
  <c r="Q701" i="1" s="1"/>
  <c r="N809" i="1"/>
  <c r="O809" i="1" s="1"/>
  <c r="Q809" i="1" s="1"/>
  <c r="M774" i="1"/>
  <c r="N743" i="1"/>
  <c r="O743" i="1" s="1"/>
  <c r="Q743" i="1" s="1"/>
  <c r="N934" i="1"/>
  <c r="O934" i="1" s="1"/>
  <c r="Q934" i="1" s="1"/>
  <c r="N1057" i="1"/>
  <c r="O1057" i="1" s="1"/>
  <c r="Q1057" i="1" s="1"/>
  <c r="N1096" i="1"/>
  <c r="N1146" i="1"/>
  <c r="N1167" i="1"/>
  <c r="M1037" i="1"/>
  <c r="O1037" i="1" s="1"/>
  <c r="Q1037" i="1" s="1"/>
  <c r="M1101" i="1"/>
  <c r="N1170" i="1"/>
  <c r="M846" i="1"/>
  <c r="O846" i="1" s="1"/>
  <c r="Q846" i="1" s="1"/>
  <c r="O862" i="1"/>
  <c r="Q862" i="1" s="1"/>
  <c r="M1063" i="1"/>
  <c r="N1063" i="1"/>
  <c r="N876" i="1"/>
  <c r="M876" i="1"/>
  <c r="O653" i="1"/>
  <c r="Q653" i="1" s="1"/>
  <c r="O685" i="1"/>
  <c r="Q685" i="1" s="1"/>
  <c r="M1055" i="1"/>
  <c r="O1055" i="1" s="1"/>
  <c r="Q1055" i="1" s="1"/>
  <c r="N1055" i="1"/>
  <c r="M666" i="1"/>
  <c r="O666" i="1" s="1"/>
  <c r="Q666" i="1" s="1"/>
  <c r="M847" i="1"/>
  <c r="M894" i="1"/>
  <c r="N894" i="1"/>
  <c r="M421" i="1"/>
  <c r="O421" i="1" s="1"/>
  <c r="Q421" i="1" s="1"/>
  <c r="M636" i="1"/>
  <c r="N530" i="1"/>
  <c r="O530" i="1" s="1"/>
  <c r="Q530" i="1" s="1"/>
  <c r="M706" i="1"/>
  <c r="M668" i="1"/>
  <c r="O668" i="1" s="1"/>
  <c r="Q668" i="1" s="1"/>
  <c r="O649" i="1"/>
  <c r="Q649" i="1" s="1"/>
  <c r="O692" i="1"/>
  <c r="Q692" i="1" s="1"/>
  <c r="N561" i="1"/>
  <c r="O561" i="1" s="1"/>
  <c r="Q561" i="1" s="1"/>
  <c r="O677" i="1"/>
  <c r="Q677" i="1" s="1"/>
  <c r="N733" i="1"/>
  <c r="O733" i="1" s="1"/>
  <c r="Q733" i="1" s="1"/>
  <c r="N813" i="1"/>
  <c r="N780" i="1"/>
  <c r="O780" i="1" s="1"/>
  <c r="Q780" i="1" s="1"/>
  <c r="O790" i="1"/>
  <c r="Q790" i="1" s="1"/>
  <c r="N829" i="1"/>
  <c r="O785" i="1"/>
  <c r="Q785" i="1" s="1"/>
  <c r="N1065" i="1"/>
  <c r="O1065" i="1" s="1"/>
  <c r="Q1065" i="1" s="1"/>
  <c r="N940" i="1"/>
  <c r="O940" i="1" s="1"/>
  <c r="Q940" i="1" s="1"/>
  <c r="N1020" i="1"/>
  <c r="O1020" i="1" s="1"/>
  <c r="Q1020" i="1" s="1"/>
  <c r="N1162" i="1"/>
  <c r="M1140" i="1"/>
  <c r="N1036" i="1"/>
  <c r="O1036" i="1" s="1"/>
  <c r="Q1036" i="1" s="1"/>
  <c r="N1120" i="1"/>
  <c r="N1161" i="1"/>
  <c r="N1177" i="1"/>
  <c r="M1047" i="1"/>
  <c r="N1047" i="1"/>
  <c r="M991" i="1"/>
  <c r="N991" i="1"/>
  <c r="N1031" i="1"/>
  <c r="M1031" i="1"/>
  <c r="M817" i="1"/>
  <c r="O475" i="1"/>
  <c r="Q475" i="1" s="1"/>
  <c r="N770" i="1"/>
  <c r="O770" i="1" s="1"/>
  <c r="Q770" i="1" s="1"/>
  <c r="M768" i="1"/>
  <c r="O768" i="1" s="1"/>
  <c r="Q768" i="1" s="1"/>
  <c r="N837" i="1"/>
  <c r="O837" i="1" s="1"/>
  <c r="Q837" i="1" s="1"/>
  <c r="O797" i="1"/>
  <c r="Q797" i="1" s="1"/>
  <c r="N858" i="1"/>
  <c r="O858" i="1" s="1"/>
  <c r="Q858" i="1" s="1"/>
  <c r="M1075" i="1"/>
  <c r="M1071" i="1"/>
  <c r="N1071" i="1"/>
  <c r="N907" i="1"/>
  <c r="M907" i="1"/>
  <c r="N915" i="1"/>
  <c r="M915" i="1"/>
  <c r="O799" i="1"/>
  <c r="Q799" i="1" s="1"/>
  <c r="O786" i="1"/>
  <c r="Q786" i="1" s="1"/>
  <c r="M1087" i="1"/>
  <c r="N1087" i="1"/>
  <c r="M405" i="1"/>
  <c r="N715" i="1"/>
  <c r="O715" i="1" s="1"/>
  <c r="Q715" i="1" s="1"/>
  <c r="M646" i="1"/>
  <c r="O646" i="1" s="1"/>
  <c r="Q646" i="1" s="1"/>
  <c r="M672" i="1"/>
  <c r="O672" i="1" s="1"/>
  <c r="Q672" i="1" s="1"/>
  <c r="M478" i="1"/>
  <c r="O478" i="1" s="1"/>
  <c r="Q478" i="1" s="1"/>
  <c r="O693" i="1"/>
  <c r="Q693" i="1" s="1"/>
  <c r="M795" i="1"/>
  <c r="O795" i="1" s="1"/>
  <c r="Q795" i="1" s="1"/>
  <c r="O739" i="1"/>
  <c r="Q739" i="1" s="1"/>
  <c r="M836" i="1"/>
  <c r="O836" i="1" s="1"/>
  <c r="Q836" i="1" s="1"/>
  <c r="M927" i="1"/>
  <c r="N927" i="1"/>
  <c r="O888" i="1"/>
  <c r="Q888" i="1" s="1"/>
  <c r="M886" i="1"/>
  <c r="O886" i="1" s="1"/>
  <c r="Q886" i="1" s="1"/>
  <c r="N883" i="1"/>
  <c r="O883" i="1" s="1"/>
  <c r="Q883" i="1" s="1"/>
  <c r="O880" i="1"/>
  <c r="Q880" i="1" s="1"/>
  <c r="M879" i="1"/>
  <c r="N879" i="1"/>
  <c r="O874" i="1"/>
  <c r="Q874" i="1" s="1"/>
  <c r="O872" i="1"/>
  <c r="Q872" i="1" s="1"/>
  <c r="O869" i="1"/>
  <c r="Q869" i="1" s="1"/>
  <c r="O867" i="1"/>
  <c r="Q867" i="1" s="1"/>
  <c r="M860" i="1"/>
  <c r="O860" i="1" s="1"/>
  <c r="Q860" i="1" s="1"/>
  <c r="N859" i="1"/>
  <c r="O859" i="1" s="1"/>
  <c r="Q859" i="1" s="1"/>
  <c r="O856" i="1"/>
  <c r="Q856" i="1" s="1"/>
  <c r="N855" i="1"/>
  <c r="O855" i="1" s="1"/>
  <c r="Q855" i="1" s="1"/>
  <c r="M852" i="1"/>
  <c r="O852" i="1" s="1"/>
  <c r="Q852" i="1" s="1"/>
  <c r="O850" i="1"/>
  <c r="Q850" i="1" s="1"/>
  <c r="O849" i="1"/>
  <c r="Q849" i="1" s="1"/>
  <c r="O847" i="1"/>
  <c r="Q847" i="1" s="1"/>
  <c r="O845" i="1"/>
  <c r="Q845" i="1" s="1"/>
  <c r="O842" i="1"/>
  <c r="Q842" i="1" s="1"/>
  <c r="N971" i="1"/>
  <c r="M971" i="1"/>
  <c r="N968" i="1"/>
  <c r="M968" i="1"/>
  <c r="O968" i="1" s="1"/>
  <c r="Q968" i="1" s="1"/>
  <c r="N1000" i="1"/>
  <c r="M1000" i="1"/>
  <c r="O1000" i="1" s="1"/>
  <c r="Q1000" i="1" s="1"/>
  <c r="M1040" i="1"/>
  <c r="N1040" i="1"/>
  <c r="M1104" i="1"/>
  <c r="N1104" i="1"/>
  <c r="N904" i="1"/>
  <c r="M904" i="1"/>
  <c r="N976" i="1"/>
  <c r="M976" i="1"/>
  <c r="N1003" i="1"/>
  <c r="M1003" i="1"/>
  <c r="O1003" i="1" s="1"/>
  <c r="Q1003" i="1" s="1"/>
  <c r="M1048" i="1"/>
  <c r="N1048" i="1"/>
  <c r="M1107" i="1"/>
  <c r="N1107" i="1"/>
  <c r="N912" i="1"/>
  <c r="M912" i="1"/>
  <c r="N947" i="1"/>
  <c r="M947" i="1"/>
  <c r="N920" i="1"/>
  <c r="M920" i="1"/>
  <c r="M979" i="1"/>
  <c r="N979" i="1"/>
  <c r="M1056" i="1"/>
  <c r="N1056" i="1"/>
  <c r="N1013" i="1"/>
  <c r="M1013" i="1"/>
  <c r="M865" i="1"/>
  <c r="N865" i="1"/>
  <c r="N928" i="1"/>
  <c r="M928" i="1"/>
  <c r="N992" i="1"/>
  <c r="M992" i="1"/>
  <c r="M1064" i="1"/>
  <c r="N1064" i="1"/>
  <c r="M1016" i="1"/>
  <c r="N1016" i="1"/>
  <c r="N1103" i="1"/>
  <c r="M1103" i="1"/>
  <c r="N960" i="1"/>
  <c r="M960" i="1"/>
  <c r="M1091" i="1"/>
  <c r="N1091" i="1"/>
  <c r="N939" i="1"/>
  <c r="M939" i="1"/>
  <c r="N955" i="1"/>
  <c r="M955" i="1"/>
  <c r="O955" i="1" s="1"/>
  <c r="Q955" i="1" s="1"/>
  <c r="N936" i="1"/>
  <c r="M936" i="1"/>
  <c r="M995" i="1"/>
  <c r="O995" i="1" s="1"/>
  <c r="Q995" i="1" s="1"/>
  <c r="N995" i="1"/>
  <c r="M1072" i="1"/>
  <c r="N1072" i="1"/>
  <c r="N987" i="1"/>
  <c r="M987" i="1"/>
  <c r="M1032" i="1"/>
  <c r="O1032" i="1" s="1"/>
  <c r="Q1032" i="1" s="1"/>
  <c r="N1032" i="1"/>
  <c r="N944" i="1"/>
  <c r="M944" i="1"/>
  <c r="N1008" i="1"/>
  <c r="M1008" i="1"/>
  <c r="O1008" i="1" s="1"/>
  <c r="Q1008" i="1" s="1"/>
  <c r="M857" i="1"/>
  <c r="N857" i="1"/>
  <c r="N889" i="1"/>
  <c r="M889" i="1"/>
  <c r="M1095" i="1"/>
  <c r="N1095" i="1"/>
  <c r="M1080" i="1"/>
  <c r="N1080" i="1"/>
  <c r="N931" i="1"/>
  <c r="M931" i="1"/>
  <c r="O931" i="1" s="1"/>
  <c r="Q931" i="1" s="1"/>
  <c r="N963" i="1"/>
  <c r="M963" i="1"/>
  <c r="N952" i="1"/>
  <c r="M952" i="1"/>
  <c r="M1011" i="1"/>
  <c r="N1011" i="1"/>
  <c r="N984" i="1"/>
  <c r="M984" i="1"/>
  <c r="M1111" i="1"/>
  <c r="N1111" i="1"/>
  <c r="M1088" i="1"/>
  <c r="N1088" i="1"/>
  <c r="M839" i="1"/>
  <c r="O839" i="1" s="1"/>
  <c r="Q839" i="1" s="1"/>
  <c r="O838" i="1"/>
  <c r="Q838" i="1" s="1"/>
  <c r="O835" i="1"/>
  <c r="Q835" i="1" s="1"/>
  <c r="O832" i="1"/>
  <c r="Q832" i="1" s="1"/>
  <c r="O829" i="1"/>
  <c r="Q829" i="1" s="1"/>
  <c r="O827" i="1"/>
  <c r="Q827" i="1" s="1"/>
  <c r="O823" i="1"/>
  <c r="Q823" i="1" s="1"/>
  <c r="M822" i="1"/>
  <c r="O822" i="1" s="1"/>
  <c r="Q822" i="1" s="1"/>
  <c r="N821" i="1"/>
  <c r="O821" i="1" s="1"/>
  <c r="Q821" i="1" s="1"/>
  <c r="N820" i="1"/>
  <c r="O820" i="1" s="1"/>
  <c r="Q820" i="1" s="1"/>
  <c r="O817" i="1"/>
  <c r="Q817" i="1" s="1"/>
  <c r="O813" i="1"/>
  <c r="Q813" i="1" s="1"/>
  <c r="O812" i="1"/>
  <c r="Q812" i="1" s="1"/>
  <c r="N811" i="1"/>
  <c r="O811" i="1" s="1"/>
  <c r="Q811" i="1" s="1"/>
  <c r="N810" i="1"/>
  <c r="O810" i="1" s="1"/>
  <c r="Q810" i="1" s="1"/>
  <c r="N808" i="1"/>
  <c r="O808" i="1" s="1"/>
  <c r="Q808" i="1" s="1"/>
  <c r="N807" i="1"/>
  <c r="O807" i="1" s="1"/>
  <c r="Q807" i="1" s="1"/>
  <c r="O804" i="1"/>
  <c r="Q804" i="1" s="1"/>
  <c r="N802" i="1"/>
  <c r="O802" i="1" s="1"/>
  <c r="Q802" i="1" s="1"/>
  <c r="N800" i="1"/>
  <c r="O800" i="1" s="1"/>
  <c r="Q800" i="1" s="1"/>
  <c r="O793" i="1"/>
  <c r="Q793" i="1" s="1"/>
  <c r="N792" i="1"/>
  <c r="O792" i="1" s="1"/>
  <c r="Q792" i="1" s="1"/>
  <c r="O791" i="1"/>
  <c r="Q791" i="1" s="1"/>
  <c r="N784" i="1"/>
  <c r="O784" i="1"/>
  <c r="Q784" i="1" s="1"/>
  <c r="N783" i="1"/>
  <c r="O783" i="1" s="1"/>
  <c r="Q783" i="1" s="1"/>
  <c r="O781" i="1"/>
  <c r="Q781" i="1" s="1"/>
  <c r="O778" i="1"/>
  <c r="Q778" i="1" s="1"/>
  <c r="N777" i="1"/>
  <c r="O777" i="1" s="1"/>
  <c r="Q777" i="1" s="1"/>
  <c r="M779" i="1"/>
  <c r="O779" i="1" s="1"/>
  <c r="Q779" i="1" s="1"/>
  <c r="N775" i="1"/>
  <c r="O775" i="1" s="1"/>
  <c r="Q775" i="1" s="1"/>
  <c r="O774" i="1"/>
  <c r="Q774" i="1" s="1"/>
  <c r="N767" i="1"/>
  <c r="O767" i="1" s="1"/>
  <c r="Q767" i="1" s="1"/>
  <c r="M766" i="1"/>
  <c r="O766" i="1" s="1"/>
  <c r="Q766" i="1" s="1"/>
  <c r="N764" i="1"/>
  <c r="O764" i="1" s="1"/>
  <c r="Q764" i="1" s="1"/>
  <c r="O762" i="1"/>
  <c r="Q762" i="1" s="1"/>
  <c r="O761" i="1"/>
  <c r="Q761" i="1" s="1"/>
  <c r="O760" i="1"/>
  <c r="Q760" i="1" s="1"/>
  <c r="M755" i="1"/>
  <c r="O755" i="1" s="1"/>
  <c r="Q755" i="1" s="1"/>
  <c r="N753" i="1"/>
  <c r="O753" i="1" s="1"/>
  <c r="Q753" i="1" s="1"/>
  <c r="N751" i="1"/>
  <c r="O751" i="1" s="1"/>
  <c r="Q751" i="1" s="1"/>
  <c r="M750" i="1"/>
  <c r="O750" i="1" s="1"/>
  <c r="Q750" i="1" s="1"/>
  <c r="O749" i="1"/>
  <c r="Q749" i="1" s="1"/>
  <c r="N744" i="1"/>
  <c r="O744" i="1" s="1"/>
  <c r="Q744" i="1" s="1"/>
  <c r="N746" i="1"/>
  <c r="O746" i="1" s="1"/>
  <c r="Q746" i="1" s="1"/>
  <c r="M742" i="1"/>
  <c r="O742" i="1" s="1"/>
  <c r="Q742" i="1" s="1"/>
  <c r="M736" i="1"/>
  <c r="O736" i="1" s="1"/>
  <c r="Q736" i="1" s="1"/>
  <c r="O735" i="1"/>
  <c r="Q735" i="1" s="1"/>
  <c r="N734" i="1"/>
  <c r="O734" i="1" s="1"/>
  <c r="Q734" i="1" s="1"/>
  <c r="M732" i="1"/>
  <c r="O732" i="1" s="1"/>
  <c r="Q732" i="1" s="1"/>
  <c r="N731" i="1"/>
  <c r="O731" i="1" s="1"/>
  <c r="Q731" i="1" s="1"/>
  <c r="O727" i="1"/>
  <c r="Q727" i="1" s="1"/>
  <c r="N728" i="1"/>
  <c r="O728" i="1" s="1"/>
  <c r="Q728" i="1" s="1"/>
  <c r="M725" i="1"/>
  <c r="O725" i="1" s="1"/>
  <c r="Q725" i="1" s="1"/>
  <c r="O723" i="1"/>
  <c r="Q723" i="1" s="1"/>
  <c r="O722" i="1"/>
  <c r="Q722" i="1" s="1"/>
  <c r="O721" i="1"/>
  <c r="Q721" i="1" s="1"/>
  <c r="N719" i="1"/>
  <c r="O719" i="1" s="1"/>
  <c r="Q719" i="1" s="1"/>
  <c r="O713" i="1"/>
  <c r="Q713" i="1" s="1"/>
  <c r="O710" i="1"/>
  <c r="Q710" i="1" s="1"/>
  <c r="O709" i="1"/>
  <c r="Q709" i="1" s="1"/>
  <c r="O708" i="1"/>
  <c r="Q708" i="1" s="1"/>
  <c r="O706" i="1"/>
  <c r="Q706" i="1" s="1"/>
  <c r="N707" i="1"/>
  <c r="O707" i="1" s="1"/>
  <c r="Q707" i="1" s="1"/>
  <c r="N699" i="1"/>
  <c r="O699" i="1" s="1"/>
  <c r="Q699" i="1" s="1"/>
  <c r="O698" i="1"/>
  <c r="Q698" i="1" s="1"/>
  <c r="M694" i="1"/>
  <c r="O694" i="1" s="1"/>
  <c r="Q694" i="1" s="1"/>
  <c r="O690" i="1"/>
  <c r="Q690" i="1" s="1"/>
  <c r="O689" i="1"/>
  <c r="Q689" i="1" s="1"/>
  <c r="O682" i="1"/>
  <c r="Q682" i="1" s="1"/>
  <c r="O679" i="1"/>
  <c r="Q679" i="1" s="1"/>
  <c r="N678" i="1"/>
  <c r="O678" i="1" s="1"/>
  <c r="Q678" i="1" s="1"/>
  <c r="M676" i="1"/>
  <c r="O676" i="1" s="1"/>
  <c r="Q676" i="1" s="1"/>
  <c r="O675" i="1"/>
  <c r="Q675" i="1" s="1"/>
  <c r="O674" i="1"/>
  <c r="Q674" i="1" s="1"/>
  <c r="M673" i="1"/>
  <c r="O673" i="1" s="1"/>
  <c r="Q673" i="1" s="1"/>
  <c r="N670" i="1"/>
  <c r="O670" i="1" s="1"/>
  <c r="Q670" i="1" s="1"/>
  <c r="M669" i="1"/>
  <c r="O669" i="1" s="1"/>
  <c r="Q669" i="1" s="1"/>
  <c r="N667" i="1"/>
  <c r="O667" i="1" s="1"/>
  <c r="Q667" i="1" s="1"/>
  <c r="N664" i="1"/>
  <c r="O664" i="1" s="1"/>
  <c r="Q664" i="1" s="1"/>
  <c r="O663" i="1"/>
  <c r="Q663" i="1" s="1"/>
  <c r="O662" i="1"/>
  <c r="Q662" i="1" s="1"/>
  <c r="N661" i="1"/>
  <c r="O661" i="1" s="1"/>
  <c r="Q661" i="1" s="1"/>
  <c r="M660" i="1"/>
  <c r="O660" i="1" s="1"/>
  <c r="Q660" i="1" s="1"/>
  <c r="O659" i="1"/>
  <c r="Q659" i="1" s="1"/>
  <c r="N658" i="1"/>
  <c r="O658" i="1" s="1"/>
  <c r="Q658" i="1" s="1"/>
  <c r="M250" i="1"/>
  <c r="O250" i="1" s="1"/>
  <c r="Q250" i="1" s="1"/>
  <c r="N651" i="1"/>
  <c r="O651" i="1" s="1"/>
  <c r="Q651" i="1" s="1"/>
  <c r="M565" i="1"/>
  <c r="O565" i="1" s="1"/>
  <c r="Q565" i="1" s="1"/>
  <c r="N552" i="1"/>
  <c r="O552" i="1" s="1"/>
  <c r="Q552" i="1" s="1"/>
  <c r="N630" i="1"/>
  <c r="O630" i="1" s="1"/>
  <c r="Q630" i="1" s="1"/>
  <c r="N681" i="1"/>
  <c r="O681" i="1" s="1"/>
  <c r="Q681" i="1" s="1"/>
  <c r="N730" i="1"/>
  <c r="O730" i="1" s="1"/>
  <c r="Q730" i="1" s="1"/>
  <c r="O516" i="1"/>
  <c r="Q516" i="1" s="1"/>
  <c r="O645" i="1"/>
  <c r="Q645" i="1" s="1"/>
  <c r="N729" i="1"/>
  <c r="O729" i="1" s="1"/>
  <c r="Q729" i="1" s="1"/>
  <c r="N449" i="1"/>
  <c r="O449" i="1" s="1"/>
  <c r="Q449" i="1" s="1"/>
  <c r="M613" i="1"/>
  <c r="O613" i="1" s="1"/>
  <c r="Q613" i="1" s="1"/>
  <c r="O532" i="1"/>
  <c r="Q532" i="1" s="1"/>
  <c r="O548" i="1"/>
  <c r="Q548" i="1" s="1"/>
  <c r="M433" i="1"/>
  <c r="O433" i="1" s="1"/>
  <c r="Q433" i="1" s="1"/>
  <c r="N472" i="1"/>
  <c r="M621" i="1"/>
  <c r="O621" i="1" s="1"/>
  <c r="Q621" i="1" s="1"/>
  <c r="N599" i="1"/>
  <c r="O599" i="1" s="1"/>
  <c r="Q599" i="1" s="1"/>
  <c r="N526" i="1"/>
  <c r="O526" i="1" s="1"/>
  <c r="Q526" i="1" s="1"/>
  <c r="N737" i="1"/>
  <c r="O737" i="1" s="1"/>
  <c r="Q737" i="1" s="1"/>
  <c r="N705" i="1"/>
  <c r="O705" i="1" s="1"/>
  <c r="Q705" i="1" s="1"/>
  <c r="M484" i="1"/>
  <c r="O484" i="1" s="1"/>
  <c r="Q484" i="1" s="1"/>
  <c r="M684" i="1"/>
  <c r="O684" i="1" s="1"/>
  <c r="Q684" i="1" s="1"/>
  <c r="N542" i="1"/>
  <c r="O542" i="1" s="1"/>
  <c r="Q542" i="1" s="1"/>
  <c r="N576" i="1"/>
  <c r="O576" i="1" s="1"/>
  <c r="Q576" i="1" s="1"/>
  <c r="N584" i="1"/>
  <c r="O584" i="1" s="1"/>
  <c r="Q584" i="1" s="1"/>
  <c r="M623" i="1"/>
  <c r="O623" i="1" s="1"/>
  <c r="Q623" i="1" s="1"/>
  <c r="N633" i="1"/>
  <c r="N641" i="1"/>
  <c r="O641" i="1" s="1"/>
  <c r="Q641" i="1" s="1"/>
  <c r="N647" i="1"/>
  <c r="O647" i="1" s="1"/>
  <c r="Q647" i="1" s="1"/>
  <c r="N695" i="1"/>
  <c r="O695" i="1" s="1"/>
  <c r="Q695" i="1" s="1"/>
  <c r="O513" i="1"/>
  <c r="Q513" i="1" s="1"/>
  <c r="N551" i="1"/>
  <c r="O551" i="1" s="1"/>
  <c r="Q551" i="1" s="1"/>
  <c r="N558" i="1"/>
  <c r="O558" i="1" s="1"/>
  <c r="Q558" i="1" s="1"/>
  <c r="N601" i="1"/>
  <c r="O601" i="1" s="1"/>
  <c r="Q601" i="1" s="1"/>
  <c r="N420" i="1"/>
  <c r="M507" i="1"/>
  <c r="O507" i="1" s="1"/>
  <c r="Q507" i="1" s="1"/>
  <c r="N648" i="1"/>
  <c r="O648" i="1" s="1"/>
  <c r="Q648" i="1" s="1"/>
  <c r="N567" i="1"/>
  <c r="O567" i="1" s="1"/>
  <c r="Q567" i="1" s="1"/>
  <c r="N596" i="1"/>
  <c r="O596" i="1" s="1"/>
  <c r="Q596" i="1" s="1"/>
  <c r="N481" i="1"/>
  <c r="O481" i="1" s="1"/>
  <c r="Q481" i="1" s="1"/>
  <c r="O620" i="1"/>
  <c r="Q620" i="1" s="1"/>
  <c r="M697" i="1"/>
  <c r="O697" i="1" s="1"/>
  <c r="Q697" i="1" s="1"/>
  <c r="N479" i="1"/>
  <c r="O479" i="1" s="1"/>
  <c r="Q479" i="1" s="1"/>
  <c r="M543" i="1"/>
  <c r="O543" i="1" s="1"/>
  <c r="Q543" i="1" s="1"/>
  <c r="O585" i="1"/>
  <c r="Q585" i="1" s="1"/>
  <c r="N436" i="1"/>
  <c r="N635" i="1"/>
  <c r="N712" i="1"/>
  <c r="O712" i="1" s="1"/>
  <c r="Q712" i="1" s="1"/>
  <c r="N726" i="1"/>
  <c r="O726" i="1" s="1"/>
  <c r="Q726" i="1" s="1"/>
  <c r="N680" i="1"/>
  <c r="O680" i="1" s="1"/>
  <c r="Q680" i="1" s="1"/>
  <c r="M642" i="1"/>
  <c r="O642" i="1" s="1"/>
  <c r="Q642" i="1" s="1"/>
  <c r="N502" i="1"/>
  <c r="O502" i="1" s="1"/>
  <c r="Q502" i="1" s="1"/>
  <c r="M511" i="1"/>
  <c r="O511" i="1" s="1"/>
  <c r="Q511" i="1" s="1"/>
  <c r="M593" i="1"/>
  <c r="O593" i="1" s="1"/>
  <c r="Q593" i="1" s="1"/>
  <c r="N431" i="1"/>
  <c r="O531" i="1"/>
  <c r="Q531" i="1" s="1"/>
  <c r="N587" i="1"/>
  <c r="O587" i="1" s="1"/>
  <c r="Q587" i="1" s="1"/>
  <c r="M514" i="1"/>
  <c r="O514" i="1" s="1"/>
  <c r="Q514" i="1" s="1"/>
  <c r="O650" i="1"/>
  <c r="Q650" i="1" s="1"/>
  <c r="O656" i="1"/>
  <c r="Q656" i="1" s="1"/>
  <c r="M637" i="1"/>
  <c r="O637" i="1" s="1"/>
  <c r="Q637" i="1" s="1"/>
  <c r="M536" i="1"/>
  <c r="O536" i="1" s="1"/>
  <c r="Q536" i="1" s="1"/>
  <c r="M545" i="1"/>
  <c r="O545" i="1" s="1"/>
  <c r="Q545" i="1" s="1"/>
  <c r="M566" i="1"/>
  <c r="O566" i="1" s="1"/>
  <c r="Q566" i="1" s="1"/>
  <c r="N589" i="1"/>
  <c r="O589" i="1" s="1"/>
  <c r="Q589" i="1" s="1"/>
  <c r="N639" i="1"/>
  <c r="O639" i="1" s="1"/>
  <c r="Q639" i="1" s="1"/>
  <c r="N655" i="1"/>
  <c r="O655" i="1" s="1"/>
  <c r="Q655" i="1" s="1"/>
  <c r="N473" i="1"/>
  <c r="O473" i="1" s="1"/>
  <c r="Q473" i="1" s="1"/>
  <c r="N522" i="1"/>
  <c r="O522" i="1" s="1"/>
  <c r="Q522" i="1" s="1"/>
  <c r="M652" i="1"/>
  <c r="O652" i="1" s="1"/>
  <c r="Q652" i="1" s="1"/>
  <c r="N564" i="1"/>
  <c r="O564" i="1" s="1"/>
  <c r="Q564" i="1" s="1"/>
  <c r="O495" i="1"/>
  <c r="Q495" i="1" s="1"/>
  <c r="O518" i="1"/>
  <c r="Q518" i="1" s="1"/>
  <c r="N528" i="1"/>
  <c r="O528" i="1" s="1"/>
  <c r="Q528" i="1" s="1"/>
  <c r="M148" i="1"/>
  <c r="O148" i="1" s="1"/>
  <c r="Q148" i="1" s="1"/>
  <c r="M283" i="1"/>
  <c r="O283" i="1" s="1"/>
  <c r="Q283" i="1" s="1"/>
  <c r="N625" i="1"/>
  <c r="O625" i="1" s="1"/>
  <c r="Q625" i="1" s="1"/>
  <c r="N704" i="1"/>
  <c r="O704" i="1" s="1"/>
  <c r="Q704" i="1" s="1"/>
  <c r="M700" i="1"/>
  <c r="O700" i="1" s="1"/>
  <c r="Q700" i="1" s="1"/>
  <c r="N615" i="1"/>
  <c r="O615" i="1" s="1"/>
  <c r="Q615" i="1" s="1"/>
  <c r="M573" i="1"/>
  <c r="O573" i="1" s="1"/>
  <c r="Q573" i="1" s="1"/>
  <c r="M506" i="1"/>
  <c r="O506" i="1" s="1"/>
  <c r="Q506" i="1" s="1"/>
  <c r="N497" i="1"/>
  <c r="O497" i="1" s="1"/>
  <c r="Q497" i="1" s="1"/>
  <c r="N616" i="1"/>
  <c r="O616" i="1" s="1"/>
  <c r="Q616" i="1" s="1"/>
  <c r="O480" i="1"/>
  <c r="Q480" i="1" s="1"/>
  <c r="N512" i="1"/>
  <c r="O512" i="1" s="1"/>
  <c r="Q512" i="1" s="1"/>
  <c r="O633" i="1"/>
  <c r="Q633" i="1" s="1"/>
  <c r="N657" i="1"/>
  <c r="O657" i="1" s="1"/>
  <c r="Q657" i="1" s="1"/>
  <c r="N654" i="1"/>
  <c r="O654" i="1" s="1"/>
  <c r="Q654" i="1" s="1"/>
  <c r="O636" i="1"/>
  <c r="Q636" i="1" s="1"/>
  <c r="O635" i="1"/>
  <c r="Q635" i="1" s="1"/>
  <c r="M631" i="1"/>
  <c r="O631" i="1" s="1"/>
  <c r="Q631" i="1" s="1"/>
  <c r="N628" i="1"/>
  <c r="O628" i="1" s="1"/>
  <c r="Q628" i="1" s="1"/>
  <c r="O614" i="1"/>
  <c r="Q614" i="1" s="1"/>
  <c r="N608" i="1"/>
  <c r="O608" i="1" s="1"/>
  <c r="Q608" i="1" s="1"/>
  <c r="N607" i="1"/>
  <c r="O607" i="1" s="1"/>
  <c r="Q607" i="1" s="1"/>
  <c r="N604" i="1"/>
  <c r="O604" i="1" s="1"/>
  <c r="Q604" i="1" s="1"/>
  <c r="N600" i="1"/>
  <c r="O600" i="1" s="1"/>
  <c r="Q600" i="1" s="1"/>
  <c r="N591" i="1"/>
  <c r="M591" i="1"/>
  <c r="O590" i="1"/>
  <c r="Q590" i="1" s="1"/>
  <c r="N588" i="1"/>
  <c r="O588" i="1" s="1"/>
  <c r="Q588" i="1" s="1"/>
  <c r="O581" i="1"/>
  <c r="Q581" i="1" s="1"/>
  <c r="O580" i="1"/>
  <c r="Q580" i="1" s="1"/>
  <c r="N583" i="1"/>
  <c r="M583" i="1"/>
  <c r="O583" i="1" s="1"/>
  <c r="Q583" i="1" s="1"/>
  <c r="N577" i="1"/>
  <c r="O577" i="1" s="1"/>
  <c r="Q577" i="1" s="1"/>
  <c r="N578" i="1"/>
  <c r="O578" i="1" s="1"/>
  <c r="Q578" i="1" s="1"/>
  <c r="M575" i="1"/>
  <c r="N575" i="1"/>
  <c r="N572" i="1"/>
  <c r="O572" i="1" s="1"/>
  <c r="Q572" i="1" s="1"/>
  <c r="M569" i="1"/>
  <c r="O569" i="1" s="1"/>
  <c r="Q569" i="1" s="1"/>
  <c r="N568" i="1"/>
  <c r="O568" i="1" s="1"/>
  <c r="Q568" i="1" s="1"/>
  <c r="N560" i="1"/>
  <c r="O560" i="1" s="1"/>
  <c r="Q560" i="1" s="1"/>
  <c r="N557" i="1"/>
  <c r="M557" i="1"/>
  <c r="N553" i="1"/>
  <c r="O553" i="1" s="1"/>
  <c r="Q553" i="1" s="1"/>
  <c r="N550" i="1"/>
  <c r="O550" i="1" s="1"/>
  <c r="Q550" i="1" s="1"/>
  <c r="M549" i="1"/>
  <c r="O549" i="1" s="1"/>
  <c r="Q549" i="1" s="1"/>
  <c r="M547" i="1"/>
  <c r="O547" i="1" s="1"/>
  <c r="Q547" i="1" s="1"/>
  <c r="M541" i="1"/>
  <c r="O541" i="1" s="1"/>
  <c r="Q541" i="1" s="1"/>
  <c r="O539" i="1"/>
  <c r="Q539" i="1" s="1"/>
  <c r="N537" i="1"/>
  <c r="O537" i="1" s="1"/>
  <c r="Q537" i="1" s="1"/>
  <c r="N534" i="1"/>
  <c r="O534" i="1" s="1"/>
  <c r="Q534" i="1" s="1"/>
  <c r="M529" i="1"/>
  <c r="O529" i="1" s="1"/>
  <c r="Q529" i="1" s="1"/>
  <c r="N527" i="1"/>
  <c r="O527" i="1" s="1"/>
  <c r="Q527" i="1" s="1"/>
  <c r="N524" i="1"/>
  <c r="O524" i="1" s="1"/>
  <c r="Q524" i="1" s="1"/>
  <c r="M525" i="1"/>
  <c r="O525" i="1" s="1"/>
  <c r="Q525" i="1" s="1"/>
  <c r="O523" i="1"/>
  <c r="Q523" i="1" s="1"/>
  <c r="N520" i="1"/>
  <c r="O520" i="1" s="1"/>
  <c r="Q520" i="1" s="1"/>
  <c r="O515" i="1"/>
  <c r="Q515" i="1" s="1"/>
  <c r="O510" i="1"/>
  <c r="Q510" i="1" s="1"/>
  <c r="N508" i="1"/>
  <c r="O508" i="1" s="1"/>
  <c r="Q508" i="1" s="1"/>
  <c r="N509" i="1"/>
  <c r="M509" i="1"/>
  <c r="N504" i="1"/>
  <c r="O504" i="1" s="1"/>
  <c r="Q504" i="1" s="1"/>
  <c r="N505" i="1"/>
  <c r="O505" i="1" s="1"/>
  <c r="Q505" i="1" s="1"/>
  <c r="N500" i="1"/>
  <c r="O500" i="1" s="1"/>
  <c r="Q500" i="1" s="1"/>
  <c r="N496" i="1"/>
  <c r="O496" i="1" s="1"/>
  <c r="Q496" i="1" s="1"/>
  <c r="N501" i="1"/>
  <c r="M501" i="1"/>
  <c r="N499" i="1"/>
  <c r="O499" i="1" s="1"/>
  <c r="Q499" i="1" s="1"/>
  <c r="N494" i="1"/>
  <c r="O494" i="1" s="1"/>
  <c r="Q494" i="1" s="1"/>
  <c r="M491" i="1"/>
  <c r="O491" i="1" s="1"/>
  <c r="Q491" i="1" s="1"/>
  <c r="N493" i="1"/>
  <c r="M493" i="1"/>
  <c r="N490" i="1"/>
  <c r="O490" i="1" s="1"/>
  <c r="Q490" i="1" s="1"/>
  <c r="M487" i="1"/>
  <c r="O487" i="1" s="1"/>
  <c r="Q487" i="1" s="1"/>
  <c r="M488" i="1"/>
  <c r="N488" i="1"/>
  <c r="N486" i="1"/>
  <c r="O486" i="1" s="1"/>
  <c r="Q486" i="1" s="1"/>
  <c r="N485" i="1"/>
  <c r="M485" i="1"/>
  <c r="O483" i="1"/>
  <c r="Q483" i="1" s="1"/>
  <c r="M477" i="1"/>
  <c r="O477" i="1" s="1"/>
  <c r="Q477" i="1" s="1"/>
  <c r="O476" i="1"/>
  <c r="Q476" i="1" s="1"/>
  <c r="O472" i="1"/>
  <c r="Q472" i="1" s="1"/>
  <c r="N470" i="1"/>
  <c r="O470" i="1" s="1"/>
  <c r="Q470" i="1" s="1"/>
  <c r="M457" i="1"/>
  <c r="O457" i="1" s="1"/>
  <c r="Q457" i="1" s="1"/>
  <c r="N456" i="1"/>
  <c r="O456" i="1" s="1"/>
  <c r="Q456" i="1" s="1"/>
  <c r="N446" i="1"/>
  <c r="O446" i="1" s="1"/>
  <c r="Q446" i="1" s="1"/>
  <c r="N444" i="1"/>
  <c r="O444" i="1" s="1"/>
  <c r="Q444" i="1" s="1"/>
  <c r="N440" i="1"/>
  <c r="O440" i="1" s="1"/>
  <c r="Q440" i="1" s="1"/>
  <c r="N438" i="1"/>
  <c r="O438" i="1" s="1"/>
  <c r="Q438" i="1" s="1"/>
  <c r="O436" i="1"/>
  <c r="Q436" i="1" s="1"/>
  <c r="M546" i="1"/>
  <c r="N546" i="1"/>
  <c r="M554" i="1"/>
  <c r="N554" i="1"/>
  <c r="M571" i="1"/>
  <c r="N571" i="1"/>
  <c r="M562" i="1"/>
  <c r="N562" i="1"/>
  <c r="M586" i="1"/>
  <c r="N586" i="1"/>
  <c r="M482" i="1"/>
  <c r="N482" i="1"/>
  <c r="M610" i="1"/>
  <c r="N610" i="1"/>
  <c r="M570" i="1"/>
  <c r="N570" i="1"/>
  <c r="M603" i="1"/>
  <c r="N603" i="1"/>
  <c r="M579" i="1"/>
  <c r="N579" i="1"/>
  <c r="M498" i="1"/>
  <c r="N498" i="1"/>
  <c r="M619" i="1"/>
  <c r="N619" i="1"/>
  <c r="M538" i="1"/>
  <c r="N538" i="1"/>
  <c r="M611" i="1"/>
  <c r="N611" i="1"/>
  <c r="M602" i="1"/>
  <c r="N602" i="1"/>
  <c r="M627" i="1"/>
  <c r="N627" i="1"/>
  <c r="N618" i="1"/>
  <c r="M618" i="1"/>
  <c r="N626" i="1"/>
  <c r="M626" i="1"/>
  <c r="M474" i="1"/>
  <c r="N474" i="1"/>
  <c r="N414" i="1"/>
  <c r="O405" i="1"/>
  <c r="Q405" i="1" s="1"/>
  <c r="N412" i="1"/>
  <c r="O412" i="1" s="1"/>
  <c r="Q412" i="1" s="1"/>
  <c r="M453" i="1"/>
  <c r="O453" i="1" s="1"/>
  <c r="Q453" i="1" s="1"/>
  <c r="M369" i="1"/>
  <c r="O369" i="1" s="1"/>
  <c r="Q369" i="1" s="1"/>
  <c r="N426" i="1"/>
  <c r="O426" i="1" s="1"/>
  <c r="Q426" i="1" s="1"/>
  <c r="M417" i="1"/>
  <c r="O417" i="1" s="1"/>
  <c r="Q417" i="1" s="1"/>
  <c r="N447" i="1"/>
  <c r="O447" i="1" s="1"/>
  <c r="Q447" i="1" s="1"/>
  <c r="N140" i="1"/>
  <c r="O140" i="1" s="1"/>
  <c r="Q140" i="1" s="1"/>
  <c r="N464" i="1"/>
  <c r="O464" i="1" s="1"/>
  <c r="Q464" i="1" s="1"/>
  <c r="M430" i="1"/>
  <c r="O430" i="1" s="1"/>
  <c r="Q430" i="1" s="1"/>
  <c r="M466" i="1"/>
  <c r="O466" i="1" s="1"/>
  <c r="Q466" i="1" s="1"/>
  <c r="M461" i="1"/>
  <c r="O461" i="1" s="1"/>
  <c r="Q461" i="1" s="1"/>
  <c r="N18" i="1"/>
  <c r="O427" i="1"/>
  <c r="Q427" i="1" s="1"/>
  <c r="M441" i="1"/>
  <c r="O441" i="1" s="1"/>
  <c r="Q441" i="1" s="1"/>
  <c r="N442" i="1"/>
  <c r="O442" i="1" s="1"/>
  <c r="Q442" i="1" s="1"/>
  <c r="O420" i="1"/>
  <c r="Q420" i="1" s="1"/>
  <c r="O431" i="1"/>
  <c r="Q431" i="1" s="1"/>
  <c r="N429" i="1"/>
  <c r="O429" i="1" s="1"/>
  <c r="Q429" i="1" s="1"/>
  <c r="M428" i="1"/>
  <c r="O428" i="1" s="1"/>
  <c r="Q428" i="1" s="1"/>
  <c r="M425" i="1"/>
  <c r="O425" i="1" s="1"/>
  <c r="Q425" i="1" s="1"/>
  <c r="N424" i="1"/>
  <c r="O424" i="1" s="1"/>
  <c r="Q424" i="1" s="1"/>
  <c r="O416" i="1"/>
  <c r="Q416" i="1" s="1"/>
  <c r="O414" i="1"/>
  <c r="Q414" i="1" s="1"/>
  <c r="N413" i="1"/>
  <c r="O413" i="1" s="1"/>
  <c r="Q413" i="1" s="1"/>
  <c r="N410" i="1"/>
  <c r="O410" i="1" s="1"/>
  <c r="Q410" i="1" s="1"/>
  <c r="N408" i="1"/>
  <c r="O408" i="1" s="1"/>
  <c r="Q408" i="1" s="1"/>
  <c r="N406" i="1"/>
  <c r="O406" i="1" s="1"/>
  <c r="Q406" i="1" s="1"/>
  <c r="M403" i="1"/>
  <c r="O403" i="1" s="1"/>
  <c r="Q403" i="1" s="1"/>
  <c r="M40" i="1"/>
  <c r="O40" i="1" s="1"/>
  <c r="Q40" i="1" s="1"/>
  <c r="N422" i="1"/>
  <c r="O422" i="1" s="1"/>
  <c r="Q422" i="1" s="1"/>
  <c r="M124" i="1"/>
  <c r="O124" i="1" s="1"/>
  <c r="Q124" i="1" s="1"/>
  <c r="M364" i="1"/>
  <c r="O364" i="1" s="1"/>
  <c r="Q364" i="1" s="1"/>
  <c r="M260" i="1"/>
  <c r="O260" i="1" s="1"/>
  <c r="Q260" i="1" s="1"/>
  <c r="M66" i="1"/>
  <c r="O66" i="1" s="1"/>
  <c r="Q66" i="1" s="1"/>
  <c r="N229" i="1"/>
  <c r="O229" i="1" s="1"/>
  <c r="Q229" i="1" s="1"/>
  <c r="N372" i="1"/>
  <c r="O372" i="1" s="1"/>
  <c r="Q372" i="1" s="1"/>
  <c r="N411" i="1"/>
  <c r="O411" i="1" s="1"/>
  <c r="Q411" i="1" s="1"/>
  <c r="N415" i="1"/>
  <c r="O415" i="1" s="1"/>
  <c r="Q415" i="1" s="1"/>
  <c r="M116" i="1"/>
  <c r="O116" i="1" s="1"/>
  <c r="Q116" i="1" s="1"/>
  <c r="M114" i="1"/>
  <c r="O114" i="1" s="1"/>
  <c r="Q114" i="1" s="1"/>
  <c r="N297" i="1"/>
  <c r="M347" i="1"/>
  <c r="O347" i="1" s="1"/>
  <c r="Q347" i="1" s="1"/>
  <c r="M278" i="1"/>
  <c r="O278" i="1" s="1"/>
  <c r="Q278" i="1" s="1"/>
  <c r="N409" i="1"/>
  <c r="O409" i="1" s="1"/>
  <c r="Q409" i="1" s="1"/>
  <c r="N142" i="1"/>
  <c r="O142" i="1" s="1"/>
  <c r="Q142" i="1" s="1"/>
  <c r="N337" i="1"/>
  <c r="O337" i="1" s="1"/>
  <c r="Q337" i="1" s="1"/>
  <c r="N327" i="1"/>
  <c r="O327" i="1" s="1"/>
  <c r="Q327" i="1" s="1"/>
  <c r="N334" i="1"/>
  <c r="O334" i="1" s="1"/>
  <c r="Q334" i="1" s="1"/>
  <c r="N398" i="1"/>
  <c r="O398" i="1" s="1"/>
  <c r="Q398" i="1" s="1"/>
  <c r="N391" i="1"/>
  <c r="N390" i="1"/>
  <c r="O390" i="1" s="1"/>
  <c r="Q390" i="1" s="1"/>
  <c r="M385" i="1"/>
  <c r="O385" i="1" s="1"/>
  <c r="Q385" i="1" s="1"/>
  <c r="N383" i="1"/>
  <c r="O383" i="1" s="1"/>
  <c r="Q383" i="1" s="1"/>
  <c r="M374" i="1"/>
  <c r="O374" i="1" s="1"/>
  <c r="Q374" i="1" s="1"/>
  <c r="N356" i="1"/>
  <c r="O356" i="1" s="1"/>
  <c r="Q356" i="1" s="1"/>
  <c r="M349" i="1"/>
  <c r="O349" i="1" s="1"/>
  <c r="Q349" i="1" s="1"/>
  <c r="N338" i="1"/>
  <c r="O338" i="1" s="1"/>
  <c r="Q338" i="1" s="1"/>
  <c r="M332" i="1"/>
  <c r="O332" i="1" s="1"/>
  <c r="Q332" i="1" s="1"/>
  <c r="M317" i="1"/>
  <c r="O317" i="1" s="1"/>
  <c r="Q317" i="1" s="1"/>
  <c r="N314" i="1"/>
  <c r="O314" i="1" s="1"/>
  <c r="Q314" i="1" s="1"/>
  <c r="N308" i="1"/>
  <c r="O308" i="1" s="1"/>
  <c r="Q308" i="1" s="1"/>
  <c r="N298" i="1"/>
  <c r="O298" i="1" s="1"/>
  <c r="Q298" i="1" s="1"/>
  <c r="N295" i="1"/>
  <c r="O295" i="1" s="1"/>
  <c r="Q295" i="1" s="1"/>
  <c r="N290" i="1"/>
  <c r="O290" i="1" s="1"/>
  <c r="Q290" i="1" s="1"/>
  <c r="O285" i="1"/>
  <c r="Q285" i="1" s="1"/>
  <c r="M269" i="1"/>
  <c r="N267" i="1"/>
  <c r="O267" i="1" s="1"/>
  <c r="Q267" i="1" s="1"/>
  <c r="N261" i="1"/>
  <c r="O261" i="1" s="1"/>
  <c r="Q261" i="1" s="1"/>
  <c r="M259" i="1"/>
  <c r="O259" i="1" s="1"/>
  <c r="Q259" i="1" s="1"/>
  <c r="M256" i="1"/>
  <c r="O256" i="1" s="1"/>
  <c r="Q256" i="1" s="1"/>
  <c r="N255" i="1"/>
  <c r="O255" i="1" s="1"/>
  <c r="Q255" i="1" s="1"/>
  <c r="N252" i="1"/>
  <c r="O252" i="1" s="1"/>
  <c r="Q252" i="1" s="1"/>
  <c r="N254" i="1"/>
  <c r="O254" i="1" s="1"/>
  <c r="Q254" i="1" s="1"/>
  <c r="N249" i="1"/>
  <c r="N241" i="1"/>
  <c r="O241" i="1" s="1"/>
  <c r="Q241" i="1" s="1"/>
  <c r="M220" i="1"/>
  <c r="O220" i="1" s="1"/>
  <c r="Q220" i="1" s="1"/>
  <c r="M183" i="1"/>
  <c r="O183" i="1" s="1"/>
  <c r="Q183" i="1" s="1"/>
  <c r="N181" i="1"/>
  <c r="O181" i="1" s="1"/>
  <c r="Q181" i="1" s="1"/>
  <c r="M177" i="1"/>
  <c r="O177" i="1" s="1"/>
  <c r="Q177" i="1" s="1"/>
  <c r="M156" i="1"/>
  <c r="O156" i="1" s="1"/>
  <c r="Q156" i="1" s="1"/>
  <c r="N153" i="1"/>
  <c r="O153" i="1" s="1"/>
  <c r="Q153" i="1" s="1"/>
  <c r="N144" i="1"/>
  <c r="O144" i="1" s="1"/>
  <c r="Q144" i="1" s="1"/>
  <c r="M143" i="1"/>
  <c r="O143" i="1" s="1"/>
  <c r="Q143" i="1" s="1"/>
  <c r="N134" i="1"/>
  <c r="O134" i="1" s="1"/>
  <c r="Q134" i="1" s="1"/>
  <c r="M101" i="1"/>
  <c r="O101" i="1" s="1"/>
  <c r="Q101" i="1" s="1"/>
  <c r="N92" i="1"/>
  <c r="O92" i="1" s="1"/>
  <c r="Q92" i="1" s="1"/>
  <c r="N77" i="1"/>
  <c r="O77" i="1" s="1"/>
  <c r="Q77" i="1" s="1"/>
  <c r="M70" i="1"/>
  <c r="O70" i="1" s="1"/>
  <c r="Q70" i="1" s="1"/>
  <c r="N47" i="1"/>
  <c r="O47" i="1" s="1"/>
  <c r="Q47" i="1" s="1"/>
  <c r="N43" i="1"/>
  <c r="O43" i="1" s="1"/>
  <c r="Q43" i="1" s="1"/>
  <c r="M42" i="1"/>
  <c r="O42" i="1" s="1"/>
  <c r="Q42" i="1" s="1"/>
  <c r="N31" i="1"/>
  <c r="M8" i="1"/>
  <c r="O8" i="1" s="1"/>
  <c r="Q8" i="1" s="1"/>
  <c r="M435" i="1"/>
  <c r="O435" i="1" s="1"/>
  <c r="Q435" i="1" s="1"/>
  <c r="N96" i="1"/>
  <c r="O96" i="1" s="1"/>
  <c r="Q96" i="1" s="1"/>
  <c r="N418" i="1"/>
  <c r="O418" i="1" s="1"/>
  <c r="Q418" i="1" s="1"/>
  <c r="N19" i="1"/>
  <c r="O19" i="1" s="1"/>
  <c r="Q19" i="1" s="1"/>
  <c r="N189" i="1"/>
  <c r="O189" i="1" s="1"/>
  <c r="Q189" i="1" s="1"/>
  <c r="N313" i="1"/>
  <c r="O313" i="1" s="1"/>
  <c r="Q313" i="1" s="1"/>
  <c r="M348" i="1"/>
  <c r="O348" i="1" s="1"/>
  <c r="Q348" i="1" s="1"/>
  <c r="M122" i="1"/>
  <c r="O122" i="1" s="1"/>
  <c r="Q122" i="1" s="1"/>
  <c r="N223" i="1"/>
  <c r="O223" i="1" s="1"/>
  <c r="Q223" i="1" s="1"/>
  <c r="M310" i="1"/>
  <c r="O310" i="1" s="1"/>
  <c r="Q310" i="1" s="1"/>
  <c r="N281" i="1"/>
  <c r="O281" i="1" s="1"/>
  <c r="Q281" i="1" s="1"/>
  <c r="M151" i="1"/>
  <c r="O151" i="1" s="1"/>
  <c r="Q151" i="1" s="1"/>
  <c r="M228" i="1"/>
  <c r="O228" i="1" s="1"/>
  <c r="Q228" i="1" s="1"/>
  <c r="N318" i="1"/>
  <c r="O318" i="1" s="1"/>
  <c r="Q318" i="1" s="1"/>
  <c r="M293" i="1"/>
  <c r="O293" i="1" s="1"/>
  <c r="Q293" i="1" s="1"/>
  <c r="M361" i="1"/>
  <c r="O361" i="1" s="1"/>
  <c r="Q361" i="1" s="1"/>
  <c r="N330" i="1"/>
  <c r="O330" i="1" s="1"/>
  <c r="Q330" i="1" s="1"/>
  <c r="M452" i="1"/>
  <c r="O452" i="1" s="1"/>
  <c r="Q452" i="1" s="1"/>
  <c r="M468" i="1"/>
  <c r="O468" i="1" s="1"/>
  <c r="Q468" i="1" s="1"/>
  <c r="N368" i="1"/>
  <c r="O368" i="1" s="1"/>
  <c r="Q368" i="1" s="1"/>
  <c r="N419" i="1"/>
  <c r="O419" i="1" s="1"/>
  <c r="Q419" i="1" s="1"/>
  <c r="N455" i="1"/>
  <c r="O455" i="1" s="1"/>
  <c r="Q455" i="1" s="1"/>
  <c r="M212" i="1"/>
  <c r="O212" i="1" s="1"/>
  <c r="Q212" i="1" s="1"/>
  <c r="M217" i="1"/>
  <c r="O217" i="1" s="1"/>
  <c r="Q217" i="1" s="1"/>
  <c r="N277" i="1"/>
  <c r="O277" i="1" s="1"/>
  <c r="Q277" i="1" s="1"/>
  <c r="M365" i="1"/>
  <c r="O365" i="1" s="1"/>
  <c r="Q365" i="1" s="1"/>
  <c r="M373" i="1"/>
  <c r="O373" i="1" s="1"/>
  <c r="Q373" i="1" s="1"/>
  <c r="N437" i="1"/>
  <c r="O437" i="1" s="1"/>
  <c r="Q437" i="1" s="1"/>
  <c r="N401" i="1"/>
  <c r="O401" i="1" s="1"/>
  <c r="Q401" i="1" s="1"/>
  <c r="N224" i="1"/>
  <c r="O224" i="1" s="1"/>
  <c r="Q224" i="1" s="1"/>
  <c r="N451" i="1"/>
  <c r="O451" i="1" s="1"/>
  <c r="Q451" i="1" s="1"/>
  <c r="M39" i="1"/>
  <c r="O39" i="1" s="1"/>
  <c r="Q39" i="1" s="1"/>
  <c r="N28" i="1"/>
  <c r="O28" i="1" s="1"/>
  <c r="Q28" i="1" s="1"/>
  <c r="M201" i="1"/>
  <c r="O201" i="1" s="1"/>
  <c r="Q201" i="1" s="1"/>
  <c r="N245" i="1"/>
  <c r="O245" i="1" s="1"/>
  <c r="Q245" i="1" s="1"/>
  <c r="M216" i="1"/>
  <c r="O216" i="1" s="1"/>
  <c r="Q216" i="1" s="1"/>
  <c r="M185" i="1"/>
  <c r="O185" i="1" s="1"/>
  <c r="Q185" i="1" s="1"/>
  <c r="M407" i="1"/>
  <c r="O407" i="1" s="1"/>
  <c r="Q407" i="1" s="1"/>
  <c r="N404" i="1"/>
  <c r="O404" i="1" s="1"/>
  <c r="Q404" i="1" s="1"/>
  <c r="N81" i="1"/>
  <c r="O81" i="1" s="1"/>
  <c r="Q81" i="1" s="1"/>
  <c r="N443" i="1"/>
  <c r="O443" i="1" s="1"/>
  <c r="Q443" i="1" s="1"/>
  <c r="N284" i="1"/>
  <c r="O284" i="1" s="1"/>
  <c r="Q284" i="1" s="1"/>
  <c r="M289" i="1"/>
  <c r="O289" i="1" s="1"/>
  <c r="Q289" i="1" s="1"/>
  <c r="M465" i="1"/>
  <c r="O465" i="1" s="1"/>
  <c r="Q465" i="1" s="1"/>
  <c r="M400" i="1"/>
  <c r="O400" i="1" s="1"/>
  <c r="Q400" i="1" s="1"/>
  <c r="M12" i="1"/>
  <c r="O12" i="1" s="1"/>
  <c r="Q12" i="1" s="1"/>
  <c r="M236" i="1"/>
  <c r="O236" i="1" s="1"/>
  <c r="Q236" i="1" s="1"/>
  <c r="N135" i="1"/>
  <c r="O135" i="1" s="1"/>
  <c r="Q135" i="1" s="1"/>
  <c r="N193" i="1"/>
  <c r="O193" i="1" s="1"/>
  <c r="Q193" i="1" s="1"/>
  <c r="M302" i="1"/>
  <c r="O302" i="1" s="1"/>
  <c r="Q302" i="1" s="1"/>
  <c r="M357" i="1"/>
  <c r="O357" i="1" s="1"/>
  <c r="Q357" i="1" s="1"/>
  <c r="N469" i="1"/>
  <c r="O469" i="1" s="1"/>
  <c r="Q469" i="1" s="1"/>
  <c r="N462" i="1"/>
  <c r="O462" i="1" s="1"/>
  <c r="Q462" i="1" s="1"/>
  <c r="N319" i="1"/>
  <c r="O319" i="1" s="1"/>
  <c r="Q319" i="1" s="1"/>
  <c r="N162" i="1"/>
  <c r="O162" i="1" s="1"/>
  <c r="Q162" i="1" s="1"/>
  <c r="M190" i="1"/>
  <c r="O190" i="1" s="1"/>
  <c r="Q190" i="1" s="1"/>
  <c r="N159" i="1"/>
  <c r="O159" i="1" s="1"/>
  <c r="Q159" i="1" s="1"/>
  <c r="N263" i="1"/>
  <c r="O263" i="1" s="1"/>
  <c r="Q263" i="1" s="1"/>
  <c r="N251" i="1"/>
  <c r="O251" i="1" s="1"/>
  <c r="Q251" i="1" s="1"/>
  <c r="M339" i="1"/>
  <c r="O339" i="1" s="1"/>
  <c r="Q339" i="1" s="1"/>
  <c r="M388" i="1"/>
  <c r="O388" i="1" s="1"/>
  <c r="Q388" i="1" s="1"/>
  <c r="N160" i="1"/>
  <c r="O160" i="1" s="1"/>
  <c r="Q160" i="1" s="1"/>
  <c r="M93" i="1"/>
  <c r="O93" i="1" s="1"/>
  <c r="Q93" i="1" s="1"/>
  <c r="M237" i="1"/>
  <c r="O237" i="1" s="1"/>
  <c r="Q237" i="1" s="1"/>
  <c r="N276" i="1"/>
  <c r="O276" i="1" s="1"/>
  <c r="Q276" i="1" s="1"/>
  <c r="M362" i="1"/>
  <c r="O362" i="1" s="1"/>
  <c r="Q362" i="1" s="1"/>
  <c r="N268" i="1"/>
  <c r="O268" i="1" s="1"/>
  <c r="Q268" i="1" s="1"/>
  <c r="N353" i="1"/>
  <c r="O353" i="1" s="1"/>
  <c r="Q353" i="1" s="1"/>
  <c r="N282" i="1"/>
  <c r="O282" i="1" s="1"/>
  <c r="Q282" i="1" s="1"/>
  <c r="N288" i="1"/>
  <c r="O288" i="1" s="1"/>
  <c r="Q288" i="1" s="1"/>
  <c r="N377" i="1"/>
  <c r="O377" i="1" s="1"/>
  <c r="Q377" i="1" s="1"/>
  <c r="M38" i="1"/>
  <c r="O38" i="1" s="1"/>
  <c r="Q38" i="1" s="1"/>
  <c r="N171" i="1"/>
  <c r="O171" i="1" s="1"/>
  <c r="Q171" i="1" s="1"/>
  <c r="N187" i="1"/>
  <c r="O187" i="1" s="1"/>
  <c r="Q187" i="1" s="1"/>
  <c r="M323" i="1"/>
  <c r="O323" i="1" s="1"/>
  <c r="Q323" i="1" s="1"/>
  <c r="N238" i="1"/>
  <c r="O238" i="1" s="1"/>
  <c r="Q238" i="1" s="1"/>
  <c r="N34" i="1"/>
  <c r="O34" i="1" s="1"/>
  <c r="Q34" i="1" s="1"/>
  <c r="N239" i="1"/>
  <c r="O239" i="1" s="1"/>
  <c r="Q239" i="1" s="1"/>
  <c r="M158" i="1"/>
  <c r="O158" i="1" s="1"/>
  <c r="Q158" i="1" s="1"/>
  <c r="N445" i="1"/>
  <c r="O445" i="1" s="1"/>
  <c r="Q445" i="1" s="1"/>
  <c r="M78" i="1"/>
  <c r="O78" i="1" s="1"/>
  <c r="Q78" i="1" s="1"/>
  <c r="N275" i="1"/>
  <c r="O275" i="1" s="1"/>
  <c r="Q275" i="1" s="1"/>
  <c r="N306" i="1"/>
  <c r="O306" i="1" s="1"/>
  <c r="Q306" i="1" s="1"/>
  <c r="M399" i="1"/>
  <c r="O399" i="1" s="1"/>
  <c r="Q399" i="1" s="1"/>
  <c r="N439" i="1"/>
  <c r="O439" i="1" s="1"/>
  <c r="Q439" i="1" s="1"/>
  <c r="N459" i="1"/>
  <c r="O459" i="1" s="1"/>
  <c r="Q459" i="1" s="1"/>
  <c r="N265" i="1"/>
  <c r="O265" i="1" s="1"/>
  <c r="Q265" i="1" s="1"/>
  <c r="M266" i="1"/>
  <c r="O266" i="1" s="1"/>
  <c r="Q266" i="1" s="1"/>
  <c r="M315" i="1"/>
  <c r="O315" i="1" s="1"/>
  <c r="Q315" i="1" s="1"/>
  <c r="M370" i="1"/>
  <c r="N448" i="1"/>
  <c r="O448" i="1" s="1"/>
  <c r="Q448" i="1" s="1"/>
  <c r="M111" i="1"/>
  <c r="O111" i="1" s="1"/>
  <c r="Q111" i="1" s="1"/>
  <c r="N423" i="1"/>
  <c r="O423" i="1" s="1"/>
  <c r="Q423" i="1" s="1"/>
  <c r="M194" i="1"/>
  <c r="O194" i="1" s="1"/>
  <c r="Q194" i="1" s="1"/>
  <c r="N257" i="1"/>
  <c r="O257" i="1" s="1"/>
  <c r="Q257" i="1" s="1"/>
  <c r="M366" i="1"/>
  <c r="O366" i="1" s="1"/>
  <c r="Q366" i="1" s="1"/>
  <c r="O391" i="1"/>
  <c r="Q391" i="1" s="1"/>
  <c r="N387" i="1"/>
  <c r="O387" i="1" s="1"/>
  <c r="Q387" i="1" s="1"/>
  <c r="N380" i="1"/>
  <c r="O380" i="1" s="1"/>
  <c r="Q380" i="1" s="1"/>
  <c r="N137" i="1"/>
  <c r="O137" i="1" s="1"/>
  <c r="Q137" i="1" s="1"/>
  <c r="N397" i="1"/>
  <c r="O397" i="1" s="1"/>
  <c r="Q397" i="1" s="1"/>
  <c r="M197" i="1"/>
  <c r="O197" i="1" s="1"/>
  <c r="Q197" i="1" s="1"/>
  <c r="N168" i="1"/>
  <c r="O168" i="1" s="1"/>
  <c r="Q168" i="1" s="1"/>
  <c r="N118" i="1"/>
  <c r="O118" i="1" s="1"/>
  <c r="Q118" i="1" s="1"/>
  <c r="M102" i="1"/>
  <c r="O102" i="1" s="1"/>
  <c r="Q102" i="1" s="1"/>
  <c r="O235" i="1"/>
  <c r="Q235" i="1" s="1"/>
  <c r="N169" i="1"/>
  <c r="M299" i="1"/>
  <c r="O299" i="1" s="1"/>
  <c r="Q299" i="1" s="1"/>
  <c r="M311" i="1"/>
  <c r="O311" i="1" s="1"/>
  <c r="Q311" i="1" s="1"/>
  <c r="M71" i="1"/>
  <c r="O71" i="1" s="1"/>
  <c r="Q71" i="1" s="1"/>
  <c r="N434" i="1"/>
  <c r="O434" i="1" s="1"/>
  <c r="Q434" i="1" s="1"/>
  <c r="N13" i="1"/>
  <c r="O13" i="1" s="1"/>
  <c r="Q13" i="1" s="1"/>
  <c r="N205" i="1"/>
  <c r="O205" i="1" s="1"/>
  <c r="Q205" i="1" s="1"/>
  <c r="O370" i="1"/>
  <c r="Q370" i="1" s="1"/>
  <c r="N402" i="1"/>
  <c r="O402" i="1" s="1"/>
  <c r="Q402" i="1" s="1"/>
  <c r="N9" i="1"/>
  <c r="O9" i="1" s="1"/>
  <c r="Q9" i="1" s="1"/>
  <c r="M450" i="1"/>
  <c r="O450" i="1" s="1"/>
  <c r="Q450" i="1" s="1"/>
  <c r="N396" i="1"/>
  <c r="O396" i="1" s="1"/>
  <c r="Q396" i="1" s="1"/>
  <c r="N395" i="1"/>
  <c r="O395" i="1" s="1"/>
  <c r="Q395" i="1" s="1"/>
  <c r="N393" i="1"/>
  <c r="O393" i="1" s="1"/>
  <c r="Q393" i="1" s="1"/>
  <c r="M394" i="1"/>
  <c r="O394" i="1" s="1"/>
  <c r="Q394" i="1" s="1"/>
  <c r="M381" i="1"/>
  <c r="O381" i="1" s="1"/>
  <c r="Q381" i="1" s="1"/>
  <c r="N379" i="1"/>
  <c r="O379" i="1" s="1"/>
  <c r="Q379" i="1" s="1"/>
  <c r="N382" i="1"/>
  <c r="O382" i="1" s="1"/>
  <c r="Q382" i="1" s="1"/>
  <c r="N376" i="1"/>
  <c r="O376" i="1" s="1"/>
  <c r="Q376" i="1" s="1"/>
  <c r="M279" i="1"/>
  <c r="O279" i="1" s="1"/>
  <c r="Q279" i="1" s="1"/>
  <c r="O297" i="1"/>
  <c r="Q297" i="1" s="1"/>
  <c r="M41" i="1"/>
  <c r="O41" i="1" s="1"/>
  <c r="Q41" i="1" s="1"/>
  <c r="N367" i="1"/>
  <c r="O367" i="1" s="1"/>
  <c r="Q367" i="1" s="1"/>
  <c r="N363" i="1"/>
  <c r="O363" i="1" s="1"/>
  <c r="Q363" i="1" s="1"/>
  <c r="N355" i="1"/>
  <c r="O355" i="1" s="1"/>
  <c r="Q355" i="1" s="1"/>
  <c r="M345" i="1"/>
  <c r="O345" i="1" s="1"/>
  <c r="Q345" i="1" s="1"/>
  <c r="N343" i="1"/>
  <c r="O343" i="1" s="1"/>
  <c r="Q343" i="1" s="1"/>
  <c r="M341" i="1"/>
  <c r="O341" i="1" s="1"/>
  <c r="Q341" i="1" s="1"/>
  <c r="N340" i="1"/>
  <c r="O340" i="1" s="1"/>
  <c r="Q340" i="1" s="1"/>
  <c r="N335" i="1"/>
  <c r="O335" i="1" s="1"/>
  <c r="Q335" i="1" s="1"/>
  <c r="M333" i="1"/>
  <c r="O333" i="1" s="1"/>
  <c r="Q333" i="1" s="1"/>
  <c r="N329" i="1"/>
  <c r="O329" i="1" s="1"/>
  <c r="Q329" i="1" s="1"/>
  <c r="M326" i="1"/>
  <c r="O326" i="1" s="1"/>
  <c r="Q326" i="1" s="1"/>
  <c r="M325" i="1"/>
  <c r="O325" i="1" s="1"/>
  <c r="Q325" i="1" s="1"/>
  <c r="N324" i="1"/>
  <c r="O324" i="1" s="1"/>
  <c r="Q324" i="1" s="1"/>
  <c r="N322" i="1"/>
  <c r="O322" i="1" s="1"/>
  <c r="Q322" i="1" s="1"/>
  <c r="M321" i="1"/>
  <c r="O321" i="1" s="1"/>
  <c r="Q321" i="1" s="1"/>
  <c r="N316" i="1"/>
  <c r="O316" i="1" s="1"/>
  <c r="Q316" i="1" s="1"/>
  <c r="O269" i="1"/>
  <c r="Q269" i="1" s="1"/>
  <c r="O225" i="1"/>
  <c r="Q225" i="1" s="1"/>
  <c r="O249" i="1"/>
  <c r="Q249" i="1" s="1"/>
  <c r="M25" i="1"/>
  <c r="O25" i="1" s="1"/>
  <c r="Q25" i="1" s="1"/>
  <c r="N309" i="1"/>
  <c r="O309" i="1" s="1"/>
  <c r="Q309" i="1" s="1"/>
  <c r="N300" i="1"/>
  <c r="O300" i="1" s="1"/>
  <c r="Q300" i="1" s="1"/>
  <c r="N296" i="1"/>
  <c r="O296" i="1" s="1"/>
  <c r="Q296" i="1" s="1"/>
  <c r="M294" i="1"/>
  <c r="O294" i="1" s="1"/>
  <c r="Q294" i="1" s="1"/>
  <c r="N280" i="1"/>
  <c r="O280" i="1" s="1"/>
  <c r="Q280" i="1" s="1"/>
  <c r="O240" i="1"/>
  <c r="Q240" i="1" s="1"/>
  <c r="O253" i="1"/>
  <c r="Q253" i="1" s="1"/>
  <c r="O244" i="1"/>
  <c r="Q244" i="1" s="1"/>
  <c r="N231" i="1"/>
  <c r="O231" i="1" s="1"/>
  <c r="Q231" i="1" s="1"/>
  <c r="N232" i="1"/>
  <c r="O232" i="1" s="1"/>
  <c r="Q232" i="1" s="1"/>
  <c r="N227" i="1"/>
  <c r="O227" i="1" s="1"/>
  <c r="Q227" i="1" s="1"/>
  <c r="N221" i="1"/>
  <c r="O221" i="1" s="1"/>
  <c r="Q221" i="1" s="1"/>
  <c r="N219" i="1"/>
  <c r="O219" i="1" s="1"/>
  <c r="Q219" i="1" s="1"/>
  <c r="M213" i="1"/>
  <c r="O213" i="1" s="1"/>
  <c r="Q213" i="1" s="1"/>
  <c r="M211" i="1"/>
  <c r="O211" i="1" s="1"/>
  <c r="Q211" i="1" s="1"/>
  <c r="M209" i="1"/>
  <c r="O209" i="1" s="1"/>
  <c r="Q209" i="1" s="1"/>
  <c r="M204" i="1"/>
  <c r="O204" i="1" s="1"/>
  <c r="Q204" i="1" s="1"/>
  <c r="M202" i="1"/>
  <c r="O202" i="1" s="1"/>
  <c r="Q202" i="1" s="1"/>
  <c r="M136" i="1"/>
  <c r="O136" i="1" s="1"/>
  <c r="Q136" i="1" s="1"/>
  <c r="N192" i="1"/>
  <c r="O192" i="1" s="1"/>
  <c r="Q192" i="1" s="1"/>
  <c r="N191" i="1"/>
  <c r="O191" i="1" s="1"/>
  <c r="Q191" i="1" s="1"/>
  <c r="M184" i="1"/>
  <c r="O184" i="1" s="1"/>
  <c r="Q184" i="1" s="1"/>
  <c r="M182" i="1"/>
  <c r="O182" i="1" s="1"/>
  <c r="Q182" i="1" s="1"/>
  <c r="M180" i="1"/>
  <c r="O180" i="1" s="1"/>
  <c r="Q180" i="1" s="1"/>
  <c r="M179" i="1"/>
  <c r="O179" i="1" s="1"/>
  <c r="Q179" i="1" s="1"/>
  <c r="N175" i="1"/>
  <c r="O175" i="1" s="1"/>
  <c r="Q175" i="1" s="1"/>
  <c r="N173" i="1"/>
  <c r="O173" i="1" s="1"/>
  <c r="Q173" i="1" s="1"/>
  <c r="N243" i="1"/>
  <c r="M243" i="1"/>
  <c r="M154" i="1"/>
  <c r="O154" i="1" s="1"/>
  <c r="Q154" i="1" s="1"/>
  <c r="N119" i="1"/>
  <c r="O119" i="1" s="1"/>
  <c r="Q119" i="1" s="1"/>
  <c r="N108" i="1"/>
  <c r="O108" i="1" s="1"/>
  <c r="Q108" i="1" s="1"/>
  <c r="M22" i="1"/>
  <c r="O22" i="1" s="1"/>
  <c r="Q22" i="1" s="1"/>
  <c r="M292" i="1"/>
  <c r="O292" i="1" s="1"/>
  <c r="Q292" i="1" s="1"/>
  <c r="N49" i="1"/>
  <c r="O49" i="1" s="1"/>
  <c r="Q49" i="1" s="1"/>
  <c r="N215" i="1"/>
  <c r="O215" i="1" s="1"/>
  <c r="Q215" i="1" s="1"/>
  <c r="M354" i="1"/>
  <c r="O354" i="1" s="1"/>
  <c r="Q354" i="1" s="1"/>
  <c r="M378" i="1"/>
  <c r="O378" i="1" s="1"/>
  <c r="Q378" i="1" s="1"/>
  <c r="M167" i="1"/>
  <c r="O167" i="1" s="1"/>
  <c r="Q167" i="1" s="1"/>
  <c r="M69" i="1"/>
  <c r="O69" i="1" s="1"/>
  <c r="Q69" i="1" s="1"/>
  <c r="N233" i="1"/>
  <c r="O233" i="1" s="1"/>
  <c r="Q233" i="1" s="1"/>
  <c r="M286" i="1"/>
  <c r="O286" i="1" s="1"/>
  <c r="Q286" i="1" s="1"/>
  <c r="N305" i="1"/>
  <c r="O305" i="1" s="1"/>
  <c r="Q305" i="1" s="1"/>
  <c r="N301" i="1"/>
  <c r="O301" i="1" s="1"/>
  <c r="Q301" i="1" s="1"/>
  <c r="N208" i="1"/>
  <c r="O208" i="1" s="1"/>
  <c r="Q208" i="1" s="1"/>
  <c r="N389" i="1"/>
  <c r="O389" i="1" s="1"/>
  <c r="Q389" i="1" s="1"/>
  <c r="M386" i="1"/>
  <c r="O386" i="1" s="1"/>
  <c r="Q386" i="1" s="1"/>
  <c r="M109" i="1"/>
  <c r="O109" i="1" s="1"/>
  <c r="Q109" i="1" s="1"/>
  <c r="N199" i="1"/>
  <c r="O199" i="1" s="1"/>
  <c r="Q199" i="1" s="1"/>
  <c r="N51" i="1"/>
  <c r="O51" i="1" s="1"/>
  <c r="Q51" i="1" s="1"/>
  <c r="N274" i="1"/>
  <c r="O274" i="1" s="1"/>
  <c r="Q274" i="1" s="1"/>
  <c r="N346" i="1"/>
  <c r="O346" i="1" s="1"/>
  <c r="Q346" i="1" s="1"/>
  <c r="N166" i="1"/>
  <c r="O166" i="1" s="1"/>
  <c r="Q166" i="1" s="1"/>
  <c r="M90" i="1"/>
  <c r="O90" i="1" s="1"/>
  <c r="Q90" i="1" s="1"/>
  <c r="M113" i="1"/>
  <c r="O113" i="1" s="1"/>
  <c r="Q113" i="1" s="1"/>
  <c r="N121" i="1"/>
  <c r="O121" i="1" s="1"/>
  <c r="Q121" i="1" s="1"/>
  <c r="M262" i="1"/>
  <c r="N262" i="1"/>
  <c r="M247" i="1"/>
  <c r="N247" i="1"/>
  <c r="N375" i="1"/>
  <c r="M375" i="1"/>
  <c r="M350" i="1"/>
  <c r="N350" i="1"/>
  <c r="M105" i="1"/>
  <c r="O105" i="1" s="1"/>
  <c r="Q105" i="1" s="1"/>
  <c r="M222" i="1"/>
  <c r="N222" i="1"/>
  <c r="M287" i="1"/>
  <c r="N287" i="1"/>
  <c r="N273" i="1"/>
  <c r="M273" i="1"/>
  <c r="M246" i="1"/>
  <c r="N246" i="1"/>
  <c r="M342" i="1"/>
  <c r="N342" i="1"/>
  <c r="M303" i="1"/>
  <c r="N303" i="1"/>
  <c r="M359" i="1"/>
  <c r="N359" i="1"/>
  <c r="M230" i="1"/>
  <c r="N230" i="1"/>
  <c r="M351" i="1"/>
  <c r="N351" i="1"/>
  <c r="M106" i="1"/>
  <c r="O106" i="1" s="1"/>
  <c r="Q106" i="1" s="1"/>
  <c r="N103" i="1"/>
  <c r="O103" i="1" s="1"/>
  <c r="Q103" i="1" s="1"/>
  <c r="M98" i="1"/>
  <c r="O98" i="1" s="1"/>
  <c r="Q98" i="1" s="1"/>
  <c r="M97" i="1"/>
  <c r="O97" i="1" s="1"/>
  <c r="Q97" i="1" s="1"/>
  <c r="N94" i="1"/>
  <c r="O94" i="1" s="1"/>
  <c r="Q94" i="1" s="1"/>
  <c r="N86" i="1"/>
  <c r="O86" i="1" s="1"/>
  <c r="Q86" i="1" s="1"/>
  <c r="N87" i="1"/>
  <c r="O87" i="1" s="1"/>
  <c r="Q87" i="1" s="1"/>
  <c r="M82" i="1"/>
  <c r="O82" i="1" s="1"/>
  <c r="Q82" i="1" s="1"/>
  <c r="M79" i="1"/>
  <c r="O79" i="1" s="1"/>
  <c r="Q79" i="1" s="1"/>
  <c r="M73" i="1"/>
  <c r="O73" i="1" s="1"/>
  <c r="Q73" i="1" s="1"/>
  <c r="N63" i="1"/>
  <c r="O63" i="1" s="1"/>
  <c r="Q63" i="1" s="1"/>
  <c r="N54" i="1"/>
  <c r="O54" i="1" s="1"/>
  <c r="Q54" i="1" s="1"/>
  <c r="M50" i="1"/>
  <c r="O50" i="1" s="1"/>
  <c r="Q50" i="1" s="1"/>
  <c r="N46" i="1"/>
  <c r="O46" i="1" s="1"/>
  <c r="Q46" i="1" s="1"/>
  <c r="M32" i="1"/>
  <c r="O32" i="1" s="1"/>
  <c r="Q32" i="1" s="1"/>
  <c r="M27" i="1"/>
  <c r="O27" i="1" s="1"/>
  <c r="Q27" i="1" s="1"/>
  <c r="M26" i="1"/>
  <c r="O26" i="1" s="1"/>
  <c r="Q26" i="1" s="1"/>
  <c r="O18" i="1"/>
  <c r="Q18" i="1" s="1"/>
  <c r="M20" i="1"/>
  <c r="O20" i="1" s="1"/>
  <c r="Q20" i="1" s="1"/>
  <c r="N17" i="1"/>
  <c r="O17" i="1" s="1"/>
  <c r="Q17" i="1" s="1"/>
  <c r="N15" i="1"/>
  <c r="O15" i="1" s="1"/>
  <c r="Q15" i="1" s="1"/>
  <c r="M16" i="1"/>
  <c r="O16" i="1" s="1"/>
  <c r="Q16" i="1" s="1"/>
  <c r="M10" i="1"/>
  <c r="O10" i="1" s="1"/>
  <c r="Q10" i="1" s="1"/>
  <c r="N7" i="1"/>
  <c r="O7" i="1" s="1"/>
  <c r="Q7" i="1" s="1"/>
  <c r="M104" i="1"/>
  <c r="O104" i="1" s="1"/>
  <c r="Q104" i="1" s="1"/>
  <c r="M146" i="1"/>
  <c r="O146" i="1" s="1"/>
  <c r="Q146" i="1" s="1"/>
  <c r="M14" i="1"/>
  <c r="O14" i="1" s="1"/>
  <c r="Q14" i="1" s="1"/>
  <c r="N59" i="1"/>
  <c r="O59" i="1" s="1"/>
  <c r="Q59" i="1" s="1"/>
  <c r="M95" i="1"/>
  <c r="O95" i="1" s="1"/>
  <c r="Q95" i="1" s="1"/>
  <c r="M23" i="1"/>
  <c r="O23" i="1" s="1"/>
  <c r="Q23" i="1" s="1"/>
  <c r="N11" i="1"/>
  <c r="O11" i="1" s="1"/>
  <c r="Q11" i="1" s="1"/>
  <c r="N214" i="1"/>
  <c r="M214" i="1"/>
  <c r="N207" i="1"/>
  <c r="O207" i="1" s="1"/>
  <c r="Q207" i="1" s="1"/>
  <c r="M206" i="1"/>
  <c r="N206" i="1"/>
  <c r="N203" i="1"/>
  <c r="O203" i="1" s="1"/>
  <c r="Q203" i="1" s="1"/>
  <c r="N200" i="1"/>
  <c r="O200" i="1" s="1"/>
  <c r="Q200" i="1" s="1"/>
  <c r="M198" i="1"/>
  <c r="N198" i="1"/>
  <c r="N196" i="1"/>
  <c r="O196" i="1" s="1"/>
  <c r="Q196" i="1" s="1"/>
  <c r="N195" i="1"/>
  <c r="O195" i="1" s="1"/>
  <c r="Q195" i="1" s="1"/>
  <c r="N188" i="1"/>
  <c r="M188" i="1"/>
  <c r="N176" i="1"/>
  <c r="O176" i="1" s="1"/>
  <c r="Q176" i="1" s="1"/>
  <c r="N174" i="1"/>
  <c r="O174" i="1" s="1"/>
  <c r="Q174" i="1" s="1"/>
  <c r="O169" i="1"/>
  <c r="Q169" i="1" s="1"/>
  <c r="N172" i="1"/>
  <c r="M172" i="1"/>
  <c r="M165" i="1"/>
  <c r="O165" i="1" s="1"/>
  <c r="Q165" i="1" s="1"/>
  <c r="N164" i="1"/>
  <c r="O164" i="1" s="1"/>
  <c r="Q164" i="1" s="1"/>
  <c r="N161" i="1"/>
  <c r="O161" i="1" s="1"/>
  <c r="Q161" i="1" s="1"/>
  <c r="M157" i="1"/>
  <c r="O157" i="1" s="1"/>
  <c r="Q157" i="1" s="1"/>
  <c r="N152" i="1"/>
  <c r="O152" i="1" s="1"/>
  <c r="Q152" i="1" s="1"/>
  <c r="M149" i="1"/>
  <c r="O149" i="1" s="1"/>
  <c r="Q149" i="1" s="1"/>
  <c r="N150" i="1"/>
  <c r="O150" i="1" s="1"/>
  <c r="Q150" i="1" s="1"/>
  <c r="N145" i="1"/>
  <c r="O145" i="1" s="1"/>
  <c r="Q145" i="1" s="1"/>
  <c r="M141" i="1"/>
  <c r="O141" i="1" s="1"/>
  <c r="Q141" i="1" s="1"/>
  <c r="M138" i="1"/>
  <c r="O138" i="1" s="1"/>
  <c r="Q138" i="1" s="1"/>
  <c r="N133" i="1"/>
  <c r="M133" i="1"/>
  <c r="N129" i="1"/>
  <c r="O129" i="1" s="1"/>
  <c r="Q129" i="1" s="1"/>
  <c r="N126" i="1"/>
  <c r="O126" i="1" s="1"/>
  <c r="Q126" i="1" s="1"/>
  <c r="M127" i="1"/>
  <c r="O127" i="1" s="1"/>
  <c r="Q127" i="1" s="1"/>
  <c r="M125" i="1"/>
  <c r="O125" i="1" s="1"/>
  <c r="Q125" i="1" s="1"/>
  <c r="N132" i="1"/>
  <c r="O132" i="1" s="1"/>
  <c r="Q132" i="1" s="1"/>
  <c r="M130" i="1"/>
  <c r="O130" i="1" s="1"/>
  <c r="Q130" i="1" s="1"/>
  <c r="N128" i="1"/>
  <c r="O128" i="1" s="1"/>
  <c r="Q128" i="1" s="1"/>
  <c r="N120" i="1"/>
  <c r="O120" i="1" s="1"/>
  <c r="Q120" i="1" s="1"/>
  <c r="M117" i="1"/>
  <c r="O117" i="1" s="1"/>
  <c r="Q117" i="1" s="1"/>
  <c r="N112" i="1"/>
  <c r="O112" i="1" s="1"/>
  <c r="Q112" i="1" s="1"/>
  <c r="N110" i="1"/>
  <c r="O110" i="1" s="1"/>
  <c r="Q110" i="1" s="1"/>
  <c r="N100" i="1"/>
  <c r="O100" i="1" s="1"/>
  <c r="Q100" i="1" s="1"/>
  <c r="N89" i="1"/>
  <c r="O89" i="1" s="1"/>
  <c r="Q89" i="1" s="1"/>
  <c r="N88" i="1"/>
  <c r="O88" i="1" s="1"/>
  <c r="Q88" i="1" s="1"/>
  <c r="M85" i="1"/>
  <c r="O85" i="1" s="1"/>
  <c r="Q85" i="1" s="1"/>
  <c r="N84" i="1"/>
  <c r="O84" i="1" s="1"/>
  <c r="Q84" i="1" s="1"/>
  <c r="N80" i="1"/>
  <c r="O80" i="1" s="1"/>
  <c r="Q80" i="1" s="1"/>
  <c r="N75" i="1"/>
  <c r="O75" i="1" s="1"/>
  <c r="Q75" i="1" s="1"/>
  <c r="N74" i="1"/>
  <c r="M74" i="1"/>
  <c r="M72" i="1"/>
  <c r="N72" i="1"/>
  <c r="N68" i="1"/>
  <c r="O68" i="1" s="1"/>
  <c r="Q68" i="1" s="1"/>
  <c r="M67" i="1"/>
  <c r="N67" i="1"/>
  <c r="N62" i="1"/>
  <c r="O62" i="1" s="1"/>
  <c r="Q62" i="1" s="1"/>
  <c r="M64" i="1"/>
  <c r="O64" i="1" s="1"/>
  <c r="Q64" i="1" s="1"/>
  <c r="N60" i="1"/>
  <c r="O60" i="1" s="1"/>
  <c r="Q60" i="1" s="1"/>
  <c r="N58" i="1"/>
  <c r="O58" i="1" s="1"/>
  <c r="Q58" i="1" s="1"/>
  <c r="N56" i="1"/>
  <c r="M56" i="1"/>
  <c r="N55" i="1"/>
  <c r="O55" i="1" s="1"/>
  <c r="Q55" i="1" s="1"/>
  <c r="N52" i="1"/>
  <c r="O52" i="1" s="1"/>
  <c r="Q52" i="1" s="1"/>
  <c r="M48" i="1"/>
  <c r="O48" i="1" s="1"/>
  <c r="Q48" i="1" s="1"/>
  <c r="N45" i="1"/>
  <c r="O45" i="1" s="1"/>
  <c r="Q45" i="1" s="1"/>
  <c r="N44" i="1"/>
  <c r="O44" i="1" s="1"/>
  <c r="Q44" i="1" s="1"/>
  <c r="N36" i="1"/>
  <c r="O36" i="1" s="1"/>
  <c r="Q36" i="1" s="1"/>
  <c r="N33" i="1"/>
  <c r="O33" i="1" s="1"/>
  <c r="Q33" i="1" s="1"/>
  <c r="O31" i="1"/>
  <c r="Q31" i="1" s="1"/>
  <c r="N35" i="1"/>
  <c r="O35" i="1" s="1"/>
  <c r="Q35" i="1" s="1"/>
  <c r="N30" i="1"/>
  <c r="O30" i="1" s="1"/>
  <c r="Q30" i="1" s="1"/>
  <c r="N29" i="1"/>
  <c r="O29" i="1" s="1"/>
  <c r="Q29" i="1" s="1"/>
  <c r="N24" i="1"/>
  <c r="M24" i="1"/>
  <c r="N6" i="1"/>
  <c r="O6" i="1" s="1"/>
  <c r="Q6" i="1" s="1"/>
  <c r="N4" i="1"/>
  <c r="O4" i="1" s="1"/>
  <c r="Q4" i="1" s="1"/>
  <c r="M155" i="1"/>
  <c r="N155" i="1"/>
  <c r="N258" i="1"/>
  <c r="M258" i="1"/>
  <c r="M328" i="1"/>
  <c r="N328" i="1"/>
  <c r="M99" i="1"/>
  <c r="N99" i="1"/>
  <c r="M163" i="1"/>
  <c r="N163" i="1"/>
  <c r="N226" i="1"/>
  <c r="M226" i="1"/>
  <c r="M320" i="1"/>
  <c r="N320" i="1"/>
  <c r="M304" i="1"/>
  <c r="N304" i="1"/>
  <c r="M5" i="1"/>
  <c r="N5" i="1"/>
  <c r="M170" i="1"/>
  <c r="N170" i="1"/>
  <c r="M53" i="1"/>
  <c r="N53" i="1"/>
  <c r="N234" i="1"/>
  <c r="M234" i="1"/>
  <c r="M248" i="1"/>
  <c r="N248" i="1"/>
  <c r="M360" i="1"/>
  <c r="N360" i="1"/>
  <c r="N331" i="1"/>
  <c r="M331" i="1"/>
  <c r="M336" i="1"/>
  <c r="N336" i="1"/>
  <c r="M76" i="1"/>
  <c r="N76" i="1"/>
  <c r="M178" i="1"/>
  <c r="N178" i="1"/>
  <c r="M115" i="1"/>
  <c r="N115" i="1"/>
  <c r="M61" i="1"/>
  <c r="N61" i="1"/>
  <c r="M186" i="1"/>
  <c r="N186" i="1"/>
  <c r="M272" i="1"/>
  <c r="N272" i="1"/>
  <c r="M344" i="1"/>
  <c r="N344" i="1"/>
  <c r="M91" i="1"/>
  <c r="N91" i="1"/>
  <c r="M21" i="1"/>
  <c r="N21" i="1"/>
  <c r="M264" i="1"/>
  <c r="N264" i="1"/>
  <c r="M270" i="1"/>
  <c r="N270" i="1"/>
  <c r="M352" i="1"/>
  <c r="N352" i="1"/>
  <c r="M371" i="1"/>
  <c r="N371" i="1"/>
  <c r="N307" i="1"/>
  <c r="M307" i="1"/>
  <c r="M107" i="1"/>
  <c r="N107" i="1"/>
  <c r="M131" i="1"/>
  <c r="N131" i="1"/>
  <c r="M271" i="1"/>
  <c r="N271" i="1"/>
  <c r="M392" i="1"/>
  <c r="N392" i="1"/>
  <c r="M37" i="1"/>
  <c r="N37" i="1"/>
  <c r="M123" i="1"/>
  <c r="N123" i="1"/>
  <c r="M312" i="1"/>
  <c r="N312" i="1"/>
  <c r="N218" i="1"/>
  <c r="M218" i="1"/>
  <c r="M139" i="1"/>
  <c r="N139" i="1"/>
  <c r="M83" i="1"/>
  <c r="N83" i="1"/>
  <c r="M147" i="1"/>
  <c r="N147" i="1"/>
  <c r="N210" i="1"/>
  <c r="M210" i="1"/>
  <c r="N242" i="1"/>
  <c r="M242" i="1"/>
  <c r="M291" i="1"/>
  <c r="N291" i="1"/>
  <c r="M384" i="1"/>
  <c r="N384" i="1"/>
  <c r="O907" i="1" l="1"/>
  <c r="Q907" i="1" s="1"/>
  <c r="O1031" i="1"/>
  <c r="Q1031" i="1" s="1"/>
  <c r="O994" i="1"/>
  <c r="Q994" i="1" s="1"/>
  <c r="O927" i="1"/>
  <c r="Q927" i="1" s="1"/>
  <c r="O987" i="1"/>
  <c r="Q987" i="1" s="1"/>
  <c r="O928" i="1"/>
  <c r="Q928" i="1" s="1"/>
  <c r="O904" i="1"/>
  <c r="Q904" i="1" s="1"/>
  <c r="O1007" i="1"/>
  <c r="Q1007" i="1" s="1"/>
  <c r="O1039" i="1"/>
  <c r="Q1039" i="1" s="1"/>
  <c r="O1011" i="1"/>
  <c r="Q1011" i="1" s="1"/>
  <c r="O1072" i="1"/>
  <c r="Q1072" i="1" s="1"/>
  <c r="O894" i="1"/>
  <c r="Q894" i="1" s="1"/>
  <c r="O1016" i="1"/>
  <c r="Q1016" i="1" s="1"/>
  <c r="O1056" i="1"/>
  <c r="Q1056" i="1" s="1"/>
  <c r="O1048" i="1"/>
  <c r="Q1048" i="1" s="1"/>
  <c r="O1064" i="1"/>
  <c r="Q1064" i="1" s="1"/>
  <c r="O1071" i="1"/>
  <c r="Q1071" i="1" s="1"/>
  <c r="O991" i="1"/>
  <c r="Q991" i="1" s="1"/>
  <c r="O939" i="1"/>
  <c r="Q939" i="1" s="1"/>
  <c r="O920" i="1"/>
  <c r="Q920" i="1" s="1"/>
  <c r="O976" i="1"/>
  <c r="Q976" i="1" s="1"/>
  <c r="O1063" i="1"/>
  <c r="Q1063" i="1" s="1"/>
  <c r="O1047" i="1"/>
  <c r="Q1047" i="1" s="1"/>
  <c r="O1040" i="1"/>
  <c r="Q1040" i="1" s="1"/>
  <c r="O1013" i="1"/>
  <c r="Q1013" i="1" s="1"/>
  <c r="O998" i="1"/>
  <c r="Q998" i="1" s="1"/>
  <c r="O992" i="1"/>
  <c r="Q992" i="1" s="1"/>
  <c r="O984" i="1"/>
  <c r="Q984" i="1" s="1"/>
  <c r="O979" i="1"/>
  <c r="Q979" i="1" s="1"/>
  <c r="O978" i="1"/>
  <c r="Q978" i="1" s="1"/>
  <c r="O963" i="1"/>
  <c r="Q963" i="1" s="1"/>
  <c r="O889" i="1"/>
  <c r="Q889" i="1" s="1"/>
  <c r="O936" i="1"/>
  <c r="Q936" i="1" s="1"/>
  <c r="O960" i="1"/>
  <c r="Q960" i="1" s="1"/>
  <c r="O876" i="1"/>
  <c r="Q876" i="1" s="1"/>
  <c r="O899" i="1"/>
  <c r="Q899" i="1" s="1"/>
  <c r="O901" i="1"/>
  <c r="Q901" i="1" s="1"/>
  <c r="O557" i="1"/>
  <c r="Q557" i="1" s="1"/>
  <c r="O944" i="1"/>
  <c r="Q944" i="1" s="1"/>
  <c r="O971" i="1"/>
  <c r="Q971" i="1" s="1"/>
  <c r="O952" i="1"/>
  <c r="Q952" i="1" s="1"/>
  <c r="O947" i="1"/>
  <c r="Q947" i="1" s="1"/>
  <c r="O918" i="1"/>
  <c r="Q918" i="1" s="1"/>
  <c r="O915" i="1"/>
  <c r="Q915" i="1" s="1"/>
  <c r="O912" i="1"/>
  <c r="Q912" i="1" s="1"/>
  <c r="O562" i="1"/>
  <c r="Q562" i="1" s="1"/>
  <c r="O857" i="1"/>
  <c r="Q857" i="1" s="1"/>
  <c r="O627" i="1"/>
  <c r="Q627" i="1" s="1"/>
  <c r="O879" i="1"/>
  <c r="Q879" i="1" s="1"/>
  <c r="O602" i="1"/>
  <c r="Q602" i="1" s="1"/>
  <c r="O498" i="1"/>
  <c r="Q498" i="1" s="1"/>
  <c r="O610" i="1"/>
  <c r="Q610" i="1" s="1"/>
  <c r="O571" i="1"/>
  <c r="Q571" i="1" s="1"/>
  <c r="O865" i="1"/>
  <c r="Q865" i="1" s="1"/>
  <c r="O626" i="1"/>
  <c r="Q626" i="1" s="1"/>
  <c r="O488" i="1"/>
  <c r="Q488" i="1" s="1"/>
  <c r="O591" i="1"/>
  <c r="Q591" i="1" s="1"/>
  <c r="O603" i="1"/>
  <c r="Q603" i="1" s="1"/>
  <c r="O546" i="1"/>
  <c r="Q546" i="1" s="1"/>
  <c r="O509" i="1"/>
  <c r="Q509" i="1" s="1"/>
  <c r="O575" i="1"/>
  <c r="Q575" i="1" s="1"/>
  <c r="O375" i="1"/>
  <c r="Q375" i="1" s="1"/>
  <c r="O579" i="1"/>
  <c r="Q579" i="1" s="1"/>
  <c r="O485" i="1"/>
  <c r="Q485" i="1" s="1"/>
  <c r="O619" i="1"/>
  <c r="Q619" i="1" s="1"/>
  <c r="O618" i="1"/>
  <c r="Q618" i="1" s="1"/>
  <c r="O611" i="1"/>
  <c r="Q611" i="1" s="1"/>
  <c r="O586" i="1"/>
  <c r="Q586" i="1" s="1"/>
  <c r="O570" i="1"/>
  <c r="Q570" i="1" s="1"/>
  <c r="O554" i="1"/>
  <c r="Q554" i="1" s="1"/>
  <c r="O538" i="1"/>
  <c r="Q538" i="1" s="1"/>
  <c r="O501" i="1"/>
  <c r="Q501" i="1" s="1"/>
  <c r="O493" i="1"/>
  <c r="Q493" i="1" s="1"/>
  <c r="O482" i="1"/>
  <c r="Q482" i="1" s="1"/>
  <c r="O474" i="1"/>
  <c r="Q474" i="1" s="1"/>
  <c r="O247" i="1"/>
  <c r="Q247" i="1" s="1"/>
  <c r="O198" i="1"/>
  <c r="Q198" i="1" s="1"/>
  <c r="O384" i="1"/>
  <c r="Q384" i="1" s="1"/>
  <c r="O371" i="1"/>
  <c r="Q371" i="1" s="1"/>
  <c r="O242" i="1"/>
  <c r="Q242" i="1" s="1"/>
  <c r="O331" i="1"/>
  <c r="Q331" i="1" s="1"/>
  <c r="O226" i="1"/>
  <c r="Q226" i="1" s="1"/>
  <c r="O115" i="1"/>
  <c r="Q115" i="1" s="1"/>
  <c r="O214" i="1"/>
  <c r="Q214" i="1" s="1"/>
  <c r="O351" i="1"/>
  <c r="Q351" i="1" s="1"/>
  <c r="O303" i="1"/>
  <c r="Q303" i="1" s="1"/>
  <c r="O392" i="1"/>
  <c r="Q392" i="1" s="1"/>
  <c r="O291" i="1"/>
  <c r="Q291" i="1" s="1"/>
  <c r="O107" i="1"/>
  <c r="Q107" i="1" s="1"/>
  <c r="O352" i="1"/>
  <c r="Q352" i="1" s="1"/>
  <c r="O186" i="1"/>
  <c r="Q186" i="1" s="1"/>
  <c r="O336" i="1"/>
  <c r="Q336" i="1" s="1"/>
  <c r="O320" i="1"/>
  <c r="Q320" i="1" s="1"/>
  <c r="O222" i="1"/>
  <c r="Q222" i="1" s="1"/>
  <c r="O360" i="1"/>
  <c r="Q360" i="1" s="1"/>
  <c r="O359" i="1"/>
  <c r="Q359" i="1" s="1"/>
  <c r="O350" i="1"/>
  <c r="Q350" i="1" s="1"/>
  <c r="O344" i="1"/>
  <c r="Q344" i="1" s="1"/>
  <c r="O342" i="1"/>
  <c r="Q342" i="1" s="1"/>
  <c r="O328" i="1"/>
  <c r="Q328" i="1" s="1"/>
  <c r="O312" i="1"/>
  <c r="Q312" i="1" s="1"/>
  <c r="O273" i="1"/>
  <c r="Q273" i="1" s="1"/>
  <c r="O258" i="1"/>
  <c r="Q258" i="1" s="1"/>
  <c r="O234" i="1"/>
  <c r="Q234" i="1" s="1"/>
  <c r="O287" i="1"/>
  <c r="Q287" i="1" s="1"/>
  <c r="O210" i="1"/>
  <c r="Q210" i="1" s="1"/>
  <c r="O307" i="1"/>
  <c r="Q307" i="1" s="1"/>
  <c r="O304" i="1"/>
  <c r="Q304" i="1" s="1"/>
  <c r="O246" i="1"/>
  <c r="Q246" i="1" s="1"/>
  <c r="O270" i="1"/>
  <c r="Q270" i="1" s="1"/>
  <c r="O262" i="1"/>
  <c r="Q262" i="1" s="1"/>
  <c r="O264" i="1"/>
  <c r="Q264" i="1" s="1"/>
  <c r="O272" i="1"/>
  <c r="Q272" i="1" s="1"/>
  <c r="O248" i="1"/>
  <c r="Q248" i="1" s="1"/>
  <c r="O243" i="1"/>
  <c r="Q243" i="1" s="1"/>
  <c r="O271" i="1"/>
  <c r="Q271" i="1" s="1"/>
  <c r="O230" i="1"/>
  <c r="Q230" i="1" s="1"/>
  <c r="O218" i="1"/>
  <c r="Q218" i="1" s="1"/>
  <c r="O206" i="1"/>
  <c r="Q206" i="1" s="1"/>
  <c r="O178" i="1"/>
  <c r="Q178" i="1" s="1"/>
  <c r="O5" i="1"/>
  <c r="Q5" i="1" s="1"/>
  <c r="O139" i="1"/>
  <c r="Q139" i="1" s="1"/>
  <c r="O147" i="1"/>
  <c r="Q147" i="1" s="1"/>
  <c r="O131" i="1"/>
  <c r="Q131" i="1" s="1"/>
  <c r="O61" i="1"/>
  <c r="Q61" i="1" s="1"/>
  <c r="O76" i="1"/>
  <c r="Q76" i="1" s="1"/>
  <c r="O99" i="1"/>
  <c r="Q99" i="1" s="1"/>
  <c r="O91" i="1"/>
  <c r="Q91" i="1" s="1"/>
  <c r="O74" i="1"/>
  <c r="Q74" i="1" s="1"/>
  <c r="O72" i="1"/>
  <c r="Q72" i="1" s="1"/>
  <c r="O37" i="1"/>
  <c r="Q37" i="1" s="1"/>
  <c r="O21" i="1"/>
  <c r="Q21" i="1" s="1"/>
  <c r="O188" i="1"/>
  <c r="Q188" i="1" s="1"/>
  <c r="O172" i="1"/>
  <c r="Q172" i="1" s="1"/>
  <c r="O170" i="1"/>
  <c r="Q170" i="1" s="1"/>
  <c r="O163" i="1"/>
  <c r="Q163" i="1" s="1"/>
  <c r="O155" i="1"/>
  <c r="Q155" i="1" s="1"/>
  <c r="O133" i="1"/>
  <c r="Q133" i="1" s="1"/>
  <c r="O123" i="1"/>
  <c r="Q123" i="1" s="1"/>
  <c r="O83" i="1"/>
  <c r="Q83" i="1" s="1"/>
  <c r="O67" i="1"/>
  <c r="Q67" i="1" s="1"/>
  <c r="O56" i="1"/>
  <c r="Q56" i="1" s="1"/>
  <c r="O53" i="1"/>
  <c r="Q53" i="1" s="1"/>
  <c r="O24" i="1"/>
  <c r="Q24" i="1" s="1"/>
  <c r="J3" i="1" l="1"/>
  <c r="K3" i="1"/>
  <c r="L3" i="1" l="1"/>
  <c r="M3" i="1" s="1"/>
  <c r="N3" i="1" l="1"/>
  <c r="O3" i="1" s="1"/>
  <c r="Q3" i="1" s="1"/>
  <c r="D3" i="4" l="1"/>
  <c r="D4" i="4" l="1"/>
  <c r="D11" i="4" s="1"/>
  <c r="AH11" i="4" s="1"/>
  <c r="D5" i="4"/>
  <c r="D10" i="4" s="1"/>
  <c r="AH10" i="4" s="1"/>
  <c r="E3" i="4"/>
  <c r="E5" i="4" l="1"/>
  <c r="E10" i="4" s="1"/>
  <c r="E4" i="4"/>
  <c r="E11" i="4" s="1"/>
  <c r="F3" i="4"/>
  <c r="F5" i="4" l="1"/>
  <c r="F10" i="4" s="1"/>
  <c r="F4" i="4"/>
  <c r="F11" i="4" s="1"/>
  <c r="G3" i="4"/>
  <c r="G4" i="4" l="1"/>
  <c r="G11" i="4" s="1"/>
  <c r="G5" i="4"/>
  <c r="G10" i="4" s="1"/>
  <c r="H3" i="4"/>
  <c r="H5" i="4" l="1"/>
  <c r="H10" i="4" s="1"/>
  <c r="H4" i="4"/>
  <c r="H11" i="4" s="1"/>
  <c r="I3" i="4"/>
  <c r="I4" i="4" l="1"/>
  <c r="I11" i="4" s="1"/>
  <c r="I5" i="4"/>
  <c r="I10" i="4" s="1"/>
  <c r="J3" i="4"/>
  <c r="J4" i="4" l="1"/>
  <c r="J11" i="4" s="1"/>
  <c r="J5" i="4"/>
  <c r="J10" i="4" s="1"/>
  <c r="K3" i="4"/>
  <c r="K4" i="4" l="1"/>
  <c r="K11" i="4" s="1"/>
  <c r="K5" i="4"/>
  <c r="K10" i="4" s="1"/>
  <c r="L3" i="4"/>
  <c r="L4" i="4" l="1"/>
  <c r="L11" i="4" s="1"/>
  <c r="L5" i="4"/>
  <c r="L10" i="4" s="1"/>
  <c r="M3" i="4"/>
  <c r="M5" i="4" l="1"/>
  <c r="M10" i="4" s="1"/>
  <c r="M4" i="4"/>
  <c r="M11" i="4" s="1"/>
  <c r="N3" i="4"/>
  <c r="N5" i="4" l="1"/>
  <c r="N4" i="4"/>
  <c r="N11" i="4" s="1"/>
  <c r="O3" i="4"/>
  <c r="O4" i="4" l="1"/>
  <c r="O11" i="4" s="1"/>
  <c r="O5" i="4"/>
  <c r="O10" i="4" s="1"/>
  <c r="P3" i="4"/>
  <c r="P5" i="4" l="1"/>
  <c r="P10" i="4" s="1"/>
  <c r="P4" i="4"/>
  <c r="P11" i="4" s="1"/>
  <c r="Q3" i="4"/>
  <c r="Q4" i="4" l="1"/>
  <c r="Q11" i="4" s="1"/>
  <c r="Q5" i="4"/>
  <c r="Q10" i="4" s="1"/>
  <c r="R3" i="4"/>
  <c r="R4" i="4" l="1"/>
  <c r="R11" i="4" s="1"/>
  <c r="R5" i="4"/>
  <c r="R10" i="4" s="1"/>
  <c r="S3" i="4"/>
  <c r="S4" i="4" l="1"/>
  <c r="S11" i="4" s="1"/>
  <c r="S5" i="4"/>
  <c r="S10" i="4" s="1"/>
  <c r="T3" i="4"/>
  <c r="T4" i="4" l="1"/>
  <c r="T11" i="4" s="1"/>
  <c r="T5" i="4"/>
  <c r="T10" i="4" s="1"/>
  <c r="U3" i="4"/>
  <c r="U5" i="4" l="1"/>
  <c r="U10" i="4" s="1"/>
  <c r="U4" i="4"/>
  <c r="U11" i="4" s="1"/>
  <c r="V3" i="4"/>
  <c r="V5" i="4" l="1"/>
  <c r="V10" i="4" s="1"/>
  <c r="V4" i="4"/>
  <c r="V11" i="4" s="1"/>
  <c r="W3" i="4"/>
  <c r="W4" i="4" l="1"/>
  <c r="W11" i="4" s="1"/>
  <c r="W5" i="4"/>
  <c r="W10" i="4" s="1"/>
  <c r="X3" i="4"/>
  <c r="X5" i="4" l="1"/>
  <c r="X10" i="4" s="1"/>
  <c r="X4" i="4"/>
  <c r="X11" i="4" s="1"/>
  <c r="Y3" i="4"/>
  <c r="Y4" i="4" l="1"/>
  <c r="Y11" i="4" s="1"/>
  <c r="Y5" i="4"/>
  <c r="Y10" i="4" s="1"/>
  <c r="Z3" i="4"/>
  <c r="Z4" i="4" l="1"/>
  <c r="Z11" i="4" s="1"/>
  <c r="Z5" i="4"/>
  <c r="Z10" i="4" s="1"/>
  <c r="AA3" i="4"/>
  <c r="AA4" i="4" l="1"/>
  <c r="AA11" i="4" s="1"/>
  <c r="AA5" i="4"/>
  <c r="AA10" i="4" s="1"/>
  <c r="AB3" i="4"/>
  <c r="AB4" i="4" l="1"/>
  <c r="AB11" i="4" s="1"/>
  <c r="AB5" i="4"/>
  <c r="AB10" i="4" s="1"/>
  <c r="AC3" i="4"/>
  <c r="AC5" i="4" l="1"/>
  <c r="AC10" i="4" s="1"/>
  <c r="AC4" i="4"/>
  <c r="AC11" i="4" s="1"/>
  <c r="AD3" i="4"/>
  <c r="AD5" i="4" l="1"/>
  <c r="AD10" i="4" s="1"/>
  <c r="AD4" i="4"/>
  <c r="AD11" i="4" s="1"/>
  <c r="AE3" i="4"/>
  <c r="AE4" i="4" l="1"/>
  <c r="AE11" i="4" s="1"/>
  <c r="AE5" i="4"/>
  <c r="AE10" i="4" s="1"/>
  <c r="AF3" i="4"/>
  <c r="AF5" i="4" l="1"/>
  <c r="AF10" i="4" s="1"/>
  <c r="AF4" i="4"/>
  <c r="AF11" i="4" s="1"/>
  <c r="AG3" i="4"/>
  <c r="AG4" i="4" l="1"/>
  <c r="AG11" i="4" s="1"/>
  <c r="AG5" i="4"/>
  <c r="AG10" i="4" s="1"/>
  <c r="AH4" i="4" l="1"/>
  <c r="AH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大立目 進吾 Shingo Otateme</author>
  </authors>
  <commentList>
    <comment ref="B10" authorId="0" shapeId="0" xr:uid="{021337A9-6265-4A20-8C9A-DFE0E0A178DD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大立目 進吾 Shingo Otateme:
1日あたり最大405分
</t>
        </r>
      </text>
    </comment>
  </commentList>
</comments>
</file>

<file path=xl/sharedStrings.xml><?xml version="1.0" encoding="utf-8"?>
<sst xmlns="http://schemas.openxmlformats.org/spreadsheetml/2006/main" count="2953" uniqueCount="44">
  <si>
    <t>記入表</t>
    <rPh sb="0" eb="2">
      <t>キニュウ</t>
    </rPh>
    <rPh sb="2" eb="3">
      <t>ヒョウ</t>
    </rPh>
    <phoneticPr fontId="2"/>
  </si>
  <si>
    <t>ライン</t>
    <phoneticPr fontId="2"/>
  </si>
  <si>
    <t>件数</t>
    <rPh sb="0" eb="2">
      <t>ケンスウ</t>
    </rPh>
    <phoneticPr fontId="2"/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</si>
  <si>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</si>
  <si>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</si>
  <si>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</si>
  <si>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</si>
  <si>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合計時間</t>
    <rPh sb="0" eb="2">
      <t>ゴウケイ</t>
    </rPh>
    <rPh sb="2" eb="4">
      <t>ジカン</t>
    </rPh>
    <phoneticPr fontId="2"/>
  </si>
  <si>
    <t>時間換算</t>
    <rPh sb="0" eb="2">
      <t>ジカン</t>
    </rPh>
    <rPh sb="2" eb="4">
      <t>カンサン</t>
    </rPh>
    <phoneticPr fontId="2"/>
  </si>
  <si>
    <t>分換算</t>
    <rPh sb="0" eb="1">
      <t>フン</t>
    </rPh>
    <rPh sb="1" eb="3">
      <t>カンサン</t>
    </rPh>
    <phoneticPr fontId="2"/>
  </si>
  <si>
    <t>時間（分）</t>
    <rPh sb="0" eb="2">
      <t>ジカン</t>
    </rPh>
    <rPh sb="3" eb="4">
      <t>フン</t>
    </rPh>
    <phoneticPr fontId="2"/>
  </si>
  <si>
    <t>中抜け</t>
    <rPh sb="0" eb="1">
      <t>ナカ</t>
    </rPh>
    <rPh sb="1" eb="2">
      <t>ヌ</t>
    </rPh>
    <phoneticPr fontId="2"/>
  </si>
  <si>
    <t>人数</t>
    <rPh sb="0" eb="1">
      <t>ニン</t>
    </rPh>
    <rPh sb="1" eb="2">
      <t>スウ</t>
    </rPh>
    <phoneticPr fontId="2"/>
  </si>
  <si>
    <t>日付</t>
    <rPh sb="0" eb="2">
      <t>ヒヅケ</t>
    </rPh>
    <phoneticPr fontId="2"/>
  </si>
  <si>
    <t>作業ライン</t>
    <rPh sb="0" eb="2">
      <t>サギョウ</t>
    </rPh>
    <phoneticPr fontId="17"/>
  </si>
  <si>
    <t>項目</t>
    <rPh sb="0" eb="2">
      <t>コウモク</t>
    </rPh>
    <phoneticPr fontId="17"/>
  </si>
  <si>
    <t>合計</t>
    <rPh sb="0" eb="2">
      <t>ゴウケイ</t>
    </rPh>
    <phoneticPr fontId="17"/>
  </si>
  <si>
    <t>件数</t>
    <rPh sb="0" eb="2">
      <t>ケンスウ</t>
    </rPh>
    <phoneticPr fontId="17"/>
  </si>
  <si>
    <t>作業時間(分)</t>
    <rPh sb="0" eb="4">
      <t>サギョウジカン</t>
    </rPh>
    <rPh sb="5" eb="6">
      <t>フン</t>
    </rPh>
    <phoneticPr fontId="17"/>
  </si>
  <si>
    <t>Bライン</t>
    <phoneticPr fontId="17"/>
  </si>
  <si>
    <t>勤務帯</t>
    <rPh sb="0" eb="2">
      <t>キンム</t>
    </rPh>
    <rPh sb="2" eb="3">
      <t>オビ</t>
    </rPh>
    <phoneticPr fontId="2"/>
  </si>
  <si>
    <t>派遣
会社</t>
    <rPh sb="0" eb="2">
      <t>ハケン</t>
    </rPh>
    <rPh sb="3" eb="5">
      <t>カイシャ</t>
    </rPh>
    <phoneticPr fontId="2"/>
  </si>
  <si>
    <t>GAS
使用</t>
    <rPh sb="4" eb="6">
      <t>シヨウ</t>
    </rPh>
    <phoneticPr fontId="2"/>
  </si>
  <si>
    <t>通常B</t>
  </si>
  <si>
    <t>日勤</t>
  </si>
  <si>
    <t>A</t>
  </si>
  <si>
    <t>無</t>
  </si>
  <si>
    <t>マイワーク</t>
  </si>
  <si>
    <t>夜勤</t>
  </si>
  <si>
    <t>バイトレ</t>
  </si>
  <si>
    <t>S</t>
  </si>
  <si>
    <t>不明</t>
  </si>
  <si>
    <t>C</t>
  </si>
  <si>
    <t>コンベア</t>
  </si>
  <si>
    <t>シュリンク</t>
  </si>
  <si>
    <t>有</t>
  </si>
  <si>
    <t>B裏</t>
  </si>
  <si>
    <t>作業人数</t>
    <rPh sb="0" eb="4">
      <t>サギョウニンズウ</t>
    </rPh>
    <phoneticPr fontId="2"/>
  </si>
  <si>
    <t>リーダー人数</t>
    <rPh sb="4" eb="5">
      <t>ニン</t>
    </rPh>
    <rPh sb="5" eb="6">
      <t>カズ</t>
    </rPh>
    <phoneticPr fontId="2"/>
  </si>
  <si>
    <t>合計作業人数</t>
    <rPh sb="0" eb="2">
      <t>ゴウケイ</t>
    </rPh>
    <rPh sb="2" eb="4">
      <t>サギョウ</t>
    </rPh>
    <rPh sb="4" eb="6">
      <t>ニンズウ</t>
    </rPh>
    <phoneticPr fontId="2"/>
  </si>
  <si>
    <t>作業ライン</t>
    <rPh sb="0" eb="2">
      <t>サギョウ</t>
    </rPh>
    <phoneticPr fontId="2"/>
  </si>
  <si>
    <t>1人あたりの作業時間</t>
    <rPh sb="0" eb="2">
      <t>ヒトリ</t>
    </rPh>
    <rPh sb="6" eb="10">
      <t>サギョウジカン</t>
    </rPh>
    <phoneticPr fontId="2"/>
  </si>
  <si>
    <t>1本あたりの平均作業数</t>
    <rPh sb="1" eb="2">
      <t>ポン</t>
    </rPh>
    <rPh sb="6" eb="8">
      <t>ヘイキン</t>
    </rPh>
    <rPh sb="8" eb="11">
      <t>サギョウスウ</t>
    </rPh>
    <phoneticPr fontId="2"/>
  </si>
  <si>
    <t>1日あたりの作業件数</t>
    <rPh sb="1" eb="2">
      <t>ニチ</t>
    </rPh>
    <rPh sb="6" eb="8">
      <t>サギョウ</t>
    </rPh>
    <rPh sb="8" eb="10">
      <t>ケンスウ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</si>
</sst>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\-#,##0;&quot;-&quot;"/>
    <numFmt numFmtId="177" formatCode="_-* #,##0\ _F_-;\-* #,##0\ _F_-;_-* &quot;-&quot;\ _F_-;_-@_-"/>
    <numFmt numFmtId="178" formatCode="d"/>
  </numFmts>
  <fonts count="2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1"/>
      <name val="ＨＧ丸ゴシックM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76" fontId="8" fillId="0" borderId="0" applyFill="0" applyBorder="0" applyAlignment="0"/>
    <xf numFmtId="38" fontId="9" fillId="4" borderId="0" applyNumberFormat="0" applyBorder="0" applyAlignment="0" applyProtection="0"/>
    <xf numFmtId="0" fontId="10" fillId="0" borderId="2" applyNumberFormat="0" applyAlignment="0" applyProtection="0">
      <alignment horizontal="left" vertical="center"/>
    </xf>
    <xf numFmtId="0" fontId="10" fillId="0" borderId="8">
      <alignment horizontal="left" vertical="center"/>
    </xf>
    <xf numFmtId="10" fontId="9" fillId="5" borderId="7" applyNumberFormat="0" applyBorder="0" applyAlignment="0" applyProtection="0"/>
    <xf numFmtId="1" fontId="11" fillId="0" borderId="0" applyProtection="0">
      <protection locked="0"/>
    </xf>
    <xf numFmtId="177" fontId="12" fillId="0" borderId="0"/>
    <xf numFmtId="0" fontId="13" fillId="0" borderId="0"/>
    <xf numFmtId="0" fontId="12" fillId="0" borderId="0"/>
    <xf numFmtId="10" fontId="13" fillId="0" borderId="0" applyFont="0" applyFill="0" applyBorder="0" applyAlignment="0" applyProtection="0"/>
    <xf numFmtId="0" fontId="14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 applyProtection="1">
      <alignment horizontal="right"/>
      <protection locked="0"/>
    </xf>
    <xf numFmtId="0" fontId="5" fillId="3" borderId="4" xfId="0" applyFont="1" applyFill="1" applyBorder="1" applyAlignment="1" applyProtection="1">
      <alignment horizontal="center" shrinkToFit="1"/>
      <protection locked="0"/>
    </xf>
    <xf numFmtId="0" fontId="5" fillId="3" borderId="5" xfId="0" applyFont="1" applyFill="1" applyBorder="1" applyAlignment="1" applyProtection="1">
      <alignment horizontal="center" shrinkToFit="1"/>
      <protection locked="0"/>
    </xf>
    <xf numFmtId="20" fontId="6" fillId="3" borderId="5" xfId="0" applyNumberFormat="1" applyFont="1" applyFill="1" applyBorder="1" applyAlignment="1">
      <alignment horizontal="center" shrinkToFit="1"/>
    </xf>
    <xf numFmtId="20" fontId="7" fillId="3" borderId="5" xfId="0" applyNumberFormat="1" applyFont="1" applyFill="1" applyBorder="1" applyAlignment="1">
      <alignment horizontal="center" shrinkToFit="1"/>
    </xf>
    <xf numFmtId="0" fontId="5" fillId="2" borderId="6" xfId="0" applyFont="1" applyFill="1" applyBorder="1" applyAlignment="1">
      <alignment horizontal="center" shrinkToFit="1"/>
    </xf>
    <xf numFmtId="56" fontId="0" fillId="0" borderId="7" xfId="0" applyNumberFormat="1" applyBorder="1" applyAlignment="1">
      <alignment horizontal="center"/>
    </xf>
    <xf numFmtId="0" fontId="3" fillId="0" borderId="7" xfId="0" applyFont="1" applyBorder="1" applyAlignment="1" applyProtection="1">
      <alignment horizontal="right"/>
      <protection locked="0"/>
    </xf>
    <xf numFmtId="20" fontId="4" fillId="3" borderId="7" xfId="0" applyNumberFormat="1" applyFont="1" applyFill="1" applyBorder="1" applyAlignment="1">
      <alignment horizontal="right"/>
    </xf>
    <xf numFmtId="20" fontId="0" fillId="0" borderId="7" xfId="0" applyNumberFormat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20" fontId="4" fillId="0" borderId="0" xfId="0" applyNumberFormat="1" applyFont="1" applyAlignment="1">
      <alignment horizontal="right"/>
    </xf>
    <xf numFmtId="20" fontId="0" fillId="0" borderId="0" xfId="0" applyNumberFormat="1" applyAlignment="1">
      <alignment horizontal="right"/>
    </xf>
    <xf numFmtId="0" fontId="5" fillId="3" borderId="7" xfId="0" applyFont="1" applyFill="1" applyBorder="1" applyAlignment="1" applyProtection="1">
      <alignment horizontal="center" shrinkToFit="1"/>
      <protection locked="0"/>
    </xf>
    <xf numFmtId="56" fontId="0" fillId="0" borderId="7" xfId="0" applyNumberFormat="1" applyBorder="1" applyAlignment="1" applyProtection="1">
      <alignment horizontal="center"/>
      <protection locked="0"/>
    </xf>
    <xf numFmtId="55" fontId="15" fillId="0" borderId="0" xfId="12" applyNumberFormat="1" applyFont="1">
      <alignment vertical="center"/>
    </xf>
    <xf numFmtId="0" fontId="15" fillId="0" borderId="0" xfId="12" applyFont="1">
      <alignment vertical="center"/>
    </xf>
    <xf numFmtId="0" fontId="16" fillId="6" borderId="9" xfId="12" applyFont="1" applyFill="1" applyBorder="1" applyAlignment="1">
      <alignment horizontal="center" vertical="center"/>
    </xf>
    <xf numFmtId="0" fontId="16" fillId="6" borderId="10" xfId="12" applyFont="1" applyFill="1" applyBorder="1" applyAlignment="1">
      <alignment horizontal="center" vertical="center"/>
    </xf>
    <xf numFmtId="0" fontId="15" fillId="7" borderId="6" xfId="12" applyFont="1" applyFill="1" applyBorder="1">
      <alignment vertical="center"/>
    </xf>
    <xf numFmtId="0" fontId="15" fillId="7" borderId="13" xfId="12" applyFont="1" applyFill="1" applyBorder="1">
      <alignment vertical="center"/>
    </xf>
    <xf numFmtId="178" fontId="16" fillId="6" borderId="11" xfId="12" applyNumberFormat="1" applyFont="1" applyFill="1" applyBorder="1" applyAlignment="1">
      <alignment horizontal="center" vertical="center"/>
    </xf>
    <xf numFmtId="178" fontId="16" fillId="6" borderId="12" xfId="12" applyNumberFormat="1" applyFont="1" applyFill="1" applyBorder="1" applyAlignment="1">
      <alignment horizontal="center" vertical="center"/>
    </xf>
    <xf numFmtId="0" fontId="15" fillId="7" borderId="23" xfId="12" applyFont="1" applyFill="1" applyBorder="1">
      <alignment vertical="center"/>
    </xf>
    <xf numFmtId="0" fontId="15" fillId="7" borderId="24" xfId="12" applyFont="1" applyFill="1" applyBorder="1">
      <alignment vertical="center"/>
    </xf>
    <xf numFmtId="0" fontId="15" fillId="7" borderId="25" xfId="12" applyFont="1" applyFill="1" applyBorder="1">
      <alignment vertical="center"/>
    </xf>
    <xf numFmtId="0" fontId="19" fillId="3" borderId="4" xfId="0" applyFont="1" applyFill="1" applyBorder="1" applyAlignment="1" applyProtection="1">
      <alignment horizontal="center" wrapText="1" shrinkToFit="1"/>
      <protection locked="0"/>
    </xf>
    <xf numFmtId="0" fontId="15" fillId="7" borderId="17" xfId="12" applyFont="1" applyFill="1" applyBorder="1">
      <alignment vertical="center"/>
    </xf>
    <xf numFmtId="0" fontId="15" fillId="7" borderId="27" xfId="12" applyFont="1" applyFill="1" applyBorder="1">
      <alignment vertical="center"/>
    </xf>
    <xf numFmtId="0" fontId="15" fillId="7" borderId="14" xfId="12" applyFont="1" applyFill="1" applyBorder="1">
      <alignment vertical="center"/>
    </xf>
    <xf numFmtId="0" fontId="15" fillId="7" borderId="18" xfId="12" applyFont="1" applyFill="1" applyBorder="1">
      <alignment vertical="center"/>
    </xf>
    <xf numFmtId="0" fontId="15" fillId="7" borderId="28" xfId="12" applyFont="1" applyFill="1" applyBorder="1">
      <alignment vertical="center"/>
    </xf>
    <xf numFmtId="0" fontId="15" fillId="7" borderId="19" xfId="12" applyFont="1" applyFill="1" applyBorder="1">
      <alignment vertical="center"/>
    </xf>
    <xf numFmtId="0" fontId="15" fillId="8" borderId="29" xfId="12" applyFont="1" applyFill="1" applyBorder="1">
      <alignment vertical="center"/>
    </xf>
    <xf numFmtId="0" fontId="15" fillId="8" borderId="30" xfId="12" applyFont="1" applyFill="1" applyBorder="1">
      <alignment vertical="center"/>
    </xf>
    <xf numFmtId="0" fontId="15" fillId="8" borderId="27" xfId="12" applyFont="1" applyFill="1" applyBorder="1">
      <alignment vertical="center"/>
    </xf>
    <xf numFmtId="0" fontId="15" fillId="8" borderId="24" xfId="12" applyFont="1" applyFill="1" applyBorder="1">
      <alignment vertical="center"/>
    </xf>
    <xf numFmtId="0" fontId="15" fillId="9" borderId="14" xfId="12" applyFont="1" applyFill="1" applyBorder="1">
      <alignment vertical="center"/>
    </xf>
    <xf numFmtId="0" fontId="15" fillId="9" borderId="25" xfId="12" applyFont="1" applyFill="1" applyBorder="1">
      <alignment vertical="center"/>
    </xf>
    <xf numFmtId="0" fontId="15" fillId="9" borderId="15" xfId="12" applyFont="1" applyFill="1" applyBorder="1">
      <alignment vertical="center"/>
    </xf>
    <xf numFmtId="0" fontId="15" fillId="8" borderId="14" xfId="12" applyFont="1" applyFill="1" applyBorder="1">
      <alignment vertical="center"/>
    </xf>
    <xf numFmtId="0" fontId="15" fillId="8" borderId="25" xfId="12" applyFont="1" applyFill="1" applyBorder="1">
      <alignment vertical="center"/>
    </xf>
    <xf numFmtId="0" fontId="15" fillId="7" borderId="0" xfId="12" applyFont="1" applyFill="1">
      <alignment vertical="center"/>
    </xf>
    <xf numFmtId="0" fontId="15" fillId="0" borderId="31" xfId="12" applyFont="1" applyBorder="1">
      <alignment vertical="center"/>
    </xf>
    <xf numFmtId="0" fontId="15" fillId="0" borderId="32" xfId="12" applyFont="1" applyBorder="1">
      <alignment vertical="center"/>
    </xf>
    <xf numFmtId="0" fontId="15" fillId="7" borderId="31" xfId="12" applyFont="1" applyFill="1" applyBorder="1">
      <alignment vertical="center"/>
    </xf>
    <xf numFmtId="178" fontId="16" fillId="6" borderId="33" xfId="12" applyNumberFormat="1" applyFont="1" applyFill="1" applyBorder="1" applyAlignment="1">
      <alignment horizontal="center" vertical="center"/>
    </xf>
    <xf numFmtId="0" fontId="15" fillId="8" borderId="0" xfId="12" applyFont="1" applyFill="1">
      <alignment vertical="center"/>
    </xf>
    <xf numFmtId="0" fontId="15" fillId="7" borderId="35" xfId="12" applyFont="1" applyFill="1" applyBorder="1">
      <alignment vertical="center"/>
    </xf>
    <xf numFmtId="0" fontId="15" fillId="7" borderId="26" xfId="12" applyFont="1" applyFill="1" applyBorder="1">
      <alignment vertical="center"/>
    </xf>
    <xf numFmtId="0" fontId="15" fillId="7" borderId="36" xfId="12" applyFont="1" applyFill="1" applyBorder="1">
      <alignment vertical="center"/>
    </xf>
    <xf numFmtId="0" fontId="16" fillId="6" borderId="37" xfId="12" applyFont="1" applyFill="1" applyBorder="1" applyAlignment="1">
      <alignment horizontal="center" vertical="center"/>
    </xf>
    <xf numFmtId="0" fontId="15" fillId="7" borderId="38" xfId="12" applyFont="1" applyFill="1" applyBorder="1">
      <alignment vertical="center"/>
    </xf>
    <xf numFmtId="0" fontId="15" fillId="7" borderId="20" xfId="12" applyFont="1" applyFill="1" applyBorder="1">
      <alignment vertical="center"/>
    </xf>
    <xf numFmtId="0" fontId="15" fillId="8" borderId="23" xfId="12" applyFont="1" applyFill="1" applyBorder="1">
      <alignment vertic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18" fillId="7" borderId="21" xfId="12" applyFont="1" applyFill="1" applyBorder="1" applyAlignment="1">
      <alignment horizontal="center" vertical="center"/>
    </xf>
    <xf numFmtId="0" fontId="18" fillId="7" borderId="22" xfId="12" applyFont="1" applyFill="1" applyBorder="1" applyAlignment="1">
      <alignment horizontal="center" vertical="center"/>
    </xf>
    <xf numFmtId="0" fontId="18" fillId="7" borderId="16" xfId="12" applyFont="1" applyFill="1" applyBorder="1" applyAlignment="1">
      <alignment horizontal="center" vertical="center"/>
    </xf>
    <xf numFmtId="0" fontId="18" fillId="7" borderId="34" xfId="12" applyFont="1" applyFill="1" applyBorder="1" applyAlignment="1">
      <alignment horizontal="center" vertical="center"/>
    </xf>
  </cellXfs>
  <cellStyles count="15">
    <cellStyle name="Calc Currency (0)" xfId="1" xr:uid="{00000000-0005-0000-0000-000000000000}"/>
    <cellStyle name="Grey" xfId="2" xr:uid="{00000000-0005-0000-0000-000001000000}"/>
    <cellStyle name="Header1" xfId="3" xr:uid="{00000000-0005-0000-0000-000002000000}"/>
    <cellStyle name="Header2" xfId="4" xr:uid="{00000000-0005-0000-0000-000003000000}"/>
    <cellStyle name="Input [yellow]" xfId="5" xr:uid="{00000000-0005-0000-0000-000004000000}"/>
    <cellStyle name="KWE標準" xfId="6" xr:uid="{00000000-0005-0000-0000-000005000000}"/>
    <cellStyle name="Normal - Style1" xfId="7" xr:uid="{00000000-0005-0000-0000-000006000000}"/>
    <cellStyle name="Normal_#18-Internet" xfId="8" xr:uid="{00000000-0005-0000-0000-000007000000}"/>
    <cellStyle name="oft Excel]_x000d__x000a_Comment=open=/f を指定すると、ユーザー定義関数を関数貼り付けの一覧に登録することができます。_x000d__x000a_Maximized" xfId="9" xr:uid="{00000000-0005-0000-0000-000008000000}"/>
    <cellStyle name="Percent [2]" xfId="10" xr:uid="{00000000-0005-0000-0000-000009000000}"/>
    <cellStyle name="パーセント 2" xfId="13" xr:uid="{433CD29D-7A46-46BF-A192-DE7E8D33F4C9}"/>
    <cellStyle name="丸ゴシック" xfId="11" xr:uid="{00000000-0005-0000-0000-00000A000000}"/>
    <cellStyle name="桁区切り 2" xfId="14" xr:uid="{A2A178E8-218F-4D6F-997A-A0790F7B81E9}"/>
    <cellStyle name="標準" xfId="0" builtinId="0"/>
    <cellStyle name="標準 2" xfId="12" xr:uid="{F2D8631E-4458-4793-869E-17B4C740A54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-sv-hon05/blphon-bumon/Documents%20and%20Settings/BLP1013.PLAN/Local%20Settings/Temporary%20Internet%20Files/Content.IE5/CPIRK1IF/ab&#28023;&#22806;&#26989;&#21209;&#37096;&#65298;&#65296;&#65296;&#65299;&#24180;&#2423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２００３売上降順"/>
      <sheetName val="2003分析"/>
      <sheetName val="2003担当別"/>
      <sheetName val="計数"/>
      <sheetName val="取扱高推移"/>
      <sheetName val="03&amp;02売上"/>
      <sheetName val="０３比較 (2)"/>
      <sheetName val="０３比較"/>
      <sheetName val="ab海外業務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会社コード</v>
          </cell>
          <cell r="B1" t="str">
            <v>会社名称</v>
          </cell>
          <cell r="C1" t="str">
            <v>本部コード</v>
          </cell>
          <cell r="D1" t="str">
            <v>本部名称</v>
          </cell>
          <cell r="E1" t="str">
            <v>事業部コード</v>
          </cell>
          <cell r="F1" t="str">
            <v>事業部名称</v>
          </cell>
          <cell r="G1" t="str">
            <v>統括部門コード</v>
          </cell>
          <cell r="H1" t="str">
            <v>統括部門名</v>
          </cell>
          <cell r="I1" t="str">
            <v>営業所</v>
          </cell>
          <cell r="J1" t="str">
            <v>営業所名称</v>
          </cell>
          <cell r="K1" t="str">
            <v>売上部門コード</v>
          </cell>
          <cell r="L1" t="str">
            <v>売上部門名称</v>
          </cell>
          <cell r="M1" t="str">
            <v>出力順</v>
          </cell>
          <cell r="N1" t="str">
            <v>法人グループ</v>
          </cell>
          <cell r="O1" t="str">
            <v>法人グループ名称</v>
          </cell>
          <cell r="P1" t="str">
            <v>法人コード</v>
          </cell>
          <cell r="Q1" t="str">
            <v>法人名称</v>
          </cell>
          <cell r="R1" t="str">
            <v>取引先ＣＤ</v>
          </cell>
          <cell r="S1" t="str">
            <v>取引先名称</v>
          </cell>
          <cell r="T1" t="str">
            <v>業務区分</v>
          </cell>
          <cell r="U1" t="str">
            <v>年度</v>
          </cell>
          <cell r="V1" t="str">
            <v>3月度</v>
          </cell>
          <cell r="W1" t="str">
            <v>4月度</v>
          </cell>
          <cell r="X1" t="str">
            <v>5月度</v>
          </cell>
          <cell r="Y1" t="str">
            <v>6月度</v>
          </cell>
          <cell r="Z1" t="str">
            <v>7月度</v>
          </cell>
          <cell r="AA1" t="str">
            <v>8月度</v>
          </cell>
          <cell r="AB1" t="str">
            <v>上期合計</v>
          </cell>
          <cell r="AC1" t="str">
            <v>9月度</v>
          </cell>
          <cell r="AD1" t="str">
            <v>10月度</v>
          </cell>
          <cell r="AE1" t="str">
            <v>11月度</v>
          </cell>
          <cell r="AF1" t="str">
            <v>12月度</v>
          </cell>
          <cell r="AG1" t="str">
            <v>1月度</v>
          </cell>
          <cell r="AH1" t="str">
            <v>2月度</v>
          </cell>
          <cell r="AI1" t="str">
            <v>下期合計</v>
          </cell>
          <cell r="AJ1" t="str">
            <v>年度合計</v>
          </cell>
        </row>
        <row r="2">
          <cell r="L2" t="str">
            <v>作成日：2004-03-06 【06:50:09】</v>
          </cell>
        </row>
        <row r="3">
          <cell r="A3" t="str">
            <v>1</v>
          </cell>
          <cell r="B3" t="str">
            <v>株式会社　バンダイロジパル</v>
          </cell>
          <cell r="C3" t="str">
            <v>3</v>
          </cell>
          <cell r="D3" t="str">
            <v>事業本部</v>
          </cell>
          <cell r="E3" t="str">
            <v>33</v>
          </cell>
          <cell r="F3" t="str">
            <v>海外業務部</v>
          </cell>
          <cell r="G3" t="str">
            <v>3301</v>
          </cell>
          <cell r="H3" t="str">
            <v>海外業務部</v>
          </cell>
          <cell r="I3" t="str">
            <v>1930</v>
          </cell>
          <cell r="J3" t="str">
            <v>海外業務</v>
          </cell>
          <cell r="K3" t="str">
            <v>1516</v>
          </cell>
          <cell r="L3" t="str">
            <v>海外　神戸</v>
          </cell>
          <cell r="M3" t="str">
            <v>15161999999999985999999999990220034海外-12002</v>
          </cell>
          <cell r="N3" t="str">
            <v>1</v>
          </cell>
          <cell r="O3" t="str">
            <v>バンダイ</v>
          </cell>
          <cell r="P3" t="str">
            <v>9999</v>
          </cell>
          <cell r="Q3" t="str">
            <v>ＮＶ　バンダイ</v>
          </cell>
          <cell r="R3" t="str">
            <v>999902</v>
          </cell>
          <cell r="S3" t="str">
            <v>ＮＶ　住友倉庫　バンダイ</v>
          </cell>
          <cell r="T3" t="str">
            <v>4海外</v>
          </cell>
          <cell r="U3" t="str">
            <v>2002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19500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19500</v>
          </cell>
          <cell r="AJ3">
            <v>19500</v>
          </cell>
        </row>
        <row r="4">
          <cell r="A4" t="str">
            <v>1</v>
          </cell>
          <cell r="B4" t="str">
            <v>株式会社　バンダイロジパル</v>
          </cell>
          <cell r="C4" t="str">
            <v>3</v>
          </cell>
          <cell r="D4" t="str">
            <v>事業本部</v>
          </cell>
          <cell r="E4" t="str">
            <v>33</v>
          </cell>
          <cell r="F4" t="str">
            <v>海外業務部</v>
          </cell>
          <cell r="G4" t="str">
            <v>3301</v>
          </cell>
          <cell r="H4" t="str">
            <v>海外業務部</v>
          </cell>
          <cell r="I4" t="str">
            <v>1930</v>
          </cell>
          <cell r="J4" t="str">
            <v>海外業務</v>
          </cell>
          <cell r="K4" t="str">
            <v>1516</v>
          </cell>
          <cell r="L4" t="str">
            <v>海外　神戸</v>
          </cell>
          <cell r="M4" t="str">
            <v>15161999999999985999999999990220034海外-12003</v>
          </cell>
          <cell r="N4" t="str">
            <v>1</v>
          </cell>
          <cell r="O4" t="str">
            <v>バンダイ</v>
          </cell>
          <cell r="P4" t="str">
            <v>9999</v>
          </cell>
          <cell r="Q4" t="str">
            <v>ＮＶ　バンダイ</v>
          </cell>
          <cell r="R4" t="str">
            <v>999902</v>
          </cell>
          <cell r="S4" t="str">
            <v>ＮＶ　住友倉庫　バンダイ</v>
          </cell>
          <cell r="T4" t="str">
            <v>4海外</v>
          </cell>
          <cell r="U4" t="str">
            <v>2003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14000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14000</v>
          </cell>
          <cell r="AJ4">
            <v>14000</v>
          </cell>
        </row>
        <row r="5">
          <cell r="A5" t="str">
            <v>1</v>
          </cell>
          <cell r="B5" t="str">
            <v>株式会社　バンダイロジパル</v>
          </cell>
          <cell r="C5" t="str">
            <v>3</v>
          </cell>
          <cell r="D5" t="str">
            <v>事業本部</v>
          </cell>
          <cell r="E5" t="str">
            <v>33</v>
          </cell>
          <cell r="F5" t="str">
            <v>海外業務部</v>
          </cell>
          <cell r="G5" t="str">
            <v>3301</v>
          </cell>
          <cell r="H5" t="str">
            <v>海外業務部</v>
          </cell>
          <cell r="I5" t="str">
            <v>1930</v>
          </cell>
          <cell r="J5" t="str">
            <v>海外業務</v>
          </cell>
          <cell r="K5" t="str">
            <v>1516</v>
          </cell>
          <cell r="L5" t="str">
            <v>海外　神戸</v>
          </cell>
          <cell r="M5" t="str">
            <v>15161999999999985999999999999999999合計-0</v>
          </cell>
          <cell r="N5" t="str">
            <v>1</v>
          </cell>
          <cell r="P5" t="str">
            <v>9999</v>
          </cell>
          <cell r="Q5" t="str">
            <v>　前　年　合　計　</v>
          </cell>
          <cell r="U5" t="str">
            <v>2002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19500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19500</v>
          </cell>
          <cell r="AJ5">
            <v>19500</v>
          </cell>
        </row>
        <row r="6">
          <cell r="A6" t="str">
            <v>1</v>
          </cell>
          <cell r="B6" t="str">
            <v>株式会社　バンダイロジパル</v>
          </cell>
          <cell r="C6" t="str">
            <v>3</v>
          </cell>
          <cell r="D6" t="str">
            <v>事業本部</v>
          </cell>
          <cell r="E6" t="str">
            <v>33</v>
          </cell>
          <cell r="F6" t="str">
            <v>海外業務部</v>
          </cell>
          <cell r="G6" t="str">
            <v>3301</v>
          </cell>
          <cell r="H6" t="str">
            <v>海外業務部</v>
          </cell>
          <cell r="I6" t="str">
            <v>1930</v>
          </cell>
          <cell r="J6" t="str">
            <v>海外業務</v>
          </cell>
          <cell r="K6" t="str">
            <v>1516</v>
          </cell>
          <cell r="L6" t="str">
            <v>海外　神戸</v>
          </cell>
          <cell r="M6" t="str">
            <v>15161999999999985999999999999999999合計-1</v>
          </cell>
          <cell r="N6" t="str">
            <v>1</v>
          </cell>
          <cell r="P6" t="str">
            <v>9999</v>
          </cell>
          <cell r="Q6" t="str">
            <v>　当　年　合　計　</v>
          </cell>
          <cell r="U6" t="str">
            <v>2003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14000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14000</v>
          </cell>
          <cell r="AJ6">
            <v>14000</v>
          </cell>
        </row>
        <row r="7">
          <cell r="A7" t="str">
            <v>1</v>
          </cell>
          <cell r="B7" t="str">
            <v>株式会社　バンダイロジパル</v>
          </cell>
          <cell r="C7" t="str">
            <v>3</v>
          </cell>
          <cell r="D7" t="str">
            <v>事業本部</v>
          </cell>
          <cell r="E7" t="str">
            <v>33</v>
          </cell>
          <cell r="F7" t="str">
            <v>海外業務部</v>
          </cell>
          <cell r="G7" t="str">
            <v>3301</v>
          </cell>
          <cell r="H7" t="str">
            <v>海外業務部</v>
          </cell>
          <cell r="I7" t="str">
            <v>1930</v>
          </cell>
          <cell r="J7" t="str">
            <v>海外業務</v>
          </cell>
          <cell r="K7" t="str">
            <v>1516</v>
          </cell>
          <cell r="L7" t="str">
            <v>海外　神戸</v>
          </cell>
          <cell r="M7" t="str">
            <v>15161999999999985999999999999合計-2</v>
          </cell>
          <cell r="N7" t="str">
            <v>1</v>
          </cell>
          <cell r="P7" t="str">
            <v>9999</v>
          </cell>
          <cell r="Q7" t="str">
            <v>　昨　年　対　比（％）</v>
          </cell>
          <cell r="V7">
            <v>100</v>
          </cell>
          <cell r="W7">
            <v>100</v>
          </cell>
          <cell r="X7">
            <v>100</v>
          </cell>
          <cell r="Y7">
            <v>100</v>
          </cell>
          <cell r="Z7">
            <v>100</v>
          </cell>
          <cell r="AA7">
            <v>100</v>
          </cell>
          <cell r="AB7">
            <v>100</v>
          </cell>
          <cell r="AC7">
            <v>0</v>
          </cell>
          <cell r="AD7">
            <v>100</v>
          </cell>
          <cell r="AE7">
            <v>100</v>
          </cell>
          <cell r="AF7">
            <v>100</v>
          </cell>
          <cell r="AG7">
            <v>100</v>
          </cell>
          <cell r="AH7">
            <v>100</v>
          </cell>
          <cell r="AI7">
            <v>71</v>
          </cell>
          <cell r="AJ7">
            <v>71</v>
          </cell>
        </row>
        <row r="8">
          <cell r="A8" t="str">
            <v>1</v>
          </cell>
          <cell r="B8" t="str">
            <v>株式会社　バンダイロジパル</v>
          </cell>
          <cell r="C8" t="str">
            <v>3</v>
          </cell>
          <cell r="D8" t="str">
            <v>事業本部</v>
          </cell>
          <cell r="E8" t="str">
            <v>33</v>
          </cell>
          <cell r="F8" t="str">
            <v>海外業務部</v>
          </cell>
          <cell r="G8" t="str">
            <v>3301</v>
          </cell>
          <cell r="H8" t="str">
            <v>海外業務部</v>
          </cell>
          <cell r="I8" t="str">
            <v>1930</v>
          </cell>
          <cell r="J8" t="str">
            <v>海外業務</v>
          </cell>
          <cell r="K8" t="str">
            <v>1516</v>
          </cell>
          <cell r="L8" t="str">
            <v>海外　神戸</v>
          </cell>
          <cell r="M8" t="str">
            <v>1516199999999999999999999999999999999合計-0</v>
          </cell>
          <cell r="N8" t="str">
            <v>1</v>
          </cell>
          <cell r="Q8" t="str">
            <v>　グループ　前　年　合　計　</v>
          </cell>
          <cell r="U8" t="str">
            <v>2002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19500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19500</v>
          </cell>
          <cell r="AJ8">
            <v>19500</v>
          </cell>
        </row>
        <row r="9">
          <cell r="A9" t="str">
            <v>1</v>
          </cell>
          <cell r="B9" t="str">
            <v>株式会社　バンダイロジパル</v>
          </cell>
          <cell r="C9" t="str">
            <v>3</v>
          </cell>
          <cell r="D9" t="str">
            <v>事業本部</v>
          </cell>
          <cell r="E9" t="str">
            <v>33</v>
          </cell>
          <cell r="F9" t="str">
            <v>海外業務部</v>
          </cell>
          <cell r="G9" t="str">
            <v>3301</v>
          </cell>
          <cell r="H9" t="str">
            <v>海外業務部</v>
          </cell>
          <cell r="I9" t="str">
            <v>1930</v>
          </cell>
          <cell r="J9" t="str">
            <v>海外業務</v>
          </cell>
          <cell r="K9" t="str">
            <v>1516</v>
          </cell>
          <cell r="L9" t="str">
            <v>海外　神戸</v>
          </cell>
          <cell r="M9" t="str">
            <v>1516199999999999999999999999999999999合計-1</v>
          </cell>
          <cell r="N9" t="str">
            <v>1</v>
          </cell>
          <cell r="Q9" t="str">
            <v>　グループ　当　年　合　計</v>
          </cell>
          <cell r="U9" t="str">
            <v>2003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14000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14000</v>
          </cell>
          <cell r="AJ9">
            <v>14000</v>
          </cell>
        </row>
        <row r="10">
          <cell r="A10" t="str">
            <v>1</v>
          </cell>
          <cell r="B10" t="str">
            <v>株式会社　バンダイロジパル</v>
          </cell>
          <cell r="C10" t="str">
            <v>3</v>
          </cell>
          <cell r="D10" t="str">
            <v>事業本部</v>
          </cell>
          <cell r="E10" t="str">
            <v>33</v>
          </cell>
          <cell r="F10" t="str">
            <v>海外業務部</v>
          </cell>
          <cell r="G10" t="str">
            <v>3301</v>
          </cell>
          <cell r="H10" t="str">
            <v>海外業務部</v>
          </cell>
          <cell r="I10" t="str">
            <v>1930</v>
          </cell>
          <cell r="J10" t="str">
            <v>海外業務</v>
          </cell>
          <cell r="K10" t="str">
            <v>1516</v>
          </cell>
          <cell r="L10" t="str">
            <v>海外　神戸</v>
          </cell>
          <cell r="M10" t="str">
            <v>15163999999999428471512751270020034海外-12002</v>
          </cell>
          <cell r="N10" t="str">
            <v>3</v>
          </cell>
          <cell r="O10" t="str">
            <v>ＢＬＰ子会社</v>
          </cell>
          <cell r="P10" t="str">
            <v>5127</v>
          </cell>
          <cell r="Q10" t="str">
            <v>㈱BLP(H.K)</v>
          </cell>
          <cell r="R10" t="str">
            <v>512700</v>
          </cell>
          <cell r="S10" t="str">
            <v>株式会社ＢＬＰ（Ｈ．Ｋ）</v>
          </cell>
          <cell r="T10" t="str">
            <v>4海外</v>
          </cell>
          <cell r="U10" t="str">
            <v>2002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209512</v>
          </cell>
          <cell r="AD10">
            <v>0</v>
          </cell>
          <cell r="AE10">
            <v>44387</v>
          </cell>
          <cell r="AF10">
            <v>243859</v>
          </cell>
          <cell r="AG10">
            <v>108198</v>
          </cell>
          <cell r="AH10">
            <v>0</v>
          </cell>
          <cell r="AI10">
            <v>605956</v>
          </cell>
          <cell r="AJ10">
            <v>605956</v>
          </cell>
        </row>
        <row r="11">
          <cell r="A11" t="str">
            <v>1</v>
          </cell>
          <cell r="B11" t="str">
            <v>株式会社　バンダイロジパル</v>
          </cell>
          <cell r="C11" t="str">
            <v>3</v>
          </cell>
          <cell r="D11" t="str">
            <v>事業本部</v>
          </cell>
          <cell r="E11" t="str">
            <v>33</v>
          </cell>
          <cell r="F11" t="str">
            <v>海外業務部</v>
          </cell>
          <cell r="G11" t="str">
            <v>3301</v>
          </cell>
          <cell r="H11" t="str">
            <v>海外業務部</v>
          </cell>
          <cell r="I11" t="str">
            <v>1930</v>
          </cell>
          <cell r="J11" t="str">
            <v>海外業務</v>
          </cell>
          <cell r="K11" t="str">
            <v>1516</v>
          </cell>
          <cell r="L11" t="str">
            <v>海外　神戸</v>
          </cell>
          <cell r="M11" t="str">
            <v>15163999999999428471512751270020034海外-12003</v>
          </cell>
          <cell r="N11" t="str">
            <v>3</v>
          </cell>
          <cell r="O11" t="str">
            <v>ＢＬＰ子会社</v>
          </cell>
          <cell r="P11" t="str">
            <v>5127</v>
          </cell>
          <cell r="Q11" t="str">
            <v>㈱BLP(H.K)</v>
          </cell>
          <cell r="R11" t="str">
            <v>512700</v>
          </cell>
          <cell r="S11" t="str">
            <v>株式会社ＢＬＰ（Ｈ．Ｋ）</v>
          </cell>
          <cell r="T11" t="str">
            <v>4海外</v>
          </cell>
          <cell r="U11" t="str">
            <v>2003</v>
          </cell>
          <cell r="V11">
            <v>0</v>
          </cell>
          <cell r="W11">
            <v>0</v>
          </cell>
          <cell r="X11">
            <v>450836</v>
          </cell>
          <cell r="Y11">
            <v>120692</v>
          </cell>
          <cell r="Z11">
            <v>0</v>
          </cell>
          <cell r="AA11">
            <v>0</v>
          </cell>
          <cell r="AB11">
            <v>571528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571528</v>
          </cell>
        </row>
        <row r="12">
          <cell r="A12" t="str">
            <v>1</v>
          </cell>
          <cell r="B12" t="str">
            <v>株式会社　バンダイロジパル</v>
          </cell>
          <cell r="C12" t="str">
            <v>3</v>
          </cell>
          <cell r="D12" t="str">
            <v>事業本部</v>
          </cell>
          <cell r="E12" t="str">
            <v>33</v>
          </cell>
          <cell r="F12" t="str">
            <v>海外業務部</v>
          </cell>
          <cell r="G12" t="str">
            <v>3301</v>
          </cell>
          <cell r="H12" t="str">
            <v>海外業務部</v>
          </cell>
          <cell r="I12" t="str">
            <v>1930</v>
          </cell>
          <cell r="J12" t="str">
            <v>海外業務</v>
          </cell>
          <cell r="K12" t="str">
            <v>1516</v>
          </cell>
          <cell r="L12" t="str">
            <v>海外　神戸</v>
          </cell>
          <cell r="M12" t="str">
            <v>15163999999999428471512799999999999合計-0</v>
          </cell>
          <cell r="N12" t="str">
            <v>3</v>
          </cell>
          <cell r="P12" t="str">
            <v>5127</v>
          </cell>
          <cell r="Q12" t="str">
            <v>　前　年　合　計　</v>
          </cell>
          <cell r="U12" t="str">
            <v>2002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209512</v>
          </cell>
          <cell r="AD12">
            <v>0</v>
          </cell>
          <cell r="AE12">
            <v>44387</v>
          </cell>
          <cell r="AF12">
            <v>243859</v>
          </cell>
          <cell r="AG12">
            <v>108198</v>
          </cell>
          <cell r="AH12">
            <v>0</v>
          </cell>
          <cell r="AI12">
            <v>605956</v>
          </cell>
          <cell r="AJ12">
            <v>605956</v>
          </cell>
        </row>
        <row r="13">
          <cell r="A13" t="str">
            <v>1</v>
          </cell>
          <cell r="B13" t="str">
            <v>株式会社　バンダイロジパル</v>
          </cell>
          <cell r="C13" t="str">
            <v>3</v>
          </cell>
          <cell r="D13" t="str">
            <v>事業本部</v>
          </cell>
          <cell r="E13" t="str">
            <v>33</v>
          </cell>
          <cell r="F13" t="str">
            <v>海外業務部</v>
          </cell>
          <cell r="G13" t="str">
            <v>3301</v>
          </cell>
          <cell r="H13" t="str">
            <v>海外業務部</v>
          </cell>
          <cell r="I13" t="str">
            <v>1930</v>
          </cell>
          <cell r="J13" t="str">
            <v>海外業務</v>
          </cell>
          <cell r="K13" t="str">
            <v>1516</v>
          </cell>
          <cell r="L13" t="str">
            <v>海外　神戸</v>
          </cell>
          <cell r="M13" t="str">
            <v>15163999999999428471512799999999999合計-1</v>
          </cell>
          <cell r="N13" t="str">
            <v>3</v>
          </cell>
          <cell r="P13" t="str">
            <v>5127</v>
          </cell>
          <cell r="Q13" t="str">
            <v>　当　年　合　計　</v>
          </cell>
          <cell r="U13" t="str">
            <v>2003</v>
          </cell>
          <cell r="V13">
            <v>0</v>
          </cell>
          <cell r="W13">
            <v>0</v>
          </cell>
          <cell r="X13">
            <v>450836</v>
          </cell>
          <cell r="Y13">
            <v>120692</v>
          </cell>
          <cell r="Z13">
            <v>0</v>
          </cell>
          <cell r="AA13">
            <v>0</v>
          </cell>
          <cell r="AB13">
            <v>571528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571528</v>
          </cell>
        </row>
        <row r="14">
          <cell r="A14" t="str">
            <v>1</v>
          </cell>
          <cell r="B14" t="str">
            <v>株式会社　バンダイロジパル</v>
          </cell>
          <cell r="C14" t="str">
            <v>3</v>
          </cell>
          <cell r="D14" t="str">
            <v>事業本部</v>
          </cell>
          <cell r="E14" t="str">
            <v>33</v>
          </cell>
          <cell r="F14" t="str">
            <v>海外業務部</v>
          </cell>
          <cell r="G14" t="str">
            <v>3301</v>
          </cell>
          <cell r="H14" t="str">
            <v>海外業務部</v>
          </cell>
          <cell r="I14" t="str">
            <v>1930</v>
          </cell>
          <cell r="J14" t="str">
            <v>海外業務</v>
          </cell>
          <cell r="K14" t="str">
            <v>1516</v>
          </cell>
          <cell r="L14" t="str">
            <v>海外　神戸</v>
          </cell>
          <cell r="M14" t="str">
            <v>15163999999999428471512799999合計-2</v>
          </cell>
          <cell r="N14" t="str">
            <v>3</v>
          </cell>
          <cell r="P14" t="str">
            <v>5127</v>
          </cell>
          <cell r="Q14" t="str">
            <v>　昨　年　対　比（％）</v>
          </cell>
          <cell r="V14">
            <v>100</v>
          </cell>
          <cell r="W14">
            <v>100</v>
          </cell>
          <cell r="X14">
            <v>100</v>
          </cell>
          <cell r="Y14">
            <v>100</v>
          </cell>
          <cell r="Z14">
            <v>100</v>
          </cell>
          <cell r="AA14">
            <v>100</v>
          </cell>
          <cell r="AB14">
            <v>100</v>
          </cell>
          <cell r="AC14">
            <v>0</v>
          </cell>
          <cell r="AD14">
            <v>100</v>
          </cell>
          <cell r="AE14">
            <v>0</v>
          </cell>
          <cell r="AF14">
            <v>0</v>
          </cell>
          <cell r="AG14">
            <v>0</v>
          </cell>
          <cell r="AH14">
            <v>100</v>
          </cell>
          <cell r="AI14">
            <v>0</v>
          </cell>
          <cell r="AJ14">
            <v>94</v>
          </cell>
        </row>
        <row r="15">
          <cell r="A15" t="str">
            <v>1</v>
          </cell>
          <cell r="B15" t="str">
            <v>株式会社　バンダイロジパル</v>
          </cell>
          <cell r="C15" t="str">
            <v>3</v>
          </cell>
          <cell r="D15" t="str">
            <v>事業本部</v>
          </cell>
          <cell r="E15" t="str">
            <v>33</v>
          </cell>
          <cell r="F15" t="str">
            <v>海外業務部</v>
          </cell>
          <cell r="G15" t="str">
            <v>3301</v>
          </cell>
          <cell r="H15" t="str">
            <v>海外業務部</v>
          </cell>
          <cell r="I15" t="str">
            <v>1930</v>
          </cell>
          <cell r="J15" t="str">
            <v>海外業務</v>
          </cell>
          <cell r="K15" t="str">
            <v>1516</v>
          </cell>
          <cell r="L15" t="str">
            <v>海外　神戸</v>
          </cell>
          <cell r="M15" t="str">
            <v>1516399999999999999999999999999999999合計-0</v>
          </cell>
          <cell r="N15" t="str">
            <v>3</v>
          </cell>
          <cell r="Q15" t="str">
            <v>　グループ　前　年　合　計　</v>
          </cell>
          <cell r="U15" t="str">
            <v>2002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209512</v>
          </cell>
          <cell r="AD15">
            <v>0</v>
          </cell>
          <cell r="AE15">
            <v>44387</v>
          </cell>
          <cell r="AF15">
            <v>243859</v>
          </cell>
          <cell r="AG15">
            <v>108198</v>
          </cell>
          <cell r="AH15">
            <v>0</v>
          </cell>
          <cell r="AI15">
            <v>605956</v>
          </cell>
          <cell r="AJ15">
            <v>605956</v>
          </cell>
        </row>
        <row r="16">
          <cell r="A16" t="str">
            <v>1</v>
          </cell>
          <cell r="B16" t="str">
            <v>株式会社　バンダイロジパル</v>
          </cell>
          <cell r="C16" t="str">
            <v>3</v>
          </cell>
          <cell r="D16" t="str">
            <v>事業本部</v>
          </cell>
          <cell r="E16" t="str">
            <v>33</v>
          </cell>
          <cell r="F16" t="str">
            <v>海外業務部</v>
          </cell>
          <cell r="G16" t="str">
            <v>3301</v>
          </cell>
          <cell r="H16" t="str">
            <v>海外業務部</v>
          </cell>
          <cell r="I16" t="str">
            <v>1930</v>
          </cell>
          <cell r="J16" t="str">
            <v>海外業務</v>
          </cell>
          <cell r="K16" t="str">
            <v>1516</v>
          </cell>
          <cell r="L16" t="str">
            <v>海外　神戸</v>
          </cell>
          <cell r="M16" t="str">
            <v>1516399999999999999999999999999999999合計-1</v>
          </cell>
          <cell r="N16" t="str">
            <v>3</v>
          </cell>
          <cell r="Q16" t="str">
            <v>　グループ　当　年　合　計</v>
          </cell>
          <cell r="U16" t="str">
            <v>2003</v>
          </cell>
          <cell r="V16">
            <v>0</v>
          </cell>
          <cell r="W16">
            <v>0</v>
          </cell>
          <cell r="X16">
            <v>450836</v>
          </cell>
          <cell r="Y16">
            <v>120692</v>
          </cell>
          <cell r="Z16">
            <v>0</v>
          </cell>
          <cell r="AA16">
            <v>0</v>
          </cell>
          <cell r="AB16">
            <v>571528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571528</v>
          </cell>
        </row>
        <row r="17">
          <cell r="A17" t="str">
            <v>1</v>
          </cell>
          <cell r="B17" t="str">
            <v>株式会社　バンダイロジパル</v>
          </cell>
          <cell r="C17" t="str">
            <v>3</v>
          </cell>
          <cell r="D17" t="str">
            <v>事業本部</v>
          </cell>
          <cell r="E17" t="str">
            <v>33</v>
          </cell>
          <cell r="F17" t="str">
            <v>海外業務部</v>
          </cell>
          <cell r="G17" t="str">
            <v>3301</v>
          </cell>
          <cell r="H17" t="str">
            <v>海外業務部</v>
          </cell>
          <cell r="I17" t="str">
            <v>1930</v>
          </cell>
          <cell r="J17" t="str">
            <v>海外業務</v>
          </cell>
          <cell r="K17" t="str">
            <v>1516</v>
          </cell>
          <cell r="L17" t="str">
            <v>海外　神戸</v>
          </cell>
          <cell r="M17" t="str">
            <v>15164999999994342336690269020720034海外-12002</v>
          </cell>
          <cell r="N17" t="str">
            <v>4</v>
          </cell>
          <cell r="O17" t="str">
            <v>他店</v>
          </cell>
          <cell r="P17" t="str">
            <v>6902</v>
          </cell>
          <cell r="Q17" t="str">
            <v>㈱ﾓﾘｶﾞﾝｸﾞ</v>
          </cell>
          <cell r="R17" t="str">
            <v>690207</v>
          </cell>
          <cell r="S17" t="str">
            <v>株式会社モリガング  -海外-</v>
          </cell>
          <cell r="T17" t="str">
            <v>4海外</v>
          </cell>
          <cell r="U17" t="str">
            <v>2002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436000</v>
          </cell>
          <cell r="AA17">
            <v>172000</v>
          </cell>
          <cell r="AB17">
            <v>608000</v>
          </cell>
          <cell r="AC17">
            <v>0</v>
          </cell>
          <cell r="AD17">
            <v>0</v>
          </cell>
          <cell r="AE17">
            <v>667000</v>
          </cell>
          <cell r="AF17">
            <v>384500</v>
          </cell>
          <cell r="AG17">
            <v>0</v>
          </cell>
          <cell r="AH17">
            <v>0</v>
          </cell>
          <cell r="AI17">
            <v>1051500</v>
          </cell>
          <cell r="AJ17">
            <v>1659500</v>
          </cell>
        </row>
        <row r="18">
          <cell r="A18" t="str">
            <v>1</v>
          </cell>
          <cell r="B18" t="str">
            <v>株式会社　バンダイロジパル</v>
          </cell>
          <cell r="C18" t="str">
            <v>3</v>
          </cell>
          <cell r="D18" t="str">
            <v>事業本部</v>
          </cell>
          <cell r="E18" t="str">
            <v>33</v>
          </cell>
          <cell r="F18" t="str">
            <v>海外業務部</v>
          </cell>
          <cell r="G18" t="str">
            <v>3301</v>
          </cell>
          <cell r="H18" t="str">
            <v>海外業務部</v>
          </cell>
          <cell r="I18" t="str">
            <v>1930</v>
          </cell>
          <cell r="J18" t="str">
            <v>海外業務</v>
          </cell>
          <cell r="K18" t="str">
            <v>1516</v>
          </cell>
          <cell r="L18" t="str">
            <v>海外　神戸</v>
          </cell>
          <cell r="M18" t="str">
            <v>15164999999994342336690269020720034海外-12003</v>
          </cell>
          <cell r="N18" t="str">
            <v>4</v>
          </cell>
          <cell r="O18" t="str">
            <v>他店</v>
          </cell>
          <cell r="P18" t="str">
            <v>6902</v>
          </cell>
          <cell r="Q18" t="str">
            <v>㈱ﾓﾘｶﾞﾝｸﾞ</v>
          </cell>
          <cell r="R18" t="str">
            <v>690207</v>
          </cell>
          <cell r="S18" t="str">
            <v>株式会社モリガング  -海外-</v>
          </cell>
          <cell r="T18" t="str">
            <v>4海外</v>
          </cell>
          <cell r="U18" t="str">
            <v>2003</v>
          </cell>
          <cell r="V18">
            <v>0</v>
          </cell>
          <cell r="W18">
            <v>0</v>
          </cell>
          <cell r="X18">
            <v>173700</v>
          </cell>
          <cell r="Y18">
            <v>628667</v>
          </cell>
          <cell r="Z18">
            <v>0</v>
          </cell>
          <cell r="AA18">
            <v>0</v>
          </cell>
          <cell r="AB18">
            <v>802367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802367</v>
          </cell>
        </row>
        <row r="19">
          <cell r="A19" t="str">
            <v>1</v>
          </cell>
          <cell r="B19" t="str">
            <v>株式会社　バンダイロジパル</v>
          </cell>
          <cell r="C19" t="str">
            <v>3</v>
          </cell>
          <cell r="D19" t="str">
            <v>事業本部</v>
          </cell>
          <cell r="E19" t="str">
            <v>33</v>
          </cell>
          <cell r="F19" t="str">
            <v>海外業務部</v>
          </cell>
          <cell r="G19" t="str">
            <v>3301</v>
          </cell>
          <cell r="H19" t="str">
            <v>海外業務部</v>
          </cell>
          <cell r="I19" t="str">
            <v>1930</v>
          </cell>
          <cell r="J19" t="str">
            <v>海外業務</v>
          </cell>
          <cell r="K19" t="str">
            <v>1516</v>
          </cell>
          <cell r="L19" t="str">
            <v>海外　神戸</v>
          </cell>
          <cell r="M19" t="str">
            <v>15164999999994342336690269021320034海外-12002</v>
          </cell>
          <cell r="N19" t="str">
            <v>4</v>
          </cell>
          <cell r="O19" t="str">
            <v>他店</v>
          </cell>
          <cell r="P19" t="str">
            <v>6902</v>
          </cell>
          <cell r="Q19" t="str">
            <v>㈱ﾓﾘｶﾞﾝｸﾞ</v>
          </cell>
          <cell r="R19" t="str">
            <v>690213</v>
          </cell>
          <cell r="S19" t="str">
            <v>㈱モリガング海外(神戸)</v>
          </cell>
          <cell r="T19" t="str">
            <v>4海外</v>
          </cell>
          <cell r="U19" t="str">
            <v>2002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110500</v>
          </cell>
          <cell r="AH19">
            <v>90600</v>
          </cell>
          <cell r="AI19">
            <v>201100</v>
          </cell>
          <cell r="AJ19">
            <v>201100</v>
          </cell>
        </row>
        <row r="20">
          <cell r="A20" t="str">
            <v>1</v>
          </cell>
          <cell r="B20" t="str">
            <v>株式会社　バンダイロジパル</v>
          </cell>
          <cell r="C20" t="str">
            <v>3</v>
          </cell>
          <cell r="D20" t="str">
            <v>事業本部</v>
          </cell>
          <cell r="E20" t="str">
            <v>33</v>
          </cell>
          <cell r="F20" t="str">
            <v>海外業務部</v>
          </cell>
          <cell r="G20" t="str">
            <v>3301</v>
          </cell>
          <cell r="H20" t="str">
            <v>海外業務部</v>
          </cell>
          <cell r="I20" t="str">
            <v>1930</v>
          </cell>
          <cell r="J20" t="str">
            <v>海外業務</v>
          </cell>
          <cell r="K20" t="str">
            <v>1516</v>
          </cell>
          <cell r="L20" t="str">
            <v>海外　神戸</v>
          </cell>
          <cell r="M20" t="str">
            <v>15164999999994342336690269021320034海外-12003</v>
          </cell>
          <cell r="N20" t="str">
            <v>4</v>
          </cell>
          <cell r="O20" t="str">
            <v>他店</v>
          </cell>
          <cell r="P20" t="str">
            <v>6902</v>
          </cell>
          <cell r="Q20" t="str">
            <v>㈱ﾓﾘｶﾞﾝｸﾞ</v>
          </cell>
          <cell r="R20" t="str">
            <v>690213</v>
          </cell>
          <cell r="S20" t="str">
            <v>㈱モリガング海外(神戸)</v>
          </cell>
          <cell r="T20" t="str">
            <v>4海外</v>
          </cell>
          <cell r="U20" t="str">
            <v>2003</v>
          </cell>
          <cell r="V20">
            <v>529000</v>
          </cell>
          <cell r="W20">
            <v>481300</v>
          </cell>
          <cell r="X20">
            <v>0</v>
          </cell>
          <cell r="Y20">
            <v>0</v>
          </cell>
          <cell r="Z20">
            <v>419425</v>
          </cell>
          <cell r="AA20">
            <v>572500</v>
          </cell>
          <cell r="AB20">
            <v>2002225</v>
          </cell>
          <cell r="AC20">
            <v>412753</v>
          </cell>
          <cell r="AD20">
            <v>345679</v>
          </cell>
          <cell r="AE20">
            <v>859538</v>
          </cell>
          <cell r="AF20">
            <v>539500</v>
          </cell>
          <cell r="AG20">
            <v>245800</v>
          </cell>
          <cell r="AH20">
            <v>449801</v>
          </cell>
          <cell r="AI20">
            <v>2853071</v>
          </cell>
          <cell r="AJ20">
            <v>4855296</v>
          </cell>
        </row>
        <row r="21">
          <cell r="A21" t="str">
            <v>1</v>
          </cell>
          <cell r="B21" t="str">
            <v>株式会社　バンダイロジパル</v>
          </cell>
          <cell r="C21" t="str">
            <v>3</v>
          </cell>
          <cell r="D21" t="str">
            <v>事業本部</v>
          </cell>
          <cell r="E21" t="str">
            <v>33</v>
          </cell>
          <cell r="F21" t="str">
            <v>海外業務部</v>
          </cell>
          <cell r="G21" t="str">
            <v>3301</v>
          </cell>
          <cell r="H21" t="str">
            <v>海外業務部</v>
          </cell>
          <cell r="I21" t="str">
            <v>1930</v>
          </cell>
          <cell r="J21" t="str">
            <v>海外業務</v>
          </cell>
          <cell r="K21" t="str">
            <v>1516</v>
          </cell>
          <cell r="L21" t="str">
            <v>海外　神戸</v>
          </cell>
          <cell r="M21" t="str">
            <v>15164999999994342336690299999999999合計-0</v>
          </cell>
          <cell r="N21" t="str">
            <v>4</v>
          </cell>
          <cell r="P21" t="str">
            <v>6902</v>
          </cell>
          <cell r="Q21" t="str">
            <v>　前　年　合　計　</v>
          </cell>
          <cell r="U21" t="str">
            <v>2002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436000</v>
          </cell>
          <cell r="AA21">
            <v>172000</v>
          </cell>
          <cell r="AB21">
            <v>608000</v>
          </cell>
          <cell r="AC21">
            <v>0</v>
          </cell>
          <cell r="AD21">
            <v>0</v>
          </cell>
          <cell r="AE21">
            <v>667000</v>
          </cell>
          <cell r="AF21">
            <v>384500</v>
          </cell>
          <cell r="AG21">
            <v>110500</v>
          </cell>
          <cell r="AH21">
            <v>90600</v>
          </cell>
          <cell r="AI21">
            <v>1252600</v>
          </cell>
          <cell r="AJ21">
            <v>1860600</v>
          </cell>
        </row>
        <row r="22">
          <cell r="A22" t="str">
            <v>1</v>
          </cell>
          <cell r="B22" t="str">
            <v>株式会社　バンダイロジパル</v>
          </cell>
          <cell r="C22" t="str">
            <v>3</v>
          </cell>
          <cell r="D22" t="str">
            <v>事業本部</v>
          </cell>
          <cell r="E22" t="str">
            <v>33</v>
          </cell>
          <cell r="F22" t="str">
            <v>海外業務部</v>
          </cell>
          <cell r="G22" t="str">
            <v>3301</v>
          </cell>
          <cell r="H22" t="str">
            <v>海外業務部</v>
          </cell>
          <cell r="I22" t="str">
            <v>1930</v>
          </cell>
          <cell r="J22" t="str">
            <v>海外業務</v>
          </cell>
          <cell r="K22" t="str">
            <v>1516</v>
          </cell>
          <cell r="L22" t="str">
            <v>海外　神戸</v>
          </cell>
          <cell r="M22" t="str">
            <v>15164999999994342336690299999999999合計-1</v>
          </cell>
          <cell r="N22" t="str">
            <v>4</v>
          </cell>
          <cell r="P22" t="str">
            <v>6902</v>
          </cell>
          <cell r="Q22" t="str">
            <v>　当　年　合　計　</v>
          </cell>
          <cell r="U22" t="str">
            <v>2003</v>
          </cell>
          <cell r="V22">
            <v>529000</v>
          </cell>
          <cell r="W22">
            <v>481300</v>
          </cell>
          <cell r="X22">
            <v>173700</v>
          </cell>
          <cell r="Y22">
            <v>628667</v>
          </cell>
          <cell r="Z22">
            <v>419425</v>
          </cell>
          <cell r="AA22">
            <v>572500</v>
          </cell>
          <cell r="AB22">
            <v>2804592</v>
          </cell>
          <cell r="AC22">
            <v>412753</v>
          </cell>
          <cell r="AD22">
            <v>345679</v>
          </cell>
          <cell r="AE22">
            <v>859538</v>
          </cell>
          <cell r="AF22">
            <v>539500</v>
          </cell>
          <cell r="AG22">
            <v>245800</v>
          </cell>
          <cell r="AH22">
            <v>449801</v>
          </cell>
          <cell r="AI22">
            <v>2853071</v>
          </cell>
          <cell r="AJ22">
            <v>5657663</v>
          </cell>
        </row>
        <row r="23">
          <cell r="A23" t="str">
            <v>1</v>
          </cell>
          <cell r="B23" t="str">
            <v>株式会社　バンダイロジパル</v>
          </cell>
          <cell r="C23" t="str">
            <v>3</v>
          </cell>
          <cell r="D23" t="str">
            <v>事業本部</v>
          </cell>
          <cell r="E23" t="str">
            <v>33</v>
          </cell>
          <cell r="F23" t="str">
            <v>海外業務部</v>
          </cell>
          <cell r="G23" t="str">
            <v>3301</v>
          </cell>
          <cell r="H23" t="str">
            <v>海外業務部</v>
          </cell>
          <cell r="I23" t="str">
            <v>1930</v>
          </cell>
          <cell r="J23" t="str">
            <v>海外業務</v>
          </cell>
          <cell r="K23" t="str">
            <v>1516</v>
          </cell>
          <cell r="L23" t="str">
            <v>海外　神戸</v>
          </cell>
          <cell r="M23" t="str">
            <v>15164999999994342336690299999合計-2</v>
          </cell>
          <cell r="N23" t="str">
            <v>4</v>
          </cell>
          <cell r="P23" t="str">
            <v>6902</v>
          </cell>
          <cell r="Q23" t="str">
            <v>　昨　年　対　比（％）</v>
          </cell>
          <cell r="V23">
            <v>100</v>
          </cell>
          <cell r="W23">
            <v>100</v>
          </cell>
          <cell r="X23">
            <v>100</v>
          </cell>
          <cell r="Y23">
            <v>100</v>
          </cell>
          <cell r="Z23">
            <v>96</v>
          </cell>
          <cell r="AA23">
            <v>332</v>
          </cell>
          <cell r="AB23">
            <v>461</v>
          </cell>
          <cell r="AC23">
            <v>100</v>
          </cell>
          <cell r="AD23">
            <v>100</v>
          </cell>
          <cell r="AE23">
            <v>128</v>
          </cell>
          <cell r="AF23">
            <v>140</v>
          </cell>
          <cell r="AG23">
            <v>222</v>
          </cell>
          <cell r="AH23">
            <v>496</v>
          </cell>
          <cell r="AI23">
            <v>227</v>
          </cell>
          <cell r="AJ23">
            <v>304</v>
          </cell>
        </row>
        <row r="24">
          <cell r="A24" t="str">
            <v>1</v>
          </cell>
          <cell r="B24" t="str">
            <v>株式会社　バンダイロジパル</v>
          </cell>
          <cell r="C24" t="str">
            <v>3</v>
          </cell>
          <cell r="D24" t="str">
            <v>事業本部</v>
          </cell>
          <cell r="E24" t="str">
            <v>33</v>
          </cell>
          <cell r="F24" t="str">
            <v>海外業務部</v>
          </cell>
          <cell r="G24" t="str">
            <v>3301</v>
          </cell>
          <cell r="H24" t="str">
            <v>海外業務部</v>
          </cell>
          <cell r="I24" t="str">
            <v>1930</v>
          </cell>
          <cell r="J24" t="str">
            <v>海外業務</v>
          </cell>
          <cell r="K24" t="str">
            <v>1516</v>
          </cell>
          <cell r="L24" t="str">
            <v>海外　神戸</v>
          </cell>
          <cell r="M24" t="str">
            <v>15164999999995348891194419440020034海外-12003</v>
          </cell>
          <cell r="N24" t="str">
            <v>4</v>
          </cell>
          <cell r="O24" t="str">
            <v>他店</v>
          </cell>
          <cell r="P24" t="str">
            <v>1944</v>
          </cell>
          <cell r="Q24" t="str">
            <v>株式会社コクヨロジテム</v>
          </cell>
          <cell r="R24" t="str">
            <v>194400</v>
          </cell>
          <cell r="S24" t="str">
            <v>株式会社コクヨロジテム　海外</v>
          </cell>
          <cell r="T24" t="str">
            <v>4海外</v>
          </cell>
          <cell r="U24" t="str">
            <v>2003</v>
          </cell>
          <cell r="V24">
            <v>0</v>
          </cell>
          <cell r="W24">
            <v>774300</v>
          </cell>
          <cell r="X24">
            <v>502500</v>
          </cell>
          <cell r="Y24">
            <v>314600</v>
          </cell>
          <cell r="Z24">
            <v>370600</v>
          </cell>
          <cell r="AA24">
            <v>236333</v>
          </cell>
          <cell r="AB24">
            <v>2198333</v>
          </cell>
          <cell r="AC24">
            <v>645000</v>
          </cell>
          <cell r="AD24">
            <v>593000</v>
          </cell>
          <cell r="AE24">
            <v>344800</v>
          </cell>
          <cell r="AF24">
            <v>269800</v>
          </cell>
          <cell r="AG24">
            <v>277675</v>
          </cell>
          <cell r="AH24">
            <v>322500</v>
          </cell>
          <cell r="AI24">
            <v>2452775</v>
          </cell>
          <cell r="AJ24">
            <v>4651108</v>
          </cell>
        </row>
        <row r="25">
          <cell r="A25" t="str">
            <v>1</v>
          </cell>
          <cell r="B25" t="str">
            <v>株式会社　バンダイロジパル</v>
          </cell>
          <cell r="C25" t="str">
            <v>3</v>
          </cell>
          <cell r="D25" t="str">
            <v>事業本部</v>
          </cell>
          <cell r="E25" t="str">
            <v>33</v>
          </cell>
          <cell r="F25" t="str">
            <v>海外業務部</v>
          </cell>
          <cell r="G25" t="str">
            <v>3301</v>
          </cell>
          <cell r="H25" t="str">
            <v>海外業務部</v>
          </cell>
          <cell r="I25" t="str">
            <v>1930</v>
          </cell>
          <cell r="J25" t="str">
            <v>海外業務</v>
          </cell>
          <cell r="K25" t="str">
            <v>1516</v>
          </cell>
          <cell r="L25" t="str">
            <v>海外　神戸</v>
          </cell>
          <cell r="M25" t="str">
            <v>15164999999995348891194499999999999合計-1</v>
          </cell>
          <cell r="N25" t="str">
            <v>4</v>
          </cell>
          <cell r="P25" t="str">
            <v>1944</v>
          </cell>
          <cell r="Q25" t="str">
            <v>　当　年　合　計　</v>
          </cell>
          <cell r="U25" t="str">
            <v>2003</v>
          </cell>
          <cell r="V25">
            <v>0</v>
          </cell>
          <cell r="W25">
            <v>774300</v>
          </cell>
          <cell r="X25">
            <v>502500</v>
          </cell>
          <cell r="Y25">
            <v>314600</v>
          </cell>
          <cell r="Z25">
            <v>370600</v>
          </cell>
          <cell r="AA25">
            <v>236333</v>
          </cell>
          <cell r="AB25">
            <v>2198333</v>
          </cell>
          <cell r="AC25">
            <v>645000</v>
          </cell>
          <cell r="AD25">
            <v>593000</v>
          </cell>
          <cell r="AE25">
            <v>344800</v>
          </cell>
          <cell r="AF25">
            <v>269800</v>
          </cell>
          <cell r="AG25">
            <v>277675</v>
          </cell>
          <cell r="AH25">
            <v>322500</v>
          </cell>
          <cell r="AI25">
            <v>2452775</v>
          </cell>
          <cell r="AJ25">
            <v>4651108</v>
          </cell>
        </row>
        <row r="26">
          <cell r="A26" t="str">
            <v>1</v>
          </cell>
          <cell r="B26" t="str">
            <v>株式会社　バンダイロジパル</v>
          </cell>
          <cell r="C26" t="str">
            <v>3</v>
          </cell>
          <cell r="D26" t="str">
            <v>事業本部</v>
          </cell>
          <cell r="E26" t="str">
            <v>33</v>
          </cell>
          <cell r="F26" t="str">
            <v>海外業務部</v>
          </cell>
          <cell r="G26" t="str">
            <v>3301</v>
          </cell>
          <cell r="H26" t="str">
            <v>海外業務部</v>
          </cell>
          <cell r="I26" t="str">
            <v>1930</v>
          </cell>
          <cell r="J26" t="str">
            <v>海外業務</v>
          </cell>
          <cell r="K26" t="str">
            <v>1516</v>
          </cell>
          <cell r="L26" t="str">
            <v>海外　神戸</v>
          </cell>
          <cell r="M26" t="str">
            <v>15164999999995348891194499999合計-2</v>
          </cell>
          <cell r="N26" t="str">
            <v>4</v>
          </cell>
          <cell r="P26" t="str">
            <v>1944</v>
          </cell>
          <cell r="Q26" t="str">
            <v>　昨　年　対　比（％）</v>
          </cell>
          <cell r="V26">
            <v>100</v>
          </cell>
          <cell r="W26">
            <v>100</v>
          </cell>
          <cell r="X26">
            <v>100</v>
          </cell>
          <cell r="Y26">
            <v>100</v>
          </cell>
          <cell r="Z26">
            <v>100</v>
          </cell>
          <cell r="AA26">
            <v>100</v>
          </cell>
          <cell r="AB26">
            <v>100</v>
          </cell>
          <cell r="AC26">
            <v>100</v>
          </cell>
          <cell r="AD26">
            <v>100</v>
          </cell>
          <cell r="AE26">
            <v>100</v>
          </cell>
          <cell r="AF26">
            <v>100</v>
          </cell>
          <cell r="AG26">
            <v>100</v>
          </cell>
          <cell r="AH26">
            <v>100</v>
          </cell>
          <cell r="AI26">
            <v>100</v>
          </cell>
          <cell r="AJ26">
            <v>100</v>
          </cell>
        </row>
        <row r="27">
          <cell r="A27" t="str">
            <v>1</v>
          </cell>
          <cell r="B27" t="str">
            <v>株式会社　バンダイロジパル</v>
          </cell>
          <cell r="C27" t="str">
            <v>3</v>
          </cell>
          <cell r="D27" t="str">
            <v>事業本部</v>
          </cell>
          <cell r="E27" t="str">
            <v>33</v>
          </cell>
          <cell r="F27" t="str">
            <v>海外業務部</v>
          </cell>
          <cell r="G27" t="str">
            <v>3301</v>
          </cell>
          <cell r="H27" t="str">
            <v>海外業務部</v>
          </cell>
          <cell r="I27" t="str">
            <v>1930</v>
          </cell>
          <cell r="J27" t="str">
            <v>海外業務</v>
          </cell>
          <cell r="K27" t="str">
            <v>1516</v>
          </cell>
          <cell r="L27" t="str">
            <v>海外　神戸</v>
          </cell>
          <cell r="M27" t="str">
            <v>15164999999995916198777777770220034海外-12002</v>
          </cell>
          <cell r="N27" t="str">
            <v>4</v>
          </cell>
          <cell r="O27" t="str">
            <v>他店</v>
          </cell>
          <cell r="P27" t="str">
            <v>7777</v>
          </cell>
          <cell r="Q27" t="str">
            <v>ＮＶ　他店</v>
          </cell>
          <cell r="R27" t="str">
            <v>777702</v>
          </cell>
          <cell r="S27" t="str">
            <v>ＮＶ　住友倉庫　他店</v>
          </cell>
          <cell r="T27" t="str">
            <v>4海外</v>
          </cell>
          <cell r="U27" t="str">
            <v>2002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437933</v>
          </cell>
          <cell r="AA27">
            <v>616017</v>
          </cell>
          <cell r="AB27">
            <v>1053950</v>
          </cell>
          <cell r="AC27">
            <v>426848</v>
          </cell>
          <cell r="AD27">
            <v>529382</v>
          </cell>
          <cell r="AE27">
            <v>663064</v>
          </cell>
          <cell r="AF27">
            <v>322992</v>
          </cell>
          <cell r="AG27">
            <v>128680</v>
          </cell>
          <cell r="AH27">
            <v>327818</v>
          </cell>
          <cell r="AI27">
            <v>2398784</v>
          </cell>
          <cell r="AJ27">
            <v>3452734</v>
          </cell>
        </row>
        <row r="28">
          <cell r="A28" t="str">
            <v>1</v>
          </cell>
          <cell r="B28" t="str">
            <v>株式会社　バンダイロジパル</v>
          </cell>
          <cell r="C28" t="str">
            <v>3</v>
          </cell>
          <cell r="D28" t="str">
            <v>事業本部</v>
          </cell>
          <cell r="E28" t="str">
            <v>33</v>
          </cell>
          <cell r="F28" t="str">
            <v>海外業務部</v>
          </cell>
          <cell r="G28" t="str">
            <v>3301</v>
          </cell>
          <cell r="H28" t="str">
            <v>海外業務部</v>
          </cell>
          <cell r="I28" t="str">
            <v>1930</v>
          </cell>
          <cell r="J28" t="str">
            <v>海外業務</v>
          </cell>
          <cell r="K28" t="str">
            <v>1516</v>
          </cell>
          <cell r="L28" t="str">
            <v>海外　神戸</v>
          </cell>
          <cell r="M28" t="str">
            <v>15164999999995916198777777770220034海外-12003</v>
          </cell>
          <cell r="N28" t="str">
            <v>4</v>
          </cell>
          <cell r="O28" t="str">
            <v>他店</v>
          </cell>
          <cell r="P28" t="str">
            <v>7777</v>
          </cell>
          <cell r="Q28" t="str">
            <v>ＮＶ　他店</v>
          </cell>
          <cell r="R28" t="str">
            <v>777702</v>
          </cell>
          <cell r="S28" t="str">
            <v>ＮＶ　住友倉庫　他店</v>
          </cell>
          <cell r="T28" t="str">
            <v>4海外</v>
          </cell>
          <cell r="U28" t="str">
            <v>2003</v>
          </cell>
          <cell r="V28">
            <v>481961</v>
          </cell>
          <cell r="W28">
            <v>300018</v>
          </cell>
          <cell r="X28">
            <v>201936</v>
          </cell>
          <cell r="Y28">
            <v>417780</v>
          </cell>
          <cell r="Z28">
            <v>265615</v>
          </cell>
          <cell r="AA28">
            <v>295611</v>
          </cell>
          <cell r="AB28">
            <v>1962921</v>
          </cell>
          <cell r="AC28">
            <v>396996</v>
          </cell>
          <cell r="AD28">
            <v>434415</v>
          </cell>
          <cell r="AE28">
            <v>514181</v>
          </cell>
          <cell r="AF28">
            <v>290211</v>
          </cell>
          <cell r="AG28">
            <v>283605</v>
          </cell>
          <cell r="AH28">
            <v>201472</v>
          </cell>
          <cell r="AI28">
            <v>2120880</v>
          </cell>
          <cell r="AJ28">
            <v>4083801</v>
          </cell>
        </row>
        <row r="29">
          <cell r="A29" t="str">
            <v>1</v>
          </cell>
          <cell r="B29" t="str">
            <v>株式会社　バンダイロジパル</v>
          </cell>
          <cell r="C29" t="str">
            <v>3</v>
          </cell>
          <cell r="D29" t="str">
            <v>事業本部</v>
          </cell>
          <cell r="E29" t="str">
            <v>33</v>
          </cell>
          <cell r="F29" t="str">
            <v>海外業務部</v>
          </cell>
          <cell r="G29" t="str">
            <v>3301</v>
          </cell>
          <cell r="H29" t="str">
            <v>海外業務部</v>
          </cell>
          <cell r="I29" t="str">
            <v>1930</v>
          </cell>
          <cell r="J29" t="str">
            <v>海外業務</v>
          </cell>
          <cell r="K29" t="str">
            <v>1516</v>
          </cell>
          <cell r="L29" t="str">
            <v>海外　神戸</v>
          </cell>
          <cell r="M29" t="str">
            <v>15164999999995916198777799999999999合計-0</v>
          </cell>
          <cell r="N29" t="str">
            <v>4</v>
          </cell>
          <cell r="P29" t="str">
            <v>7777</v>
          </cell>
          <cell r="Q29" t="str">
            <v>　前　年　合　計　</v>
          </cell>
          <cell r="U29" t="str">
            <v>2002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437933</v>
          </cell>
          <cell r="AA29">
            <v>616017</v>
          </cell>
          <cell r="AB29">
            <v>1053950</v>
          </cell>
          <cell r="AC29">
            <v>426848</v>
          </cell>
          <cell r="AD29">
            <v>529382</v>
          </cell>
          <cell r="AE29">
            <v>663064</v>
          </cell>
          <cell r="AF29">
            <v>322992</v>
          </cell>
          <cell r="AG29">
            <v>128680</v>
          </cell>
          <cell r="AH29">
            <v>327818</v>
          </cell>
          <cell r="AI29">
            <v>2398784</v>
          </cell>
          <cell r="AJ29">
            <v>3452734</v>
          </cell>
        </row>
        <row r="30">
          <cell r="A30" t="str">
            <v>1</v>
          </cell>
          <cell r="B30" t="str">
            <v>株式会社　バンダイロジパル</v>
          </cell>
          <cell r="C30" t="str">
            <v>3</v>
          </cell>
          <cell r="D30" t="str">
            <v>事業本部</v>
          </cell>
          <cell r="E30" t="str">
            <v>33</v>
          </cell>
          <cell r="F30" t="str">
            <v>海外業務部</v>
          </cell>
          <cell r="G30" t="str">
            <v>3301</v>
          </cell>
          <cell r="H30" t="str">
            <v>海外業務部</v>
          </cell>
          <cell r="I30" t="str">
            <v>1930</v>
          </cell>
          <cell r="J30" t="str">
            <v>海外業務</v>
          </cell>
          <cell r="K30" t="str">
            <v>1516</v>
          </cell>
          <cell r="L30" t="str">
            <v>海外　神戸</v>
          </cell>
          <cell r="M30" t="str">
            <v>15164999999995916198777799999999999合計-1</v>
          </cell>
          <cell r="N30" t="str">
            <v>4</v>
          </cell>
          <cell r="P30" t="str">
            <v>7777</v>
          </cell>
          <cell r="Q30" t="str">
            <v>　当　年　合　計　</v>
          </cell>
          <cell r="U30" t="str">
            <v>2003</v>
          </cell>
          <cell r="V30">
            <v>481961</v>
          </cell>
          <cell r="W30">
            <v>300018</v>
          </cell>
          <cell r="X30">
            <v>201936</v>
          </cell>
          <cell r="Y30">
            <v>417780</v>
          </cell>
          <cell r="Z30">
            <v>265615</v>
          </cell>
          <cell r="AA30">
            <v>295611</v>
          </cell>
          <cell r="AB30">
            <v>1962921</v>
          </cell>
          <cell r="AC30">
            <v>396996</v>
          </cell>
          <cell r="AD30">
            <v>434415</v>
          </cell>
          <cell r="AE30">
            <v>514181</v>
          </cell>
          <cell r="AF30">
            <v>290211</v>
          </cell>
          <cell r="AG30">
            <v>283605</v>
          </cell>
          <cell r="AH30">
            <v>201472</v>
          </cell>
          <cell r="AI30">
            <v>2120880</v>
          </cell>
          <cell r="AJ30">
            <v>4083801</v>
          </cell>
        </row>
        <row r="31">
          <cell r="A31" t="str">
            <v>1</v>
          </cell>
          <cell r="B31" t="str">
            <v>株式会社　バンダイロジパル</v>
          </cell>
          <cell r="C31" t="str">
            <v>3</v>
          </cell>
          <cell r="D31" t="str">
            <v>事業本部</v>
          </cell>
          <cell r="E31" t="str">
            <v>33</v>
          </cell>
          <cell r="F31" t="str">
            <v>海外業務部</v>
          </cell>
          <cell r="G31" t="str">
            <v>3301</v>
          </cell>
          <cell r="H31" t="str">
            <v>海外業務部</v>
          </cell>
          <cell r="I31" t="str">
            <v>1930</v>
          </cell>
          <cell r="J31" t="str">
            <v>海外業務</v>
          </cell>
          <cell r="K31" t="str">
            <v>1516</v>
          </cell>
          <cell r="L31" t="str">
            <v>海外　神戸</v>
          </cell>
          <cell r="M31" t="str">
            <v>15164999999995916198777799999合計-2</v>
          </cell>
          <cell r="N31" t="str">
            <v>4</v>
          </cell>
          <cell r="P31" t="str">
            <v>7777</v>
          </cell>
          <cell r="Q31" t="str">
            <v>　昨　年　対　比（％）</v>
          </cell>
          <cell r="V31">
            <v>100</v>
          </cell>
          <cell r="W31">
            <v>100</v>
          </cell>
          <cell r="X31">
            <v>100</v>
          </cell>
          <cell r="Y31">
            <v>100</v>
          </cell>
          <cell r="Z31">
            <v>60</v>
          </cell>
          <cell r="AA31">
            <v>47</v>
          </cell>
          <cell r="AB31">
            <v>186</v>
          </cell>
          <cell r="AC31">
            <v>93</v>
          </cell>
          <cell r="AD31">
            <v>82</v>
          </cell>
          <cell r="AE31">
            <v>77</v>
          </cell>
          <cell r="AF31">
            <v>89</v>
          </cell>
          <cell r="AG31">
            <v>220</v>
          </cell>
          <cell r="AH31">
            <v>61</v>
          </cell>
          <cell r="AI31">
            <v>88</v>
          </cell>
          <cell r="AJ31">
            <v>118</v>
          </cell>
        </row>
        <row r="32">
          <cell r="A32" t="str">
            <v>1</v>
          </cell>
          <cell r="B32" t="str">
            <v>株式会社　バンダイロジパル</v>
          </cell>
          <cell r="C32" t="str">
            <v>3</v>
          </cell>
          <cell r="D32" t="str">
            <v>事業本部</v>
          </cell>
          <cell r="E32" t="str">
            <v>33</v>
          </cell>
          <cell r="F32" t="str">
            <v>海外業務部</v>
          </cell>
          <cell r="G32" t="str">
            <v>3301</v>
          </cell>
          <cell r="H32" t="str">
            <v>海外業務部</v>
          </cell>
          <cell r="I32" t="str">
            <v>1930</v>
          </cell>
          <cell r="J32" t="str">
            <v>海外業務</v>
          </cell>
          <cell r="K32" t="str">
            <v>1516</v>
          </cell>
          <cell r="L32" t="str">
            <v>海外　神戸</v>
          </cell>
          <cell r="M32" t="str">
            <v>15164999999996829863990099001320034海外-12002</v>
          </cell>
          <cell r="N32" t="str">
            <v>4</v>
          </cell>
          <cell r="O32" t="str">
            <v>他店</v>
          </cell>
          <cell r="P32" t="str">
            <v>9900</v>
          </cell>
          <cell r="Q32" t="str">
            <v>一見</v>
          </cell>
          <cell r="R32" t="str">
            <v>990013</v>
          </cell>
          <cell r="S32" t="str">
            <v>一見客先　海外東京</v>
          </cell>
          <cell r="T32" t="str">
            <v>4海外</v>
          </cell>
          <cell r="U32" t="str">
            <v>2002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17211</v>
          </cell>
          <cell r="AB32">
            <v>17211</v>
          </cell>
          <cell r="AC32">
            <v>0</v>
          </cell>
          <cell r="AD32">
            <v>92972</v>
          </cell>
          <cell r="AE32">
            <v>33580</v>
          </cell>
          <cell r="AF32">
            <v>238450</v>
          </cell>
          <cell r="AG32">
            <v>0</v>
          </cell>
          <cell r="AH32">
            <v>0</v>
          </cell>
          <cell r="AI32">
            <v>365002</v>
          </cell>
          <cell r="AJ32">
            <v>382213</v>
          </cell>
        </row>
        <row r="33">
          <cell r="A33" t="str">
            <v>1</v>
          </cell>
          <cell r="B33" t="str">
            <v>株式会社　バンダイロジパル</v>
          </cell>
          <cell r="C33" t="str">
            <v>3</v>
          </cell>
          <cell r="D33" t="str">
            <v>事業本部</v>
          </cell>
          <cell r="E33" t="str">
            <v>33</v>
          </cell>
          <cell r="F33" t="str">
            <v>海外業務部</v>
          </cell>
          <cell r="G33" t="str">
            <v>3301</v>
          </cell>
          <cell r="H33" t="str">
            <v>海外業務部</v>
          </cell>
          <cell r="I33" t="str">
            <v>1930</v>
          </cell>
          <cell r="J33" t="str">
            <v>海外業務</v>
          </cell>
          <cell r="K33" t="str">
            <v>1516</v>
          </cell>
          <cell r="L33" t="str">
            <v>海外　神戸</v>
          </cell>
          <cell r="M33" t="str">
            <v>15164999999996829863990099004220034海外-12002</v>
          </cell>
          <cell r="N33" t="str">
            <v>4</v>
          </cell>
          <cell r="O33" t="str">
            <v>他店</v>
          </cell>
          <cell r="P33" t="str">
            <v>9900</v>
          </cell>
          <cell r="Q33" t="str">
            <v>一見</v>
          </cell>
          <cell r="R33" t="str">
            <v>990042</v>
          </cell>
          <cell r="S33" t="str">
            <v>海外業務部 神戸事務所 一見客先</v>
          </cell>
          <cell r="T33" t="str">
            <v>4海外</v>
          </cell>
          <cell r="U33" t="str">
            <v>2002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578678</v>
          </cell>
          <cell r="AH33">
            <v>410530</v>
          </cell>
          <cell r="AI33">
            <v>989208</v>
          </cell>
          <cell r="AJ33">
            <v>989208</v>
          </cell>
        </row>
        <row r="34">
          <cell r="A34" t="str">
            <v>1</v>
          </cell>
          <cell r="B34" t="str">
            <v>株式会社　バンダイロジパル</v>
          </cell>
          <cell r="C34" t="str">
            <v>3</v>
          </cell>
          <cell r="D34" t="str">
            <v>事業本部</v>
          </cell>
          <cell r="E34" t="str">
            <v>33</v>
          </cell>
          <cell r="F34" t="str">
            <v>海外業務部</v>
          </cell>
          <cell r="G34" t="str">
            <v>3301</v>
          </cell>
          <cell r="H34" t="str">
            <v>海外業務部</v>
          </cell>
          <cell r="I34" t="str">
            <v>1930</v>
          </cell>
          <cell r="J34" t="str">
            <v>海外業務</v>
          </cell>
          <cell r="K34" t="str">
            <v>1516</v>
          </cell>
          <cell r="L34" t="str">
            <v>海外　神戸</v>
          </cell>
          <cell r="M34" t="str">
            <v>15164999999996829863990099004220034海外-12003</v>
          </cell>
          <cell r="N34" t="str">
            <v>4</v>
          </cell>
          <cell r="O34" t="str">
            <v>他店</v>
          </cell>
          <cell r="P34" t="str">
            <v>9900</v>
          </cell>
          <cell r="Q34" t="str">
            <v>一見</v>
          </cell>
          <cell r="R34" t="str">
            <v>990042</v>
          </cell>
          <cell r="S34" t="str">
            <v>海外業務部 神戸事務所 一見客先</v>
          </cell>
          <cell r="T34" t="str">
            <v>4海外</v>
          </cell>
          <cell r="U34" t="str">
            <v>2003</v>
          </cell>
          <cell r="V34">
            <v>735663</v>
          </cell>
          <cell r="W34">
            <v>-50363</v>
          </cell>
          <cell r="X34">
            <v>0</v>
          </cell>
          <cell r="Y34">
            <v>68000</v>
          </cell>
          <cell r="Z34">
            <v>64800</v>
          </cell>
          <cell r="AA34">
            <v>70800</v>
          </cell>
          <cell r="AB34">
            <v>888900</v>
          </cell>
          <cell r="AC34">
            <v>151930</v>
          </cell>
          <cell r="AD34">
            <v>354847</v>
          </cell>
          <cell r="AE34">
            <v>211778</v>
          </cell>
          <cell r="AF34">
            <v>593174</v>
          </cell>
          <cell r="AG34">
            <v>779154</v>
          </cell>
          <cell r="AH34">
            <v>190353</v>
          </cell>
          <cell r="AI34">
            <v>2281236</v>
          </cell>
          <cell r="AJ34">
            <v>3170136</v>
          </cell>
        </row>
        <row r="35">
          <cell r="A35" t="str">
            <v>1</v>
          </cell>
          <cell r="B35" t="str">
            <v>株式会社　バンダイロジパル</v>
          </cell>
          <cell r="C35" t="str">
            <v>3</v>
          </cell>
          <cell r="D35" t="str">
            <v>事業本部</v>
          </cell>
          <cell r="E35" t="str">
            <v>33</v>
          </cell>
          <cell r="F35" t="str">
            <v>海外業務部</v>
          </cell>
          <cell r="G35" t="str">
            <v>3301</v>
          </cell>
          <cell r="H35" t="str">
            <v>海外業務部</v>
          </cell>
          <cell r="I35" t="str">
            <v>1930</v>
          </cell>
          <cell r="J35" t="str">
            <v>海外業務</v>
          </cell>
          <cell r="K35" t="str">
            <v>1516</v>
          </cell>
          <cell r="L35" t="str">
            <v>海外　神戸</v>
          </cell>
          <cell r="M35" t="str">
            <v>15164999999996829863990099999999999合計-0</v>
          </cell>
          <cell r="N35" t="str">
            <v>4</v>
          </cell>
          <cell r="P35" t="str">
            <v>9900</v>
          </cell>
          <cell r="Q35" t="str">
            <v>　前　年　合　計　</v>
          </cell>
          <cell r="U35" t="str">
            <v>2002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17211</v>
          </cell>
          <cell r="AB35">
            <v>17211</v>
          </cell>
          <cell r="AC35">
            <v>0</v>
          </cell>
          <cell r="AD35">
            <v>92972</v>
          </cell>
          <cell r="AE35">
            <v>33580</v>
          </cell>
          <cell r="AF35">
            <v>238450</v>
          </cell>
          <cell r="AG35">
            <v>578678</v>
          </cell>
          <cell r="AH35">
            <v>410530</v>
          </cell>
          <cell r="AI35">
            <v>1354210</v>
          </cell>
          <cell r="AJ35">
            <v>1371421</v>
          </cell>
        </row>
        <row r="36">
          <cell r="A36" t="str">
            <v>1</v>
          </cell>
          <cell r="B36" t="str">
            <v>株式会社　バンダイロジパル</v>
          </cell>
          <cell r="C36" t="str">
            <v>3</v>
          </cell>
          <cell r="D36" t="str">
            <v>事業本部</v>
          </cell>
          <cell r="E36" t="str">
            <v>33</v>
          </cell>
          <cell r="F36" t="str">
            <v>海外業務部</v>
          </cell>
          <cell r="G36" t="str">
            <v>3301</v>
          </cell>
          <cell r="H36" t="str">
            <v>海外業務部</v>
          </cell>
          <cell r="I36" t="str">
            <v>1930</v>
          </cell>
          <cell r="J36" t="str">
            <v>海外業務</v>
          </cell>
          <cell r="K36" t="str">
            <v>1516</v>
          </cell>
          <cell r="L36" t="str">
            <v>海外　神戸</v>
          </cell>
          <cell r="M36" t="str">
            <v>15164999999996829863990099999999999合計-1</v>
          </cell>
          <cell r="N36" t="str">
            <v>4</v>
          </cell>
          <cell r="P36" t="str">
            <v>9900</v>
          </cell>
          <cell r="Q36" t="str">
            <v>　当　年　合　計　</v>
          </cell>
          <cell r="U36" t="str">
            <v>2003</v>
          </cell>
          <cell r="V36">
            <v>735663</v>
          </cell>
          <cell r="W36">
            <v>-50363</v>
          </cell>
          <cell r="X36">
            <v>0</v>
          </cell>
          <cell r="Y36">
            <v>68000</v>
          </cell>
          <cell r="Z36">
            <v>64800</v>
          </cell>
          <cell r="AA36">
            <v>70800</v>
          </cell>
          <cell r="AB36">
            <v>888900</v>
          </cell>
          <cell r="AC36">
            <v>151930</v>
          </cell>
          <cell r="AD36">
            <v>354847</v>
          </cell>
          <cell r="AE36">
            <v>211778</v>
          </cell>
          <cell r="AF36">
            <v>593174</v>
          </cell>
          <cell r="AG36">
            <v>779154</v>
          </cell>
          <cell r="AH36">
            <v>190353</v>
          </cell>
          <cell r="AI36">
            <v>2281236</v>
          </cell>
          <cell r="AJ36">
            <v>3170136</v>
          </cell>
        </row>
        <row r="37">
          <cell r="A37" t="str">
            <v>1</v>
          </cell>
          <cell r="B37" t="str">
            <v>株式会社　バンダイロジパル</v>
          </cell>
          <cell r="C37" t="str">
            <v>3</v>
          </cell>
          <cell r="D37" t="str">
            <v>事業本部</v>
          </cell>
          <cell r="E37" t="str">
            <v>33</v>
          </cell>
          <cell r="F37" t="str">
            <v>海外業務部</v>
          </cell>
          <cell r="G37" t="str">
            <v>3301</v>
          </cell>
          <cell r="H37" t="str">
            <v>海外業務部</v>
          </cell>
          <cell r="I37" t="str">
            <v>1930</v>
          </cell>
          <cell r="J37" t="str">
            <v>海外業務</v>
          </cell>
          <cell r="K37" t="str">
            <v>1516</v>
          </cell>
          <cell r="L37" t="str">
            <v>海外　神戸</v>
          </cell>
          <cell r="M37" t="str">
            <v>15164999999996829863990099999合計-2</v>
          </cell>
          <cell r="N37" t="str">
            <v>4</v>
          </cell>
          <cell r="P37" t="str">
            <v>9900</v>
          </cell>
          <cell r="Q37" t="str">
            <v>　昨　年　対　比（％）</v>
          </cell>
          <cell r="V37">
            <v>100</v>
          </cell>
          <cell r="W37">
            <v>100</v>
          </cell>
          <cell r="X37">
            <v>100</v>
          </cell>
          <cell r="Y37">
            <v>100</v>
          </cell>
          <cell r="Z37">
            <v>100</v>
          </cell>
          <cell r="AA37">
            <v>411</v>
          </cell>
          <cell r="AB37">
            <v>5164</v>
          </cell>
          <cell r="AC37">
            <v>100</v>
          </cell>
          <cell r="AD37">
            <v>381</v>
          </cell>
          <cell r="AE37">
            <v>630</v>
          </cell>
          <cell r="AF37">
            <v>248</v>
          </cell>
          <cell r="AG37">
            <v>134</v>
          </cell>
          <cell r="AH37">
            <v>46</v>
          </cell>
          <cell r="AI37">
            <v>168</v>
          </cell>
          <cell r="AJ37">
            <v>231</v>
          </cell>
        </row>
        <row r="38">
          <cell r="A38" t="str">
            <v>1</v>
          </cell>
          <cell r="B38" t="str">
            <v>株式会社　バンダイロジパル</v>
          </cell>
          <cell r="C38" t="str">
            <v>3</v>
          </cell>
          <cell r="D38" t="str">
            <v>事業本部</v>
          </cell>
          <cell r="E38" t="str">
            <v>33</v>
          </cell>
          <cell r="F38" t="str">
            <v>海外業務部</v>
          </cell>
          <cell r="G38" t="str">
            <v>3301</v>
          </cell>
          <cell r="H38" t="str">
            <v>海外業務部</v>
          </cell>
          <cell r="I38" t="str">
            <v>1930</v>
          </cell>
          <cell r="J38" t="str">
            <v>海外業務</v>
          </cell>
          <cell r="K38" t="str">
            <v>1516</v>
          </cell>
          <cell r="L38" t="str">
            <v>海外　神戸</v>
          </cell>
          <cell r="M38" t="str">
            <v>15164999999997786492850085000420034海外-12002</v>
          </cell>
          <cell r="N38" t="str">
            <v>4</v>
          </cell>
          <cell r="O38" t="str">
            <v>他店</v>
          </cell>
          <cell r="P38" t="str">
            <v>8500</v>
          </cell>
          <cell r="Q38" t="str">
            <v>ﾛｲﾔﾙ工業㈱</v>
          </cell>
          <cell r="R38" t="str">
            <v>850004</v>
          </cell>
          <cell r="S38" t="str">
            <v>ロイヤル工業株式会社(海外)</v>
          </cell>
          <cell r="T38" t="str">
            <v>4海外</v>
          </cell>
          <cell r="U38" t="str">
            <v>2002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1153620</v>
          </cell>
          <cell r="AA38">
            <v>407820</v>
          </cell>
          <cell r="AB38">
            <v>1561440</v>
          </cell>
          <cell r="AC38">
            <v>623450</v>
          </cell>
          <cell r="AD38">
            <v>1349805</v>
          </cell>
          <cell r="AE38">
            <v>1032200</v>
          </cell>
          <cell r="AF38">
            <v>85920</v>
          </cell>
          <cell r="AG38">
            <v>0</v>
          </cell>
          <cell r="AH38">
            <v>0</v>
          </cell>
          <cell r="AI38">
            <v>3091375</v>
          </cell>
          <cell r="AJ38">
            <v>4652815</v>
          </cell>
        </row>
        <row r="39">
          <cell r="A39" t="str">
            <v>1</v>
          </cell>
          <cell r="B39" t="str">
            <v>株式会社　バンダイロジパル</v>
          </cell>
          <cell r="C39" t="str">
            <v>3</v>
          </cell>
          <cell r="D39" t="str">
            <v>事業本部</v>
          </cell>
          <cell r="E39" t="str">
            <v>33</v>
          </cell>
          <cell r="F39" t="str">
            <v>海外業務部</v>
          </cell>
          <cell r="G39" t="str">
            <v>3301</v>
          </cell>
          <cell r="H39" t="str">
            <v>海外業務部</v>
          </cell>
          <cell r="I39" t="str">
            <v>1930</v>
          </cell>
          <cell r="J39" t="str">
            <v>海外業務</v>
          </cell>
          <cell r="K39" t="str">
            <v>1516</v>
          </cell>
          <cell r="L39" t="str">
            <v>海外　神戸</v>
          </cell>
          <cell r="M39" t="str">
            <v>15164999999997786492850085000720034海外-12002</v>
          </cell>
          <cell r="N39" t="str">
            <v>4</v>
          </cell>
          <cell r="O39" t="str">
            <v>他店</v>
          </cell>
          <cell r="P39" t="str">
            <v>8500</v>
          </cell>
          <cell r="Q39" t="str">
            <v>ﾛｲﾔﾙ工業㈱</v>
          </cell>
          <cell r="R39" t="str">
            <v>850007</v>
          </cell>
          <cell r="S39" t="str">
            <v>ロイヤル工業㈱海外(神戸)</v>
          </cell>
          <cell r="T39" t="str">
            <v>4海外</v>
          </cell>
          <cell r="U39" t="str">
            <v>2002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67800</v>
          </cell>
          <cell r="AH39">
            <v>0</v>
          </cell>
          <cell r="AI39">
            <v>67800</v>
          </cell>
          <cell r="AJ39">
            <v>67800</v>
          </cell>
        </row>
        <row r="40">
          <cell r="A40" t="str">
            <v>1</v>
          </cell>
          <cell r="B40" t="str">
            <v>株式会社　バンダイロジパル</v>
          </cell>
          <cell r="C40" t="str">
            <v>3</v>
          </cell>
          <cell r="D40" t="str">
            <v>事業本部</v>
          </cell>
          <cell r="E40" t="str">
            <v>33</v>
          </cell>
          <cell r="F40" t="str">
            <v>海外業務部</v>
          </cell>
          <cell r="G40" t="str">
            <v>3301</v>
          </cell>
          <cell r="H40" t="str">
            <v>海外業務部</v>
          </cell>
          <cell r="I40" t="str">
            <v>1930</v>
          </cell>
          <cell r="J40" t="str">
            <v>海外業務</v>
          </cell>
          <cell r="K40" t="str">
            <v>1516</v>
          </cell>
          <cell r="L40" t="str">
            <v>海外　神戸</v>
          </cell>
          <cell r="M40" t="str">
            <v>15164999999997786492850085000720034海外-12003</v>
          </cell>
          <cell r="N40" t="str">
            <v>4</v>
          </cell>
          <cell r="O40" t="str">
            <v>他店</v>
          </cell>
          <cell r="P40" t="str">
            <v>8500</v>
          </cell>
          <cell r="Q40" t="str">
            <v>ﾛｲﾔﾙ工業㈱</v>
          </cell>
          <cell r="R40" t="str">
            <v>850007</v>
          </cell>
          <cell r="S40" t="str">
            <v>ロイヤル工業㈱海外(神戸)</v>
          </cell>
          <cell r="T40" t="str">
            <v>4海外</v>
          </cell>
          <cell r="U40" t="str">
            <v>2003</v>
          </cell>
          <cell r="V40">
            <v>67800</v>
          </cell>
          <cell r="W40">
            <v>67800</v>
          </cell>
          <cell r="X40">
            <v>0</v>
          </cell>
          <cell r="Y40">
            <v>0</v>
          </cell>
          <cell r="Z40">
            <v>908048</v>
          </cell>
          <cell r="AA40">
            <v>72800</v>
          </cell>
          <cell r="AB40">
            <v>1116448</v>
          </cell>
          <cell r="AC40">
            <v>67800</v>
          </cell>
          <cell r="AD40">
            <v>318200</v>
          </cell>
          <cell r="AE40">
            <v>414551</v>
          </cell>
          <cell r="AF40">
            <v>211354</v>
          </cell>
          <cell r="AG40">
            <v>85154</v>
          </cell>
          <cell r="AH40">
            <v>0</v>
          </cell>
          <cell r="AI40">
            <v>1097059</v>
          </cell>
          <cell r="AJ40">
            <v>2213507</v>
          </cell>
        </row>
        <row r="41">
          <cell r="A41" t="str">
            <v>1</v>
          </cell>
          <cell r="B41" t="str">
            <v>株式会社　バンダイロジパル</v>
          </cell>
          <cell r="C41" t="str">
            <v>3</v>
          </cell>
          <cell r="D41" t="str">
            <v>事業本部</v>
          </cell>
          <cell r="E41" t="str">
            <v>33</v>
          </cell>
          <cell r="F41" t="str">
            <v>海外業務部</v>
          </cell>
          <cell r="G41" t="str">
            <v>3301</v>
          </cell>
          <cell r="H41" t="str">
            <v>海外業務部</v>
          </cell>
          <cell r="I41" t="str">
            <v>1930</v>
          </cell>
          <cell r="J41" t="str">
            <v>海外業務</v>
          </cell>
          <cell r="K41" t="str">
            <v>1516</v>
          </cell>
          <cell r="L41" t="str">
            <v>海外　神戸</v>
          </cell>
          <cell r="M41" t="str">
            <v>15164999999997786492850099999999999合計-0</v>
          </cell>
          <cell r="N41" t="str">
            <v>4</v>
          </cell>
          <cell r="P41" t="str">
            <v>8500</v>
          </cell>
          <cell r="Q41" t="str">
            <v>　前　年　合　計　</v>
          </cell>
          <cell r="U41" t="str">
            <v>2002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1153620</v>
          </cell>
          <cell r="AA41">
            <v>407820</v>
          </cell>
          <cell r="AB41">
            <v>1561440</v>
          </cell>
          <cell r="AC41">
            <v>623450</v>
          </cell>
          <cell r="AD41">
            <v>1349805</v>
          </cell>
          <cell r="AE41">
            <v>1032200</v>
          </cell>
          <cell r="AF41">
            <v>85920</v>
          </cell>
          <cell r="AG41">
            <v>67800</v>
          </cell>
          <cell r="AH41">
            <v>0</v>
          </cell>
          <cell r="AI41">
            <v>3159175</v>
          </cell>
          <cell r="AJ41">
            <v>4720615</v>
          </cell>
        </row>
        <row r="42">
          <cell r="A42" t="str">
            <v>1</v>
          </cell>
          <cell r="B42" t="str">
            <v>株式会社　バンダイロジパル</v>
          </cell>
          <cell r="C42" t="str">
            <v>3</v>
          </cell>
          <cell r="D42" t="str">
            <v>事業本部</v>
          </cell>
          <cell r="E42" t="str">
            <v>33</v>
          </cell>
          <cell r="F42" t="str">
            <v>海外業務部</v>
          </cell>
          <cell r="G42" t="str">
            <v>3301</v>
          </cell>
          <cell r="H42" t="str">
            <v>海外業務部</v>
          </cell>
          <cell r="I42" t="str">
            <v>1930</v>
          </cell>
          <cell r="J42" t="str">
            <v>海外業務</v>
          </cell>
          <cell r="K42" t="str">
            <v>1516</v>
          </cell>
          <cell r="L42" t="str">
            <v>海外　神戸</v>
          </cell>
          <cell r="M42" t="str">
            <v>15164999999997786492850099999999999合計-1</v>
          </cell>
          <cell r="N42" t="str">
            <v>4</v>
          </cell>
          <cell r="P42" t="str">
            <v>8500</v>
          </cell>
          <cell r="Q42" t="str">
            <v>　当　年　合　計　</v>
          </cell>
          <cell r="U42" t="str">
            <v>2003</v>
          </cell>
          <cell r="V42">
            <v>67800</v>
          </cell>
          <cell r="W42">
            <v>67800</v>
          </cell>
          <cell r="X42">
            <v>0</v>
          </cell>
          <cell r="Y42">
            <v>0</v>
          </cell>
          <cell r="Z42">
            <v>908048</v>
          </cell>
          <cell r="AA42">
            <v>72800</v>
          </cell>
          <cell r="AB42">
            <v>1116448</v>
          </cell>
          <cell r="AC42">
            <v>67800</v>
          </cell>
          <cell r="AD42">
            <v>318200</v>
          </cell>
          <cell r="AE42">
            <v>414551</v>
          </cell>
          <cell r="AF42">
            <v>211354</v>
          </cell>
          <cell r="AG42">
            <v>85154</v>
          </cell>
          <cell r="AH42">
            <v>0</v>
          </cell>
          <cell r="AI42">
            <v>1097059</v>
          </cell>
          <cell r="AJ42">
            <v>2213507</v>
          </cell>
        </row>
        <row r="43">
          <cell r="A43" t="str">
            <v>1</v>
          </cell>
          <cell r="B43" t="str">
            <v>株式会社　バンダイロジパル</v>
          </cell>
          <cell r="C43" t="str">
            <v>3</v>
          </cell>
          <cell r="D43" t="str">
            <v>事業本部</v>
          </cell>
          <cell r="E43" t="str">
            <v>33</v>
          </cell>
          <cell r="F43" t="str">
            <v>海外業務部</v>
          </cell>
          <cell r="G43" t="str">
            <v>3301</v>
          </cell>
          <cell r="H43" t="str">
            <v>海外業務部</v>
          </cell>
          <cell r="I43" t="str">
            <v>1930</v>
          </cell>
          <cell r="J43" t="str">
            <v>海外業務</v>
          </cell>
          <cell r="K43" t="str">
            <v>1516</v>
          </cell>
          <cell r="L43" t="str">
            <v>海外　神戸</v>
          </cell>
          <cell r="M43" t="str">
            <v>15164999999997786492850099999合計-2</v>
          </cell>
          <cell r="N43" t="str">
            <v>4</v>
          </cell>
          <cell r="P43" t="str">
            <v>8500</v>
          </cell>
          <cell r="Q43" t="str">
            <v>　昨　年　対　比（％）</v>
          </cell>
          <cell r="V43">
            <v>100</v>
          </cell>
          <cell r="W43">
            <v>100</v>
          </cell>
          <cell r="X43">
            <v>100</v>
          </cell>
          <cell r="Y43">
            <v>100</v>
          </cell>
          <cell r="Z43">
            <v>78</v>
          </cell>
          <cell r="AA43">
            <v>17</v>
          </cell>
          <cell r="AB43">
            <v>71</v>
          </cell>
          <cell r="AC43">
            <v>10</v>
          </cell>
          <cell r="AD43">
            <v>23</v>
          </cell>
          <cell r="AE43">
            <v>40</v>
          </cell>
          <cell r="AF43">
            <v>245</v>
          </cell>
          <cell r="AG43">
            <v>125</v>
          </cell>
          <cell r="AH43">
            <v>100</v>
          </cell>
          <cell r="AI43">
            <v>34</v>
          </cell>
          <cell r="AJ43">
            <v>46</v>
          </cell>
        </row>
        <row r="44">
          <cell r="A44" t="str">
            <v>1</v>
          </cell>
          <cell r="B44" t="str">
            <v>株式会社　バンダイロジパル</v>
          </cell>
          <cell r="C44" t="str">
            <v>3</v>
          </cell>
          <cell r="D44" t="str">
            <v>事業本部</v>
          </cell>
          <cell r="E44" t="str">
            <v>33</v>
          </cell>
          <cell r="F44" t="str">
            <v>海外業務部</v>
          </cell>
          <cell r="G44" t="str">
            <v>3301</v>
          </cell>
          <cell r="H44" t="str">
            <v>海外業務部</v>
          </cell>
          <cell r="I44" t="str">
            <v>1930</v>
          </cell>
          <cell r="J44" t="str">
            <v>海外業務</v>
          </cell>
          <cell r="K44" t="str">
            <v>1516</v>
          </cell>
          <cell r="L44" t="str">
            <v>海外　神戸</v>
          </cell>
          <cell r="M44" t="str">
            <v>15164999999998200929090409040420034海外-12003</v>
          </cell>
          <cell r="N44" t="str">
            <v>4</v>
          </cell>
          <cell r="O44" t="str">
            <v>他店</v>
          </cell>
          <cell r="P44" t="str">
            <v>0904</v>
          </cell>
          <cell r="Q44" t="str">
            <v>㈱ｵｵｲｹ</v>
          </cell>
          <cell r="R44" t="str">
            <v>090404</v>
          </cell>
          <cell r="S44" t="str">
            <v>株式会社　オオイケ　海外（神戸）</v>
          </cell>
          <cell r="T44" t="str">
            <v>4海外</v>
          </cell>
          <cell r="U44" t="str">
            <v>2003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764743</v>
          </cell>
          <cell r="AD44">
            <v>177520</v>
          </cell>
          <cell r="AE44">
            <v>406067</v>
          </cell>
          <cell r="AF44">
            <v>272035</v>
          </cell>
          <cell r="AG44">
            <v>178705</v>
          </cell>
          <cell r="AH44">
            <v>0</v>
          </cell>
          <cell r="AI44">
            <v>1799070</v>
          </cell>
          <cell r="AJ44">
            <v>1799070</v>
          </cell>
        </row>
        <row r="45">
          <cell r="A45" t="str">
            <v>1</v>
          </cell>
          <cell r="B45" t="str">
            <v>株式会社　バンダイロジパル</v>
          </cell>
          <cell r="C45" t="str">
            <v>3</v>
          </cell>
          <cell r="D45" t="str">
            <v>事業本部</v>
          </cell>
          <cell r="E45" t="str">
            <v>33</v>
          </cell>
          <cell r="F45" t="str">
            <v>海外業務部</v>
          </cell>
          <cell r="G45" t="str">
            <v>3301</v>
          </cell>
          <cell r="H45" t="str">
            <v>海外業務部</v>
          </cell>
          <cell r="I45" t="str">
            <v>1930</v>
          </cell>
          <cell r="J45" t="str">
            <v>海外業務</v>
          </cell>
          <cell r="K45" t="str">
            <v>1516</v>
          </cell>
          <cell r="L45" t="str">
            <v>海外　神戸</v>
          </cell>
          <cell r="M45" t="str">
            <v>15164999999998200929090499999999999合計-1</v>
          </cell>
          <cell r="N45" t="str">
            <v>4</v>
          </cell>
          <cell r="P45" t="str">
            <v>0904</v>
          </cell>
          <cell r="Q45" t="str">
            <v>　当　年　合　計　</v>
          </cell>
          <cell r="U45" t="str">
            <v>2003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764743</v>
          </cell>
          <cell r="AD45">
            <v>177520</v>
          </cell>
          <cell r="AE45">
            <v>406067</v>
          </cell>
          <cell r="AF45">
            <v>272035</v>
          </cell>
          <cell r="AG45">
            <v>178705</v>
          </cell>
          <cell r="AH45">
            <v>0</v>
          </cell>
          <cell r="AI45">
            <v>1799070</v>
          </cell>
          <cell r="AJ45">
            <v>1799070</v>
          </cell>
        </row>
        <row r="46">
          <cell r="A46" t="str">
            <v>1</v>
          </cell>
          <cell r="B46" t="str">
            <v>株式会社　バンダイロジパル</v>
          </cell>
          <cell r="C46" t="str">
            <v>3</v>
          </cell>
          <cell r="D46" t="str">
            <v>事業本部</v>
          </cell>
          <cell r="E46" t="str">
            <v>33</v>
          </cell>
          <cell r="F46" t="str">
            <v>海外業務部</v>
          </cell>
          <cell r="G46" t="str">
            <v>3301</v>
          </cell>
          <cell r="H46" t="str">
            <v>海外業務部</v>
          </cell>
          <cell r="I46" t="str">
            <v>1930</v>
          </cell>
          <cell r="J46" t="str">
            <v>海外業務</v>
          </cell>
          <cell r="K46" t="str">
            <v>1516</v>
          </cell>
          <cell r="L46" t="str">
            <v>海外　神戸</v>
          </cell>
          <cell r="M46" t="str">
            <v>15164999999998200929090499999合計-2</v>
          </cell>
          <cell r="N46" t="str">
            <v>4</v>
          </cell>
          <cell r="P46" t="str">
            <v>0904</v>
          </cell>
          <cell r="Q46" t="str">
            <v>　昨　年　対　比（％）</v>
          </cell>
          <cell r="V46">
            <v>100</v>
          </cell>
          <cell r="W46">
            <v>100</v>
          </cell>
          <cell r="X46">
            <v>100</v>
          </cell>
          <cell r="Y46">
            <v>100</v>
          </cell>
          <cell r="Z46">
            <v>100</v>
          </cell>
          <cell r="AA46">
            <v>100</v>
          </cell>
          <cell r="AB46">
            <v>100</v>
          </cell>
          <cell r="AC46">
            <v>100</v>
          </cell>
          <cell r="AD46">
            <v>100</v>
          </cell>
          <cell r="AE46">
            <v>100</v>
          </cell>
          <cell r="AF46">
            <v>100</v>
          </cell>
          <cell r="AG46">
            <v>100</v>
          </cell>
          <cell r="AH46">
            <v>100</v>
          </cell>
          <cell r="AI46">
            <v>100</v>
          </cell>
          <cell r="AJ46">
            <v>100</v>
          </cell>
        </row>
        <row r="47">
          <cell r="A47" t="str">
            <v>1</v>
          </cell>
          <cell r="B47" t="str">
            <v>株式会社　バンダイロジパル</v>
          </cell>
          <cell r="C47" t="str">
            <v>3</v>
          </cell>
          <cell r="D47" t="str">
            <v>事業本部</v>
          </cell>
          <cell r="E47" t="str">
            <v>33</v>
          </cell>
          <cell r="F47" t="str">
            <v>海外業務部</v>
          </cell>
          <cell r="G47" t="str">
            <v>3301</v>
          </cell>
          <cell r="H47" t="str">
            <v>海外業務部</v>
          </cell>
          <cell r="I47" t="str">
            <v>1930</v>
          </cell>
          <cell r="J47" t="str">
            <v>海外業務</v>
          </cell>
          <cell r="K47" t="str">
            <v>1516</v>
          </cell>
          <cell r="L47" t="str">
            <v>海外　神戸</v>
          </cell>
          <cell r="M47" t="str">
            <v>15164999999998714124395439540120034海外-12003</v>
          </cell>
          <cell r="N47" t="str">
            <v>4</v>
          </cell>
          <cell r="O47" t="str">
            <v>他店</v>
          </cell>
          <cell r="P47" t="str">
            <v>3954</v>
          </cell>
          <cell r="Q47" t="str">
            <v>有限会社戸成</v>
          </cell>
          <cell r="R47" t="str">
            <v>395401</v>
          </cell>
          <cell r="S47" t="str">
            <v>有限会社　戸成　（海外）</v>
          </cell>
          <cell r="T47" t="str">
            <v>4海外</v>
          </cell>
          <cell r="U47" t="str">
            <v>2003</v>
          </cell>
          <cell r="V47">
            <v>0</v>
          </cell>
          <cell r="W47">
            <v>0</v>
          </cell>
          <cell r="X47">
            <v>71637</v>
          </cell>
          <cell r="Y47">
            <v>0</v>
          </cell>
          <cell r="Z47">
            <v>0</v>
          </cell>
          <cell r="AA47">
            <v>0</v>
          </cell>
          <cell r="AB47">
            <v>71637</v>
          </cell>
          <cell r="AC47">
            <v>0</v>
          </cell>
          <cell r="AD47">
            <v>0</v>
          </cell>
          <cell r="AE47">
            <v>180472</v>
          </cell>
          <cell r="AF47">
            <v>462481</v>
          </cell>
          <cell r="AG47">
            <v>304220</v>
          </cell>
          <cell r="AH47">
            <v>267065</v>
          </cell>
          <cell r="AI47">
            <v>1214238</v>
          </cell>
          <cell r="AJ47">
            <v>1285875</v>
          </cell>
        </row>
        <row r="48">
          <cell r="A48" t="str">
            <v>1</v>
          </cell>
          <cell r="B48" t="str">
            <v>株式会社　バンダイロジパル</v>
          </cell>
          <cell r="C48" t="str">
            <v>3</v>
          </cell>
          <cell r="D48" t="str">
            <v>事業本部</v>
          </cell>
          <cell r="E48" t="str">
            <v>33</v>
          </cell>
          <cell r="F48" t="str">
            <v>海外業務部</v>
          </cell>
          <cell r="G48" t="str">
            <v>3301</v>
          </cell>
          <cell r="H48" t="str">
            <v>海外業務部</v>
          </cell>
          <cell r="I48" t="str">
            <v>1930</v>
          </cell>
          <cell r="J48" t="str">
            <v>海外業務</v>
          </cell>
          <cell r="K48" t="str">
            <v>1516</v>
          </cell>
          <cell r="L48" t="str">
            <v>海外　神戸</v>
          </cell>
          <cell r="M48" t="str">
            <v>15164999999998714124395499999999999合計-1</v>
          </cell>
          <cell r="N48" t="str">
            <v>4</v>
          </cell>
          <cell r="P48" t="str">
            <v>3954</v>
          </cell>
          <cell r="Q48" t="str">
            <v>　当　年　合　計　</v>
          </cell>
          <cell r="U48" t="str">
            <v>2003</v>
          </cell>
          <cell r="V48">
            <v>0</v>
          </cell>
          <cell r="W48">
            <v>0</v>
          </cell>
          <cell r="X48">
            <v>71637</v>
          </cell>
          <cell r="Y48">
            <v>0</v>
          </cell>
          <cell r="Z48">
            <v>0</v>
          </cell>
          <cell r="AA48">
            <v>0</v>
          </cell>
          <cell r="AB48">
            <v>71637</v>
          </cell>
          <cell r="AC48">
            <v>0</v>
          </cell>
          <cell r="AD48">
            <v>0</v>
          </cell>
          <cell r="AE48">
            <v>180472</v>
          </cell>
          <cell r="AF48">
            <v>462481</v>
          </cell>
          <cell r="AG48">
            <v>304220</v>
          </cell>
          <cell r="AH48">
            <v>267065</v>
          </cell>
          <cell r="AI48">
            <v>1214238</v>
          </cell>
          <cell r="AJ48">
            <v>1285875</v>
          </cell>
        </row>
        <row r="49">
          <cell r="A49" t="str">
            <v>1</v>
          </cell>
          <cell r="B49" t="str">
            <v>株式会社　バンダイロジパル</v>
          </cell>
          <cell r="C49" t="str">
            <v>3</v>
          </cell>
          <cell r="D49" t="str">
            <v>事業本部</v>
          </cell>
          <cell r="E49" t="str">
            <v>33</v>
          </cell>
          <cell r="F49" t="str">
            <v>海外業務部</v>
          </cell>
          <cell r="G49" t="str">
            <v>3301</v>
          </cell>
          <cell r="H49" t="str">
            <v>海外業務部</v>
          </cell>
          <cell r="I49" t="str">
            <v>1930</v>
          </cell>
          <cell r="J49" t="str">
            <v>海外業務</v>
          </cell>
          <cell r="K49" t="str">
            <v>1516</v>
          </cell>
          <cell r="L49" t="str">
            <v>海外　神戸</v>
          </cell>
          <cell r="M49" t="str">
            <v>15164999999998714124395499999合計-2</v>
          </cell>
          <cell r="N49" t="str">
            <v>4</v>
          </cell>
          <cell r="P49" t="str">
            <v>3954</v>
          </cell>
          <cell r="Q49" t="str">
            <v>　昨　年　対　比（％）</v>
          </cell>
          <cell r="V49">
            <v>100</v>
          </cell>
          <cell r="W49">
            <v>100</v>
          </cell>
          <cell r="X49">
            <v>100</v>
          </cell>
          <cell r="Y49">
            <v>100</v>
          </cell>
          <cell r="Z49">
            <v>100</v>
          </cell>
          <cell r="AA49">
            <v>100</v>
          </cell>
          <cell r="AB49">
            <v>100</v>
          </cell>
          <cell r="AC49">
            <v>100</v>
          </cell>
          <cell r="AD49">
            <v>100</v>
          </cell>
          <cell r="AE49">
            <v>100</v>
          </cell>
          <cell r="AF49">
            <v>100</v>
          </cell>
          <cell r="AG49">
            <v>100</v>
          </cell>
          <cell r="AH49">
            <v>100</v>
          </cell>
          <cell r="AI49">
            <v>100</v>
          </cell>
          <cell r="AJ49">
            <v>100</v>
          </cell>
        </row>
        <row r="50">
          <cell r="A50" t="str">
            <v>1</v>
          </cell>
          <cell r="B50" t="str">
            <v>株式会社　バンダイロジパル</v>
          </cell>
          <cell r="C50" t="str">
            <v>3</v>
          </cell>
          <cell r="D50" t="str">
            <v>事業本部</v>
          </cell>
          <cell r="E50" t="str">
            <v>33</v>
          </cell>
          <cell r="F50" t="str">
            <v>海外業務部</v>
          </cell>
          <cell r="G50" t="str">
            <v>3301</v>
          </cell>
          <cell r="H50" t="str">
            <v>海外業務部</v>
          </cell>
          <cell r="I50" t="str">
            <v>1930</v>
          </cell>
          <cell r="J50" t="str">
            <v>海外業務</v>
          </cell>
          <cell r="K50" t="str">
            <v>1516</v>
          </cell>
          <cell r="L50" t="str">
            <v>海外　神戸</v>
          </cell>
          <cell r="M50" t="str">
            <v>15164999999999130702218321830020034海外-12003</v>
          </cell>
          <cell r="N50" t="str">
            <v>4</v>
          </cell>
          <cell r="O50" t="str">
            <v>他店</v>
          </cell>
          <cell r="P50" t="str">
            <v>2183</v>
          </cell>
          <cell r="Q50" t="str">
            <v>株式会社サンヨープレジャー</v>
          </cell>
          <cell r="R50" t="str">
            <v>218300</v>
          </cell>
          <cell r="S50" t="str">
            <v>株式会社サンヨープレジャー　-海外-</v>
          </cell>
          <cell r="T50" t="str">
            <v>4海外</v>
          </cell>
          <cell r="U50" t="str">
            <v>2003</v>
          </cell>
          <cell r="V50">
            <v>0</v>
          </cell>
          <cell r="W50">
            <v>0</v>
          </cell>
          <cell r="X50">
            <v>174110</v>
          </cell>
          <cell r="Y50">
            <v>191821</v>
          </cell>
          <cell r="Z50">
            <v>387066</v>
          </cell>
          <cell r="AA50">
            <v>116300</v>
          </cell>
          <cell r="AB50">
            <v>869297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869297</v>
          </cell>
        </row>
        <row r="51">
          <cell r="A51" t="str">
            <v>1</v>
          </cell>
          <cell r="B51" t="str">
            <v>株式会社　バンダイロジパル</v>
          </cell>
          <cell r="C51" t="str">
            <v>3</v>
          </cell>
          <cell r="D51" t="str">
            <v>事業本部</v>
          </cell>
          <cell r="E51" t="str">
            <v>33</v>
          </cell>
          <cell r="F51" t="str">
            <v>海外業務部</v>
          </cell>
          <cell r="G51" t="str">
            <v>3301</v>
          </cell>
          <cell r="H51" t="str">
            <v>海外業務部</v>
          </cell>
          <cell r="I51" t="str">
            <v>1930</v>
          </cell>
          <cell r="J51" t="str">
            <v>海外業務</v>
          </cell>
          <cell r="K51" t="str">
            <v>1516</v>
          </cell>
          <cell r="L51" t="str">
            <v>海外　神戸</v>
          </cell>
          <cell r="M51" t="str">
            <v>15164999999999130702218399999999999合計-1</v>
          </cell>
          <cell r="N51" t="str">
            <v>4</v>
          </cell>
          <cell r="P51" t="str">
            <v>2183</v>
          </cell>
          <cell r="Q51" t="str">
            <v>　当　年　合　計　</v>
          </cell>
          <cell r="U51" t="str">
            <v>2003</v>
          </cell>
          <cell r="V51">
            <v>0</v>
          </cell>
          <cell r="W51">
            <v>0</v>
          </cell>
          <cell r="X51">
            <v>174110</v>
          </cell>
          <cell r="Y51">
            <v>191821</v>
          </cell>
          <cell r="Z51">
            <v>387066</v>
          </cell>
          <cell r="AA51">
            <v>116300</v>
          </cell>
          <cell r="AB51">
            <v>869297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869297</v>
          </cell>
        </row>
        <row r="52">
          <cell r="A52" t="str">
            <v>1</v>
          </cell>
          <cell r="B52" t="str">
            <v>株式会社　バンダイロジパル</v>
          </cell>
          <cell r="C52" t="str">
            <v>3</v>
          </cell>
          <cell r="D52" t="str">
            <v>事業本部</v>
          </cell>
          <cell r="E52" t="str">
            <v>33</v>
          </cell>
          <cell r="F52" t="str">
            <v>海外業務部</v>
          </cell>
          <cell r="G52" t="str">
            <v>3301</v>
          </cell>
          <cell r="H52" t="str">
            <v>海外業務部</v>
          </cell>
          <cell r="I52" t="str">
            <v>1930</v>
          </cell>
          <cell r="J52" t="str">
            <v>海外業務</v>
          </cell>
          <cell r="K52" t="str">
            <v>1516</v>
          </cell>
          <cell r="L52" t="str">
            <v>海外　神戸</v>
          </cell>
          <cell r="M52" t="str">
            <v>15164999999999130702218399999合計-2</v>
          </cell>
          <cell r="N52" t="str">
            <v>4</v>
          </cell>
          <cell r="P52" t="str">
            <v>2183</v>
          </cell>
          <cell r="Q52" t="str">
            <v>　昨　年　対　比（％）</v>
          </cell>
          <cell r="V52">
            <v>100</v>
          </cell>
          <cell r="W52">
            <v>100</v>
          </cell>
          <cell r="X52">
            <v>100</v>
          </cell>
          <cell r="Y52">
            <v>100</v>
          </cell>
          <cell r="Z52">
            <v>100</v>
          </cell>
          <cell r="AA52">
            <v>100</v>
          </cell>
          <cell r="AB52">
            <v>100</v>
          </cell>
          <cell r="AC52">
            <v>100</v>
          </cell>
          <cell r="AD52">
            <v>100</v>
          </cell>
          <cell r="AE52">
            <v>100</v>
          </cell>
          <cell r="AF52">
            <v>100</v>
          </cell>
          <cell r="AG52">
            <v>100</v>
          </cell>
          <cell r="AH52">
            <v>100</v>
          </cell>
          <cell r="AI52">
            <v>100</v>
          </cell>
          <cell r="AJ52">
            <v>100</v>
          </cell>
        </row>
        <row r="53">
          <cell r="A53" t="str">
            <v>1</v>
          </cell>
          <cell r="B53" t="str">
            <v>株式会社　バンダイロジパル</v>
          </cell>
          <cell r="C53" t="str">
            <v>3</v>
          </cell>
          <cell r="D53" t="str">
            <v>事業本部</v>
          </cell>
          <cell r="E53" t="str">
            <v>33</v>
          </cell>
          <cell r="F53" t="str">
            <v>海外業務部</v>
          </cell>
          <cell r="G53" t="str">
            <v>3301</v>
          </cell>
          <cell r="H53" t="str">
            <v>海外業務部</v>
          </cell>
          <cell r="I53" t="str">
            <v>1930</v>
          </cell>
          <cell r="J53" t="str">
            <v>海外業務</v>
          </cell>
          <cell r="K53" t="str">
            <v>1516</v>
          </cell>
          <cell r="L53" t="str">
            <v>海外　神戸</v>
          </cell>
          <cell r="M53" t="str">
            <v>15164999999999220331370237020520034海外-12003</v>
          </cell>
          <cell r="N53" t="str">
            <v>4</v>
          </cell>
          <cell r="O53" t="str">
            <v>他店</v>
          </cell>
          <cell r="P53" t="str">
            <v>3702</v>
          </cell>
          <cell r="Q53" t="str">
            <v>㈱寺子屋</v>
          </cell>
          <cell r="R53" t="str">
            <v>370205</v>
          </cell>
          <cell r="S53" t="str">
            <v>株式会社寺子屋　海外</v>
          </cell>
          <cell r="T53" t="str">
            <v>4海外</v>
          </cell>
          <cell r="U53" t="str">
            <v>2003</v>
          </cell>
          <cell r="V53">
            <v>0</v>
          </cell>
          <cell r="W53">
            <v>298446</v>
          </cell>
          <cell r="X53">
            <v>0</v>
          </cell>
          <cell r="Y53">
            <v>0</v>
          </cell>
          <cell r="Z53">
            <v>163500</v>
          </cell>
          <cell r="AA53">
            <v>230733</v>
          </cell>
          <cell r="AB53">
            <v>692679</v>
          </cell>
          <cell r="AC53">
            <v>132034</v>
          </cell>
          <cell r="AD53">
            <v>-45045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86989</v>
          </cell>
          <cell r="AJ53">
            <v>779668</v>
          </cell>
        </row>
        <row r="54">
          <cell r="A54" t="str">
            <v>1</v>
          </cell>
          <cell r="B54" t="str">
            <v>株式会社　バンダイロジパル</v>
          </cell>
          <cell r="C54" t="str">
            <v>3</v>
          </cell>
          <cell r="D54" t="str">
            <v>事業本部</v>
          </cell>
          <cell r="E54" t="str">
            <v>33</v>
          </cell>
          <cell r="F54" t="str">
            <v>海外業務部</v>
          </cell>
          <cell r="G54" t="str">
            <v>3301</v>
          </cell>
          <cell r="H54" t="str">
            <v>海外業務部</v>
          </cell>
          <cell r="I54" t="str">
            <v>1930</v>
          </cell>
          <cell r="J54" t="str">
            <v>海外業務</v>
          </cell>
          <cell r="K54" t="str">
            <v>1516</v>
          </cell>
          <cell r="L54" t="str">
            <v>海外　神戸</v>
          </cell>
          <cell r="M54" t="str">
            <v>15164999999999220331370299999999999合計-1</v>
          </cell>
          <cell r="N54" t="str">
            <v>4</v>
          </cell>
          <cell r="P54" t="str">
            <v>3702</v>
          </cell>
          <cell r="Q54" t="str">
            <v>　当　年　合　計　</v>
          </cell>
          <cell r="U54" t="str">
            <v>2003</v>
          </cell>
          <cell r="V54">
            <v>0</v>
          </cell>
          <cell r="W54">
            <v>298446</v>
          </cell>
          <cell r="X54">
            <v>0</v>
          </cell>
          <cell r="Y54">
            <v>0</v>
          </cell>
          <cell r="Z54">
            <v>163500</v>
          </cell>
          <cell r="AA54">
            <v>230733</v>
          </cell>
          <cell r="AB54">
            <v>692679</v>
          </cell>
          <cell r="AC54">
            <v>132034</v>
          </cell>
          <cell r="AD54">
            <v>-45045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86989</v>
          </cell>
          <cell r="AJ54">
            <v>779668</v>
          </cell>
        </row>
        <row r="55">
          <cell r="A55" t="str">
            <v>1</v>
          </cell>
          <cell r="B55" t="str">
            <v>株式会社　バンダイロジパル</v>
          </cell>
          <cell r="C55" t="str">
            <v>3</v>
          </cell>
          <cell r="D55" t="str">
            <v>事業本部</v>
          </cell>
          <cell r="E55" t="str">
            <v>33</v>
          </cell>
          <cell r="F55" t="str">
            <v>海外業務部</v>
          </cell>
          <cell r="G55" t="str">
            <v>3301</v>
          </cell>
          <cell r="H55" t="str">
            <v>海外業務部</v>
          </cell>
          <cell r="I55" t="str">
            <v>1930</v>
          </cell>
          <cell r="J55" t="str">
            <v>海外業務</v>
          </cell>
          <cell r="K55" t="str">
            <v>1516</v>
          </cell>
          <cell r="L55" t="str">
            <v>海外　神戸</v>
          </cell>
          <cell r="M55" t="str">
            <v>15164999999999220331370299999合計-2</v>
          </cell>
          <cell r="N55" t="str">
            <v>4</v>
          </cell>
          <cell r="P55" t="str">
            <v>3702</v>
          </cell>
          <cell r="Q55" t="str">
            <v>　昨　年　対　比（％）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  <cell r="AG55">
            <v>100</v>
          </cell>
          <cell r="AH55">
            <v>100</v>
          </cell>
          <cell r="AI55">
            <v>100</v>
          </cell>
          <cell r="AJ55">
            <v>100</v>
          </cell>
        </row>
        <row r="56">
          <cell r="A56" t="str">
            <v>1</v>
          </cell>
          <cell r="B56" t="str">
            <v>株式会社　バンダイロジパル</v>
          </cell>
          <cell r="C56" t="str">
            <v>3</v>
          </cell>
          <cell r="D56" t="str">
            <v>事業本部</v>
          </cell>
          <cell r="E56" t="str">
            <v>33</v>
          </cell>
          <cell r="F56" t="str">
            <v>海外業務部</v>
          </cell>
          <cell r="G56" t="str">
            <v>3301</v>
          </cell>
          <cell r="H56" t="str">
            <v>海外業務部</v>
          </cell>
          <cell r="I56" t="str">
            <v>1930</v>
          </cell>
          <cell r="J56" t="str">
            <v>海外業務</v>
          </cell>
          <cell r="K56" t="str">
            <v>1516</v>
          </cell>
          <cell r="L56" t="str">
            <v>海外　神戸</v>
          </cell>
          <cell r="M56" t="str">
            <v>15164999999999888114310231021120034海外-12002</v>
          </cell>
          <cell r="N56" t="str">
            <v>4</v>
          </cell>
          <cell r="O56" t="str">
            <v>他店</v>
          </cell>
          <cell r="P56" t="str">
            <v>3102</v>
          </cell>
          <cell r="Q56" t="str">
            <v>大和玩具㈱</v>
          </cell>
          <cell r="R56" t="str">
            <v>310211</v>
          </cell>
          <cell r="S56" t="str">
            <v>大和玩具株式会社 海外</v>
          </cell>
          <cell r="T56" t="str">
            <v>4海外</v>
          </cell>
          <cell r="U56" t="str">
            <v>2002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68400</v>
          </cell>
          <cell r="AD56">
            <v>0</v>
          </cell>
          <cell r="AE56">
            <v>0</v>
          </cell>
          <cell r="AF56">
            <v>120684</v>
          </cell>
          <cell r="AG56">
            <v>0</v>
          </cell>
          <cell r="AH56">
            <v>0</v>
          </cell>
          <cell r="AI56">
            <v>189084</v>
          </cell>
          <cell r="AJ56">
            <v>189084</v>
          </cell>
        </row>
        <row r="57">
          <cell r="A57" t="str">
            <v>1</v>
          </cell>
          <cell r="B57" t="str">
            <v>株式会社　バンダイロジパル</v>
          </cell>
          <cell r="C57" t="str">
            <v>3</v>
          </cell>
          <cell r="D57" t="str">
            <v>事業本部</v>
          </cell>
          <cell r="E57" t="str">
            <v>33</v>
          </cell>
          <cell r="F57" t="str">
            <v>海外業務部</v>
          </cell>
          <cell r="G57" t="str">
            <v>3301</v>
          </cell>
          <cell r="H57" t="str">
            <v>海外業務部</v>
          </cell>
          <cell r="I57" t="str">
            <v>1930</v>
          </cell>
          <cell r="J57" t="str">
            <v>海外業務</v>
          </cell>
          <cell r="K57" t="str">
            <v>1516</v>
          </cell>
          <cell r="L57" t="str">
            <v>海外　神戸</v>
          </cell>
          <cell r="M57" t="str">
            <v>15164999999999888114310231021920034海外-12003</v>
          </cell>
          <cell r="N57" t="str">
            <v>4</v>
          </cell>
          <cell r="O57" t="str">
            <v>他店</v>
          </cell>
          <cell r="P57" t="str">
            <v>3102</v>
          </cell>
          <cell r="Q57" t="str">
            <v>大和玩具㈱</v>
          </cell>
          <cell r="R57" t="str">
            <v>310219</v>
          </cell>
          <cell r="S57" t="str">
            <v>大和玩具㈱海外(神戸)</v>
          </cell>
          <cell r="T57" t="str">
            <v>4海外</v>
          </cell>
          <cell r="U57" t="str">
            <v>2003</v>
          </cell>
          <cell r="V57">
            <v>70494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41391</v>
          </cell>
          <cell r="AB57">
            <v>111885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111885</v>
          </cell>
        </row>
        <row r="58">
          <cell r="A58" t="str">
            <v>1</v>
          </cell>
          <cell r="B58" t="str">
            <v>株式会社　バンダイロジパル</v>
          </cell>
          <cell r="C58" t="str">
            <v>3</v>
          </cell>
          <cell r="D58" t="str">
            <v>事業本部</v>
          </cell>
          <cell r="E58" t="str">
            <v>33</v>
          </cell>
          <cell r="F58" t="str">
            <v>海外業務部</v>
          </cell>
          <cell r="G58" t="str">
            <v>3301</v>
          </cell>
          <cell r="H58" t="str">
            <v>海外業務部</v>
          </cell>
          <cell r="I58" t="str">
            <v>1930</v>
          </cell>
          <cell r="J58" t="str">
            <v>海外業務</v>
          </cell>
          <cell r="K58" t="str">
            <v>1516</v>
          </cell>
          <cell r="L58" t="str">
            <v>海外　神戸</v>
          </cell>
          <cell r="M58" t="str">
            <v>15164999999999888114310299999999999合計-0</v>
          </cell>
          <cell r="N58" t="str">
            <v>4</v>
          </cell>
          <cell r="P58" t="str">
            <v>3102</v>
          </cell>
          <cell r="Q58" t="str">
            <v>　前　年　合　計　</v>
          </cell>
          <cell r="U58" t="str">
            <v>2002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68400</v>
          </cell>
          <cell r="AD58">
            <v>0</v>
          </cell>
          <cell r="AE58">
            <v>0</v>
          </cell>
          <cell r="AF58">
            <v>120684</v>
          </cell>
          <cell r="AG58">
            <v>0</v>
          </cell>
          <cell r="AH58">
            <v>0</v>
          </cell>
          <cell r="AI58">
            <v>189084</v>
          </cell>
          <cell r="AJ58">
            <v>189084</v>
          </cell>
        </row>
        <row r="59">
          <cell r="A59" t="str">
            <v>1</v>
          </cell>
          <cell r="B59" t="str">
            <v>株式会社　バンダイロジパル</v>
          </cell>
          <cell r="C59" t="str">
            <v>3</v>
          </cell>
          <cell r="D59" t="str">
            <v>事業本部</v>
          </cell>
          <cell r="E59" t="str">
            <v>33</v>
          </cell>
          <cell r="F59" t="str">
            <v>海外業務部</v>
          </cell>
          <cell r="G59" t="str">
            <v>3301</v>
          </cell>
          <cell r="H59" t="str">
            <v>海外業務部</v>
          </cell>
          <cell r="I59" t="str">
            <v>1930</v>
          </cell>
          <cell r="J59" t="str">
            <v>海外業務</v>
          </cell>
          <cell r="K59" t="str">
            <v>1516</v>
          </cell>
          <cell r="L59" t="str">
            <v>海外　神戸</v>
          </cell>
          <cell r="M59" t="str">
            <v>15164999999999888114310299999999999合計-1</v>
          </cell>
          <cell r="N59" t="str">
            <v>4</v>
          </cell>
          <cell r="P59" t="str">
            <v>3102</v>
          </cell>
          <cell r="Q59" t="str">
            <v>　当　年　合　計　</v>
          </cell>
          <cell r="U59" t="str">
            <v>2003</v>
          </cell>
          <cell r="V59">
            <v>70494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41391</v>
          </cell>
          <cell r="AB59">
            <v>111885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111885</v>
          </cell>
        </row>
        <row r="60">
          <cell r="A60" t="str">
            <v>1</v>
          </cell>
          <cell r="B60" t="str">
            <v>株式会社　バンダイロジパル</v>
          </cell>
          <cell r="C60" t="str">
            <v>3</v>
          </cell>
          <cell r="D60" t="str">
            <v>事業本部</v>
          </cell>
          <cell r="E60" t="str">
            <v>33</v>
          </cell>
          <cell r="F60" t="str">
            <v>海外業務部</v>
          </cell>
          <cell r="G60" t="str">
            <v>3301</v>
          </cell>
          <cell r="H60" t="str">
            <v>海外業務部</v>
          </cell>
          <cell r="I60" t="str">
            <v>1930</v>
          </cell>
          <cell r="J60" t="str">
            <v>海外業務</v>
          </cell>
          <cell r="K60" t="str">
            <v>1516</v>
          </cell>
          <cell r="L60" t="str">
            <v>海外　神戸</v>
          </cell>
          <cell r="M60" t="str">
            <v>15164999999999888114310299999合計-2</v>
          </cell>
          <cell r="N60" t="str">
            <v>4</v>
          </cell>
          <cell r="P60" t="str">
            <v>3102</v>
          </cell>
          <cell r="Q60" t="str">
            <v>　昨　年　対　比（％）</v>
          </cell>
          <cell r="V60">
            <v>100</v>
          </cell>
          <cell r="W60">
            <v>100</v>
          </cell>
          <cell r="X60">
            <v>100</v>
          </cell>
          <cell r="Y60">
            <v>100</v>
          </cell>
          <cell r="Z60">
            <v>100</v>
          </cell>
          <cell r="AA60">
            <v>100</v>
          </cell>
          <cell r="AB60">
            <v>100</v>
          </cell>
          <cell r="AC60">
            <v>0</v>
          </cell>
          <cell r="AD60">
            <v>100</v>
          </cell>
          <cell r="AE60">
            <v>100</v>
          </cell>
          <cell r="AF60">
            <v>0</v>
          </cell>
          <cell r="AG60">
            <v>100</v>
          </cell>
          <cell r="AH60">
            <v>100</v>
          </cell>
          <cell r="AI60">
            <v>0</v>
          </cell>
          <cell r="AJ60">
            <v>59</v>
          </cell>
        </row>
        <row r="61">
          <cell r="A61" t="str">
            <v>1</v>
          </cell>
          <cell r="B61" t="str">
            <v>株式会社　バンダイロジパル</v>
          </cell>
          <cell r="C61" t="str">
            <v>3</v>
          </cell>
          <cell r="D61" t="str">
            <v>事業本部</v>
          </cell>
          <cell r="E61" t="str">
            <v>33</v>
          </cell>
          <cell r="F61" t="str">
            <v>海外業務部</v>
          </cell>
          <cell r="G61" t="str">
            <v>3301</v>
          </cell>
          <cell r="H61" t="str">
            <v>海外業務部</v>
          </cell>
          <cell r="I61" t="str">
            <v>1930</v>
          </cell>
          <cell r="J61" t="str">
            <v>海外業務</v>
          </cell>
          <cell r="K61" t="str">
            <v>1516</v>
          </cell>
          <cell r="L61" t="str">
            <v>海外　神戸</v>
          </cell>
          <cell r="M61" t="str">
            <v>15164999999999910999553755370120034海外-12002</v>
          </cell>
          <cell r="N61" t="str">
            <v>4</v>
          </cell>
          <cell r="O61" t="str">
            <v>他店</v>
          </cell>
          <cell r="P61" t="str">
            <v>5537</v>
          </cell>
          <cell r="Q61" t="str">
            <v>不二貿易 ㈱</v>
          </cell>
          <cell r="R61" t="str">
            <v>553701</v>
          </cell>
          <cell r="S61" t="str">
            <v>不二貿易株式会社 海外</v>
          </cell>
          <cell r="T61" t="str">
            <v>4海外</v>
          </cell>
          <cell r="U61" t="str">
            <v>2002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164800</v>
          </cell>
          <cell r="AD61">
            <v>0</v>
          </cell>
          <cell r="AE61">
            <v>206800</v>
          </cell>
          <cell r="AF61">
            <v>0</v>
          </cell>
          <cell r="AG61">
            <v>0</v>
          </cell>
          <cell r="AH61">
            <v>0</v>
          </cell>
          <cell r="AI61">
            <v>371600</v>
          </cell>
          <cell r="AJ61">
            <v>371600</v>
          </cell>
        </row>
        <row r="62">
          <cell r="A62" t="str">
            <v>1</v>
          </cell>
          <cell r="B62" t="str">
            <v>株式会社　バンダイロジパル</v>
          </cell>
          <cell r="C62" t="str">
            <v>3</v>
          </cell>
          <cell r="D62" t="str">
            <v>事業本部</v>
          </cell>
          <cell r="E62" t="str">
            <v>33</v>
          </cell>
          <cell r="F62" t="str">
            <v>海外業務部</v>
          </cell>
          <cell r="G62" t="str">
            <v>3301</v>
          </cell>
          <cell r="H62" t="str">
            <v>海外業務部</v>
          </cell>
          <cell r="I62" t="str">
            <v>1930</v>
          </cell>
          <cell r="J62" t="str">
            <v>海外業務</v>
          </cell>
          <cell r="K62" t="str">
            <v>1516</v>
          </cell>
          <cell r="L62" t="str">
            <v>海外　神戸</v>
          </cell>
          <cell r="M62" t="str">
            <v>15164999999999910999553755371320034海外-12003</v>
          </cell>
          <cell r="N62" t="str">
            <v>4</v>
          </cell>
          <cell r="O62" t="str">
            <v>他店</v>
          </cell>
          <cell r="P62" t="str">
            <v>5537</v>
          </cell>
          <cell r="Q62" t="str">
            <v>不二貿易 ㈱</v>
          </cell>
          <cell r="R62" t="str">
            <v>553713</v>
          </cell>
          <cell r="S62" t="str">
            <v>不二貿易㈱海外(神戸)</v>
          </cell>
          <cell r="T62" t="str">
            <v>4海外</v>
          </cell>
          <cell r="U62" t="str">
            <v>2003</v>
          </cell>
          <cell r="V62">
            <v>89000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89000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89000</v>
          </cell>
        </row>
        <row r="63">
          <cell r="A63" t="str">
            <v>1</v>
          </cell>
          <cell r="B63" t="str">
            <v>株式会社　バンダイロジパル</v>
          </cell>
          <cell r="C63" t="str">
            <v>3</v>
          </cell>
          <cell r="D63" t="str">
            <v>事業本部</v>
          </cell>
          <cell r="E63" t="str">
            <v>33</v>
          </cell>
          <cell r="F63" t="str">
            <v>海外業務部</v>
          </cell>
          <cell r="G63" t="str">
            <v>3301</v>
          </cell>
          <cell r="H63" t="str">
            <v>海外業務部</v>
          </cell>
          <cell r="I63" t="str">
            <v>1930</v>
          </cell>
          <cell r="J63" t="str">
            <v>海外業務</v>
          </cell>
          <cell r="K63" t="str">
            <v>1516</v>
          </cell>
          <cell r="L63" t="str">
            <v>海外　神戸</v>
          </cell>
          <cell r="M63" t="str">
            <v>15164999999999910999553799999999999合計-0</v>
          </cell>
          <cell r="N63" t="str">
            <v>4</v>
          </cell>
          <cell r="P63" t="str">
            <v>5537</v>
          </cell>
          <cell r="Q63" t="str">
            <v>　前　年　合　計　</v>
          </cell>
          <cell r="U63" t="str">
            <v>2002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164800</v>
          </cell>
          <cell r="AD63">
            <v>0</v>
          </cell>
          <cell r="AE63">
            <v>206800</v>
          </cell>
          <cell r="AF63">
            <v>0</v>
          </cell>
          <cell r="AG63">
            <v>0</v>
          </cell>
          <cell r="AH63">
            <v>0</v>
          </cell>
          <cell r="AI63">
            <v>371600</v>
          </cell>
          <cell r="AJ63">
            <v>371600</v>
          </cell>
        </row>
        <row r="64">
          <cell r="A64" t="str">
            <v>1</v>
          </cell>
          <cell r="B64" t="str">
            <v>株式会社　バンダイロジパル</v>
          </cell>
          <cell r="C64" t="str">
            <v>3</v>
          </cell>
          <cell r="D64" t="str">
            <v>事業本部</v>
          </cell>
          <cell r="E64" t="str">
            <v>33</v>
          </cell>
          <cell r="F64" t="str">
            <v>海外業務部</v>
          </cell>
          <cell r="G64" t="str">
            <v>3301</v>
          </cell>
          <cell r="H64" t="str">
            <v>海外業務部</v>
          </cell>
          <cell r="I64" t="str">
            <v>1930</v>
          </cell>
          <cell r="J64" t="str">
            <v>海外業務</v>
          </cell>
          <cell r="K64" t="str">
            <v>1516</v>
          </cell>
          <cell r="L64" t="str">
            <v>海外　神戸</v>
          </cell>
          <cell r="M64" t="str">
            <v>15164999999999910999553799999999999合計-1</v>
          </cell>
          <cell r="N64" t="str">
            <v>4</v>
          </cell>
          <cell r="P64" t="str">
            <v>5537</v>
          </cell>
          <cell r="Q64" t="str">
            <v>　当　年　合　計　</v>
          </cell>
          <cell r="U64" t="str">
            <v>2003</v>
          </cell>
          <cell r="V64">
            <v>89000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89000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89000</v>
          </cell>
        </row>
        <row r="65">
          <cell r="A65" t="str">
            <v>1</v>
          </cell>
          <cell r="B65" t="str">
            <v>株式会社　バンダイロジパル</v>
          </cell>
          <cell r="C65" t="str">
            <v>3</v>
          </cell>
          <cell r="D65" t="str">
            <v>事業本部</v>
          </cell>
          <cell r="E65" t="str">
            <v>33</v>
          </cell>
          <cell r="F65" t="str">
            <v>海外業務部</v>
          </cell>
          <cell r="G65" t="str">
            <v>3301</v>
          </cell>
          <cell r="H65" t="str">
            <v>海外業務部</v>
          </cell>
          <cell r="I65" t="str">
            <v>1930</v>
          </cell>
          <cell r="J65" t="str">
            <v>海外業務</v>
          </cell>
          <cell r="K65" t="str">
            <v>1516</v>
          </cell>
          <cell r="L65" t="str">
            <v>海外　神戸</v>
          </cell>
          <cell r="M65" t="str">
            <v>15164999999999910999553799999合計-2</v>
          </cell>
          <cell r="N65" t="str">
            <v>4</v>
          </cell>
          <cell r="P65" t="str">
            <v>5537</v>
          </cell>
          <cell r="Q65" t="str">
            <v>　昨　年　対　比（％）</v>
          </cell>
          <cell r="V65">
            <v>100</v>
          </cell>
          <cell r="W65">
            <v>100</v>
          </cell>
          <cell r="X65">
            <v>100</v>
          </cell>
          <cell r="Y65">
            <v>100</v>
          </cell>
          <cell r="Z65">
            <v>100</v>
          </cell>
          <cell r="AA65">
            <v>100</v>
          </cell>
          <cell r="AB65">
            <v>100</v>
          </cell>
          <cell r="AC65">
            <v>0</v>
          </cell>
          <cell r="AD65">
            <v>100</v>
          </cell>
          <cell r="AE65">
            <v>0</v>
          </cell>
          <cell r="AF65">
            <v>100</v>
          </cell>
          <cell r="AG65">
            <v>100</v>
          </cell>
          <cell r="AH65">
            <v>100</v>
          </cell>
          <cell r="AI65">
            <v>0</v>
          </cell>
          <cell r="AJ65">
            <v>23</v>
          </cell>
        </row>
        <row r="66">
          <cell r="A66" t="str">
            <v>1</v>
          </cell>
          <cell r="B66" t="str">
            <v>株式会社　バンダイロジパル</v>
          </cell>
          <cell r="C66" t="str">
            <v>3</v>
          </cell>
          <cell r="D66" t="str">
            <v>事業本部</v>
          </cell>
          <cell r="E66" t="str">
            <v>33</v>
          </cell>
          <cell r="F66" t="str">
            <v>海外業務部</v>
          </cell>
          <cell r="G66" t="str">
            <v>3301</v>
          </cell>
          <cell r="H66" t="str">
            <v>海外業務部</v>
          </cell>
          <cell r="I66" t="str">
            <v>1930</v>
          </cell>
          <cell r="J66" t="str">
            <v>海外業務</v>
          </cell>
          <cell r="K66" t="str">
            <v>1516</v>
          </cell>
          <cell r="L66" t="str">
            <v>海外　神戸</v>
          </cell>
          <cell r="M66" t="str">
            <v>15164999999999999999531153110120024海外-12002</v>
          </cell>
          <cell r="N66" t="str">
            <v>4</v>
          </cell>
          <cell r="O66" t="str">
            <v>他店</v>
          </cell>
          <cell r="P66" t="str">
            <v>5311</v>
          </cell>
          <cell r="Q66" t="str">
            <v>㈱ドリームオフィス</v>
          </cell>
          <cell r="R66" t="str">
            <v>531101</v>
          </cell>
          <cell r="S66" t="str">
            <v>(株)ﾋﾞｯｸﾞ(海外)</v>
          </cell>
          <cell r="T66" t="str">
            <v>4海外</v>
          </cell>
          <cell r="U66" t="str">
            <v>2002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120896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120896</v>
          </cell>
          <cell r="AJ66">
            <v>120896</v>
          </cell>
        </row>
        <row r="67">
          <cell r="A67" t="str">
            <v>1</v>
          </cell>
          <cell r="B67" t="str">
            <v>株式会社　バンダイロジパル</v>
          </cell>
          <cell r="C67" t="str">
            <v>3</v>
          </cell>
          <cell r="D67" t="str">
            <v>事業本部</v>
          </cell>
          <cell r="E67" t="str">
            <v>33</v>
          </cell>
          <cell r="F67" t="str">
            <v>海外業務部</v>
          </cell>
          <cell r="G67" t="str">
            <v>3301</v>
          </cell>
          <cell r="H67" t="str">
            <v>海外業務部</v>
          </cell>
          <cell r="I67" t="str">
            <v>1930</v>
          </cell>
          <cell r="J67" t="str">
            <v>海外業務</v>
          </cell>
          <cell r="K67" t="str">
            <v>1516</v>
          </cell>
          <cell r="L67" t="str">
            <v>海外　神戸</v>
          </cell>
          <cell r="M67" t="str">
            <v>15164999999999999999531199999999999合計-0</v>
          </cell>
          <cell r="N67" t="str">
            <v>4</v>
          </cell>
          <cell r="P67" t="str">
            <v>5311</v>
          </cell>
          <cell r="Q67" t="str">
            <v>　前　年　合　計　</v>
          </cell>
          <cell r="U67" t="str">
            <v>2002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120896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120896</v>
          </cell>
          <cell r="AJ67">
            <v>120896</v>
          </cell>
        </row>
        <row r="68">
          <cell r="A68" t="str">
            <v>1</v>
          </cell>
          <cell r="B68" t="str">
            <v>株式会社　バンダイロジパル</v>
          </cell>
          <cell r="C68" t="str">
            <v>3</v>
          </cell>
          <cell r="D68" t="str">
            <v>事業本部</v>
          </cell>
          <cell r="E68" t="str">
            <v>33</v>
          </cell>
          <cell r="F68" t="str">
            <v>海外業務部</v>
          </cell>
          <cell r="G68" t="str">
            <v>3301</v>
          </cell>
          <cell r="H68" t="str">
            <v>海外業務部</v>
          </cell>
          <cell r="I68" t="str">
            <v>1930</v>
          </cell>
          <cell r="J68" t="str">
            <v>海外業務</v>
          </cell>
          <cell r="K68" t="str">
            <v>1516</v>
          </cell>
          <cell r="L68" t="str">
            <v>海外　神戸</v>
          </cell>
          <cell r="M68" t="str">
            <v>15164999999999999999554255420020024海外-12002</v>
          </cell>
          <cell r="N68" t="str">
            <v>4</v>
          </cell>
          <cell r="O68" t="str">
            <v>他店</v>
          </cell>
          <cell r="P68" t="str">
            <v>5542</v>
          </cell>
          <cell r="Q68" t="str">
            <v>ﾌﾙﾀ製菓 ㈱</v>
          </cell>
          <cell r="R68" t="str">
            <v>554200</v>
          </cell>
          <cell r="S68" t="str">
            <v>フルタ製菓　株式会社</v>
          </cell>
          <cell r="T68" t="str">
            <v>4海外</v>
          </cell>
          <cell r="U68" t="str">
            <v>2002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245910</v>
          </cell>
          <cell r="AA68">
            <v>0</v>
          </cell>
          <cell r="AB68">
            <v>245910</v>
          </cell>
          <cell r="AC68">
            <v>0</v>
          </cell>
          <cell r="AD68">
            <v>129500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129500</v>
          </cell>
          <cell r="AJ68">
            <v>375410</v>
          </cell>
        </row>
        <row r="69">
          <cell r="A69" t="str">
            <v>1</v>
          </cell>
          <cell r="B69" t="str">
            <v>株式会社　バンダイロジパル</v>
          </cell>
          <cell r="C69" t="str">
            <v>3</v>
          </cell>
          <cell r="D69" t="str">
            <v>事業本部</v>
          </cell>
          <cell r="E69" t="str">
            <v>33</v>
          </cell>
          <cell r="F69" t="str">
            <v>海外業務部</v>
          </cell>
          <cell r="G69" t="str">
            <v>3301</v>
          </cell>
          <cell r="H69" t="str">
            <v>海外業務部</v>
          </cell>
          <cell r="I69" t="str">
            <v>1930</v>
          </cell>
          <cell r="J69" t="str">
            <v>海外業務</v>
          </cell>
          <cell r="K69" t="str">
            <v>1516</v>
          </cell>
          <cell r="L69" t="str">
            <v>海外　神戸</v>
          </cell>
          <cell r="M69" t="str">
            <v>15164999999999999999554299999999999合計-0</v>
          </cell>
          <cell r="N69" t="str">
            <v>4</v>
          </cell>
          <cell r="P69" t="str">
            <v>5542</v>
          </cell>
          <cell r="Q69" t="str">
            <v>　前　年　合　計　</v>
          </cell>
          <cell r="U69" t="str">
            <v>2002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245910</v>
          </cell>
          <cell r="AA69">
            <v>0</v>
          </cell>
          <cell r="AB69">
            <v>245910</v>
          </cell>
          <cell r="AC69">
            <v>0</v>
          </cell>
          <cell r="AD69">
            <v>129500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129500</v>
          </cell>
          <cell r="AJ69">
            <v>375410</v>
          </cell>
        </row>
        <row r="70">
          <cell r="A70" t="str">
            <v>1</v>
          </cell>
          <cell r="B70" t="str">
            <v>株式会社　バンダイロジパル</v>
          </cell>
          <cell r="C70" t="str">
            <v>3</v>
          </cell>
          <cell r="D70" t="str">
            <v>事業本部</v>
          </cell>
          <cell r="E70" t="str">
            <v>33</v>
          </cell>
          <cell r="F70" t="str">
            <v>海外業務部</v>
          </cell>
          <cell r="G70" t="str">
            <v>3301</v>
          </cell>
          <cell r="H70" t="str">
            <v>海外業務部</v>
          </cell>
          <cell r="I70" t="str">
            <v>1930</v>
          </cell>
          <cell r="J70" t="str">
            <v>海外業務</v>
          </cell>
          <cell r="K70" t="str">
            <v>1516</v>
          </cell>
          <cell r="L70" t="str">
            <v>海外　神戸</v>
          </cell>
          <cell r="M70" t="str">
            <v>1516499999999999999999999999999999999合計-0</v>
          </cell>
          <cell r="N70" t="str">
            <v>4</v>
          </cell>
          <cell r="Q70" t="str">
            <v>　グループ　前　年　合　計　</v>
          </cell>
          <cell r="U70" t="str">
            <v>2002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2273463</v>
          </cell>
          <cell r="AA70">
            <v>1213048</v>
          </cell>
          <cell r="AB70">
            <v>3486511</v>
          </cell>
          <cell r="AC70">
            <v>1283498</v>
          </cell>
          <cell r="AD70">
            <v>2222555</v>
          </cell>
          <cell r="AE70">
            <v>2602644</v>
          </cell>
          <cell r="AF70">
            <v>1152546</v>
          </cell>
          <cell r="AG70">
            <v>885658</v>
          </cell>
          <cell r="AH70">
            <v>828948</v>
          </cell>
          <cell r="AI70">
            <v>8975849</v>
          </cell>
          <cell r="AJ70">
            <v>12462360</v>
          </cell>
        </row>
        <row r="71">
          <cell r="A71" t="str">
            <v>1</v>
          </cell>
          <cell r="B71" t="str">
            <v>株式会社　バンダイロジパル</v>
          </cell>
          <cell r="C71" t="str">
            <v>3</v>
          </cell>
          <cell r="D71" t="str">
            <v>事業本部</v>
          </cell>
          <cell r="E71" t="str">
            <v>33</v>
          </cell>
          <cell r="F71" t="str">
            <v>海外業務部</v>
          </cell>
          <cell r="G71" t="str">
            <v>3301</v>
          </cell>
          <cell r="H71" t="str">
            <v>海外業務部</v>
          </cell>
          <cell r="I71" t="str">
            <v>1930</v>
          </cell>
          <cell r="J71" t="str">
            <v>海外業務</v>
          </cell>
          <cell r="K71" t="str">
            <v>1516</v>
          </cell>
          <cell r="L71" t="str">
            <v>海外　神戸</v>
          </cell>
          <cell r="M71" t="str">
            <v>1516499999999999999999999999999999999合計-1</v>
          </cell>
          <cell r="N71" t="str">
            <v>4</v>
          </cell>
          <cell r="Q71" t="str">
            <v>　グループ　当　年　合　計</v>
          </cell>
          <cell r="U71" t="str">
            <v>2003</v>
          </cell>
          <cell r="V71">
            <v>1973918</v>
          </cell>
          <cell r="W71">
            <v>1871501</v>
          </cell>
          <cell r="X71">
            <v>1123883</v>
          </cell>
          <cell r="Y71">
            <v>1620868</v>
          </cell>
          <cell r="Z71">
            <v>2579054</v>
          </cell>
          <cell r="AA71">
            <v>1636468</v>
          </cell>
          <cell r="AB71">
            <v>10805692</v>
          </cell>
          <cell r="AC71">
            <v>2571256</v>
          </cell>
          <cell r="AD71">
            <v>2178616</v>
          </cell>
          <cell r="AE71">
            <v>2931387</v>
          </cell>
          <cell r="AF71">
            <v>2638555</v>
          </cell>
          <cell r="AG71">
            <v>2154313</v>
          </cell>
          <cell r="AH71">
            <v>1431191</v>
          </cell>
          <cell r="AI71">
            <v>13905318</v>
          </cell>
          <cell r="AJ71">
            <v>24711010</v>
          </cell>
        </row>
        <row r="72">
          <cell r="A72" t="str">
            <v>1</v>
          </cell>
          <cell r="B72" t="str">
            <v>株式会社　バンダイロジパル</v>
          </cell>
          <cell r="C72" t="str">
            <v>3</v>
          </cell>
          <cell r="D72" t="str">
            <v>事業本部</v>
          </cell>
          <cell r="E72" t="str">
            <v>33</v>
          </cell>
          <cell r="F72" t="str">
            <v>海外業務部</v>
          </cell>
          <cell r="G72" t="str">
            <v>3301</v>
          </cell>
          <cell r="H72" t="str">
            <v>海外業務部</v>
          </cell>
          <cell r="I72" t="str">
            <v>1930</v>
          </cell>
          <cell r="J72" t="str">
            <v>海外業務</v>
          </cell>
          <cell r="K72" t="str">
            <v>1516</v>
          </cell>
          <cell r="L72" t="str">
            <v>海外　神戸</v>
          </cell>
          <cell r="M72" t="str">
            <v>1516999999999999999999999999999合計-0</v>
          </cell>
          <cell r="Q72" t="str">
            <v>　売　上　部　門　前　年　総　合　計　</v>
          </cell>
          <cell r="U72" t="str">
            <v>2002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2273463</v>
          </cell>
          <cell r="AA72">
            <v>1213048</v>
          </cell>
          <cell r="AB72">
            <v>3486511</v>
          </cell>
          <cell r="AC72">
            <v>1512510</v>
          </cell>
          <cell r="AD72">
            <v>2222555</v>
          </cell>
          <cell r="AE72">
            <v>2647031</v>
          </cell>
          <cell r="AF72">
            <v>1396405</v>
          </cell>
          <cell r="AG72">
            <v>993856</v>
          </cell>
          <cell r="AH72">
            <v>828948</v>
          </cell>
          <cell r="AI72">
            <v>9601305</v>
          </cell>
          <cell r="AJ72">
            <v>13087816</v>
          </cell>
        </row>
        <row r="73">
          <cell r="A73" t="str">
            <v>1</v>
          </cell>
          <cell r="B73" t="str">
            <v>株式会社　バンダイロジパル</v>
          </cell>
          <cell r="C73" t="str">
            <v>3</v>
          </cell>
          <cell r="D73" t="str">
            <v>事業本部</v>
          </cell>
          <cell r="E73" t="str">
            <v>33</v>
          </cell>
          <cell r="F73" t="str">
            <v>海外業務部</v>
          </cell>
          <cell r="G73" t="str">
            <v>3301</v>
          </cell>
          <cell r="H73" t="str">
            <v>海外業務部</v>
          </cell>
          <cell r="I73" t="str">
            <v>1930</v>
          </cell>
          <cell r="J73" t="str">
            <v>海外業務</v>
          </cell>
          <cell r="K73" t="str">
            <v>1516</v>
          </cell>
          <cell r="L73" t="str">
            <v>海外　神戸</v>
          </cell>
          <cell r="M73" t="str">
            <v>1516999999999999999999999999999合計-1</v>
          </cell>
          <cell r="Q73" t="str">
            <v>　売　上　部　門　当　年　総　合　計　</v>
          </cell>
          <cell r="U73" t="str">
            <v>2003</v>
          </cell>
          <cell r="V73">
            <v>1973918</v>
          </cell>
          <cell r="W73">
            <v>1871501</v>
          </cell>
          <cell r="X73">
            <v>1574719</v>
          </cell>
          <cell r="Y73">
            <v>1741560</v>
          </cell>
          <cell r="Z73">
            <v>2579054</v>
          </cell>
          <cell r="AA73">
            <v>1636468</v>
          </cell>
          <cell r="AB73">
            <v>11377220</v>
          </cell>
          <cell r="AC73">
            <v>2571256</v>
          </cell>
          <cell r="AD73">
            <v>2192616</v>
          </cell>
          <cell r="AE73">
            <v>2931387</v>
          </cell>
          <cell r="AF73">
            <v>2638555</v>
          </cell>
          <cell r="AG73">
            <v>2154313</v>
          </cell>
          <cell r="AH73">
            <v>1431191</v>
          </cell>
          <cell r="AI73">
            <v>13919318</v>
          </cell>
          <cell r="AJ73">
            <v>25296538</v>
          </cell>
        </row>
        <row r="74">
          <cell r="A74" t="str">
            <v>1</v>
          </cell>
          <cell r="B74" t="str">
            <v>株式会社　バンダイロジパル</v>
          </cell>
          <cell r="C74" t="str">
            <v>3</v>
          </cell>
          <cell r="D74" t="str">
            <v>事業本部</v>
          </cell>
          <cell r="E74" t="str">
            <v>33</v>
          </cell>
          <cell r="F74" t="str">
            <v>海外業務部</v>
          </cell>
          <cell r="G74" t="str">
            <v>3301</v>
          </cell>
          <cell r="H74" t="str">
            <v>海外業務部</v>
          </cell>
          <cell r="I74" t="str">
            <v>1930</v>
          </cell>
          <cell r="J74" t="str">
            <v>海外業務</v>
          </cell>
          <cell r="K74" t="str">
            <v>1519</v>
          </cell>
          <cell r="L74" t="str">
            <v>海外　東京</v>
          </cell>
          <cell r="M74" t="str">
            <v>15191999999831920819510051018120034海外-12002</v>
          </cell>
          <cell r="N74" t="str">
            <v>1</v>
          </cell>
          <cell r="O74" t="str">
            <v>バンダイ</v>
          </cell>
          <cell r="P74" t="str">
            <v>5100</v>
          </cell>
          <cell r="Q74" t="str">
            <v>㈱ﾊﾞﾝﾀﾞｲ</v>
          </cell>
          <cell r="R74" t="str">
            <v>510181</v>
          </cell>
          <cell r="S74" t="str">
            <v>(株)ﾊﾞﾝﾀﾞｲ ﾎﾋﾞｰ事業部</v>
          </cell>
          <cell r="T74" t="str">
            <v>4海外</v>
          </cell>
          <cell r="U74" t="str">
            <v>2002</v>
          </cell>
          <cell r="V74">
            <v>529776</v>
          </cell>
          <cell r="W74">
            <v>790903</v>
          </cell>
          <cell r="X74">
            <v>768325</v>
          </cell>
          <cell r="Y74">
            <v>705585</v>
          </cell>
          <cell r="Z74">
            <v>538734</v>
          </cell>
          <cell r="AA74">
            <v>1661583</v>
          </cell>
          <cell r="AB74">
            <v>4994906</v>
          </cell>
          <cell r="AC74">
            <v>260611</v>
          </cell>
          <cell r="AD74">
            <v>1221804</v>
          </cell>
          <cell r="AE74">
            <v>2191736</v>
          </cell>
          <cell r="AF74">
            <v>1842190</v>
          </cell>
          <cell r="AG74">
            <v>1867064</v>
          </cell>
          <cell r="AH74">
            <v>537261</v>
          </cell>
          <cell r="AI74">
            <v>7920666</v>
          </cell>
          <cell r="AJ74">
            <v>12915572</v>
          </cell>
        </row>
        <row r="75">
          <cell r="A75" t="str">
            <v>1</v>
          </cell>
          <cell r="B75" t="str">
            <v>株式会社　バンダイロジパル</v>
          </cell>
          <cell r="C75" t="str">
            <v>3</v>
          </cell>
          <cell r="D75" t="str">
            <v>事業本部</v>
          </cell>
          <cell r="E75" t="str">
            <v>33</v>
          </cell>
          <cell r="F75" t="str">
            <v>海外業務部</v>
          </cell>
          <cell r="G75" t="str">
            <v>3301</v>
          </cell>
          <cell r="H75" t="str">
            <v>海外業務部</v>
          </cell>
          <cell r="I75" t="str">
            <v>1930</v>
          </cell>
          <cell r="J75" t="str">
            <v>海外業務</v>
          </cell>
          <cell r="K75" t="str">
            <v>1519</v>
          </cell>
          <cell r="L75" t="str">
            <v>海外　東京</v>
          </cell>
          <cell r="M75" t="str">
            <v>15191999999831920819510051018120034海外-12003</v>
          </cell>
          <cell r="N75" t="str">
            <v>1</v>
          </cell>
          <cell r="O75" t="str">
            <v>バンダイ</v>
          </cell>
          <cell r="P75" t="str">
            <v>5100</v>
          </cell>
          <cell r="Q75" t="str">
            <v>㈱ﾊﾞﾝﾀﾞｲ</v>
          </cell>
          <cell r="R75" t="str">
            <v>510181</v>
          </cell>
          <cell r="S75" t="str">
            <v>(株)ﾊﾞﾝﾀﾞｲ ﾎﾋﾞｰ事業部</v>
          </cell>
          <cell r="T75" t="str">
            <v>4海外</v>
          </cell>
          <cell r="U75" t="str">
            <v>2003</v>
          </cell>
          <cell r="V75">
            <v>166286</v>
          </cell>
          <cell r="W75">
            <v>1071477</v>
          </cell>
          <cell r="X75">
            <v>300900</v>
          </cell>
          <cell r="Y75">
            <v>342326</v>
          </cell>
          <cell r="Z75">
            <v>1404739</v>
          </cell>
          <cell r="AA75">
            <v>444872</v>
          </cell>
          <cell r="AB75">
            <v>3730600</v>
          </cell>
          <cell r="AC75">
            <v>295059</v>
          </cell>
          <cell r="AD75">
            <v>2420575</v>
          </cell>
          <cell r="AE75">
            <v>2607609</v>
          </cell>
          <cell r="AF75">
            <v>1264488</v>
          </cell>
          <cell r="AG75">
            <v>597227</v>
          </cell>
          <cell r="AH75">
            <v>326100</v>
          </cell>
          <cell r="AI75">
            <v>7511058</v>
          </cell>
          <cell r="AJ75">
            <v>11241658</v>
          </cell>
        </row>
        <row r="76">
          <cell r="A76" t="str">
            <v>1</v>
          </cell>
          <cell r="B76" t="str">
            <v>株式会社　バンダイロジパル</v>
          </cell>
          <cell r="C76" t="str">
            <v>3</v>
          </cell>
          <cell r="D76" t="str">
            <v>事業本部</v>
          </cell>
          <cell r="E76" t="str">
            <v>33</v>
          </cell>
          <cell r="F76" t="str">
            <v>海外業務部</v>
          </cell>
          <cell r="G76" t="str">
            <v>3301</v>
          </cell>
          <cell r="H76" t="str">
            <v>海外業務部</v>
          </cell>
          <cell r="I76" t="str">
            <v>1930</v>
          </cell>
          <cell r="J76" t="str">
            <v>海外業務</v>
          </cell>
          <cell r="K76" t="str">
            <v>1519</v>
          </cell>
          <cell r="L76" t="str">
            <v>海外　東京</v>
          </cell>
          <cell r="M76" t="str">
            <v>15191999999831920819510051018220034海外-12003</v>
          </cell>
          <cell r="N76" t="str">
            <v>1</v>
          </cell>
          <cell r="O76" t="str">
            <v>バンダイ</v>
          </cell>
          <cell r="P76" t="str">
            <v>5100</v>
          </cell>
          <cell r="Q76" t="str">
            <v>㈱ﾊﾞﾝﾀﾞｲ</v>
          </cell>
          <cell r="R76" t="str">
            <v>510182</v>
          </cell>
          <cell r="S76" t="str">
            <v>(株)ﾊﾞﾝﾀﾞｲ SWAN事業部</v>
          </cell>
          <cell r="T76" t="str">
            <v>4海外</v>
          </cell>
          <cell r="U76" t="str">
            <v>2003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198880</v>
          </cell>
          <cell r="AD76">
            <v>0</v>
          </cell>
          <cell r="AE76">
            <v>0</v>
          </cell>
          <cell r="AF76">
            <v>54166</v>
          </cell>
          <cell r="AG76">
            <v>82814</v>
          </cell>
          <cell r="AH76">
            <v>0</v>
          </cell>
          <cell r="AI76">
            <v>335860</v>
          </cell>
          <cell r="AJ76">
            <v>335860</v>
          </cell>
        </row>
        <row r="77">
          <cell r="A77" t="str">
            <v>1</v>
          </cell>
          <cell r="B77" t="str">
            <v>株式会社　バンダイロジパル</v>
          </cell>
          <cell r="C77" t="str">
            <v>3</v>
          </cell>
          <cell r="D77" t="str">
            <v>事業本部</v>
          </cell>
          <cell r="E77" t="str">
            <v>33</v>
          </cell>
          <cell r="F77" t="str">
            <v>海外業務部</v>
          </cell>
          <cell r="G77" t="str">
            <v>3301</v>
          </cell>
          <cell r="H77" t="str">
            <v>海外業務部</v>
          </cell>
          <cell r="I77" t="str">
            <v>1930</v>
          </cell>
          <cell r="J77" t="str">
            <v>海外業務</v>
          </cell>
          <cell r="K77" t="str">
            <v>1519</v>
          </cell>
          <cell r="L77" t="str">
            <v>海外　東京</v>
          </cell>
          <cell r="M77" t="str">
            <v>15191999999831920819510051018320034海外-12002</v>
          </cell>
          <cell r="N77" t="str">
            <v>1</v>
          </cell>
          <cell r="O77" t="str">
            <v>バンダイ</v>
          </cell>
          <cell r="P77" t="str">
            <v>5100</v>
          </cell>
          <cell r="Q77" t="str">
            <v>㈱ﾊﾞﾝﾀﾞｲ</v>
          </cell>
          <cell r="R77" t="str">
            <v>510183</v>
          </cell>
          <cell r="S77" t="str">
            <v>(株)ﾊﾞﾝﾀﾞｲ ｷｬﾗｸﾀｰﾄｲ事業部</v>
          </cell>
          <cell r="T77" t="str">
            <v>4海外</v>
          </cell>
          <cell r="U77" t="str">
            <v>2002</v>
          </cell>
          <cell r="V77">
            <v>6471010</v>
          </cell>
          <cell r="W77">
            <v>332212</v>
          </cell>
          <cell r="X77">
            <v>102562</v>
          </cell>
          <cell r="Y77">
            <v>73329</v>
          </cell>
          <cell r="Z77">
            <v>24052</v>
          </cell>
          <cell r="AA77">
            <v>274385</v>
          </cell>
          <cell r="AB77">
            <v>7277550</v>
          </cell>
          <cell r="AC77">
            <v>187750</v>
          </cell>
          <cell r="AD77">
            <v>204300</v>
          </cell>
          <cell r="AE77">
            <v>557404</v>
          </cell>
          <cell r="AF77">
            <v>770080</v>
          </cell>
          <cell r="AG77">
            <v>86000</v>
          </cell>
          <cell r="AH77">
            <v>205820</v>
          </cell>
          <cell r="AI77">
            <v>2011354</v>
          </cell>
          <cell r="AJ77">
            <v>9288904</v>
          </cell>
        </row>
        <row r="78">
          <cell r="A78" t="str">
            <v>1</v>
          </cell>
          <cell r="B78" t="str">
            <v>株式会社　バンダイロジパル</v>
          </cell>
          <cell r="C78" t="str">
            <v>3</v>
          </cell>
          <cell r="D78" t="str">
            <v>事業本部</v>
          </cell>
          <cell r="E78" t="str">
            <v>33</v>
          </cell>
          <cell r="F78" t="str">
            <v>海外業務部</v>
          </cell>
          <cell r="G78" t="str">
            <v>3301</v>
          </cell>
          <cell r="H78" t="str">
            <v>海外業務部</v>
          </cell>
          <cell r="I78" t="str">
            <v>1930</v>
          </cell>
          <cell r="J78" t="str">
            <v>海外業務</v>
          </cell>
          <cell r="K78" t="str">
            <v>1519</v>
          </cell>
          <cell r="L78" t="str">
            <v>海外　東京</v>
          </cell>
          <cell r="M78" t="str">
            <v>15191999999831920819510051018320034海外-12003</v>
          </cell>
          <cell r="N78" t="str">
            <v>1</v>
          </cell>
          <cell r="O78" t="str">
            <v>バンダイ</v>
          </cell>
          <cell r="P78" t="str">
            <v>5100</v>
          </cell>
          <cell r="Q78" t="str">
            <v>㈱ﾊﾞﾝﾀﾞｲ</v>
          </cell>
          <cell r="R78" t="str">
            <v>510183</v>
          </cell>
          <cell r="S78" t="str">
            <v>(株)ﾊﾞﾝﾀﾞｲ ｷｬﾗｸﾀｰﾄｲ事業部</v>
          </cell>
          <cell r="T78" t="str">
            <v>4海外</v>
          </cell>
          <cell r="U78" t="str">
            <v>2003</v>
          </cell>
          <cell r="V78">
            <v>349500</v>
          </cell>
          <cell r="W78">
            <v>157550</v>
          </cell>
          <cell r="X78">
            <v>71300</v>
          </cell>
          <cell r="Y78">
            <v>710073</v>
          </cell>
          <cell r="Z78">
            <v>783987</v>
          </cell>
          <cell r="AA78">
            <v>1259788</v>
          </cell>
          <cell r="AB78">
            <v>3332198</v>
          </cell>
          <cell r="AC78">
            <v>526192</v>
          </cell>
          <cell r="AD78">
            <v>2390600</v>
          </cell>
          <cell r="AE78">
            <v>3600892</v>
          </cell>
          <cell r="AF78">
            <v>2392781</v>
          </cell>
          <cell r="AG78">
            <v>1465651</v>
          </cell>
          <cell r="AH78">
            <v>435250</v>
          </cell>
          <cell r="AI78">
            <v>10811366</v>
          </cell>
          <cell r="AJ78">
            <v>14143564</v>
          </cell>
        </row>
        <row r="79">
          <cell r="A79" t="str">
            <v>1</v>
          </cell>
          <cell r="B79" t="str">
            <v>株式会社　バンダイロジパル</v>
          </cell>
          <cell r="C79" t="str">
            <v>3</v>
          </cell>
          <cell r="D79" t="str">
            <v>事業本部</v>
          </cell>
          <cell r="E79" t="str">
            <v>33</v>
          </cell>
          <cell r="F79" t="str">
            <v>海外業務部</v>
          </cell>
          <cell r="G79" t="str">
            <v>3301</v>
          </cell>
          <cell r="H79" t="str">
            <v>海外業務部</v>
          </cell>
          <cell r="I79" t="str">
            <v>1930</v>
          </cell>
          <cell r="J79" t="str">
            <v>海外業務</v>
          </cell>
          <cell r="K79" t="str">
            <v>1519</v>
          </cell>
          <cell r="L79" t="str">
            <v>海外　東京</v>
          </cell>
          <cell r="M79" t="str">
            <v>15191999999831920819510051018420034海外-12002</v>
          </cell>
          <cell r="N79" t="str">
            <v>1</v>
          </cell>
          <cell r="O79" t="str">
            <v>バンダイ</v>
          </cell>
          <cell r="P79" t="str">
            <v>5100</v>
          </cell>
          <cell r="Q79" t="str">
            <v>㈱ﾊﾞﾝﾀﾞｲ</v>
          </cell>
          <cell r="R79" t="str">
            <v>510184</v>
          </cell>
          <cell r="S79" t="str">
            <v>(株)ﾊﾞﾝﾀﾞｲ ｲﾉﾍﾞｲﾃｨﾌﾞ事業部</v>
          </cell>
          <cell r="T79" t="str">
            <v>4海外</v>
          </cell>
          <cell r="U79" t="str">
            <v>2002</v>
          </cell>
          <cell r="V79">
            <v>2912950</v>
          </cell>
          <cell r="W79">
            <v>765783</v>
          </cell>
          <cell r="X79">
            <v>441649</v>
          </cell>
          <cell r="Y79">
            <v>1128727</v>
          </cell>
          <cell r="Z79">
            <v>3121200</v>
          </cell>
          <cell r="AA79">
            <v>2124813</v>
          </cell>
          <cell r="AB79">
            <v>10495122</v>
          </cell>
          <cell r="AC79">
            <v>776745</v>
          </cell>
          <cell r="AD79">
            <v>1952000</v>
          </cell>
          <cell r="AE79">
            <v>5299463</v>
          </cell>
          <cell r="AF79">
            <v>623623</v>
          </cell>
          <cell r="AG79">
            <v>894864</v>
          </cell>
          <cell r="AH79">
            <v>2326921</v>
          </cell>
          <cell r="AI79">
            <v>11873616</v>
          </cell>
          <cell r="AJ79">
            <v>22368738</v>
          </cell>
        </row>
        <row r="80">
          <cell r="A80" t="str">
            <v>1</v>
          </cell>
          <cell r="B80" t="str">
            <v>株式会社　バンダイロジパル</v>
          </cell>
          <cell r="C80" t="str">
            <v>3</v>
          </cell>
          <cell r="D80" t="str">
            <v>事業本部</v>
          </cell>
          <cell r="E80" t="str">
            <v>33</v>
          </cell>
          <cell r="F80" t="str">
            <v>海外業務部</v>
          </cell>
          <cell r="G80" t="str">
            <v>3301</v>
          </cell>
          <cell r="H80" t="str">
            <v>海外業務部</v>
          </cell>
          <cell r="I80" t="str">
            <v>1930</v>
          </cell>
          <cell r="J80" t="str">
            <v>海外業務</v>
          </cell>
          <cell r="K80" t="str">
            <v>1519</v>
          </cell>
          <cell r="L80" t="str">
            <v>海外　東京</v>
          </cell>
          <cell r="M80" t="str">
            <v>15191999999831920819510051018420034海外-12003</v>
          </cell>
          <cell r="N80" t="str">
            <v>1</v>
          </cell>
          <cell r="O80" t="str">
            <v>バンダイ</v>
          </cell>
          <cell r="P80" t="str">
            <v>5100</v>
          </cell>
          <cell r="Q80" t="str">
            <v>㈱ﾊﾞﾝﾀﾞｲ</v>
          </cell>
          <cell r="R80" t="str">
            <v>510184</v>
          </cell>
          <cell r="S80" t="str">
            <v>(株)ﾊﾞﾝﾀﾞｲ ｲﾉﾍﾞｲﾃｨﾌﾞ事業部</v>
          </cell>
          <cell r="T80" t="str">
            <v>4海外</v>
          </cell>
          <cell r="U80" t="str">
            <v>2003</v>
          </cell>
          <cell r="V80">
            <v>1074413</v>
          </cell>
          <cell r="W80">
            <v>1798191</v>
          </cell>
          <cell r="X80">
            <v>1200950</v>
          </cell>
          <cell r="Y80">
            <v>675918</v>
          </cell>
          <cell r="Z80">
            <v>2470711</v>
          </cell>
          <cell r="AA80">
            <v>1964200</v>
          </cell>
          <cell r="AB80">
            <v>9184383</v>
          </cell>
          <cell r="AC80">
            <v>568730</v>
          </cell>
          <cell r="AD80">
            <v>6407284</v>
          </cell>
          <cell r="AE80">
            <v>4471405</v>
          </cell>
          <cell r="AF80">
            <v>3013159</v>
          </cell>
          <cell r="AG80">
            <v>3131845</v>
          </cell>
          <cell r="AH80">
            <v>740824</v>
          </cell>
          <cell r="AI80">
            <v>18333247</v>
          </cell>
          <cell r="AJ80">
            <v>27517630</v>
          </cell>
        </row>
        <row r="81">
          <cell r="A81" t="str">
            <v>1</v>
          </cell>
          <cell r="B81" t="str">
            <v>株式会社　バンダイロジパル</v>
          </cell>
          <cell r="C81" t="str">
            <v>3</v>
          </cell>
          <cell r="D81" t="str">
            <v>事業本部</v>
          </cell>
          <cell r="E81" t="str">
            <v>33</v>
          </cell>
          <cell r="F81" t="str">
            <v>海外業務部</v>
          </cell>
          <cell r="G81" t="str">
            <v>3301</v>
          </cell>
          <cell r="H81" t="str">
            <v>海外業務部</v>
          </cell>
          <cell r="I81" t="str">
            <v>1930</v>
          </cell>
          <cell r="J81" t="str">
            <v>海外業務</v>
          </cell>
          <cell r="K81" t="str">
            <v>1519</v>
          </cell>
          <cell r="L81" t="str">
            <v>海外　東京</v>
          </cell>
          <cell r="M81" t="str">
            <v>15191999999831920819510051018520034海外-12002</v>
          </cell>
          <cell r="N81" t="str">
            <v>1</v>
          </cell>
          <cell r="O81" t="str">
            <v>バンダイ</v>
          </cell>
          <cell r="P81" t="str">
            <v>5100</v>
          </cell>
          <cell r="Q81" t="str">
            <v>㈱ﾊﾞﾝﾀﾞｲ</v>
          </cell>
          <cell r="R81" t="str">
            <v>510185</v>
          </cell>
          <cell r="S81" t="str">
            <v>株式会社ﾊﾞﾝﾀﾞｲｸﾞﾛｰﾊﾞﾙ事業統括部</v>
          </cell>
          <cell r="T81" t="str">
            <v>4海外</v>
          </cell>
          <cell r="U81" t="str">
            <v>2002</v>
          </cell>
          <cell r="V81">
            <v>5207583</v>
          </cell>
          <cell r="W81">
            <v>2429049</v>
          </cell>
          <cell r="X81">
            <v>3369129</v>
          </cell>
          <cell r="Y81">
            <v>5772861</v>
          </cell>
          <cell r="Z81">
            <v>4973619</v>
          </cell>
          <cell r="AA81">
            <v>2082503</v>
          </cell>
          <cell r="AB81">
            <v>23834744</v>
          </cell>
          <cell r="AC81">
            <v>1149368</v>
          </cell>
          <cell r="AD81">
            <v>2658812</v>
          </cell>
          <cell r="AE81">
            <v>4304605</v>
          </cell>
          <cell r="AF81">
            <v>3302047</v>
          </cell>
          <cell r="AG81">
            <v>2557935</v>
          </cell>
          <cell r="AH81">
            <v>2888503</v>
          </cell>
          <cell r="AI81">
            <v>16861270</v>
          </cell>
          <cell r="AJ81">
            <v>40696014</v>
          </cell>
        </row>
        <row r="82">
          <cell r="A82" t="str">
            <v>1</v>
          </cell>
          <cell r="B82" t="str">
            <v>株式会社　バンダイロジパル</v>
          </cell>
          <cell r="C82" t="str">
            <v>3</v>
          </cell>
          <cell r="D82" t="str">
            <v>事業本部</v>
          </cell>
          <cell r="E82" t="str">
            <v>33</v>
          </cell>
          <cell r="F82" t="str">
            <v>海外業務部</v>
          </cell>
          <cell r="G82" t="str">
            <v>3301</v>
          </cell>
          <cell r="H82" t="str">
            <v>海外業務部</v>
          </cell>
          <cell r="I82" t="str">
            <v>1930</v>
          </cell>
          <cell r="J82" t="str">
            <v>海外業務</v>
          </cell>
          <cell r="K82" t="str">
            <v>1519</v>
          </cell>
          <cell r="L82" t="str">
            <v>海外　東京</v>
          </cell>
          <cell r="M82" t="str">
            <v>15191999999831920819510051018520034海外-12003</v>
          </cell>
          <cell r="N82" t="str">
            <v>1</v>
          </cell>
          <cell r="O82" t="str">
            <v>バンダイ</v>
          </cell>
          <cell r="P82" t="str">
            <v>5100</v>
          </cell>
          <cell r="Q82" t="str">
            <v>㈱ﾊﾞﾝﾀﾞｲ</v>
          </cell>
          <cell r="R82" t="str">
            <v>510185</v>
          </cell>
          <cell r="S82" t="str">
            <v>株式会社ﾊﾞﾝﾀﾞｲｸﾞﾛｰﾊﾞﾙ事業統括部</v>
          </cell>
          <cell r="T82" t="str">
            <v>4海外</v>
          </cell>
          <cell r="U82" t="str">
            <v>2003</v>
          </cell>
          <cell r="V82">
            <v>3436984</v>
          </cell>
          <cell r="W82">
            <v>2545675</v>
          </cell>
          <cell r="X82">
            <v>3032533</v>
          </cell>
          <cell r="Y82">
            <v>4137626</v>
          </cell>
          <cell r="Z82">
            <v>4729937</v>
          </cell>
          <cell r="AA82">
            <v>5376730</v>
          </cell>
          <cell r="AB82">
            <v>23259485</v>
          </cell>
          <cell r="AC82">
            <v>3400898</v>
          </cell>
          <cell r="AD82">
            <v>2862932</v>
          </cell>
          <cell r="AE82">
            <v>6479140</v>
          </cell>
          <cell r="AF82">
            <v>3339321</v>
          </cell>
          <cell r="AG82">
            <v>5212656</v>
          </cell>
          <cell r="AH82">
            <v>4001560</v>
          </cell>
          <cell r="AI82">
            <v>25296507</v>
          </cell>
          <cell r="AJ82">
            <v>48555992</v>
          </cell>
        </row>
        <row r="83">
          <cell r="A83" t="str">
            <v>1</v>
          </cell>
          <cell r="B83" t="str">
            <v>株式会社　バンダイロジパル</v>
          </cell>
          <cell r="C83" t="str">
            <v>3</v>
          </cell>
          <cell r="D83" t="str">
            <v>事業本部</v>
          </cell>
          <cell r="E83" t="str">
            <v>33</v>
          </cell>
          <cell r="F83" t="str">
            <v>海外業務部</v>
          </cell>
          <cell r="G83" t="str">
            <v>3301</v>
          </cell>
          <cell r="H83" t="str">
            <v>海外業務部</v>
          </cell>
          <cell r="I83" t="str">
            <v>1930</v>
          </cell>
          <cell r="J83" t="str">
            <v>海外業務</v>
          </cell>
          <cell r="K83" t="str">
            <v>1519</v>
          </cell>
          <cell r="L83" t="str">
            <v>海外　東京</v>
          </cell>
          <cell r="M83" t="str">
            <v>15191999999831920819510051018620034海外-12002</v>
          </cell>
          <cell r="N83" t="str">
            <v>1</v>
          </cell>
          <cell r="O83" t="str">
            <v>バンダイ</v>
          </cell>
          <cell r="P83" t="str">
            <v>5100</v>
          </cell>
          <cell r="Q83" t="str">
            <v>㈱ﾊﾞﾝﾀﾞｲ</v>
          </cell>
          <cell r="R83" t="str">
            <v>510186</v>
          </cell>
          <cell r="S83" t="str">
            <v>(株)ﾊﾞﾝﾀﾞｲ新規事業室</v>
          </cell>
          <cell r="T83" t="str">
            <v>4海外</v>
          </cell>
          <cell r="U83" t="str">
            <v>2002</v>
          </cell>
          <cell r="V83">
            <v>696728</v>
          </cell>
          <cell r="W83">
            <v>127930</v>
          </cell>
          <cell r="X83">
            <v>0</v>
          </cell>
          <cell r="Y83">
            <v>307629</v>
          </cell>
          <cell r="Z83">
            <v>1605068</v>
          </cell>
          <cell r="AA83">
            <v>0</v>
          </cell>
          <cell r="AB83">
            <v>2737355</v>
          </cell>
          <cell r="AC83">
            <v>0</v>
          </cell>
          <cell r="AD83">
            <v>0</v>
          </cell>
          <cell r="AE83">
            <v>0</v>
          </cell>
          <cell r="AF83">
            <v>248582</v>
          </cell>
          <cell r="AG83">
            <v>0</v>
          </cell>
          <cell r="AH83">
            <v>485223</v>
          </cell>
          <cell r="AI83">
            <v>733805</v>
          </cell>
          <cell r="AJ83">
            <v>3471160</v>
          </cell>
        </row>
        <row r="84">
          <cell r="A84" t="str">
            <v>1</v>
          </cell>
          <cell r="B84" t="str">
            <v>株式会社　バンダイロジパル</v>
          </cell>
          <cell r="C84" t="str">
            <v>3</v>
          </cell>
          <cell r="D84" t="str">
            <v>事業本部</v>
          </cell>
          <cell r="E84" t="str">
            <v>33</v>
          </cell>
          <cell r="F84" t="str">
            <v>海外業務部</v>
          </cell>
          <cell r="G84" t="str">
            <v>3301</v>
          </cell>
          <cell r="H84" t="str">
            <v>海外業務部</v>
          </cell>
          <cell r="I84" t="str">
            <v>1930</v>
          </cell>
          <cell r="J84" t="str">
            <v>海外業務</v>
          </cell>
          <cell r="K84" t="str">
            <v>1519</v>
          </cell>
          <cell r="L84" t="str">
            <v>海外　東京</v>
          </cell>
          <cell r="M84" t="str">
            <v>15191999999831920819510051018620034海外-12003</v>
          </cell>
          <cell r="N84" t="str">
            <v>1</v>
          </cell>
          <cell r="O84" t="str">
            <v>バンダイ</v>
          </cell>
          <cell r="P84" t="str">
            <v>5100</v>
          </cell>
          <cell r="Q84" t="str">
            <v>㈱ﾊﾞﾝﾀﾞｲ</v>
          </cell>
          <cell r="R84" t="str">
            <v>510186</v>
          </cell>
          <cell r="S84" t="str">
            <v>(株)ﾊﾞﾝﾀﾞｲ新規事業室</v>
          </cell>
          <cell r="T84" t="str">
            <v>4海外</v>
          </cell>
          <cell r="U84" t="str">
            <v>2003</v>
          </cell>
          <cell r="V84">
            <v>466457</v>
          </cell>
          <cell r="W84">
            <v>164400</v>
          </cell>
          <cell r="X84">
            <v>0</v>
          </cell>
          <cell r="Y84">
            <v>20334</v>
          </cell>
          <cell r="Z84">
            <v>162200</v>
          </cell>
          <cell r="AA84">
            <v>0</v>
          </cell>
          <cell r="AB84">
            <v>813391</v>
          </cell>
          <cell r="AC84">
            <v>0</v>
          </cell>
          <cell r="AD84">
            <v>0</v>
          </cell>
          <cell r="AE84">
            <v>270605</v>
          </cell>
          <cell r="AF84">
            <v>169283</v>
          </cell>
          <cell r="AG84">
            <v>49306</v>
          </cell>
          <cell r="AH84">
            <v>0</v>
          </cell>
          <cell r="AI84">
            <v>489194</v>
          </cell>
          <cell r="AJ84">
            <v>1302585</v>
          </cell>
        </row>
        <row r="85">
          <cell r="A85" t="str">
            <v>1</v>
          </cell>
          <cell r="B85" t="str">
            <v>株式会社　バンダイロジパル</v>
          </cell>
          <cell r="C85" t="str">
            <v>3</v>
          </cell>
          <cell r="D85" t="str">
            <v>事業本部</v>
          </cell>
          <cell r="E85" t="str">
            <v>33</v>
          </cell>
          <cell r="F85" t="str">
            <v>海外業務部</v>
          </cell>
          <cell r="G85" t="str">
            <v>3301</v>
          </cell>
          <cell r="H85" t="str">
            <v>海外業務部</v>
          </cell>
          <cell r="I85" t="str">
            <v>1930</v>
          </cell>
          <cell r="J85" t="str">
            <v>海外業務</v>
          </cell>
          <cell r="K85" t="str">
            <v>1519</v>
          </cell>
          <cell r="L85" t="str">
            <v>海外　東京</v>
          </cell>
          <cell r="M85" t="str">
            <v>15191999999831920819510051018720034海外-12002</v>
          </cell>
          <cell r="N85" t="str">
            <v>1</v>
          </cell>
          <cell r="O85" t="str">
            <v>バンダイ</v>
          </cell>
          <cell r="P85" t="str">
            <v>5100</v>
          </cell>
          <cell r="Q85" t="str">
            <v>㈱ﾊﾞﾝﾀﾞｲ</v>
          </cell>
          <cell r="R85" t="str">
            <v>510187</v>
          </cell>
          <cell r="S85" t="str">
            <v>株式会社バンダイ　キャンディ-事業部</v>
          </cell>
          <cell r="T85" t="str">
            <v>4海外</v>
          </cell>
          <cell r="U85" t="str">
            <v>2002</v>
          </cell>
          <cell r="V85">
            <v>1801813</v>
          </cell>
          <cell r="W85">
            <v>1264310</v>
          </cell>
          <cell r="X85">
            <v>709926</v>
          </cell>
          <cell r="Y85">
            <v>809755</v>
          </cell>
          <cell r="Z85">
            <v>726220</v>
          </cell>
          <cell r="AA85">
            <v>0</v>
          </cell>
          <cell r="AB85">
            <v>5312024</v>
          </cell>
          <cell r="AC85">
            <v>741860</v>
          </cell>
          <cell r="AD85">
            <v>330300</v>
          </cell>
          <cell r="AE85">
            <v>273700</v>
          </cell>
          <cell r="AF85">
            <v>165100</v>
          </cell>
          <cell r="AG85">
            <v>1428677</v>
          </cell>
          <cell r="AH85">
            <v>1438472</v>
          </cell>
          <cell r="AI85">
            <v>4378109</v>
          </cell>
          <cell r="AJ85">
            <v>9690133</v>
          </cell>
        </row>
        <row r="86">
          <cell r="A86" t="str">
            <v>1</v>
          </cell>
          <cell r="B86" t="str">
            <v>株式会社　バンダイロジパル</v>
          </cell>
          <cell r="C86" t="str">
            <v>3</v>
          </cell>
          <cell r="D86" t="str">
            <v>事業本部</v>
          </cell>
          <cell r="E86" t="str">
            <v>33</v>
          </cell>
          <cell r="F86" t="str">
            <v>海外業務部</v>
          </cell>
          <cell r="G86" t="str">
            <v>3301</v>
          </cell>
          <cell r="H86" t="str">
            <v>海外業務部</v>
          </cell>
          <cell r="I86" t="str">
            <v>1930</v>
          </cell>
          <cell r="J86" t="str">
            <v>海外業務</v>
          </cell>
          <cell r="K86" t="str">
            <v>1519</v>
          </cell>
          <cell r="L86" t="str">
            <v>海外　東京</v>
          </cell>
          <cell r="M86" t="str">
            <v>15191999999831920819510051018720034海外-12003</v>
          </cell>
          <cell r="N86" t="str">
            <v>1</v>
          </cell>
          <cell r="O86" t="str">
            <v>バンダイ</v>
          </cell>
          <cell r="P86" t="str">
            <v>5100</v>
          </cell>
          <cell r="Q86" t="str">
            <v>㈱ﾊﾞﾝﾀﾞｲ</v>
          </cell>
          <cell r="R86" t="str">
            <v>510187</v>
          </cell>
          <cell r="S86" t="str">
            <v>株式会社バンダイ　キャンディ-事業部</v>
          </cell>
          <cell r="T86" t="str">
            <v>4海外</v>
          </cell>
          <cell r="U86" t="str">
            <v>2003</v>
          </cell>
          <cell r="V86">
            <v>1411051</v>
          </cell>
          <cell r="W86">
            <v>961950</v>
          </cell>
          <cell r="X86">
            <v>859922</v>
          </cell>
          <cell r="Y86">
            <v>3253479</v>
          </cell>
          <cell r="Z86">
            <v>1987900</v>
          </cell>
          <cell r="AA86">
            <v>642372</v>
          </cell>
          <cell r="AB86">
            <v>9116674</v>
          </cell>
          <cell r="AC86">
            <v>475476</v>
          </cell>
          <cell r="AD86">
            <v>898200</v>
          </cell>
          <cell r="AE86">
            <v>1361173</v>
          </cell>
          <cell r="AF86">
            <v>2374408</v>
          </cell>
          <cell r="AG86">
            <v>1239451</v>
          </cell>
          <cell r="AH86">
            <v>920720</v>
          </cell>
          <cell r="AI86">
            <v>7269428</v>
          </cell>
          <cell r="AJ86">
            <v>16386102</v>
          </cell>
        </row>
        <row r="87">
          <cell r="A87" t="str">
            <v>1</v>
          </cell>
          <cell r="B87" t="str">
            <v>株式会社　バンダイロジパル</v>
          </cell>
          <cell r="C87" t="str">
            <v>3</v>
          </cell>
          <cell r="D87" t="str">
            <v>事業本部</v>
          </cell>
          <cell r="E87" t="str">
            <v>33</v>
          </cell>
          <cell r="F87" t="str">
            <v>海外業務部</v>
          </cell>
          <cell r="G87" t="str">
            <v>3301</v>
          </cell>
          <cell r="H87" t="str">
            <v>海外業務部</v>
          </cell>
          <cell r="I87" t="str">
            <v>1930</v>
          </cell>
          <cell r="J87" t="str">
            <v>海外業務</v>
          </cell>
          <cell r="K87" t="str">
            <v>1519</v>
          </cell>
          <cell r="L87" t="str">
            <v>海外　東京</v>
          </cell>
          <cell r="M87" t="str">
            <v>15191999999831920819510051019120034海外-12002</v>
          </cell>
          <cell r="N87" t="str">
            <v>1</v>
          </cell>
          <cell r="O87" t="str">
            <v>バンダイ</v>
          </cell>
          <cell r="P87" t="str">
            <v>5100</v>
          </cell>
          <cell r="Q87" t="str">
            <v>㈱ﾊﾞﾝﾀﾞｲ</v>
          </cell>
          <cell r="R87" t="str">
            <v>510191</v>
          </cell>
          <cell r="S87" t="str">
            <v>(株)ﾊﾞﾝﾀﾞｲ ﾍﾞﾝﾀﾞｰ事業部(海外)</v>
          </cell>
          <cell r="T87" t="str">
            <v>4海外</v>
          </cell>
          <cell r="U87" t="str">
            <v>2002</v>
          </cell>
          <cell r="V87">
            <v>1404868</v>
          </cell>
          <cell r="W87">
            <v>1302377</v>
          </cell>
          <cell r="X87">
            <v>2030263</v>
          </cell>
          <cell r="Y87">
            <v>1164244</v>
          </cell>
          <cell r="Z87">
            <v>2379917</v>
          </cell>
          <cell r="AA87">
            <v>1811819</v>
          </cell>
          <cell r="AB87">
            <v>10093488</v>
          </cell>
          <cell r="AC87">
            <v>1420744</v>
          </cell>
          <cell r="AD87">
            <v>2058077</v>
          </cell>
          <cell r="AE87">
            <v>1590833</v>
          </cell>
          <cell r="AF87">
            <v>3006073</v>
          </cell>
          <cell r="AG87">
            <v>2485375</v>
          </cell>
          <cell r="AH87">
            <v>2280259</v>
          </cell>
          <cell r="AI87">
            <v>12841361</v>
          </cell>
          <cell r="AJ87">
            <v>22934849</v>
          </cell>
        </row>
        <row r="88">
          <cell r="A88" t="str">
            <v>1</v>
          </cell>
          <cell r="B88" t="str">
            <v>株式会社　バンダイロジパル</v>
          </cell>
          <cell r="C88" t="str">
            <v>3</v>
          </cell>
          <cell r="D88" t="str">
            <v>事業本部</v>
          </cell>
          <cell r="E88" t="str">
            <v>33</v>
          </cell>
          <cell r="F88" t="str">
            <v>海外業務部</v>
          </cell>
          <cell r="G88" t="str">
            <v>3301</v>
          </cell>
          <cell r="H88" t="str">
            <v>海外業務部</v>
          </cell>
          <cell r="I88" t="str">
            <v>1930</v>
          </cell>
          <cell r="J88" t="str">
            <v>海外業務</v>
          </cell>
          <cell r="K88" t="str">
            <v>1519</v>
          </cell>
          <cell r="L88" t="str">
            <v>海外　東京</v>
          </cell>
          <cell r="M88" t="str">
            <v>15191999999831920819510051019120034海外-12003</v>
          </cell>
          <cell r="N88" t="str">
            <v>1</v>
          </cell>
          <cell r="O88" t="str">
            <v>バンダイ</v>
          </cell>
          <cell r="P88" t="str">
            <v>5100</v>
          </cell>
          <cell r="Q88" t="str">
            <v>㈱ﾊﾞﾝﾀﾞｲ</v>
          </cell>
          <cell r="R88" t="str">
            <v>510191</v>
          </cell>
          <cell r="S88" t="str">
            <v>(株)ﾊﾞﾝﾀﾞｲ ﾍﾞﾝﾀﾞｰ事業部(海外)</v>
          </cell>
          <cell r="T88" t="str">
            <v>4海外</v>
          </cell>
          <cell r="U88" t="str">
            <v>2003</v>
          </cell>
          <cell r="V88">
            <v>884236</v>
          </cell>
          <cell r="W88">
            <v>2097549</v>
          </cell>
          <cell r="X88">
            <v>3081282</v>
          </cell>
          <cell r="Y88">
            <v>2428254</v>
          </cell>
          <cell r="Z88">
            <v>4866133</v>
          </cell>
          <cell r="AA88">
            <v>3437194</v>
          </cell>
          <cell r="AB88">
            <v>16794648</v>
          </cell>
          <cell r="AC88">
            <v>2102819</v>
          </cell>
          <cell r="AD88">
            <v>2543828</v>
          </cell>
          <cell r="AE88">
            <v>1525157</v>
          </cell>
          <cell r="AF88">
            <v>2463493</v>
          </cell>
          <cell r="AG88">
            <v>3022458</v>
          </cell>
          <cell r="AH88">
            <v>2333425</v>
          </cell>
          <cell r="AI88">
            <v>13991180</v>
          </cell>
          <cell r="AJ88">
            <v>30785828</v>
          </cell>
        </row>
        <row r="89">
          <cell r="A89" t="str">
            <v>1</v>
          </cell>
          <cell r="B89" t="str">
            <v>株式会社　バンダイロジパル</v>
          </cell>
          <cell r="C89" t="str">
            <v>3</v>
          </cell>
          <cell r="D89" t="str">
            <v>事業本部</v>
          </cell>
          <cell r="E89" t="str">
            <v>33</v>
          </cell>
          <cell r="F89" t="str">
            <v>海外業務部</v>
          </cell>
          <cell r="G89" t="str">
            <v>3301</v>
          </cell>
          <cell r="H89" t="str">
            <v>海外業務部</v>
          </cell>
          <cell r="I89" t="str">
            <v>1930</v>
          </cell>
          <cell r="J89" t="str">
            <v>海外業務</v>
          </cell>
          <cell r="K89" t="str">
            <v>1519</v>
          </cell>
          <cell r="L89" t="str">
            <v>海外　東京</v>
          </cell>
          <cell r="M89" t="str">
            <v>15191999999831920819510051019520034海外-12002</v>
          </cell>
          <cell r="N89" t="str">
            <v>1</v>
          </cell>
          <cell r="O89" t="str">
            <v>バンダイ</v>
          </cell>
          <cell r="P89" t="str">
            <v>5100</v>
          </cell>
          <cell r="Q89" t="str">
            <v>㈱ﾊﾞﾝﾀﾞｲ</v>
          </cell>
          <cell r="R89" t="str">
            <v>510195</v>
          </cell>
          <cell r="S89" t="str">
            <v>(株)ﾊﾞﾝﾀﾞｲ ﾗｲﾌ事業部(海外)</v>
          </cell>
          <cell r="T89" t="str">
            <v>4海外</v>
          </cell>
          <cell r="U89" t="str">
            <v>2002</v>
          </cell>
          <cell r="V89">
            <v>0</v>
          </cell>
          <cell r="W89">
            <v>0</v>
          </cell>
          <cell r="X89">
            <v>0</v>
          </cell>
          <cell r="Y89">
            <v>123876</v>
          </cell>
          <cell r="Z89">
            <v>553402</v>
          </cell>
          <cell r="AA89">
            <v>0</v>
          </cell>
          <cell r="AB89">
            <v>677278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147600</v>
          </cell>
          <cell r="AI89">
            <v>147600</v>
          </cell>
          <cell r="AJ89">
            <v>824878</v>
          </cell>
        </row>
        <row r="90">
          <cell r="A90" t="str">
            <v>1</v>
          </cell>
          <cell r="B90" t="str">
            <v>株式会社　バンダイロジパル</v>
          </cell>
          <cell r="C90" t="str">
            <v>3</v>
          </cell>
          <cell r="D90" t="str">
            <v>事業本部</v>
          </cell>
          <cell r="E90" t="str">
            <v>33</v>
          </cell>
          <cell r="F90" t="str">
            <v>海外業務部</v>
          </cell>
          <cell r="G90" t="str">
            <v>3301</v>
          </cell>
          <cell r="H90" t="str">
            <v>海外業務部</v>
          </cell>
          <cell r="I90" t="str">
            <v>1930</v>
          </cell>
          <cell r="J90" t="str">
            <v>海外業務</v>
          </cell>
          <cell r="K90" t="str">
            <v>1519</v>
          </cell>
          <cell r="L90" t="str">
            <v>海外　東京</v>
          </cell>
          <cell r="M90" t="str">
            <v>15191999999831920819510051019520034海外-12003</v>
          </cell>
          <cell r="N90" t="str">
            <v>1</v>
          </cell>
          <cell r="O90" t="str">
            <v>バンダイ</v>
          </cell>
          <cell r="P90" t="str">
            <v>5100</v>
          </cell>
          <cell r="Q90" t="str">
            <v>㈱ﾊﾞﾝﾀﾞｲ</v>
          </cell>
          <cell r="R90" t="str">
            <v>510195</v>
          </cell>
          <cell r="S90" t="str">
            <v>(株)ﾊﾞﾝﾀﾞｲ ﾗｲﾌ事業部(海外)</v>
          </cell>
          <cell r="T90" t="str">
            <v>4海外</v>
          </cell>
          <cell r="U90" t="str">
            <v>2003</v>
          </cell>
          <cell r="V90">
            <v>1120420</v>
          </cell>
          <cell r="W90">
            <v>1110122</v>
          </cell>
          <cell r="X90">
            <v>62800</v>
          </cell>
          <cell r="Y90">
            <v>2537627</v>
          </cell>
          <cell r="Z90">
            <v>1296920</v>
          </cell>
          <cell r="AA90">
            <v>709653</v>
          </cell>
          <cell r="AB90">
            <v>6837542</v>
          </cell>
          <cell r="AC90">
            <v>2900852</v>
          </cell>
          <cell r="AD90">
            <v>1336731</v>
          </cell>
          <cell r="AE90">
            <v>3491710</v>
          </cell>
          <cell r="AF90">
            <v>959419</v>
          </cell>
          <cell r="AG90">
            <v>929522</v>
          </cell>
          <cell r="AH90">
            <v>1354185</v>
          </cell>
          <cell r="AI90">
            <v>10972419</v>
          </cell>
          <cell r="AJ90">
            <v>17809961</v>
          </cell>
        </row>
        <row r="91">
          <cell r="A91" t="str">
            <v>1</v>
          </cell>
          <cell r="B91" t="str">
            <v>株式会社　バンダイロジパル</v>
          </cell>
          <cell r="C91" t="str">
            <v>3</v>
          </cell>
          <cell r="D91" t="str">
            <v>事業本部</v>
          </cell>
          <cell r="E91" t="str">
            <v>33</v>
          </cell>
          <cell r="F91" t="str">
            <v>海外業務部</v>
          </cell>
          <cell r="G91" t="str">
            <v>3301</v>
          </cell>
          <cell r="H91" t="str">
            <v>海外業務部</v>
          </cell>
          <cell r="I91" t="str">
            <v>1930</v>
          </cell>
          <cell r="J91" t="str">
            <v>海外業務</v>
          </cell>
          <cell r="K91" t="str">
            <v>1519</v>
          </cell>
          <cell r="L91" t="str">
            <v>海外　東京</v>
          </cell>
          <cell r="M91" t="str">
            <v>15191999999831920819510099999999999合計-0</v>
          </cell>
          <cell r="N91" t="str">
            <v>1</v>
          </cell>
          <cell r="P91" t="str">
            <v>5100</v>
          </cell>
          <cell r="Q91" t="str">
            <v>　前　年　合　計　</v>
          </cell>
          <cell r="U91" t="str">
            <v>2002</v>
          </cell>
          <cell r="V91">
            <v>19024728</v>
          </cell>
          <cell r="W91">
            <v>7012564</v>
          </cell>
          <cell r="X91">
            <v>7421854</v>
          </cell>
          <cell r="Y91">
            <v>10086006</v>
          </cell>
          <cell r="Z91">
            <v>13922212</v>
          </cell>
          <cell r="AA91">
            <v>7955103</v>
          </cell>
          <cell r="AB91">
            <v>65422467</v>
          </cell>
          <cell r="AC91">
            <v>4537078</v>
          </cell>
          <cell r="AD91">
            <v>8425293</v>
          </cell>
          <cell r="AE91">
            <v>14217741</v>
          </cell>
          <cell r="AF91">
            <v>9957695</v>
          </cell>
          <cell r="AG91">
            <v>9319915</v>
          </cell>
          <cell r="AH91">
            <v>10310059</v>
          </cell>
          <cell r="AI91">
            <v>56767781</v>
          </cell>
          <cell r="AJ91">
            <v>122190248</v>
          </cell>
        </row>
        <row r="92">
          <cell r="A92" t="str">
            <v>1</v>
          </cell>
          <cell r="B92" t="str">
            <v>株式会社　バンダイロジパル</v>
          </cell>
          <cell r="C92" t="str">
            <v>3</v>
          </cell>
          <cell r="D92" t="str">
            <v>事業本部</v>
          </cell>
          <cell r="E92" t="str">
            <v>33</v>
          </cell>
          <cell r="F92" t="str">
            <v>海外業務部</v>
          </cell>
          <cell r="G92" t="str">
            <v>3301</v>
          </cell>
          <cell r="H92" t="str">
            <v>海外業務部</v>
          </cell>
          <cell r="I92" t="str">
            <v>1930</v>
          </cell>
          <cell r="J92" t="str">
            <v>海外業務</v>
          </cell>
          <cell r="K92" t="str">
            <v>1519</v>
          </cell>
          <cell r="L92" t="str">
            <v>海外　東京</v>
          </cell>
          <cell r="M92" t="str">
            <v>15191999999831920819510099999999999合計-1</v>
          </cell>
          <cell r="N92" t="str">
            <v>1</v>
          </cell>
          <cell r="P92" t="str">
            <v>5100</v>
          </cell>
          <cell r="Q92" t="str">
            <v>　当　年　合　計　</v>
          </cell>
          <cell r="U92" t="str">
            <v>2003</v>
          </cell>
          <cell r="V92">
            <v>8909347</v>
          </cell>
          <cell r="W92">
            <v>9906914</v>
          </cell>
          <cell r="X92">
            <v>8609687</v>
          </cell>
          <cell r="Y92">
            <v>14105637</v>
          </cell>
          <cell r="Z92">
            <v>17702527</v>
          </cell>
          <cell r="AA92">
            <v>13834809</v>
          </cell>
          <cell r="AB92">
            <v>73068921</v>
          </cell>
          <cell r="AC92">
            <v>10468906</v>
          </cell>
          <cell r="AD92">
            <v>18860150</v>
          </cell>
          <cell r="AE92">
            <v>23807691</v>
          </cell>
          <cell r="AF92">
            <v>16030518</v>
          </cell>
          <cell r="AG92">
            <v>15730930</v>
          </cell>
          <cell r="AH92">
            <v>10112064</v>
          </cell>
          <cell r="AI92">
            <v>95010259</v>
          </cell>
          <cell r="AJ92">
            <v>168079180</v>
          </cell>
        </row>
        <row r="93">
          <cell r="A93" t="str">
            <v>1</v>
          </cell>
          <cell r="B93" t="str">
            <v>株式会社　バンダイロジパル</v>
          </cell>
          <cell r="C93" t="str">
            <v>3</v>
          </cell>
          <cell r="D93" t="str">
            <v>事業本部</v>
          </cell>
          <cell r="E93" t="str">
            <v>33</v>
          </cell>
          <cell r="F93" t="str">
            <v>海外業務部</v>
          </cell>
          <cell r="G93" t="str">
            <v>3301</v>
          </cell>
          <cell r="H93" t="str">
            <v>海外業務部</v>
          </cell>
          <cell r="I93" t="str">
            <v>1930</v>
          </cell>
          <cell r="J93" t="str">
            <v>海外業務</v>
          </cell>
          <cell r="K93" t="str">
            <v>1519</v>
          </cell>
          <cell r="L93" t="str">
            <v>海外　東京</v>
          </cell>
          <cell r="M93" t="str">
            <v>15191999999831920819510099999合計-2</v>
          </cell>
          <cell r="N93" t="str">
            <v>1</v>
          </cell>
          <cell r="P93" t="str">
            <v>5100</v>
          </cell>
          <cell r="Q93" t="str">
            <v>　昨　年　対　比（％）</v>
          </cell>
          <cell r="V93">
            <v>46</v>
          </cell>
          <cell r="W93">
            <v>141</v>
          </cell>
          <cell r="X93">
            <v>116</v>
          </cell>
          <cell r="Y93">
            <v>139</v>
          </cell>
          <cell r="Z93">
            <v>127</v>
          </cell>
          <cell r="AA93">
            <v>173</v>
          </cell>
          <cell r="AB93">
            <v>111</v>
          </cell>
          <cell r="AC93">
            <v>230</v>
          </cell>
          <cell r="AD93">
            <v>223</v>
          </cell>
          <cell r="AE93">
            <v>167</v>
          </cell>
          <cell r="AF93">
            <v>160</v>
          </cell>
          <cell r="AG93">
            <v>168</v>
          </cell>
          <cell r="AH93">
            <v>98</v>
          </cell>
          <cell r="AI93">
            <v>167</v>
          </cell>
          <cell r="AJ93">
            <v>137</v>
          </cell>
        </row>
        <row r="94">
          <cell r="A94" t="str">
            <v>1</v>
          </cell>
          <cell r="B94" t="str">
            <v>株式会社　バンダイロジパル</v>
          </cell>
          <cell r="C94" t="str">
            <v>3</v>
          </cell>
          <cell r="D94" t="str">
            <v>事業本部</v>
          </cell>
          <cell r="E94" t="str">
            <v>33</v>
          </cell>
          <cell r="F94" t="str">
            <v>海外業務部</v>
          </cell>
          <cell r="G94" t="str">
            <v>3301</v>
          </cell>
          <cell r="H94" t="str">
            <v>海外業務部</v>
          </cell>
          <cell r="I94" t="str">
            <v>1930</v>
          </cell>
          <cell r="J94" t="str">
            <v>海外業務</v>
          </cell>
          <cell r="K94" t="str">
            <v>1519</v>
          </cell>
          <cell r="L94" t="str">
            <v>海外　東京</v>
          </cell>
          <cell r="M94" t="str">
            <v>15191999999992345850999999990220034海外-12002</v>
          </cell>
          <cell r="N94" t="str">
            <v>1</v>
          </cell>
          <cell r="O94" t="str">
            <v>バンダイ</v>
          </cell>
          <cell r="P94" t="str">
            <v>9999</v>
          </cell>
          <cell r="Q94" t="str">
            <v>ＮＶ　バンダイ</v>
          </cell>
          <cell r="R94" t="str">
            <v>999902</v>
          </cell>
          <cell r="S94" t="str">
            <v>ＮＶ　住友倉庫　バンダイ</v>
          </cell>
          <cell r="T94" t="str">
            <v>4海外</v>
          </cell>
          <cell r="U94" t="str">
            <v>2002</v>
          </cell>
          <cell r="V94">
            <v>1469135</v>
          </cell>
          <cell r="W94">
            <v>815000</v>
          </cell>
          <cell r="X94">
            <v>293500</v>
          </cell>
          <cell r="Y94">
            <v>544575</v>
          </cell>
          <cell r="Z94">
            <v>595500</v>
          </cell>
          <cell r="AA94">
            <v>985500</v>
          </cell>
          <cell r="AB94">
            <v>4703210</v>
          </cell>
          <cell r="AC94">
            <v>782500</v>
          </cell>
          <cell r="AD94">
            <v>779000</v>
          </cell>
          <cell r="AE94">
            <v>766500</v>
          </cell>
          <cell r="AF94">
            <v>370119</v>
          </cell>
          <cell r="AG94">
            <v>252000</v>
          </cell>
          <cell r="AH94">
            <v>430144</v>
          </cell>
          <cell r="AI94">
            <v>3380263</v>
          </cell>
          <cell r="AJ94">
            <v>8083473</v>
          </cell>
        </row>
        <row r="95">
          <cell r="A95" t="str">
            <v>1</v>
          </cell>
          <cell r="B95" t="str">
            <v>株式会社　バンダイロジパル</v>
          </cell>
          <cell r="C95" t="str">
            <v>3</v>
          </cell>
          <cell r="D95" t="str">
            <v>事業本部</v>
          </cell>
          <cell r="E95" t="str">
            <v>33</v>
          </cell>
          <cell r="F95" t="str">
            <v>海外業務部</v>
          </cell>
          <cell r="G95" t="str">
            <v>3301</v>
          </cell>
          <cell r="H95" t="str">
            <v>海外業務部</v>
          </cell>
          <cell r="I95" t="str">
            <v>1930</v>
          </cell>
          <cell r="J95" t="str">
            <v>海外業務</v>
          </cell>
          <cell r="K95" t="str">
            <v>1519</v>
          </cell>
          <cell r="L95" t="str">
            <v>海外　東京</v>
          </cell>
          <cell r="M95" t="str">
            <v>15191999999992345850999999990220034海外-12003</v>
          </cell>
          <cell r="N95" t="str">
            <v>1</v>
          </cell>
          <cell r="O95" t="str">
            <v>バンダイ</v>
          </cell>
          <cell r="P95" t="str">
            <v>9999</v>
          </cell>
          <cell r="Q95" t="str">
            <v>ＮＶ　バンダイ</v>
          </cell>
          <cell r="R95" t="str">
            <v>999902</v>
          </cell>
          <cell r="S95" t="str">
            <v>ＮＶ　住友倉庫　バンダイ</v>
          </cell>
          <cell r="T95" t="str">
            <v>4海外</v>
          </cell>
          <cell r="U95" t="str">
            <v>2003</v>
          </cell>
          <cell r="V95">
            <v>365271</v>
          </cell>
          <cell r="W95">
            <v>504000</v>
          </cell>
          <cell r="X95">
            <v>495441</v>
          </cell>
          <cell r="Y95">
            <v>952980</v>
          </cell>
          <cell r="Z95">
            <v>693922</v>
          </cell>
          <cell r="AA95">
            <v>766000</v>
          </cell>
          <cell r="AB95">
            <v>3777614</v>
          </cell>
          <cell r="AC95">
            <v>459500</v>
          </cell>
          <cell r="AD95">
            <v>704846</v>
          </cell>
          <cell r="AE95">
            <v>1183903</v>
          </cell>
          <cell r="AF95">
            <v>979654</v>
          </cell>
          <cell r="AG95">
            <v>277500</v>
          </cell>
          <cell r="AH95">
            <v>271132</v>
          </cell>
          <cell r="AI95">
            <v>3876535</v>
          </cell>
          <cell r="AJ95">
            <v>7654149</v>
          </cell>
        </row>
        <row r="96">
          <cell r="A96" t="str">
            <v>1</v>
          </cell>
          <cell r="B96" t="str">
            <v>株式会社　バンダイロジパル</v>
          </cell>
          <cell r="C96" t="str">
            <v>3</v>
          </cell>
          <cell r="D96" t="str">
            <v>事業本部</v>
          </cell>
          <cell r="E96" t="str">
            <v>33</v>
          </cell>
          <cell r="F96" t="str">
            <v>海外業務部</v>
          </cell>
          <cell r="G96" t="str">
            <v>3301</v>
          </cell>
          <cell r="H96" t="str">
            <v>海外業務部</v>
          </cell>
          <cell r="I96" t="str">
            <v>1930</v>
          </cell>
          <cell r="J96" t="str">
            <v>海外業務</v>
          </cell>
          <cell r="K96" t="str">
            <v>1519</v>
          </cell>
          <cell r="L96" t="str">
            <v>海外　東京</v>
          </cell>
          <cell r="M96" t="str">
            <v>15191999999992345850999999999999999合計-0</v>
          </cell>
          <cell r="N96" t="str">
            <v>1</v>
          </cell>
          <cell r="P96" t="str">
            <v>9999</v>
          </cell>
          <cell r="Q96" t="str">
            <v>　前　年　合　計　</v>
          </cell>
          <cell r="U96" t="str">
            <v>2002</v>
          </cell>
          <cell r="V96">
            <v>1469135</v>
          </cell>
          <cell r="W96">
            <v>815000</v>
          </cell>
          <cell r="X96">
            <v>293500</v>
          </cell>
          <cell r="Y96">
            <v>544575</v>
          </cell>
          <cell r="Z96">
            <v>595500</v>
          </cell>
          <cell r="AA96">
            <v>985500</v>
          </cell>
          <cell r="AB96">
            <v>4703210</v>
          </cell>
          <cell r="AC96">
            <v>782500</v>
          </cell>
          <cell r="AD96">
            <v>779000</v>
          </cell>
          <cell r="AE96">
            <v>766500</v>
          </cell>
          <cell r="AF96">
            <v>370119</v>
          </cell>
          <cell r="AG96">
            <v>252000</v>
          </cell>
          <cell r="AH96">
            <v>430144</v>
          </cell>
          <cell r="AI96">
            <v>3380263</v>
          </cell>
          <cell r="AJ96">
            <v>8083473</v>
          </cell>
        </row>
        <row r="97">
          <cell r="A97" t="str">
            <v>1</v>
          </cell>
          <cell r="B97" t="str">
            <v>株式会社　バンダイロジパル</v>
          </cell>
          <cell r="C97" t="str">
            <v>3</v>
          </cell>
          <cell r="D97" t="str">
            <v>事業本部</v>
          </cell>
          <cell r="E97" t="str">
            <v>33</v>
          </cell>
          <cell r="F97" t="str">
            <v>海外業務部</v>
          </cell>
          <cell r="G97" t="str">
            <v>3301</v>
          </cell>
          <cell r="H97" t="str">
            <v>海外業務部</v>
          </cell>
          <cell r="I97" t="str">
            <v>1930</v>
          </cell>
          <cell r="J97" t="str">
            <v>海外業務</v>
          </cell>
          <cell r="K97" t="str">
            <v>1519</v>
          </cell>
          <cell r="L97" t="str">
            <v>海外　東京</v>
          </cell>
          <cell r="M97" t="str">
            <v>15191999999992345850999999999999999合計-1</v>
          </cell>
          <cell r="N97" t="str">
            <v>1</v>
          </cell>
          <cell r="P97" t="str">
            <v>9999</v>
          </cell>
          <cell r="Q97" t="str">
            <v>　当　年　合　計　</v>
          </cell>
          <cell r="U97" t="str">
            <v>2003</v>
          </cell>
          <cell r="V97">
            <v>365271</v>
          </cell>
          <cell r="W97">
            <v>504000</v>
          </cell>
          <cell r="X97">
            <v>495441</v>
          </cell>
          <cell r="Y97">
            <v>952980</v>
          </cell>
          <cell r="Z97">
            <v>693922</v>
          </cell>
          <cell r="AA97">
            <v>766000</v>
          </cell>
          <cell r="AB97">
            <v>3777614</v>
          </cell>
          <cell r="AC97">
            <v>459500</v>
          </cell>
          <cell r="AD97">
            <v>704846</v>
          </cell>
          <cell r="AE97">
            <v>1183903</v>
          </cell>
          <cell r="AF97">
            <v>979654</v>
          </cell>
          <cell r="AG97">
            <v>277500</v>
          </cell>
          <cell r="AH97">
            <v>271132</v>
          </cell>
          <cell r="AI97">
            <v>3876535</v>
          </cell>
          <cell r="AJ97">
            <v>7654149</v>
          </cell>
        </row>
        <row r="98">
          <cell r="A98" t="str">
            <v>1</v>
          </cell>
          <cell r="B98" t="str">
            <v>株式会社　バンダイロジパル</v>
          </cell>
          <cell r="C98" t="str">
            <v>3</v>
          </cell>
          <cell r="D98" t="str">
            <v>事業本部</v>
          </cell>
          <cell r="E98" t="str">
            <v>33</v>
          </cell>
          <cell r="F98" t="str">
            <v>海外業務部</v>
          </cell>
          <cell r="G98" t="str">
            <v>3301</v>
          </cell>
          <cell r="H98" t="str">
            <v>海外業務部</v>
          </cell>
          <cell r="I98" t="str">
            <v>1930</v>
          </cell>
          <cell r="J98" t="str">
            <v>海外業務</v>
          </cell>
          <cell r="K98" t="str">
            <v>1519</v>
          </cell>
          <cell r="L98" t="str">
            <v>海外　東京</v>
          </cell>
          <cell r="M98" t="str">
            <v>15191999999992345850999999999合計-2</v>
          </cell>
          <cell r="N98" t="str">
            <v>1</v>
          </cell>
          <cell r="P98" t="str">
            <v>9999</v>
          </cell>
          <cell r="Q98" t="str">
            <v>　昨　年　対　比（％）</v>
          </cell>
          <cell r="V98">
            <v>24</v>
          </cell>
          <cell r="W98">
            <v>61</v>
          </cell>
          <cell r="X98">
            <v>168</v>
          </cell>
          <cell r="Y98">
            <v>175</v>
          </cell>
          <cell r="Z98">
            <v>116</v>
          </cell>
          <cell r="AA98">
            <v>77</v>
          </cell>
          <cell r="AB98">
            <v>80</v>
          </cell>
          <cell r="AC98">
            <v>58</v>
          </cell>
          <cell r="AD98">
            <v>90</v>
          </cell>
          <cell r="AE98">
            <v>154</v>
          </cell>
          <cell r="AF98">
            <v>264</v>
          </cell>
          <cell r="AG98">
            <v>110</v>
          </cell>
          <cell r="AH98">
            <v>63</v>
          </cell>
          <cell r="AI98">
            <v>114</v>
          </cell>
          <cell r="AJ98">
            <v>94</v>
          </cell>
        </row>
        <row r="99">
          <cell r="A99" t="str">
            <v>1</v>
          </cell>
          <cell r="B99" t="str">
            <v>株式会社　バンダイロジパル</v>
          </cell>
          <cell r="C99" t="str">
            <v>3</v>
          </cell>
          <cell r="D99" t="str">
            <v>事業本部</v>
          </cell>
          <cell r="E99" t="str">
            <v>33</v>
          </cell>
          <cell r="F99" t="str">
            <v>海外業務部</v>
          </cell>
          <cell r="G99" t="str">
            <v>3301</v>
          </cell>
          <cell r="H99" t="str">
            <v>海外業務部</v>
          </cell>
          <cell r="I99" t="str">
            <v>1930</v>
          </cell>
          <cell r="J99" t="str">
            <v>海外業務</v>
          </cell>
          <cell r="K99" t="str">
            <v>1519</v>
          </cell>
          <cell r="L99" t="str">
            <v>海外　東京</v>
          </cell>
          <cell r="M99" t="str">
            <v>15191999999999281529509150910020034海外-12002</v>
          </cell>
          <cell r="N99" t="str">
            <v>1</v>
          </cell>
          <cell r="O99" t="str">
            <v>バンダイ</v>
          </cell>
          <cell r="P99" t="str">
            <v>5091</v>
          </cell>
          <cell r="Q99" t="str">
            <v>株式会社バンダイ</v>
          </cell>
          <cell r="R99" t="str">
            <v>509100</v>
          </cell>
          <cell r="S99" t="str">
            <v>㈱ﾊﾞﾝﾀﾞｲｶｰﾄﾞ事業部海外</v>
          </cell>
          <cell r="T99" t="str">
            <v>4海外</v>
          </cell>
          <cell r="U99" t="str">
            <v>2002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46237</v>
          </cell>
          <cell r="AA99">
            <v>0</v>
          </cell>
          <cell r="AB99">
            <v>46237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46237</v>
          </cell>
        </row>
        <row r="100">
          <cell r="A100" t="str">
            <v>1</v>
          </cell>
          <cell r="B100" t="str">
            <v>株式会社　バンダイロジパル</v>
          </cell>
          <cell r="C100" t="str">
            <v>3</v>
          </cell>
          <cell r="D100" t="str">
            <v>事業本部</v>
          </cell>
          <cell r="E100" t="str">
            <v>33</v>
          </cell>
          <cell r="F100" t="str">
            <v>海外業務部</v>
          </cell>
          <cell r="G100" t="str">
            <v>3301</v>
          </cell>
          <cell r="H100" t="str">
            <v>海外業務部</v>
          </cell>
          <cell r="I100" t="str">
            <v>1930</v>
          </cell>
          <cell r="J100" t="str">
            <v>海外業務</v>
          </cell>
          <cell r="K100" t="str">
            <v>1519</v>
          </cell>
          <cell r="L100" t="str">
            <v>海外　東京</v>
          </cell>
          <cell r="M100" t="str">
            <v>15191999999999281529509150910020034海外-12003</v>
          </cell>
          <cell r="N100" t="str">
            <v>1</v>
          </cell>
          <cell r="O100" t="str">
            <v>バンダイ</v>
          </cell>
          <cell r="P100" t="str">
            <v>5091</v>
          </cell>
          <cell r="Q100" t="str">
            <v>株式会社バンダイ</v>
          </cell>
          <cell r="R100" t="str">
            <v>509100</v>
          </cell>
          <cell r="S100" t="str">
            <v>㈱ﾊﾞﾝﾀﾞｲｶｰﾄﾞ事業部海外</v>
          </cell>
          <cell r="T100" t="str">
            <v>4海外</v>
          </cell>
          <cell r="U100" t="str">
            <v>2003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502587</v>
          </cell>
          <cell r="AD100">
            <v>73476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576063</v>
          </cell>
          <cell r="AJ100">
            <v>576063</v>
          </cell>
        </row>
        <row r="101">
          <cell r="A101" t="str">
            <v>1</v>
          </cell>
          <cell r="B101" t="str">
            <v>株式会社　バンダイロジパル</v>
          </cell>
          <cell r="C101" t="str">
            <v>3</v>
          </cell>
          <cell r="D101" t="str">
            <v>事業本部</v>
          </cell>
          <cell r="E101" t="str">
            <v>33</v>
          </cell>
          <cell r="F101" t="str">
            <v>海外業務部</v>
          </cell>
          <cell r="G101" t="str">
            <v>3301</v>
          </cell>
          <cell r="H101" t="str">
            <v>海外業務部</v>
          </cell>
          <cell r="I101" t="str">
            <v>1930</v>
          </cell>
          <cell r="J101" t="str">
            <v>海外業務</v>
          </cell>
          <cell r="K101" t="str">
            <v>1519</v>
          </cell>
          <cell r="L101" t="str">
            <v>海外　東京</v>
          </cell>
          <cell r="M101" t="str">
            <v>15191999999999281529509150910220034海外-12002</v>
          </cell>
          <cell r="N101" t="str">
            <v>1</v>
          </cell>
          <cell r="O101" t="str">
            <v>バンダイ</v>
          </cell>
          <cell r="P101" t="str">
            <v>5091</v>
          </cell>
          <cell r="Q101" t="str">
            <v>株式会社バンダイ</v>
          </cell>
          <cell r="R101" t="str">
            <v>509102</v>
          </cell>
          <cell r="S101" t="str">
            <v>株式会社　バンダイ情報システム部　海外</v>
          </cell>
          <cell r="T101" t="str">
            <v>4海外</v>
          </cell>
          <cell r="U101" t="str">
            <v>2002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70206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70206</v>
          </cell>
          <cell r="AJ101">
            <v>70206</v>
          </cell>
        </row>
        <row r="102">
          <cell r="A102" t="str">
            <v>1</v>
          </cell>
          <cell r="B102" t="str">
            <v>株式会社　バンダイロジパル</v>
          </cell>
          <cell r="C102" t="str">
            <v>3</v>
          </cell>
          <cell r="D102" t="str">
            <v>事業本部</v>
          </cell>
          <cell r="E102" t="str">
            <v>33</v>
          </cell>
          <cell r="F102" t="str">
            <v>海外業務部</v>
          </cell>
          <cell r="G102" t="str">
            <v>3301</v>
          </cell>
          <cell r="H102" t="str">
            <v>海外業務部</v>
          </cell>
          <cell r="I102" t="str">
            <v>1930</v>
          </cell>
          <cell r="J102" t="str">
            <v>海外業務</v>
          </cell>
          <cell r="K102" t="str">
            <v>1519</v>
          </cell>
          <cell r="L102" t="str">
            <v>海外　東京</v>
          </cell>
          <cell r="M102" t="str">
            <v>15191999999999281529509150910420034海外-12002</v>
          </cell>
          <cell r="N102" t="str">
            <v>1</v>
          </cell>
          <cell r="O102" t="str">
            <v>バンダイ</v>
          </cell>
          <cell r="P102" t="str">
            <v>5091</v>
          </cell>
          <cell r="Q102" t="str">
            <v>株式会社バンダイ</v>
          </cell>
          <cell r="R102" t="str">
            <v>509104</v>
          </cell>
          <cell r="S102" t="str">
            <v>㈱ﾊﾞﾝﾀﾞｲｴﾝｼﾞﾆｱｾﾝﾀｰ（海外)</v>
          </cell>
          <cell r="T102" t="str">
            <v>4海外</v>
          </cell>
          <cell r="U102" t="str">
            <v>2002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98929</v>
          </cell>
          <cell r="AG102">
            <v>20375</v>
          </cell>
          <cell r="AH102">
            <v>52223</v>
          </cell>
          <cell r="AI102">
            <v>171527</v>
          </cell>
          <cell r="AJ102">
            <v>171527</v>
          </cell>
        </row>
        <row r="103">
          <cell r="A103" t="str">
            <v>1</v>
          </cell>
          <cell r="B103" t="str">
            <v>株式会社　バンダイロジパル</v>
          </cell>
          <cell r="C103" t="str">
            <v>3</v>
          </cell>
          <cell r="D103" t="str">
            <v>事業本部</v>
          </cell>
          <cell r="E103" t="str">
            <v>33</v>
          </cell>
          <cell r="F103" t="str">
            <v>海外業務部</v>
          </cell>
          <cell r="G103" t="str">
            <v>3301</v>
          </cell>
          <cell r="H103" t="str">
            <v>海外業務部</v>
          </cell>
          <cell r="I103" t="str">
            <v>1930</v>
          </cell>
          <cell r="J103" t="str">
            <v>海外業務</v>
          </cell>
          <cell r="K103" t="str">
            <v>1519</v>
          </cell>
          <cell r="L103" t="str">
            <v>海外　東京</v>
          </cell>
          <cell r="M103" t="str">
            <v>15191999999999281529509150910420034海外-12003</v>
          </cell>
          <cell r="N103" t="str">
            <v>1</v>
          </cell>
          <cell r="O103" t="str">
            <v>バンダイ</v>
          </cell>
          <cell r="P103" t="str">
            <v>5091</v>
          </cell>
          <cell r="Q103" t="str">
            <v>株式会社バンダイ</v>
          </cell>
          <cell r="R103" t="str">
            <v>509104</v>
          </cell>
          <cell r="S103" t="str">
            <v>㈱ﾊﾞﾝﾀﾞｲｴﾝｼﾞﾆｱｾﾝﾀｰ（海外)</v>
          </cell>
          <cell r="T103" t="str">
            <v>4海外</v>
          </cell>
          <cell r="U103" t="str">
            <v>2003</v>
          </cell>
          <cell r="V103">
            <v>123275</v>
          </cell>
          <cell r="W103">
            <v>0</v>
          </cell>
          <cell r="X103">
            <v>0</v>
          </cell>
          <cell r="Y103">
            <v>0</v>
          </cell>
          <cell r="Z103">
            <v>19132</v>
          </cell>
          <cell r="AA103">
            <v>0</v>
          </cell>
          <cell r="AB103">
            <v>142407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142407</v>
          </cell>
        </row>
        <row r="104">
          <cell r="A104" t="str">
            <v>1</v>
          </cell>
          <cell r="B104" t="str">
            <v>株式会社　バンダイロジパル</v>
          </cell>
          <cell r="C104" t="str">
            <v>3</v>
          </cell>
          <cell r="D104" t="str">
            <v>事業本部</v>
          </cell>
          <cell r="E104" t="str">
            <v>33</v>
          </cell>
          <cell r="F104" t="str">
            <v>海外業務部</v>
          </cell>
          <cell r="G104" t="str">
            <v>3301</v>
          </cell>
          <cell r="H104" t="str">
            <v>海外業務部</v>
          </cell>
          <cell r="I104" t="str">
            <v>1930</v>
          </cell>
          <cell r="J104" t="str">
            <v>海外業務</v>
          </cell>
          <cell r="K104" t="str">
            <v>1519</v>
          </cell>
          <cell r="L104" t="str">
            <v>海外　東京</v>
          </cell>
          <cell r="M104" t="str">
            <v>15191999999999281529509199999999999合計-0</v>
          </cell>
          <cell r="N104" t="str">
            <v>1</v>
          </cell>
          <cell r="P104" t="str">
            <v>5091</v>
          </cell>
          <cell r="Q104" t="str">
            <v>　前　年　合　計　</v>
          </cell>
          <cell r="U104" t="str">
            <v>2002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46237</v>
          </cell>
          <cell r="AA104">
            <v>0</v>
          </cell>
          <cell r="AB104">
            <v>46237</v>
          </cell>
          <cell r="AC104">
            <v>70206</v>
          </cell>
          <cell r="AD104">
            <v>0</v>
          </cell>
          <cell r="AE104">
            <v>0</v>
          </cell>
          <cell r="AF104">
            <v>98929</v>
          </cell>
          <cell r="AG104">
            <v>20375</v>
          </cell>
          <cell r="AH104">
            <v>52223</v>
          </cell>
          <cell r="AI104">
            <v>241733</v>
          </cell>
          <cell r="AJ104">
            <v>287970</v>
          </cell>
        </row>
        <row r="105">
          <cell r="A105" t="str">
            <v>1</v>
          </cell>
          <cell r="B105" t="str">
            <v>株式会社　バンダイロジパル</v>
          </cell>
          <cell r="C105" t="str">
            <v>3</v>
          </cell>
          <cell r="D105" t="str">
            <v>事業本部</v>
          </cell>
          <cell r="E105" t="str">
            <v>33</v>
          </cell>
          <cell r="F105" t="str">
            <v>海外業務部</v>
          </cell>
          <cell r="G105" t="str">
            <v>3301</v>
          </cell>
          <cell r="H105" t="str">
            <v>海外業務部</v>
          </cell>
          <cell r="I105" t="str">
            <v>1930</v>
          </cell>
          <cell r="J105" t="str">
            <v>海外業務</v>
          </cell>
          <cell r="K105" t="str">
            <v>1519</v>
          </cell>
          <cell r="L105" t="str">
            <v>海外　東京</v>
          </cell>
          <cell r="M105" t="str">
            <v>15191999999999281529509199999999999合計-1</v>
          </cell>
          <cell r="N105" t="str">
            <v>1</v>
          </cell>
          <cell r="P105" t="str">
            <v>5091</v>
          </cell>
          <cell r="Q105" t="str">
            <v>　当　年　合　計　</v>
          </cell>
          <cell r="U105" t="str">
            <v>2003</v>
          </cell>
          <cell r="V105">
            <v>123275</v>
          </cell>
          <cell r="W105">
            <v>0</v>
          </cell>
          <cell r="X105">
            <v>0</v>
          </cell>
          <cell r="Y105">
            <v>0</v>
          </cell>
          <cell r="Z105">
            <v>19132</v>
          </cell>
          <cell r="AA105">
            <v>0</v>
          </cell>
          <cell r="AB105">
            <v>142407</v>
          </cell>
          <cell r="AC105">
            <v>502587</v>
          </cell>
          <cell r="AD105">
            <v>73476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576063</v>
          </cell>
          <cell r="AJ105">
            <v>718470</v>
          </cell>
        </row>
        <row r="106">
          <cell r="A106" t="str">
            <v>1</v>
          </cell>
          <cell r="B106" t="str">
            <v>株式会社　バンダイロジパル</v>
          </cell>
          <cell r="C106" t="str">
            <v>3</v>
          </cell>
          <cell r="D106" t="str">
            <v>事業本部</v>
          </cell>
          <cell r="E106" t="str">
            <v>33</v>
          </cell>
          <cell r="F106" t="str">
            <v>海外業務部</v>
          </cell>
          <cell r="G106" t="str">
            <v>3301</v>
          </cell>
          <cell r="H106" t="str">
            <v>海外業務部</v>
          </cell>
          <cell r="I106" t="str">
            <v>1930</v>
          </cell>
          <cell r="J106" t="str">
            <v>海外業務</v>
          </cell>
          <cell r="K106" t="str">
            <v>1519</v>
          </cell>
          <cell r="L106" t="str">
            <v>海外　東京</v>
          </cell>
          <cell r="M106" t="str">
            <v>15191999999999281529509199999合計-2</v>
          </cell>
          <cell r="N106" t="str">
            <v>1</v>
          </cell>
          <cell r="P106" t="str">
            <v>5091</v>
          </cell>
          <cell r="Q106" t="str">
            <v>　昨　年　対　比（％）</v>
          </cell>
          <cell r="V106">
            <v>100</v>
          </cell>
          <cell r="W106">
            <v>100</v>
          </cell>
          <cell r="X106">
            <v>100</v>
          </cell>
          <cell r="Y106">
            <v>100</v>
          </cell>
          <cell r="Z106">
            <v>41</v>
          </cell>
          <cell r="AA106">
            <v>100</v>
          </cell>
          <cell r="AB106">
            <v>307</v>
          </cell>
          <cell r="AC106">
            <v>715</v>
          </cell>
          <cell r="AD106">
            <v>100</v>
          </cell>
          <cell r="AE106">
            <v>100</v>
          </cell>
          <cell r="AF106">
            <v>0</v>
          </cell>
          <cell r="AG106">
            <v>0</v>
          </cell>
          <cell r="AH106">
            <v>0</v>
          </cell>
          <cell r="AI106">
            <v>238</v>
          </cell>
          <cell r="AJ106">
            <v>249</v>
          </cell>
        </row>
        <row r="107">
          <cell r="A107" t="str">
            <v>1</v>
          </cell>
          <cell r="B107" t="str">
            <v>株式会社　バンダイロジパル</v>
          </cell>
          <cell r="C107" t="str">
            <v>3</v>
          </cell>
          <cell r="D107" t="str">
            <v>事業本部</v>
          </cell>
          <cell r="E107" t="str">
            <v>33</v>
          </cell>
          <cell r="F107" t="str">
            <v>海外業務部</v>
          </cell>
          <cell r="G107" t="str">
            <v>3301</v>
          </cell>
          <cell r="H107" t="str">
            <v>海外業務部</v>
          </cell>
          <cell r="I107" t="str">
            <v>1930</v>
          </cell>
          <cell r="J107" t="str">
            <v>海外業務</v>
          </cell>
          <cell r="K107" t="str">
            <v>1519</v>
          </cell>
          <cell r="L107" t="str">
            <v>海外　東京</v>
          </cell>
          <cell r="M107" t="str">
            <v>1519199999999999999999999999999999999合計-0</v>
          </cell>
          <cell r="N107" t="str">
            <v>1</v>
          </cell>
          <cell r="Q107" t="str">
            <v>　グループ　前　年　合　計　</v>
          </cell>
          <cell r="U107" t="str">
            <v>2002</v>
          </cell>
          <cell r="V107">
            <v>20493863</v>
          </cell>
          <cell r="W107">
            <v>7827564</v>
          </cell>
          <cell r="X107">
            <v>7715354</v>
          </cell>
          <cell r="Y107">
            <v>10630581</v>
          </cell>
          <cell r="Z107">
            <v>14563949</v>
          </cell>
          <cell r="AA107">
            <v>8940603</v>
          </cell>
          <cell r="AB107">
            <v>70171914</v>
          </cell>
          <cell r="AC107">
            <v>5389784</v>
          </cell>
          <cell r="AD107">
            <v>9204293</v>
          </cell>
          <cell r="AE107">
            <v>14984241</v>
          </cell>
          <cell r="AF107">
            <v>10426743</v>
          </cell>
          <cell r="AG107">
            <v>9592290</v>
          </cell>
          <cell r="AH107">
            <v>10792426</v>
          </cell>
          <cell r="AI107">
            <v>60389777</v>
          </cell>
          <cell r="AJ107">
            <v>130561691</v>
          </cell>
        </row>
        <row r="108">
          <cell r="A108" t="str">
            <v>1</v>
          </cell>
          <cell r="B108" t="str">
            <v>株式会社　バンダイロジパル</v>
          </cell>
          <cell r="C108" t="str">
            <v>3</v>
          </cell>
          <cell r="D108" t="str">
            <v>事業本部</v>
          </cell>
          <cell r="E108" t="str">
            <v>33</v>
          </cell>
          <cell r="F108" t="str">
            <v>海外業務部</v>
          </cell>
          <cell r="G108" t="str">
            <v>3301</v>
          </cell>
          <cell r="H108" t="str">
            <v>海外業務部</v>
          </cell>
          <cell r="I108" t="str">
            <v>1930</v>
          </cell>
          <cell r="J108" t="str">
            <v>海外業務</v>
          </cell>
          <cell r="K108" t="str">
            <v>1519</v>
          </cell>
          <cell r="L108" t="str">
            <v>海外　東京</v>
          </cell>
          <cell r="M108" t="str">
            <v>1519199999999999999999999999999999999合計-1</v>
          </cell>
          <cell r="N108" t="str">
            <v>1</v>
          </cell>
          <cell r="Q108" t="str">
            <v>　グループ　当　年　合　計</v>
          </cell>
          <cell r="U108" t="str">
            <v>2003</v>
          </cell>
          <cell r="V108">
            <v>9397893</v>
          </cell>
          <cell r="W108">
            <v>10410914</v>
          </cell>
          <cell r="X108">
            <v>9105128</v>
          </cell>
          <cell r="Y108">
            <v>15058617</v>
          </cell>
          <cell r="Z108">
            <v>18415581</v>
          </cell>
          <cell r="AA108">
            <v>14600809</v>
          </cell>
          <cell r="AB108">
            <v>76988942</v>
          </cell>
          <cell r="AC108">
            <v>11430993</v>
          </cell>
          <cell r="AD108">
            <v>19638472</v>
          </cell>
          <cell r="AE108">
            <v>24991594</v>
          </cell>
          <cell r="AF108">
            <v>17010172</v>
          </cell>
          <cell r="AG108">
            <v>16008430</v>
          </cell>
          <cell r="AH108">
            <v>10383196</v>
          </cell>
          <cell r="AI108">
            <v>99462857</v>
          </cell>
          <cell r="AJ108">
            <v>176451799</v>
          </cell>
        </row>
        <row r="109">
          <cell r="A109" t="str">
            <v>1</v>
          </cell>
          <cell r="B109" t="str">
            <v>株式会社　バンダイロジパル</v>
          </cell>
          <cell r="C109" t="str">
            <v>3</v>
          </cell>
          <cell r="D109" t="str">
            <v>事業本部</v>
          </cell>
          <cell r="E109" t="str">
            <v>33</v>
          </cell>
          <cell r="F109" t="str">
            <v>海外業務部</v>
          </cell>
          <cell r="G109" t="str">
            <v>3301</v>
          </cell>
          <cell r="H109" t="str">
            <v>海外業務部</v>
          </cell>
          <cell r="I109" t="str">
            <v>1930</v>
          </cell>
          <cell r="J109" t="str">
            <v>海外業務</v>
          </cell>
          <cell r="K109" t="str">
            <v>1519</v>
          </cell>
          <cell r="L109" t="str">
            <v>海外　東京</v>
          </cell>
          <cell r="M109" t="str">
            <v>15192999999940898570071507150420034海外-12002</v>
          </cell>
          <cell r="N109" t="str">
            <v>2</v>
          </cell>
          <cell r="O109" t="str">
            <v>グループ会社</v>
          </cell>
          <cell r="P109" t="str">
            <v>0715</v>
          </cell>
          <cell r="Q109" t="str">
            <v>(株)メガハウス</v>
          </cell>
          <cell r="R109" t="str">
            <v>071504</v>
          </cell>
          <cell r="S109" t="str">
            <v>株式会社ﾒｶﾞﾊｳｽｷｬﾝﾃﾞｨ事業部静岡－海外－</v>
          </cell>
          <cell r="T109" t="str">
            <v>4海外</v>
          </cell>
          <cell r="U109" t="str">
            <v>2002</v>
          </cell>
          <cell r="V109">
            <v>1221966</v>
          </cell>
          <cell r="W109">
            <v>851832</v>
          </cell>
          <cell r="X109">
            <v>1198070</v>
          </cell>
          <cell r="Y109">
            <v>1895209</v>
          </cell>
          <cell r="Z109">
            <v>2137418</v>
          </cell>
          <cell r="AA109">
            <v>2058525</v>
          </cell>
          <cell r="AB109">
            <v>9363020</v>
          </cell>
          <cell r="AC109">
            <v>1854345</v>
          </cell>
          <cell r="AD109">
            <v>3402088</v>
          </cell>
          <cell r="AE109">
            <v>6853785</v>
          </cell>
          <cell r="AF109">
            <v>2732095</v>
          </cell>
          <cell r="AG109">
            <v>3399249</v>
          </cell>
          <cell r="AH109">
            <v>1788539</v>
          </cell>
          <cell r="AI109">
            <v>20030101</v>
          </cell>
          <cell r="AJ109">
            <v>29393121</v>
          </cell>
        </row>
        <row r="110">
          <cell r="A110" t="str">
            <v>1</v>
          </cell>
          <cell r="B110" t="str">
            <v>株式会社　バンダイロジパル</v>
          </cell>
          <cell r="C110" t="str">
            <v>3</v>
          </cell>
          <cell r="D110" t="str">
            <v>事業本部</v>
          </cell>
          <cell r="E110" t="str">
            <v>33</v>
          </cell>
          <cell r="F110" t="str">
            <v>海外業務部</v>
          </cell>
          <cell r="G110" t="str">
            <v>3301</v>
          </cell>
          <cell r="H110" t="str">
            <v>海外業務部</v>
          </cell>
          <cell r="I110" t="str">
            <v>1930</v>
          </cell>
          <cell r="J110" t="str">
            <v>海外業務</v>
          </cell>
          <cell r="K110" t="str">
            <v>1519</v>
          </cell>
          <cell r="L110" t="str">
            <v>海外　東京</v>
          </cell>
          <cell r="M110" t="str">
            <v>15192999999940898570071507150420034海外-12003</v>
          </cell>
          <cell r="N110" t="str">
            <v>2</v>
          </cell>
          <cell r="O110" t="str">
            <v>グループ会社</v>
          </cell>
          <cell r="P110" t="str">
            <v>0715</v>
          </cell>
          <cell r="Q110" t="str">
            <v>(株)メガハウス</v>
          </cell>
          <cell r="R110" t="str">
            <v>071504</v>
          </cell>
          <cell r="S110" t="str">
            <v>株式会社ﾒｶﾞﾊｳｽｷｬﾝﾃﾞｨ事業部静岡－海外－</v>
          </cell>
          <cell r="T110" t="str">
            <v>4海外</v>
          </cell>
          <cell r="U110" t="str">
            <v>2003</v>
          </cell>
          <cell r="V110">
            <v>4895668</v>
          </cell>
          <cell r="W110">
            <v>3196434</v>
          </cell>
          <cell r="X110">
            <v>3706187</v>
          </cell>
          <cell r="Y110">
            <v>5962508</v>
          </cell>
          <cell r="Z110">
            <v>4765170</v>
          </cell>
          <cell r="AA110">
            <v>4605895</v>
          </cell>
          <cell r="AB110">
            <v>27131862</v>
          </cell>
          <cell r="AC110">
            <v>4314887</v>
          </cell>
          <cell r="AD110">
            <v>6480485</v>
          </cell>
          <cell r="AE110">
            <v>5124741</v>
          </cell>
          <cell r="AF110">
            <v>5912295</v>
          </cell>
          <cell r="AG110">
            <v>5789254</v>
          </cell>
          <cell r="AH110">
            <v>4323105</v>
          </cell>
          <cell r="AI110">
            <v>31944767</v>
          </cell>
          <cell r="AJ110">
            <v>59076629</v>
          </cell>
        </row>
        <row r="111">
          <cell r="A111" t="str">
            <v>1</v>
          </cell>
          <cell r="B111" t="str">
            <v>株式会社　バンダイロジパル</v>
          </cell>
          <cell r="C111" t="str">
            <v>3</v>
          </cell>
          <cell r="D111" t="str">
            <v>事業本部</v>
          </cell>
          <cell r="E111" t="str">
            <v>33</v>
          </cell>
          <cell r="F111" t="str">
            <v>海外業務部</v>
          </cell>
          <cell r="G111" t="str">
            <v>3301</v>
          </cell>
          <cell r="H111" t="str">
            <v>海外業務部</v>
          </cell>
          <cell r="I111" t="str">
            <v>1930</v>
          </cell>
          <cell r="J111" t="str">
            <v>海外業務</v>
          </cell>
          <cell r="K111" t="str">
            <v>1519</v>
          </cell>
          <cell r="L111" t="str">
            <v>海外　東京</v>
          </cell>
          <cell r="M111" t="str">
            <v>15192999999940898570071553030320034海外-12002</v>
          </cell>
          <cell r="N111" t="str">
            <v>2</v>
          </cell>
          <cell r="O111" t="str">
            <v>グループ会社</v>
          </cell>
          <cell r="P111" t="str">
            <v>0715</v>
          </cell>
          <cell r="Q111" t="str">
            <v>(株)メガハウス</v>
          </cell>
          <cell r="R111" t="str">
            <v>530303</v>
          </cell>
          <cell r="S111" t="str">
            <v>株式会社メガハウス　第２事業部（海外）</v>
          </cell>
          <cell r="T111" t="str">
            <v>4海外</v>
          </cell>
          <cell r="U111" t="str">
            <v>2002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</row>
        <row r="112">
          <cell r="A112" t="str">
            <v>1</v>
          </cell>
          <cell r="B112" t="str">
            <v>株式会社　バンダイロジパル</v>
          </cell>
          <cell r="C112" t="str">
            <v>3</v>
          </cell>
          <cell r="D112" t="str">
            <v>事業本部</v>
          </cell>
          <cell r="E112" t="str">
            <v>33</v>
          </cell>
          <cell r="F112" t="str">
            <v>海外業務部</v>
          </cell>
          <cell r="G112" t="str">
            <v>3301</v>
          </cell>
          <cell r="H112" t="str">
            <v>海外業務部</v>
          </cell>
          <cell r="I112" t="str">
            <v>1930</v>
          </cell>
          <cell r="J112" t="str">
            <v>海外業務</v>
          </cell>
          <cell r="K112" t="str">
            <v>1519</v>
          </cell>
          <cell r="L112" t="str">
            <v>海外　東京</v>
          </cell>
          <cell r="M112" t="str">
            <v>15192999999940898570071553030320034海外-12003</v>
          </cell>
          <cell r="N112" t="str">
            <v>2</v>
          </cell>
          <cell r="O112" t="str">
            <v>グループ会社</v>
          </cell>
          <cell r="P112" t="str">
            <v>0715</v>
          </cell>
          <cell r="Q112" t="str">
            <v>(株)メガハウス</v>
          </cell>
          <cell r="R112" t="str">
            <v>530303</v>
          </cell>
          <cell r="S112" t="str">
            <v>株式会社メガハウス　第２事業部（海外）</v>
          </cell>
          <cell r="T112" t="str">
            <v>4海外</v>
          </cell>
          <cell r="U112" t="str">
            <v>2003</v>
          </cell>
          <cell r="V112">
            <v>24800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24800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24800</v>
          </cell>
        </row>
        <row r="113">
          <cell r="A113" t="str">
            <v>1</v>
          </cell>
          <cell r="B113" t="str">
            <v>株式会社　バンダイロジパル</v>
          </cell>
          <cell r="C113" t="str">
            <v>3</v>
          </cell>
          <cell r="D113" t="str">
            <v>事業本部</v>
          </cell>
          <cell r="E113" t="str">
            <v>33</v>
          </cell>
          <cell r="F113" t="str">
            <v>海外業務部</v>
          </cell>
          <cell r="G113" t="str">
            <v>3301</v>
          </cell>
          <cell r="H113" t="str">
            <v>海外業務部</v>
          </cell>
          <cell r="I113" t="str">
            <v>1930</v>
          </cell>
          <cell r="J113" t="str">
            <v>海外業務</v>
          </cell>
          <cell r="K113" t="str">
            <v>1519</v>
          </cell>
          <cell r="L113" t="str">
            <v>海外　東京</v>
          </cell>
          <cell r="M113" t="str">
            <v>15192999999940898570071599999999999合計-0</v>
          </cell>
          <cell r="N113" t="str">
            <v>2</v>
          </cell>
          <cell r="P113" t="str">
            <v>0715</v>
          </cell>
          <cell r="Q113" t="str">
            <v>　前　年　合　計　</v>
          </cell>
          <cell r="S113" t="str">
            <v>株式会社メガハウス</v>
          </cell>
          <cell r="U113" t="str">
            <v>2002</v>
          </cell>
          <cell r="V113">
            <v>1221966</v>
          </cell>
          <cell r="W113">
            <v>851832</v>
          </cell>
          <cell r="X113">
            <v>1198070</v>
          </cell>
          <cell r="Y113">
            <v>1895209</v>
          </cell>
          <cell r="Z113">
            <v>2137418</v>
          </cell>
          <cell r="AA113">
            <v>2058525</v>
          </cell>
          <cell r="AB113">
            <v>9363020</v>
          </cell>
          <cell r="AC113">
            <v>1854345</v>
          </cell>
          <cell r="AD113">
            <v>3402088</v>
          </cell>
          <cell r="AE113">
            <v>6853785</v>
          </cell>
          <cell r="AF113">
            <v>2732095</v>
          </cell>
          <cell r="AG113">
            <v>3399249</v>
          </cell>
          <cell r="AH113">
            <v>1788539</v>
          </cell>
          <cell r="AI113">
            <v>20030101</v>
          </cell>
          <cell r="AJ113">
            <v>29393121</v>
          </cell>
        </row>
        <row r="114">
          <cell r="A114" t="str">
            <v>1</v>
          </cell>
          <cell r="B114" t="str">
            <v>株式会社　バンダイロジパル</v>
          </cell>
          <cell r="C114" t="str">
            <v>3</v>
          </cell>
          <cell r="D114" t="str">
            <v>事業本部</v>
          </cell>
          <cell r="E114" t="str">
            <v>33</v>
          </cell>
          <cell r="F114" t="str">
            <v>海外業務部</v>
          </cell>
          <cell r="G114" t="str">
            <v>3301</v>
          </cell>
          <cell r="H114" t="str">
            <v>海外業務部</v>
          </cell>
          <cell r="I114" t="str">
            <v>1930</v>
          </cell>
          <cell r="J114" t="str">
            <v>海外業務</v>
          </cell>
          <cell r="K114" t="str">
            <v>1519</v>
          </cell>
          <cell r="L114" t="str">
            <v>海外　東京</v>
          </cell>
          <cell r="M114" t="str">
            <v>15192999999940898570071599999999999合計-1</v>
          </cell>
          <cell r="N114" t="str">
            <v>2</v>
          </cell>
          <cell r="P114" t="str">
            <v>0715</v>
          </cell>
          <cell r="Q114" t="str">
            <v>　当　年　合　計　</v>
          </cell>
          <cell r="S114" t="str">
            <v>株式会社メガハウス</v>
          </cell>
          <cell r="U114" t="str">
            <v>2003</v>
          </cell>
          <cell r="V114">
            <v>4920468</v>
          </cell>
          <cell r="W114">
            <v>3196434</v>
          </cell>
          <cell r="X114">
            <v>3706187</v>
          </cell>
          <cell r="Y114">
            <v>5962508</v>
          </cell>
          <cell r="Z114">
            <v>4765170</v>
          </cell>
          <cell r="AA114">
            <v>4605895</v>
          </cell>
          <cell r="AB114">
            <v>27156662</v>
          </cell>
          <cell r="AC114">
            <v>4314887</v>
          </cell>
          <cell r="AD114">
            <v>6480485</v>
          </cell>
          <cell r="AE114">
            <v>5124741</v>
          </cell>
          <cell r="AF114">
            <v>5912295</v>
          </cell>
          <cell r="AG114">
            <v>5789254</v>
          </cell>
          <cell r="AH114">
            <v>4323105</v>
          </cell>
          <cell r="AI114">
            <v>31944767</v>
          </cell>
          <cell r="AJ114">
            <v>59101429</v>
          </cell>
        </row>
        <row r="115">
          <cell r="A115" t="str">
            <v>1</v>
          </cell>
          <cell r="B115" t="str">
            <v>株式会社　バンダイロジパル</v>
          </cell>
          <cell r="C115" t="str">
            <v>3</v>
          </cell>
          <cell r="D115" t="str">
            <v>事業本部</v>
          </cell>
          <cell r="E115" t="str">
            <v>33</v>
          </cell>
          <cell r="F115" t="str">
            <v>海外業務部</v>
          </cell>
          <cell r="G115" t="str">
            <v>3301</v>
          </cell>
          <cell r="H115" t="str">
            <v>海外業務部</v>
          </cell>
          <cell r="I115" t="str">
            <v>1930</v>
          </cell>
          <cell r="J115" t="str">
            <v>海外業務</v>
          </cell>
          <cell r="K115" t="str">
            <v>1519</v>
          </cell>
          <cell r="L115" t="str">
            <v>海外　東京</v>
          </cell>
          <cell r="M115" t="str">
            <v>15192999999940898570071599999合計-2</v>
          </cell>
          <cell r="N115" t="str">
            <v>2</v>
          </cell>
          <cell r="P115" t="str">
            <v>0715</v>
          </cell>
          <cell r="Q115" t="str">
            <v>　昨　年　対　比（％）</v>
          </cell>
          <cell r="V115">
            <v>402</v>
          </cell>
          <cell r="W115">
            <v>375</v>
          </cell>
          <cell r="X115">
            <v>309</v>
          </cell>
          <cell r="Y115">
            <v>314</v>
          </cell>
          <cell r="Z115">
            <v>222</v>
          </cell>
          <cell r="AA115">
            <v>223</v>
          </cell>
          <cell r="AB115">
            <v>290</v>
          </cell>
          <cell r="AC115">
            <v>232</v>
          </cell>
          <cell r="AD115">
            <v>190</v>
          </cell>
          <cell r="AE115">
            <v>74</v>
          </cell>
          <cell r="AF115">
            <v>216</v>
          </cell>
          <cell r="AG115">
            <v>170</v>
          </cell>
          <cell r="AH115">
            <v>241</v>
          </cell>
          <cell r="AI115">
            <v>159</v>
          </cell>
          <cell r="AJ115">
            <v>201</v>
          </cell>
        </row>
        <row r="116">
          <cell r="A116" t="str">
            <v>1</v>
          </cell>
          <cell r="B116" t="str">
            <v>株式会社　バンダイロジパル</v>
          </cell>
          <cell r="C116" t="str">
            <v>3</v>
          </cell>
          <cell r="D116" t="str">
            <v>事業本部</v>
          </cell>
          <cell r="E116" t="str">
            <v>33</v>
          </cell>
          <cell r="F116" t="str">
            <v>海外業務部</v>
          </cell>
          <cell r="G116" t="str">
            <v>3301</v>
          </cell>
          <cell r="H116" t="str">
            <v>海外業務部</v>
          </cell>
          <cell r="I116" t="str">
            <v>1930</v>
          </cell>
          <cell r="J116" t="str">
            <v>海外業務</v>
          </cell>
          <cell r="K116" t="str">
            <v>1519</v>
          </cell>
          <cell r="L116" t="str">
            <v>海外　東京</v>
          </cell>
          <cell r="M116" t="str">
            <v>15192999999986537096515451540420034海外-12003</v>
          </cell>
          <cell r="N116" t="str">
            <v>2</v>
          </cell>
          <cell r="O116" t="str">
            <v>グループ会社</v>
          </cell>
          <cell r="P116" t="str">
            <v>5154</v>
          </cell>
          <cell r="Q116" t="str">
            <v>株式会社パルボックス</v>
          </cell>
          <cell r="R116" t="str">
            <v>515404</v>
          </cell>
          <cell r="S116" t="str">
            <v>株式会社　パルボックス（海外）</v>
          </cell>
          <cell r="T116" t="str">
            <v>4海外</v>
          </cell>
          <cell r="U116" t="str">
            <v>2003</v>
          </cell>
          <cell r="V116">
            <v>1010390</v>
          </cell>
          <cell r="W116">
            <v>1659568</v>
          </cell>
          <cell r="X116">
            <v>1428781</v>
          </cell>
          <cell r="Y116">
            <v>969725</v>
          </cell>
          <cell r="Z116">
            <v>711233</v>
          </cell>
          <cell r="AA116">
            <v>708635</v>
          </cell>
          <cell r="AB116">
            <v>6488332</v>
          </cell>
          <cell r="AC116">
            <v>855724</v>
          </cell>
          <cell r="AD116">
            <v>1769646</v>
          </cell>
          <cell r="AE116">
            <v>2529844</v>
          </cell>
          <cell r="AF116">
            <v>1353730</v>
          </cell>
          <cell r="AG116">
            <v>98051</v>
          </cell>
          <cell r="AH116">
            <v>367576</v>
          </cell>
          <cell r="AI116">
            <v>6974571</v>
          </cell>
          <cell r="AJ116">
            <v>13462903</v>
          </cell>
        </row>
        <row r="117">
          <cell r="A117" t="str">
            <v>1</v>
          </cell>
          <cell r="B117" t="str">
            <v>株式会社　バンダイロジパル</v>
          </cell>
          <cell r="C117" t="str">
            <v>3</v>
          </cell>
          <cell r="D117" t="str">
            <v>事業本部</v>
          </cell>
          <cell r="E117" t="str">
            <v>33</v>
          </cell>
          <cell r="F117" t="str">
            <v>海外業務部</v>
          </cell>
          <cell r="G117" t="str">
            <v>3301</v>
          </cell>
          <cell r="H117" t="str">
            <v>海外業務部</v>
          </cell>
          <cell r="I117" t="str">
            <v>1930</v>
          </cell>
          <cell r="J117" t="str">
            <v>海外業務</v>
          </cell>
          <cell r="K117" t="str">
            <v>1519</v>
          </cell>
          <cell r="L117" t="str">
            <v>海外　東京</v>
          </cell>
          <cell r="M117" t="str">
            <v>15192999999986537096515499999999999合計-1</v>
          </cell>
          <cell r="N117" t="str">
            <v>2</v>
          </cell>
          <cell r="P117" t="str">
            <v>5154</v>
          </cell>
          <cell r="Q117" t="str">
            <v>　当　年　合　計　</v>
          </cell>
          <cell r="U117" t="str">
            <v>2003</v>
          </cell>
          <cell r="V117">
            <v>1010390</v>
          </cell>
          <cell r="W117">
            <v>1659568</v>
          </cell>
          <cell r="X117">
            <v>1428781</v>
          </cell>
          <cell r="Y117">
            <v>969725</v>
          </cell>
          <cell r="Z117">
            <v>711233</v>
          </cell>
          <cell r="AA117">
            <v>708635</v>
          </cell>
          <cell r="AB117">
            <v>6488332</v>
          </cell>
          <cell r="AC117">
            <v>855724</v>
          </cell>
          <cell r="AD117">
            <v>1769646</v>
          </cell>
          <cell r="AE117">
            <v>2529844</v>
          </cell>
          <cell r="AF117">
            <v>1353730</v>
          </cell>
          <cell r="AG117">
            <v>98051</v>
          </cell>
          <cell r="AH117">
            <v>367576</v>
          </cell>
          <cell r="AI117">
            <v>6974571</v>
          </cell>
          <cell r="AJ117">
            <v>13462903</v>
          </cell>
        </row>
        <row r="118">
          <cell r="A118" t="str">
            <v>1</v>
          </cell>
          <cell r="B118" t="str">
            <v>株式会社　バンダイロジパル</v>
          </cell>
          <cell r="C118" t="str">
            <v>3</v>
          </cell>
          <cell r="D118" t="str">
            <v>事業本部</v>
          </cell>
          <cell r="E118" t="str">
            <v>33</v>
          </cell>
          <cell r="F118" t="str">
            <v>海外業務部</v>
          </cell>
          <cell r="G118" t="str">
            <v>3301</v>
          </cell>
          <cell r="H118" t="str">
            <v>海外業務部</v>
          </cell>
          <cell r="I118" t="str">
            <v>1930</v>
          </cell>
          <cell r="J118" t="str">
            <v>海外業務</v>
          </cell>
          <cell r="K118" t="str">
            <v>1519</v>
          </cell>
          <cell r="L118" t="str">
            <v>海外　東京</v>
          </cell>
          <cell r="M118" t="str">
            <v>15192999999986537096515499999合計-2</v>
          </cell>
          <cell r="N118" t="str">
            <v>2</v>
          </cell>
          <cell r="P118" t="str">
            <v>5154</v>
          </cell>
          <cell r="Q118" t="str">
            <v>　昨　年　対　比（％）</v>
          </cell>
          <cell r="V118">
            <v>100</v>
          </cell>
          <cell r="W118">
            <v>100</v>
          </cell>
          <cell r="X118">
            <v>100</v>
          </cell>
          <cell r="Y118">
            <v>100</v>
          </cell>
          <cell r="Z118">
            <v>100</v>
          </cell>
          <cell r="AA118">
            <v>100</v>
          </cell>
          <cell r="AB118">
            <v>100</v>
          </cell>
          <cell r="AC118">
            <v>100</v>
          </cell>
          <cell r="AD118">
            <v>100</v>
          </cell>
          <cell r="AE118">
            <v>100</v>
          </cell>
          <cell r="AF118">
            <v>100</v>
          </cell>
          <cell r="AG118">
            <v>100</v>
          </cell>
          <cell r="AH118">
            <v>100</v>
          </cell>
          <cell r="AI118">
            <v>100</v>
          </cell>
          <cell r="AJ118">
            <v>100</v>
          </cell>
        </row>
        <row r="119">
          <cell r="A119" t="str">
            <v>1</v>
          </cell>
          <cell r="B119" t="str">
            <v>株式会社　バンダイロジパル</v>
          </cell>
          <cell r="C119" t="str">
            <v>3</v>
          </cell>
          <cell r="D119" t="str">
            <v>事業本部</v>
          </cell>
          <cell r="E119" t="str">
            <v>33</v>
          </cell>
          <cell r="F119" t="str">
            <v>海外業務部</v>
          </cell>
          <cell r="G119" t="str">
            <v>3301</v>
          </cell>
          <cell r="H119" t="str">
            <v>海外業務部</v>
          </cell>
          <cell r="I119" t="str">
            <v>1930</v>
          </cell>
          <cell r="J119" t="str">
            <v>海外業務</v>
          </cell>
          <cell r="K119" t="str">
            <v>1519</v>
          </cell>
          <cell r="L119" t="str">
            <v>海外　東京</v>
          </cell>
          <cell r="M119" t="str">
            <v>15192999999992777150271627160520034海外-12002</v>
          </cell>
          <cell r="N119" t="str">
            <v>2</v>
          </cell>
          <cell r="O119" t="str">
            <v>グループ会社</v>
          </cell>
          <cell r="P119" t="str">
            <v>2716</v>
          </cell>
          <cell r="Q119" t="str">
            <v>(株)セイカ</v>
          </cell>
          <cell r="R119" t="str">
            <v>271605</v>
          </cell>
          <cell r="S119" t="str">
            <v>株式会社　セイカ（海外）</v>
          </cell>
          <cell r="T119" t="str">
            <v>4海外</v>
          </cell>
          <cell r="U119" t="str">
            <v>2002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138900</v>
          </cell>
          <cell r="AE119">
            <v>0</v>
          </cell>
          <cell r="AF119">
            <v>0</v>
          </cell>
          <cell r="AG119">
            <v>0</v>
          </cell>
          <cell r="AH119">
            <v>240800</v>
          </cell>
          <cell r="AI119">
            <v>379700</v>
          </cell>
          <cell r="AJ119">
            <v>379700</v>
          </cell>
        </row>
        <row r="120">
          <cell r="A120" t="str">
            <v>1</v>
          </cell>
          <cell r="B120" t="str">
            <v>株式会社　バンダイロジパル</v>
          </cell>
          <cell r="C120" t="str">
            <v>3</v>
          </cell>
          <cell r="D120" t="str">
            <v>事業本部</v>
          </cell>
          <cell r="E120" t="str">
            <v>33</v>
          </cell>
          <cell r="F120" t="str">
            <v>海外業務部</v>
          </cell>
          <cell r="G120" t="str">
            <v>3301</v>
          </cell>
          <cell r="H120" t="str">
            <v>海外業務部</v>
          </cell>
          <cell r="I120" t="str">
            <v>1930</v>
          </cell>
          <cell r="J120" t="str">
            <v>海外業務</v>
          </cell>
          <cell r="K120" t="str">
            <v>1519</v>
          </cell>
          <cell r="L120" t="str">
            <v>海外　東京</v>
          </cell>
          <cell r="M120" t="str">
            <v>15192999999992777150271627160520034海外-12003</v>
          </cell>
          <cell r="N120" t="str">
            <v>2</v>
          </cell>
          <cell r="O120" t="str">
            <v>グループ会社</v>
          </cell>
          <cell r="P120" t="str">
            <v>2716</v>
          </cell>
          <cell r="Q120" t="str">
            <v>(株)セイカ</v>
          </cell>
          <cell r="R120" t="str">
            <v>271605</v>
          </cell>
          <cell r="S120" t="str">
            <v>株式会社　セイカ（海外）</v>
          </cell>
          <cell r="T120" t="str">
            <v>4海外</v>
          </cell>
          <cell r="U120" t="str">
            <v>2003</v>
          </cell>
          <cell r="V120">
            <v>165800</v>
          </cell>
          <cell r="W120">
            <v>111000</v>
          </cell>
          <cell r="X120">
            <v>0</v>
          </cell>
          <cell r="Y120">
            <v>342980</v>
          </cell>
          <cell r="Z120">
            <v>897421</v>
          </cell>
          <cell r="AA120">
            <v>2041216</v>
          </cell>
          <cell r="AB120">
            <v>3558417</v>
          </cell>
          <cell r="AC120">
            <v>376232</v>
          </cell>
          <cell r="AD120">
            <v>167402</v>
          </cell>
          <cell r="AE120">
            <v>734904</v>
          </cell>
          <cell r="AF120">
            <v>1228343</v>
          </cell>
          <cell r="AG120">
            <v>761343</v>
          </cell>
          <cell r="AH120">
            <v>396208</v>
          </cell>
          <cell r="AI120">
            <v>3664432</v>
          </cell>
          <cell r="AJ120">
            <v>7222849</v>
          </cell>
        </row>
        <row r="121">
          <cell r="A121" t="str">
            <v>1</v>
          </cell>
          <cell r="B121" t="str">
            <v>株式会社　バンダイロジパル</v>
          </cell>
          <cell r="C121" t="str">
            <v>3</v>
          </cell>
          <cell r="D121" t="str">
            <v>事業本部</v>
          </cell>
          <cell r="E121" t="str">
            <v>33</v>
          </cell>
          <cell r="F121" t="str">
            <v>海外業務部</v>
          </cell>
          <cell r="G121" t="str">
            <v>3301</v>
          </cell>
          <cell r="H121" t="str">
            <v>海外業務部</v>
          </cell>
          <cell r="I121" t="str">
            <v>1930</v>
          </cell>
          <cell r="J121" t="str">
            <v>海外業務</v>
          </cell>
          <cell r="K121" t="str">
            <v>1519</v>
          </cell>
          <cell r="L121" t="str">
            <v>海外　東京</v>
          </cell>
          <cell r="M121" t="str">
            <v>15192999999992777150271699999999999合計-0</v>
          </cell>
          <cell r="N121" t="str">
            <v>2</v>
          </cell>
          <cell r="P121" t="str">
            <v>2716</v>
          </cell>
          <cell r="Q121" t="str">
            <v>　前　年　合　計　</v>
          </cell>
          <cell r="U121" t="str">
            <v>2002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138900</v>
          </cell>
          <cell r="AE121">
            <v>0</v>
          </cell>
          <cell r="AF121">
            <v>0</v>
          </cell>
          <cell r="AG121">
            <v>0</v>
          </cell>
          <cell r="AH121">
            <v>240800</v>
          </cell>
          <cell r="AI121">
            <v>379700</v>
          </cell>
          <cell r="AJ121">
            <v>379700</v>
          </cell>
        </row>
        <row r="122">
          <cell r="A122" t="str">
            <v>1</v>
          </cell>
          <cell r="B122" t="str">
            <v>株式会社　バンダイロジパル</v>
          </cell>
          <cell r="C122" t="str">
            <v>3</v>
          </cell>
          <cell r="D122" t="str">
            <v>事業本部</v>
          </cell>
          <cell r="E122" t="str">
            <v>33</v>
          </cell>
          <cell r="F122" t="str">
            <v>海外業務部</v>
          </cell>
          <cell r="G122" t="str">
            <v>3301</v>
          </cell>
          <cell r="H122" t="str">
            <v>海外業務部</v>
          </cell>
          <cell r="I122" t="str">
            <v>1930</v>
          </cell>
          <cell r="J122" t="str">
            <v>海外業務</v>
          </cell>
          <cell r="K122" t="str">
            <v>1519</v>
          </cell>
          <cell r="L122" t="str">
            <v>海外　東京</v>
          </cell>
          <cell r="M122" t="str">
            <v>15192999999992777150271699999999999合計-1</v>
          </cell>
          <cell r="N122" t="str">
            <v>2</v>
          </cell>
          <cell r="P122" t="str">
            <v>2716</v>
          </cell>
          <cell r="Q122" t="str">
            <v>　当　年　合　計　</v>
          </cell>
          <cell r="U122" t="str">
            <v>2003</v>
          </cell>
          <cell r="V122">
            <v>165800</v>
          </cell>
          <cell r="W122">
            <v>111000</v>
          </cell>
          <cell r="X122">
            <v>0</v>
          </cell>
          <cell r="Y122">
            <v>342980</v>
          </cell>
          <cell r="Z122">
            <v>897421</v>
          </cell>
          <cell r="AA122">
            <v>2041216</v>
          </cell>
          <cell r="AB122">
            <v>3558417</v>
          </cell>
          <cell r="AC122">
            <v>376232</v>
          </cell>
          <cell r="AD122">
            <v>167402</v>
          </cell>
          <cell r="AE122">
            <v>734904</v>
          </cell>
          <cell r="AF122">
            <v>1228343</v>
          </cell>
          <cell r="AG122">
            <v>761343</v>
          </cell>
          <cell r="AH122">
            <v>396208</v>
          </cell>
          <cell r="AI122">
            <v>3664432</v>
          </cell>
          <cell r="AJ122">
            <v>7222849</v>
          </cell>
        </row>
        <row r="123">
          <cell r="A123" t="str">
            <v>1</v>
          </cell>
          <cell r="B123" t="str">
            <v>株式会社　バンダイロジパル</v>
          </cell>
          <cell r="C123" t="str">
            <v>3</v>
          </cell>
          <cell r="D123" t="str">
            <v>事業本部</v>
          </cell>
          <cell r="E123" t="str">
            <v>33</v>
          </cell>
          <cell r="F123" t="str">
            <v>海外業務部</v>
          </cell>
          <cell r="G123" t="str">
            <v>3301</v>
          </cell>
          <cell r="H123" t="str">
            <v>海外業務部</v>
          </cell>
          <cell r="I123" t="str">
            <v>1930</v>
          </cell>
          <cell r="J123" t="str">
            <v>海外業務</v>
          </cell>
          <cell r="K123" t="str">
            <v>1519</v>
          </cell>
          <cell r="L123" t="str">
            <v>海外　東京</v>
          </cell>
          <cell r="M123" t="str">
            <v>15192999999992777150271699999合計-2</v>
          </cell>
          <cell r="N123" t="str">
            <v>2</v>
          </cell>
          <cell r="P123" t="str">
            <v>2716</v>
          </cell>
          <cell r="Q123" t="str">
            <v>　昨　年　対　比（％）</v>
          </cell>
          <cell r="V123">
            <v>100</v>
          </cell>
          <cell r="W123">
            <v>100</v>
          </cell>
          <cell r="X123">
            <v>100</v>
          </cell>
          <cell r="Y123">
            <v>100</v>
          </cell>
          <cell r="Z123">
            <v>100</v>
          </cell>
          <cell r="AA123">
            <v>100</v>
          </cell>
          <cell r="AB123">
            <v>100</v>
          </cell>
          <cell r="AC123">
            <v>100</v>
          </cell>
          <cell r="AD123">
            <v>120</v>
          </cell>
          <cell r="AE123">
            <v>100</v>
          </cell>
          <cell r="AF123">
            <v>100</v>
          </cell>
          <cell r="AG123">
            <v>100</v>
          </cell>
          <cell r="AH123">
            <v>164</v>
          </cell>
          <cell r="AI123">
            <v>965</v>
          </cell>
          <cell r="AJ123">
            <v>1902</v>
          </cell>
        </row>
        <row r="124">
          <cell r="A124" t="str">
            <v>1</v>
          </cell>
          <cell r="B124" t="str">
            <v>株式会社　バンダイロジパル</v>
          </cell>
          <cell r="C124" t="str">
            <v>3</v>
          </cell>
          <cell r="D124" t="str">
            <v>事業本部</v>
          </cell>
          <cell r="E124" t="str">
            <v>33</v>
          </cell>
          <cell r="F124" t="str">
            <v>海外業務部</v>
          </cell>
          <cell r="G124" t="str">
            <v>3301</v>
          </cell>
          <cell r="H124" t="str">
            <v>海外業務部</v>
          </cell>
          <cell r="I124" t="str">
            <v>1930</v>
          </cell>
          <cell r="J124" t="str">
            <v>海外業務</v>
          </cell>
          <cell r="K124" t="str">
            <v>1519</v>
          </cell>
          <cell r="L124" t="str">
            <v>海外　東京</v>
          </cell>
          <cell r="M124" t="str">
            <v>15192999999994056392230023000320034海外-12002</v>
          </cell>
          <cell r="N124" t="str">
            <v>2</v>
          </cell>
          <cell r="O124" t="str">
            <v>グループ会社</v>
          </cell>
          <cell r="P124" t="str">
            <v>2300</v>
          </cell>
          <cell r="Q124" t="str">
            <v>㈱ｼｰｽﾞ</v>
          </cell>
          <cell r="R124" t="str">
            <v>230003</v>
          </cell>
          <cell r="S124" t="str">
            <v>株式会社シーズ  海外</v>
          </cell>
          <cell r="T124" t="str">
            <v>4海外</v>
          </cell>
          <cell r="U124" t="str">
            <v>2002</v>
          </cell>
          <cell r="V124">
            <v>147169</v>
          </cell>
          <cell r="W124">
            <v>56655</v>
          </cell>
          <cell r="X124">
            <v>145499</v>
          </cell>
          <cell r="Y124">
            <v>550362</v>
          </cell>
          <cell r="Z124">
            <v>103468</v>
          </cell>
          <cell r="AA124">
            <v>0</v>
          </cell>
          <cell r="AB124">
            <v>1003153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1003153</v>
          </cell>
        </row>
        <row r="125">
          <cell r="A125" t="str">
            <v>1</v>
          </cell>
          <cell r="B125" t="str">
            <v>株式会社　バンダイロジパル</v>
          </cell>
          <cell r="C125" t="str">
            <v>3</v>
          </cell>
          <cell r="D125" t="str">
            <v>事業本部</v>
          </cell>
          <cell r="E125" t="str">
            <v>33</v>
          </cell>
          <cell r="F125" t="str">
            <v>海外業務部</v>
          </cell>
          <cell r="G125" t="str">
            <v>3301</v>
          </cell>
          <cell r="H125" t="str">
            <v>海外業務部</v>
          </cell>
          <cell r="I125" t="str">
            <v>1930</v>
          </cell>
          <cell r="J125" t="str">
            <v>海外業務</v>
          </cell>
          <cell r="K125" t="str">
            <v>1519</v>
          </cell>
          <cell r="L125" t="str">
            <v>海外　東京</v>
          </cell>
          <cell r="M125" t="str">
            <v>15192999999994056392230023000320034海外-12003</v>
          </cell>
          <cell r="N125" t="str">
            <v>2</v>
          </cell>
          <cell r="O125" t="str">
            <v>グループ会社</v>
          </cell>
          <cell r="P125" t="str">
            <v>2300</v>
          </cell>
          <cell r="Q125" t="str">
            <v>㈱ｼｰｽﾞ</v>
          </cell>
          <cell r="R125" t="str">
            <v>230003</v>
          </cell>
          <cell r="S125" t="str">
            <v>株式会社シーズ  海外</v>
          </cell>
          <cell r="T125" t="str">
            <v>4海外</v>
          </cell>
          <cell r="U125" t="str">
            <v>2003</v>
          </cell>
          <cell r="V125">
            <v>0</v>
          </cell>
          <cell r="W125">
            <v>0</v>
          </cell>
          <cell r="X125">
            <v>0</v>
          </cell>
          <cell r="Y125">
            <v>297279</v>
          </cell>
          <cell r="Z125">
            <v>303389</v>
          </cell>
          <cell r="AA125">
            <v>394114</v>
          </cell>
          <cell r="AB125">
            <v>994782</v>
          </cell>
          <cell r="AC125">
            <v>502221</v>
          </cell>
          <cell r="AD125">
            <v>1105426</v>
          </cell>
          <cell r="AE125">
            <v>1272038</v>
          </cell>
          <cell r="AF125">
            <v>579620</v>
          </cell>
          <cell r="AG125">
            <v>871334</v>
          </cell>
          <cell r="AH125">
            <v>618186</v>
          </cell>
          <cell r="AI125">
            <v>4948825</v>
          </cell>
          <cell r="AJ125">
            <v>5943607</v>
          </cell>
        </row>
        <row r="126">
          <cell r="A126" t="str">
            <v>1</v>
          </cell>
          <cell r="B126" t="str">
            <v>株式会社　バンダイロジパル</v>
          </cell>
          <cell r="C126" t="str">
            <v>3</v>
          </cell>
          <cell r="D126" t="str">
            <v>事業本部</v>
          </cell>
          <cell r="E126" t="str">
            <v>33</v>
          </cell>
          <cell r="F126" t="str">
            <v>海外業務部</v>
          </cell>
          <cell r="G126" t="str">
            <v>3301</v>
          </cell>
          <cell r="H126" t="str">
            <v>海外業務部</v>
          </cell>
          <cell r="I126" t="str">
            <v>1930</v>
          </cell>
          <cell r="J126" t="str">
            <v>海外業務</v>
          </cell>
          <cell r="K126" t="str">
            <v>1519</v>
          </cell>
          <cell r="L126" t="str">
            <v>海外　東京</v>
          </cell>
          <cell r="M126" t="str">
            <v>15192999999994056392230099999999999合計-0</v>
          </cell>
          <cell r="N126" t="str">
            <v>2</v>
          </cell>
          <cell r="P126" t="str">
            <v>2300</v>
          </cell>
          <cell r="Q126" t="str">
            <v>　前　年　合　計　</v>
          </cell>
          <cell r="U126" t="str">
            <v>2002</v>
          </cell>
          <cell r="V126">
            <v>147169</v>
          </cell>
          <cell r="W126">
            <v>56655</v>
          </cell>
          <cell r="X126">
            <v>145499</v>
          </cell>
          <cell r="Y126">
            <v>550362</v>
          </cell>
          <cell r="Z126">
            <v>103468</v>
          </cell>
          <cell r="AA126">
            <v>0</v>
          </cell>
          <cell r="AB126">
            <v>1003153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1003153</v>
          </cell>
        </row>
        <row r="127">
          <cell r="A127" t="str">
            <v>1</v>
          </cell>
          <cell r="B127" t="str">
            <v>株式会社　バンダイロジパル</v>
          </cell>
          <cell r="C127" t="str">
            <v>3</v>
          </cell>
          <cell r="D127" t="str">
            <v>事業本部</v>
          </cell>
          <cell r="E127" t="str">
            <v>33</v>
          </cell>
          <cell r="F127" t="str">
            <v>海外業務部</v>
          </cell>
          <cell r="G127" t="str">
            <v>3301</v>
          </cell>
          <cell r="H127" t="str">
            <v>海外業務部</v>
          </cell>
          <cell r="I127" t="str">
            <v>1930</v>
          </cell>
          <cell r="J127" t="str">
            <v>海外業務</v>
          </cell>
          <cell r="K127" t="str">
            <v>1519</v>
          </cell>
          <cell r="L127" t="str">
            <v>海外　東京</v>
          </cell>
          <cell r="M127" t="str">
            <v>15192999999994056392230099999999999合計-1</v>
          </cell>
          <cell r="N127" t="str">
            <v>2</v>
          </cell>
          <cell r="P127" t="str">
            <v>2300</v>
          </cell>
          <cell r="Q127" t="str">
            <v>　当　年　合　計　</v>
          </cell>
          <cell r="U127" t="str">
            <v>2003</v>
          </cell>
          <cell r="V127">
            <v>0</v>
          </cell>
          <cell r="W127">
            <v>0</v>
          </cell>
          <cell r="X127">
            <v>0</v>
          </cell>
          <cell r="Y127">
            <v>297279</v>
          </cell>
          <cell r="Z127">
            <v>303389</v>
          </cell>
          <cell r="AA127">
            <v>394114</v>
          </cell>
          <cell r="AB127">
            <v>994782</v>
          </cell>
          <cell r="AC127">
            <v>502221</v>
          </cell>
          <cell r="AD127">
            <v>1105426</v>
          </cell>
          <cell r="AE127">
            <v>1272038</v>
          </cell>
          <cell r="AF127">
            <v>579620</v>
          </cell>
          <cell r="AG127">
            <v>871334</v>
          </cell>
          <cell r="AH127">
            <v>618186</v>
          </cell>
          <cell r="AI127">
            <v>4948825</v>
          </cell>
          <cell r="AJ127">
            <v>5943607</v>
          </cell>
        </row>
        <row r="128">
          <cell r="A128" t="str">
            <v>1</v>
          </cell>
          <cell r="B128" t="str">
            <v>株式会社　バンダイロジパル</v>
          </cell>
          <cell r="C128" t="str">
            <v>3</v>
          </cell>
          <cell r="D128" t="str">
            <v>事業本部</v>
          </cell>
          <cell r="E128" t="str">
            <v>33</v>
          </cell>
          <cell r="F128" t="str">
            <v>海外業務部</v>
          </cell>
          <cell r="G128" t="str">
            <v>3301</v>
          </cell>
          <cell r="H128" t="str">
            <v>海外業務部</v>
          </cell>
          <cell r="I128" t="str">
            <v>1930</v>
          </cell>
          <cell r="J128" t="str">
            <v>海外業務</v>
          </cell>
          <cell r="K128" t="str">
            <v>1519</v>
          </cell>
          <cell r="L128" t="str">
            <v>海外　東京</v>
          </cell>
          <cell r="M128" t="str">
            <v>15192999999994056392230099999合計-2</v>
          </cell>
          <cell r="N128" t="str">
            <v>2</v>
          </cell>
          <cell r="P128" t="str">
            <v>2300</v>
          </cell>
          <cell r="Q128" t="str">
            <v>　昨　年　対　比（％）</v>
          </cell>
          <cell r="V128">
            <v>0</v>
          </cell>
          <cell r="W128">
            <v>0</v>
          </cell>
          <cell r="X128">
            <v>0</v>
          </cell>
          <cell r="Y128">
            <v>54</v>
          </cell>
          <cell r="Z128">
            <v>293</v>
          </cell>
          <cell r="AA128">
            <v>100</v>
          </cell>
          <cell r="AB128">
            <v>99</v>
          </cell>
          <cell r="AC128">
            <v>100</v>
          </cell>
          <cell r="AD128">
            <v>100</v>
          </cell>
          <cell r="AE128">
            <v>100</v>
          </cell>
          <cell r="AF128">
            <v>100</v>
          </cell>
          <cell r="AG128">
            <v>100</v>
          </cell>
          <cell r="AH128">
            <v>100</v>
          </cell>
          <cell r="AI128">
            <v>100</v>
          </cell>
          <cell r="AJ128">
            <v>592</v>
          </cell>
        </row>
        <row r="129">
          <cell r="A129" t="str">
            <v>1</v>
          </cell>
          <cell r="B129" t="str">
            <v>株式会社　バンダイロジパル</v>
          </cell>
          <cell r="C129" t="str">
            <v>3</v>
          </cell>
          <cell r="D129" t="str">
            <v>事業本部</v>
          </cell>
          <cell r="E129" t="str">
            <v>33</v>
          </cell>
          <cell r="F129" t="str">
            <v>海外業務部</v>
          </cell>
          <cell r="G129" t="str">
            <v>3301</v>
          </cell>
          <cell r="H129" t="str">
            <v>海外業務部</v>
          </cell>
          <cell r="I129" t="str">
            <v>1930</v>
          </cell>
          <cell r="J129" t="str">
            <v>海外業務</v>
          </cell>
          <cell r="K129" t="str">
            <v>1519</v>
          </cell>
          <cell r="L129" t="str">
            <v>海外　東京</v>
          </cell>
          <cell r="M129" t="str">
            <v>15192999999996091894510351030120034海外-12002</v>
          </cell>
          <cell r="N129" t="str">
            <v>2</v>
          </cell>
          <cell r="O129" t="str">
            <v>グループ会社</v>
          </cell>
          <cell r="P129" t="str">
            <v>5103</v>
          </cell>
          <cell r="Q129" t="str">
            <v>株式会社　ハピネット・ロビン</v>
          </cell>
          <cell r="R129" t="str">
            <v>510301</v>
          </cell>
          <cell r="S129" t="str">
            <v>株式会社ハピネット・ロビン　海外</v>
          </cell>
          <cell r="T129" t="str">
            <v>4海外</v>
          </cell>
          <cell r="U129" t="str">
            <v>2002</v>
          </cell>
          <cell r="V129">
            <v>0</v>
          </cell>
          <cell r="W129">
            <v>251393</v>
          </cell>
          <cell r="X129">
            <v>0</v>
          </cell>
          <cell r="Y129">
            <v>398717</v>
          </cell>
          <cell r="Z129">
            <v>223023</v>
          </cell>
          <cell r="AA129">
            <v>16000</v>
          </cell>
          <cell r="AB129">
            <v>889133</v>
          </cell>
          <cell r="AC129">
            <v>169150</v>
          </cell>
          <cell r="AD129">
            <v>117959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287109</v>
          </cell>
          <cell r="AJ129">
            <v>1176242</v>
          </cell>
        </row>
        <row r="130">
          <cell r="A130" t="str">
            <v>1</v>
          </cell>
          <cell r="B130" t="str">
            <v>株式会社　バンダイロジパル</v>
          </cell>
          <cell r="C130" t="str">
            <v>3</v>
          </cell>
          <cell r="D130" t="str">
            <v>事業本部</v>
          </cell>
          <cell r="E130" t="str">
            <v>33</v>
          </cell>
          <cell r="F130" t="str">
            <v>海外業務部</v>
          </cell>
          <cell r="G130" t="str">
            <v>3301</v>
          </cell>
          <cell r="H130" t="str">
            <v>海外業務部</v>
          </cell>
          <cell r="I130" t="str">
            <v>1930</v>
          </cell>
          <cell r="J130" t="str">
            <v>海外業務</v>
          </cell>
          <cell r="K130" t="str">
            <v>1519</v>
          </cell>
          <cell r="L130" t="str">
            <v>海外　東京</v>
          </cell>
          <cell r="M130" t="str">
            <v>15192999999996091894510351030120034海外-12003</v>
          </cell>
          <cell r="N130" t="str">
            <v>2</v>
          </cell>
          <cell r="O130" t="str">
            <v>グループ会社</v>
          </cell>
          <cell r="P130" t="str">
            <v>5103</v>
          </cell>
          <cell r="Q130" t="str">
            <v>株式会社　ハピネット・ロビン</v>
          </cell>
          <cell r="R130" t="str">
            <v>510301</v>
          </cell>
          <cell r="S130" t="str">
            <v>株式会社ハピネット・ロビン　海外</v>
          </cell>
          <cell r="T130" t="str">
            <v>4海外</v>
          </cell>
          <cell r="U130" t="str">
            <v>2003</v>
          </cell>
          <cell r="V130">
            <v>1057421</v>
          </cell>
          <cell r="W130">
            <v>1132087</v>
          </cell>
          <cell r="X130">
            <v>123371</v>
          </cell>
          <cell r="Y130">
            <v>345708</v>
          </cell>
          <cell r="Z130">
            <v>287352</v>
          </cell>
          <cell r="AA130">
            <v>131366</v>
          </cell>
          <cell r="AB130">
            <v>3077305</v>
          </cell>
          <cell r="AC130">
            <v>104800</v>
          </cell>
          <cell r="AD130">
            <v>88554</v>
          </cell>
          <cell r="AE130">
            <v>265624</v>
          </cell>
          <cell r="AF130">
            <v>202297</v>
          </cell>
          <cell r="AG130">
            <v>169525</v>
          </cell>
          <cell r="AH130">
            <v>0</v>
          </cell>
          <cell r="AI130">
            <v>830800</v>
          </cell>
          <cell r="AJ130">
            <v>3908105</v>
          </cell>
        </row>
        <row r="131">
          <cell r="A131" t="str">
            <v>1</v>
          </cell>
          <cell r="B131" t="str">
            <v>株式会社　バンダイロジパル</v>
          </cell>
          <cell r="C131" t="str">
            <v>3</v>
          </cell>
          <cell r="D131" t="str">
            <v>事業本部</v>
          </cell>
          <cell r="E131" t="str">
            <v>33</v>
          </cell>
          <cell r="F131" t="str">
            <v>海外業務部</v>
          </cell>
          <cell r="G131" t="str">
            <v>3301</v>
          </cell>
          <cell r="H131" t="str">
            <v>海外業務部</v>
          </cell>
          <cell r="I131" t="str">
            <v>1930</v>
          </cell>
          <cell r="J131" t="str">
            <v>海外業務</v>
          </cell>
          <cell r="K131" t="str">
            <v>1519</v>
          </cell>
          <cell r="L131" t="str">
            <v>海外　東京</v>
          </cell>
          <cell r="M131" t="str">
            <v>15192999999996091894510399999999999合計-0</v>
          </cell>
          <cell r="N131" t="str">
            <v>2</v>
          </cell>
          <cell r="P131" t="str">
            <v>5103</v>
          </cell>
          <cell r="Q131" t="str">
            <v>　前　年　合　計　</v>
          </cell>
          <cell r="U131" t="str">
            <v>2002</v>
          </cell>
          <cell r="V131">
            <v>0</v>
          </cell>
          <cell r="W131">
            <v>251393</v>
          </cell>
          <cell r="X131">
            <v>0</v>
          </cell>
          <cell r="Y131">
            <v>398717</v>
          </cell>
          <cell r="Z131">
            <v>223023</v>
          </cell>
          <cell r="AA131">
            <v>16000</v>
          </cell>
          <cell r="AB131">
            <v>889133</v>
          </cell>
          <cell r="AC131">
            <v>169150</v>
          </cell>
          <cell r="AD131">
            <v>117959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287109</v>
          </cell>
          <cell r="AJ131">
            <v>1176242</v>
          </cell>
        </row>
        <row r="132">
          <cell r="A132" t="str">
            <v>1</v>
          </cell>
          <cell r="B132" t="str">
            <v>株式会社　バンダイロジパル</v>
          </cell>
          <cell r="C132" t="str">
            <v>3</v>
          </cell>
          <cell r="D132" t="str">
            <v>事業本部</v>
          </cell>
          <cell r="E132" t="str">
            <v>33</v>
          </cell>
          <cell r="F132" t="str">
            <v>海外業務部</v>
          </cell>
          <cell r="G132" t="str">
            <v>3301</v>
          </cell>
          <cell r="H132" t="str">
            <v>海外業務部</v>
          </cell>
          <cell r="I132" t="str">
            <v>1930</v>
          </cell>
          <cell r="J132" t="str">
            <v>海外業務</v>
          </cell>
          <cell r="K132" t="str">
            <v>1519</v>
          </cell>
          <cell r="L132" t="str">
            <v>海外　東京</v>
          </cell>
          <cell r="M132" t="str">
            <v>15192999999996091894510399999999999合計-1</v>
          </cell>
          <cell r="N132" t="str">
            <v>2</v>
          </cell>
          <cell r="P132" t="str">
            <v>5103</v>
          </cell>
          <cell r="Q132" t="str">
            <v>　当　年　合　計　</v>
          </cell>
          <cell r="U132" t="str">
            <v>2003</v>
          </cell>
          <cell r="V132">
            <v>1057421</v>
          </cell>
          <cell r="W132">
            <v>1132087</v>
          </cell>
          <cell r="X132">
            <v>123371</v>
          </cell>
          <cell r="Y132">
            <v>345708</v>
          </cell>
          <cell r="Z132">
            <v>287352</v>
          </cell>
          <cell r="AA132">
            <v>131366</v>
          </cell>
          <cell r="AB132">
            <v>3077305</v>
          </cell>
          <cell r="AC132">
            <v>104800</v>
          </cell>
          <cell r="AD132">
            <v>88554</v>
          </cell>
          <cell r="AE132">
            <v>265624</v>
          </cell>
          <cell r="AF132">
            <v>202297</v>
          </cell>
          <cell r="AG132">
            <v>169525</v>
          </cell>
          <cell r="AH132">
            <v>0</v>
          </cell>
          <cell r="AI132">
            <v>830800</v>
          </cell>
          <cell r="AJ132">
            <v>3908105</v>
          </cell>
        </row>
        <row r="133">
          <cell r="A133" t="str">
            <v>1</v>
          </cell>
          <cell r="B133" t="str">
            <v>株式会社　バンダイロジパル</v>
          </cell>
          <cell r="C133" t="str">
            <v>3</v>
          </cell>
          <cell r="D133" t="str">
            <v>事業本部</v>
          </cell>
          <cell r="E133" t="str">
            <v>33</v>
          </cell>
          <cell r="F133" t="str">
            <v>海外業務部</v>
          </cell>
          <cell r="G133" t="str">
            <v>3301</v>
          </cell>
          <cell r="H133" t="str">
            <v>海外業務部</v>
          </cell>
          <cell r="I133" t="str">
            <v>1930</v>
          </cell>
          <cell r="J133" t="str">
            <v>海外業務</v>
          </cell>
          <cell r="K133" t="str">
            <v>1519</v>
          </cell>
          <cell r="L133" t="str">
            <v>海外　東京</v>
          </cell>
          <cell r="M133" t="str">
            <v>15192999999996091894510399999合計-2</v>
          </cell>
          <cell r="N133" t="str">
            <v>2</v>
          </cell>
          <cell r="P133" t="str">
            <v>5103</v>
          </cell>
          <cell r="Q133" t="str">
            <v>　昨　年　対　比（％）</v>
          </cell>
          <cell r="V133">
            <v>100</v>
          </cell>
          <cell r="W133">
            <v>450</v>
          </cell>
          <cell r="X133">
            <v>100</v>
          </cell>
          <cell r="Y133">
            <v>86</v>
          </cell>
          <cell r="Z133">
            <v>128</v>
          </cell>
          <cell r="AA133">
            <v>821</v>
          </cell>
          <cell r="AB133">
            <v>346</v>
          </cell>
          <cell r="AC133">
            <v>61</v>
          </cell>
          <cell r="AD133">
            <v>75</v>
          </cell>
          <cell r="AE133">
            <v>100</v>
          </cell>
          <cell r="AF133">
            <v>100</v>
          </cell>
          <cell r="AG133">
            <v>100</v>
          </cell>
          <cell r="AH133">
            <v>100</v>
          </cell>
          <cell r="AI133">
            <v>289</v>
          </cell>
          <cell r="AJ133">
            <v>332</v>
          </cell>
        </row>
        <row r="134">
          <cell r="A134" t="str">
            <v>1</v>
          </cell>
          <cell r="B134" t="str">
            <v>株式会社　バンダイロジパル</v>
          </cell>
          <cell r="C134" t="str">
            <v>3</v>
          </cell>
          <cell r="D134" t="str">
            <v>事業本部</v>
          </cell>
          <cell r="E134" t="str">
            <v>33</v>
          </cell>
          <cell r="F134" t="str">
            <v>海外業務部</v>
          </cell>
          <cell r="G134" t="str">
            <v>3301</v>
          </cell>
          <cell r="H134" t="str">
            <v>海外業務部</v>
          </cell>
          <cell r="I134" t="str">
            <v>1930</v>
          </cell>
          <cell r="J134" t="str">
            <v>海外業務</v>
          </cell>
          <cell r="K134" t="str">
            <v>1519</v>
          </cell>
          <cell r="L134" t="str">
            <v>海外　東京</v>
          </cell>
          <cell r="M134" t="str">
            <v>15192999999999459504013301330420034海外-12003</v>
          </cell>
          <cell r="N134" t="str">
            <v>2</v>
          </cell>
          <cell r="O134" t="str">
            <v>グループ会社</v>
          </cell>
          <cell r="P134" t="str">
            <v>0133</v>
          </cell>
          <cell r="Q134" t="str">
            <v>㈱ｱｰﾄﾌﾟﾚｽﾄ</v>
          </cell>
          <cell r="R134" t="str">
            <v>013304</v>
          </cell>
          <cell r="S134" t="str">
            <v>株式会社アートプレスト（海外）</v>
          </cell>
          <cell r="T134" t="str">
            <v>4海外</v>
          </cell>
          <cell r="U134" t="str">
            <v>2003</v>
          </cell>
          <cell r="V134">
            <v>0</v>
          </cell>
          <cell r="W134">
            <v>0</v>
          </cell>
          <cell r="X134">
            <v>0</v>
          </cell>
          <cell r="Y134">
            <v>257000</v>
          </cell>
          <cell r="Z134">
            <v>226535</v>
          </cell>
          <cell r="AA134">
            <v>56960</v>
          </cell>
          <cell r="AB134">
            <v>540495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540495</v>
          </cell>
        </row>
        <row r="135">
          <cell r="A135" t="str">
            <v>1</v>
          </cell>
          <cell r="B135" t="str">
            <v>株式会社　バンダイロジパル</v>
          </cell>
          <cell r="C135" t="str">
            <v>3</v>
          </cell>
          <cell r="D135" t="str">
            <v>事業本部</v>
          </cell>
          <cell r="E135" t="str">
            <v>33</v>
          </cell>
          <cell r="F135" t="str">
            <v>海外業務部</v>
          </cell>
          <cell r="G135" t="str">
            <v>3301</v>
          </cell>
          <cell r="H135" t="str">
            <v>海外業務部</v>
          </cell>
          <cell r="I135" t="str">
            <v>1930</v>
          </cell>
          <cell r="J135" t="str">
            <v>海外業務</v>
          </cell>
          <cell r="K135" t="str">
            <v>1519</v>
          </cell>
          <cell r="L135" t="str">
            <v>海外　東京</v>
          </cell>
          <cell r="M135" t="str">
            <v>15192999999999459504013399999999999合計-1</v>
          </cell>
          <cell r="N135" t="str">
            <v>2</v>
          </cell>
          <cell r="P135" t="str">
            <v>0133</v>
          </cell>
          <cell r="Q135" t="str">
            <v>　当　年　合　計　</v>
          </cell>
          <cell r="U135" t="str">
            <v>2003</v>
          </cell>
          <cell r="V135">
            <v>0</v>
          </cell>
          <cell r="W135">
            <v>0</v>
          </cell>
          <cell r="X135">
            <v>0</v>
          </cell>
          <cell r="Y135">
            <v>257000</v>
          </cell>
          <cell r="Z135">
            <v>226535</v>
          </cell>
          <cell r="AA135">
            <v>56960</v>
          </cell>
          <cell r="AB135">
            <v>540495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540495</v>
          </cell>
        </row>
        <row r="136">
          <cell r="A136" t="str">
            <v>1</v>
          </cell>
          <cell r="B136" t="str">
            <v>株式会社　バンダイロジパル</v>
          </cell>
          <cell r="C136" t="str">
            <v>3</v>
          </cell>
          <cell r="D136" t="str">
            <v>事業本部</v>
          </cell>
          <cell r="E136" t="str">
            <v>33</v>
          </cell>
          <cell r="F136" t="str">
            <v>海外業務部</v>
          </cell>
          <cell r="G136" t="str">
            <v>3301</v>
          </cell>
          <cell r="H136" t="str">
            <v>海外業務部</v>
          </cell>
          <cell r="I136" t="str">
            <v>1930</v>
          </cell>
          <cell r="J136" t="str">
            <v>海外業務</v>
          </cell>
          <cell r="K136" t="str">
            <v>1519</v>
          </cell>
          <cell r="L136" t="str">
            <v>海外　東京</v>
          </cell>
          <cell r="M136" t="str">
            <v>15192999999999459504013399999合計-2</v>
          </cell>
          <cell r="N136" t="str">
            <v>2</v>
          </cell>
          <cell r="P136" t="str">
            <v>0133</v>
          </cell>
          <cell r="Q136" t="str">
            <v>　昨　年　対　比（％）</v>
          </cell>
          <cell r="V136">
            <v>100</v>
          </cell>
          <cell r="W136">
            <v>100</v>
          </cell>
          <cell r="X136">
            <v>100</v>
          </cell>
          <cell r="Y136">
            <v>100</v>
          </cell>
          <cell r="Z136">
            <v>100</v>
          </cell>
          <cell r="AA136">
            <v>100</v>
          </cell>
          <cell r="AB136">
            <v>100</v>
          </cell>
          <cell r="AC136">
            <v>100</v>
          </cell>
          <cell r="AD136">
            <v>100</v>
          </cell>
          <cell r="AE136">
            <v>100</v>
          </cell>
          <cell r="AF136">
            <v>100</v>
          </cell>
          <cell r="AG136">
            <v>100</v>
          </cell>
          <cell r="AH136">
            <v>100</v>
          </cell>
          <cell r="AI136">
            <v>100</v>
          </cell>
          <cell r="AJ136">
            <v>100</v>
          </cell>
        </row>
        <row r="137">
          <cell r="A137" t="str">
            <v>1</v>
          </cell>
          <cell r="B137" t="str">
            <v>株式会社　バンダイロジパル</v>
          </cell>
          <cell r="C137" t="str">
            <v>3</v>
          </cell>
          <cell r="D137" t="str">
            <v>事業本部</v>
          </cell>
          <cell r="E137" t="str">
            <v>33</v>
          </cell>
          <cell r="F137" t="str">
            <v>海外業務部</v>
          </cell>
          <cell r="G137" t="str">
            <v>3301</v>
          </cell>
          <cell r="H137" t="str">
            <v>海外業務部</v>
          </cell>
          <cell r="I137" t="str">
            <v>1930</v>
          </cell>
          <cell r="J137" t="str">
            <v>海外業務</v>
          </cell>
          <cell r="K137" t="str">
            <v>1519</v>
          </cell>
          <cell r="L137" t="str">
            <v>海外　東京</v>
          </cell>
          <cell r="M137" t="str">
            <v>15192999999999639486610461040620034海外-12003</v>
          </cell>
          <cell r="N137" t="str">
            <v>2</v>
          </cell>
          <cell r="O137" t="str">
            <v>グループ会社</v>
          </cell>
          <cell r="P137" t="str">
            <v>6104</v>
          </cell>
          <cell r="Q137" t="str">
            <v>㈱ｻﾝﾘﾝｸ</v>
          </cell>
          <cell r="R137" t="str">
            <v>610406</v>
          </cell>
          <cell r="S137" t="str">
            <v>株式会社サンリンク　(海外）</v>
          </cell>
          <cell r="T137" t="str">
            <v>4海外</v>
          </cell>
          <cell r="U137" t="str">
            <v>2003</v>
          </cell>
          <cell r="V137">
            <v>100800</v>
          </cell>
          <cell r="W137">
            <v>46313</v>
          </cell>
          <cell r="X137">
            <v>80800</v>
          </cell>
          <cell r="Y137">
            <v>0</v>
          </cell>
          <cell r="Z137">
            <v>132600</v>
          </cell>
          <cell r="AA137">
            <v>0</v>
          </cell>
          <cell r="AB137">
            <v>360513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360513</v>
          </cell>
        </row>
        <row r="138">
          <cell r="A138" t="str">
            <v>1</v>
          </cell>
          <cell r="B138" t="str">
            <v>株式会社　バンダイロジパル</v>
          </cell>
          <cell r="C138" t="str">
            <v>3</v>
          </cell>
          <cell r="D138" t="str">
            <v>事業本部</v>
          </cell>
          <cell r="E138" t="str">
            <v>33</v>
          </cell>
          <cell r="F138" t="str">
            <v>海外業務部</v>
          </cell>
          <cell r="G138" t="str">
            <v>3301</v>
          </cell>
          <cell r="H138" t="str">
            <v>海外業務部</v>
          </cell>
          <cell r="I138" t="str">
            <v>1930</v>
          </cell>
          <cell r="J138" t="str">
            <v>海外業務</v>
          </cell>
          <cell r="K138" t="str">
            <v>1519</v>
          </cell>
          <cell r="L138" t="str">
            <v>海外　東京</v>
          </cell>
          <cell r="M138" t="str">
            <v>15192999999999639486610499999999999合計-1</v>
          </cell>
          <cell r="N138" t="str">
            <v>2</v>
          </cell>
          <cell r="P138" t="str">
            <v>6104</v>
          </cell>
          <cell r="Q138" t="str">
            <v>　当　年　合　計　</v>
          </cell>
          <cell r="U138" t="str">
            <v>2003</v>
          </cell>
          <cell r="V138">
            <v>100800</v>
          </cell>
          <cell r="W138">
            <v>46313</v>
          </cell>
          <cell r="X138">
            <v>80800</v>
          </cell>
          <cell r="Y138">
            <v>0</v>
          </cell>
          <cell r="Z138">
            <v>132600</v>
          </cell>
          <cell r="AA138">
            <v>0</v>
          </cell>
          <cell r="AB138">
            <v>360513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360513</v>
          </cell>
        </row>
        <row r="139">
          <cell r="A139" t="str">
            <v>1</v>
          </cell>
          <cell r="B139" t="str">
            <v>株式会社　バンダイロジパル</v>
          </cell>
          <cell r="C139" t="str">
            <v>3</v>
          </cell>
          <cell r="D139" t="str">
            <v>事業本部</v>
          </cell>
          <cell r="E139" t="str">
            <v>33</v>
          </cell>
          <cell r="F139" t="str">
            <v>海外業務部</v>
          </cell>
          <cell r="G139" t="str">
            <v>3301</v>
          </cell>
          <cell r="H139" t="str">
            <v>海外業務部</v>
          </cell>
          <cell r="I139" t="str">
            <v>1930</v>
          </cell>
          <cell r="J139" t="str">
            <v>海外業務</v>
          </cell>
          <cell r="K139" t="str">
            <v>1519</v>
          </cell>
          <cell r="L139" t="str">
            <v>海外　東京</v>
          </cell>
          <cell r="M139" t="str">
            <v>15192999999999639486610499999合計-2</v>
          </cell>
          <cell r="N139" t="str">
            <v>2</v>
          </cell>
          <cell r="P139" t="str">
            <v>6104</v>
          </cell>
          <cell r="Q139" t="str">
            <v>　昨　年　対　比（％）</v>
          </cell>
          <cell r="V139">
            <v>100</v>
          </cell>
          <cell r="W139">
            <v>100</v>
          </cell>
          <cell r="X139">
            <v>100</v>
          </cell>
          <cell r="Y139">
            <v>100</v>
          </cell>
          <cell r="Z139">
            <v>100</v>
          </cell>
          <cell r="AA139">
            <v>100</v>
          </cell>
          <cell r="AB139">
            <v>100</v>
          </cell>
          <cell r="AC139">
            <v>100</v>
          </cell>
          <cell r="AD139">
            <v>100</v>
          </cell>
          <cell r="AE139">
            <v>100</v>
          </cell>
          <cell r="AF139">
            <v>100</v>
          </cell>
          <cell r="AG139">
            <v>100</v>
          </cell>
          <cell r="AH139">
            <v>100</v>
          </cell>
          <cell r="AI139">
            <v>100</v>
          </cell>
          <cell r="AJ139">
            <v>100</v>
          </cell>
        </row>
        <row r="140">
          <cell r="A140" t="str">
            <v>1</v>
          </cell>
          <cell r="B140" t="str">
            <v>株式会社　バンダイロジパル</v>
          </cell>
          <cell r="C140" t="str">
            <v>3</v>
          </cell>
          <cell r="D140" t="str">
            <v>事業本部</v>
          </cell>
          <cell r="E140" t="str">
            <v>33</v>
          </cell>
          <cell r="F140" t="str">
            <v>海外業務部</v>
          </cell>
          <cell r="G140" t="str">
            <v>3301</v>
          </cell>
          <cell r="H140" t="str">
            <v>海外業務部</v>
          </cell>
          <cell r="I140" t="str">
            <v>1930</v>
          </cell>
          <cell r="J140" t="str">
            <v>海外業務</v>
          </cell>
          <cell r="K140" t="str">
            <v>1519</v>
          </cell>
          <cell r="L140" t="str">
            <v>海外　東京</v>
          </cell>
          <cell r="M140" t="str">
            <v>15192999999999937442730573053020034海外-12003</v>
          </cell>
          <cell r="N140" t="str">
            <v>2</v>
          </cell>
          <cell r="O140" t="str">
            <v>グループ会社</v>
          </cell>
          <cell r="P140" t="str">
            <v>7305</v>
          </cell>
          <cell r="Q140" t="str">
            <v>㈱ポピー</v>
          </cell>
          <cell r="R140" t="str">
            <v>730530</v>
          </cell>
          <cell r="S140" t="str">
            <v>株式会社　ポピー（海外）</v>
          </cell>
          <cell r="T140" t="str">
            <v>4海外</v>
          </cell>
          <cell r="U140" t="str">
            <v>2003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33553</v>
          </cell>
          <cell r="AF140">
            <v>29004</v>
          </cell>
          <cell r="AG140">
            <v>0</v>
          </cell>
          <cell r="AH140">
            <v>0</v>
          </cell>
          <cell r="AI140">
            <v>62557</v>
          </cell>
          <cell r="AJ140">
            <v>62557</v>
          </cell>
        </row>
        <row r="141">
          <cell r="A141" t="str">
            <v>1</v>
          </cell>
          <cell r="B141" t="str">
            <v>株式会社　バンダイロジパル</v>
          </cell>
          <cell r="C141" t="str">
            <v>3</v>
          </cell>
          <cell r="D141" t="str">
            <v>事業本部</v>
          </cell>
          <cell r="E141" t="str">
            <v>33</v>
          </cell>
          <cell r="F141" t="str">
            <v>海外業務部</v>
          </cell>
          <cell r="G141" t="str">
            <v>3301</v>
          </cell>
          <cell r="H141" t="str">
            <v>海外業務部</v>
          </cell>
          <cell r="I141" t="str">
            <v>1930</v>
          </cell>
          <cell r="J141" t="str">
            <v>海外業務</v>
          </cell>
          <cell r="K141" t="str">
            <v>1519</v>
          </cell>
          <cell r="L141" t="str">
            <v>海外　東京</v>
          </cell>
          <cell r="M141" t="str">
            <v>15192999999999937442730599999999999合計-1</v>
          </cell>
          <cell r="N141" t="str">
            <v>2</v>
          </cell>
          <cell r="P141" t="str">
            <v>7305</v>
          </cell>
          <cell r="Q141" t="str">
            <v>　当　年　合　計　</v>
          </cell>
          <cell r="U141" t="str">
            <v>2003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33553</v>
          </cell>
          <cell r="AF141">
            <v>29004</v>
          </cell>
          <cell r="AG141">
            <v>0</v>
          </cell>
          <cell r="AH141">
            <v>0</v>
          </cell>
          <cell r="AI141">
            <v>62557</v>
          </cell>
          <cell r="AJ141">
            <v>62557</v>
          </cell>
        </row>
        <row r="142">
          <cell r="A142" t="str">
            <v>1</v>
          </cell>
          <cell r="B142" t="str">
            <v>株式会社　バンダイロジパル</v>
          </cell>
          <cell r="C142" t="str">
            <v>3</v>
          </cell>
          <cell r="D142" t="str">
            <v>事業本部</v>
          </cell>
          <cell r="E142" t="str">
            <v>33</v>
          </cell>
          <cell r="F142" t="str">
            <v>海外業務部</v>
          </cell>
          <cell r="G142" t="str">
            <v>3301</v>
          </cell>
          <cell r="H142" t="str">
            <v>海外業務部</v>
          </cell>
          <cell r="I142" t="str">
            <v>1930</v>
          </cell>
          <cell r="J142" t="str">
            <v>海外業務</v>
          </cell>
          <cell r="K142" t="str">
            <v>1519</v>
          </cell>
          <cell r="L142" t="str">
            <v>海外　東京</v>
          </cell>
          <cell r="M142" t="str">
            <v>15192999999999937442730599999合計-2</v>
          </cell>
          <cell r="N142" t="str">
            <v>2</v>
          </cell>
          <cell r="P142" t="str">
            <v>7305</v>
          </cell>
          <cell r="Q142" t="str">
            <v>　昨　年　対　比（％）</v>
          </cell>
          <cell r="V142">
            <v>100</v>
          </cell>
          <cell r="W142">
            <v>100</v>
          </cell>
          <cell r="X142">
            <v>100</v>
          </cell>
          <cell r="Y142">
            <v>100</v>
          </cell>
          <cell r="Z142">
            <v>100</v>
          </cell>
          <cell r="AA142">
            <v>100</v>
          </cell>
          <cell r="AB142">
            <v>100</v>
          </cell>
          <cell r="AC142">
            <v>100</v>
          </cell>
          <cell r="AD142">
            <v>100</v>
          </cell>
          <cell r="AE142">
            <v>100</v>
          </cell>
          <cell r="AF142">
            <v>100</v>
          </cell>
          <cell r="AG142">
            <v>100</v>
          </cell>
          <cell r="AH142">
            <v>100</v>
          </cell>
          <cell r="AI142">
            <v>100</v>
          </cell>
          <cell r="AJ142">
            <v>100</v>
          </cell>
        </row>
        <row r="143">
          <cell r="A143" t="str">
            <v>1</v>
          </cell>
          <cell r="B143" t="str">
            <v>株式会社　バンダイロジパル</v>
          </cell>
          <cell r="C143" t="str">
            <v>3</v>
          </cell>
          <cell r="D143" t="str">
            <v>事業本部</v>
          </cell>
          <cell r="E143" t="str">
            <v>33</v>
          </cell>
          <cell r="F143" t="str">
            <v>海外業務部</v>
          </cell>
          <cell r="G143" t="str">
            <v>3301</v>
          </cell>
          <cell r="H143" t="str">
            <v>海外業務部</v>
          </cell>
          <cell r="I143" t="str">
            <v>1930</v>
          </cell>
          <cell r="J143" t="str">
            <v>海外業務</v>
          </cell>
          <cell r="K143" t="str">
            <v>1519</v>
          </cell>
          <cell r="L143" t="str">
            <v>海外　東京</v>
          </cell>
          <cell r="M143" t="str">
            <v>15192999999999999999351035000920024海外-12002</v>
          </cell>
          <cell r="N143" t="str">
            <v>2</v>
          </cell>
          <cell r="O143" t="str">
            <v>グループ会社</v>
          </cell>
          <cell r="P143" t="str">
            <v>3510</v>
          </cell>
          <cell r="Q143" t="str">
            <v>㈱ツクダオリジナル</v>
          </cell>
          <cell r="R143" t="str">
            <v>350009</v>
          </cell>
          <cell r="S143" t="str">
            <v>(株)ﾂｸﾀﾞｵﾘｼﾞﾅﾙ ﾏｰｹｯﾃｨﾝｸﾞ部 (海外)</v>
          </cell>
          <cell r="T143" t="str">
            <v>4海外</v>
          </cell>
          <cell r="U143" t="str">
            <v>2002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702130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702130</v>
          </cell>
          <cell r="AJ143">
            <v>702130</v>
          </cell>
        </row>
        <row r="144">
          <cell r="A144" t="str">
            <v>1</v>
          </cell>
          <cell r="B144" t="str">
            <v>株式会社　バンダイロジパル</v>
          </cell>
          <cell r="C144" t="str">
            <v>3</v>
          </cell>
          <cell r="D144" t="str">
            <v>事業本部</v>
          </cell>
          <cell r="E144" t="str">
            <v>33</v>
          </cell>
          <cell r="F144" t="str">
            <v>海外業務部</v>
          </cell>
          <cell r="G144" t="str">
            <v>3301</v>
          </cell>
          <cell r="H144" t="str">
            <v>海外業務部</v>
          </cell>
          <cell r="I144" t="str">
            <v>1930</v>
          </cell>
          <cell r="J144" t="str">
            <v>海外業務</v>
          </cell>
          <cell r="K144" t="str">
            <v>1519</v>
          </cell>
          <cell r="L144" t="str">
            <v>海外　東京</v>
          </cell>
          <cell r="M144" t="str">
            <v>15192999999999999999351035001320024海外-12002</v>
          </cell>
          <cell r="N144" t="str">
            <v>2</v>
          </cell>
          <cell r="O144" t="str">
            <v>グループ会社</v>
          </cell>
          <cell r="P144" t="str">
            <v>3510</v>
          </cell>
          <cell r="Q144" t="str">
            <v>㈱ツクダオリジナル</v>
          </cell>
          <cell r="R144" t="str">
            <v>350013</v>
          </cell>
          <cell r="S144" t="str">
            <v>株式会社　ツクダオリジナル（海外）</v>
          </cell>
          <cell r="T144" t="str">
            <v>4海外</v>
          </cell>
          <cell r="U144" t="str">
            <v>2002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108300</v>
          </cell>
          <cell r="AF144">
            <v>0</v>
          </cell>
          <cell r="AG144">
            <v>0</v>
          </cell>
          <cell r="AH144">
            <v>0</v>
          </cell>
          <cell r="AI144">
            <v>108300</v>
          </cell>
          <cell r="AJ144">
            <v>108300</v>
          </cell>
        </row>
        <row r="145">
          <cell r="A145" t="str">
            <v>1</v>
          </cell>
          <cell r="B145" t="str">
            <v>株式会社　バンダイロジパル</v>
          </cell>
          <cell r="C145" t="str">
            <v>3</v>
          </cell>
          <cell r="D145" t="str">
            <v>事業本部</v>
          </cell>
          <cell r="E145" t="str">
            <v>33</v>
          </cell>
          <cell r="F145" t="str">
            <v>海外業務部</v>
          </cell>
          <cell r="G145" t="str">
            <v>3301</v>
          </cell>
          <cell r="H145" t="str">
            <v>海外業務部</v>
          </cell>
          <cell r="I145" t="str">
            <v>1930</v>
          </cell>
          <cell r="J145" t="str">
            <v>海外業務</v>
          </cell>
          <cell r="K145" t="str">
            <v>1519</v>
          </cell>
          <cell r="L145" t="str">
            <v>海外　東京</v>
          </cell>
          <cell r="M145" t="str">
            <v>15192999999999999999351035100120024海外-12002</v>
          </cell>
          <cell r="N145" t="str">
            <v>2</v>
          </cell>
          <cell r="O145" t="str">
            <v>グループ会社</v>
          </cell>
          <cell r="P145" t="str">
            <v>3510</v>
          </cell>
          <cell r="Q145" t="str">
            <v>㈱ツクダオリジナル</v>
          </cell>
          <cell r="R145" t="str">
            <v>351001</v>
          </cell>
          <cell r="S145" t="str">
            <v>株式会社　ツクダオリジナル（海外）</v>
          </cell>
          <cell r="T145" t="str">
            <v>4海外</v>
          </cell>
          <cell r="U145" t="str">
            <v>2002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1270710</v>
          </cell>
          <cell r="AF145">
            <v>437959</v>
          </cell>
          <cell r="AG145">
            <v>501965</v>
          </cell>
          <cell r="AH145">
            <v>-7187</v>
          </cell>
          <cell r="AI145">
            <v>2203447</v>
          </cell>
          <cell r="AJ145">
            <v>2203447</v>
          </cell>
        </row>
        <row r="146">
          <cell r="A146" t="str">
            <v>1</v>
          </cell>
          <cell r="B146" t="str">
            <v>株式会社　バンダイロジパル</v>
          </cell>
          <cell r="C146" t="str">
            <v>3</v>
          </cell>
          <cell r="D146" t="str">
            <v>事業本部</v>
          </cell>
          <cell r="E146" t="str">
            <v>33</v>
          </cell>
          <cell r="F146" t="str">
            <v>海外業務部</v>
          </cell>
          <cell r="G146" t="str">
            <v>3301</v>
          </cell>
          <cell r="H146" t="str">
            <v>海外業務部</v>
          </cell>
          <cell r="I146" t="str">
            <v>1930</v>
          </cell>
          <cell r="J146" t="str">
            <v>海外業務</v>
          </cell>
          <cell r="K146" t="str">
            <v>1519</v>
          </cell>
          <cell r="L146" t="str">
            <v>海外　東京</v>
          </cell>
          <cell r="M146" t="str">
            <v>15192999999999999999351099999999999合計-0</v>
          </cell>
          <cell r="N146" t="str">
            <v>2</v>
          </cell>
          <cell r="P146" t="str">
            <v>3510</v>
          </cell>
          <cell r="Q146" t="str">
            <v>　前　年　合　計　</v>
          </cell>
          <cell r="U146" t="str">
            <v>2002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702130</v>
          </cell>
          <cell r="AE146">
            <v>1379010</v>
          </cell>
          <cell r="AF146">
            <v>437959</v>
          </cell>
          <cell r="AG146">
            <v>501965</v>
          </cell>
          <cell r="AH146">
            <v>-7187</v>
          </cell>
          <cell r="AI146">
            <v>3013877</v>
          </cell>
          <cell r="AJ146">
            <v>3013877</v>
          </cell>
        </row>
        <row r="147">
          <cell r="A147" t="str">
            <v>1</v>
          </cell>
          <cell r="B147" t="str">
            <v>株式会社　バンダイロジパル</v>
          </cell>
          <cell r="C147" t="str">
            <v>3</v>
          </cell>
          <cell r="D147" t="str">
            <v>事業本部</v>
          </cell>
          <cell r="E147" t="str">
            <v>33</v>
          </cell>
          <cell r="F147" t="str">
            <v>海外業務部</v>
          </cell>
          <cell r="G147" t="str">
            <v>3301</v>
          </cell>
          <cell r="H147" t="str">
            <v>海外業務部</v>
          </cell>
          <cell r="I147" t="str">
            <v>1930</v>
          </cell>
          <cell r="J147" t="str">
            <v>海外業務</v>
          </cell>
          <cell r="K147" t="str">
            <v>1519</v>
          </cell>
          <cell r="L147" t="str">
            <v>海外　東京</v>
          </cell>
          <cell r="M147" t="str">
            <v>1519299999999999999999999999999999999合計-0</v>
          </cell>
          <cell r="N147" t="str">
            <v>2</v>
          </cell>
          <cell r="Q147" t="str">
            <v>　グループ　前　年　合　計　</v>
          </cell>
          <cell r="U147" t="str">
            <v>2002</v>
          </cell>
          <cell r="V147">
            <v>1369135</v>
          </cell>
          <cell r="W147">
            <v>1159880</v>
          </cell>
          <cell r="X147">
            <v>1343569</v>
          </cell>
          <cell r="Y147">
            <v>2844288</v>
          </cell>
          <cell r="Z147">
            <v>2463909</v>
          </cell>
          <cell r="AA147">
            <v>2074525</v>
          </cell>
          <cell r="AB147">
            <v>11255306</v>
          </cell>
          <cell r="AC147">
            <v>2023495</v>
          </cell>
          <cell r="AD147">
            <v>4361077</v>
          </cell>
          <cell r="AE147">
            <v>8232795</v>
          </cell>
          <cell r="AF147">
            <v>3170054</v>
          </cell>
          <cell r="AG147">
            <v>3901214</v>
          </cell>
          <cell r="AH147">
            <v>2022152</v>
          </cell>
          <cell r="AI147">
            <v>23710787</v>
          </cell>
          <cell r="AJ147">
            <v>34966093</v>
          </cell>
        </row>
        <row r="148">
          <cell r="A148" t="str">
            <v>1</v>
          </cell>
          <cell r="B148" t="str">
            <v>株式会社　バンダイロジパル</v>
          </cell>
          <cell r="C148" t="str">
            <v>3</v>
          </cell>
          <cell r="D148" t="str">
            <v>事業本部</v>
          </cell>
          <cell r="E148" t="str">
            <v>33</v>
          </cell>
          <cell r="F148" t="str">
            <v>海外業務部</v>
          </cell>
          <cell r="G148" t="str">
            <v>3301</v>
          </cell>
          <cell r="H148" t="str">
            <v>海外業務部</v>
          </cell>
          <cell r="I148" t="str">
            <v>1930</v>
          </cell>
          <cell r="J148" t="str">
            <v>海外業務</v>
          </cell>
          <cell r="K148" t="str">
            <v>1519</v>
          </cell>
          <cell r="L148" t="str">
            <v>海外　東京</v>
          </cell>
          <cell r="M148" t="str">
            <v>1519299999999999999999999999999999999合計-1</v>
          </cell>
          <cell r="N148" t="str">
            <v>2</v>
          </cell>
          <cell r="Q148" t="str">
            <v>　グループ　当　年　合　計</v>
          </cell>
          <cell r="U148" t="str">
            <v>2003</v>
          </cell>
          <cell r="V148">
            <v>7254879</v>
          </cell>
          <cell r="W148">
            <v>6145402</v>
          </cell>
          <cell r="X148">
            <v>5339139</v>
          </cell>
          <cell r="Y148">
            <v>8175200</v>
          </cell>
          <cell r="Z148">
            <v>7323700</v>
          </cell>
          <cell r="AA148">
            <v>7938186</v>
          </cell>
          <cell r="AB148">
            <v>42176506</v>
          </cell>
          <cell r="AC148">
            <v>6153864</v>
          </cell>
          <cell r="AD148">
            <v>9611513</v>
          </cell>
          <cell r="AE148">
            <v>9960704</v>
          </cell>
          <cell r="AF148">
            <v>9305289</v>
          </cell>
          <cell r="AG148">
            <v>7689507</v>
          </cell>
          <cell r="AH148">
            <v>5705075</v>
          </cell>
          <cell r="AI148">
            <v>48425952</v>
          </cell>
          <cell r="AJ148">
            <v>90602458</v>
          </cell>
        </row>
        <row r="149">
          <cell r="A149" t="str">
            <v>1</v>
          </cell>
          <cell r="B149" t="str">
            <v>株式会社　バンダイロジパル</v>
          </cell>
          <cell r="C149" t="str">
            <v>3</v>
          </cell>
          <cell r="D149" t="str">
            <v>事業本部</v>
          </cell>
          <cell r="E149" t="str">
            <v>33</v>
          </cell>
          <cell r="F149" t="str">
            <v>海外業務部</v>
          </cell>
          <cell r="G149" t="str">
            <v>3301</v>
          </cell>
          <cell r="H149" t="str">
            <v>海外業務部</v>
          </cell>
          <cell r="I149" t="str">
            <v>1930</v>
          </cell>
          <cell r="J149" t="str">
            <v>海外業務</v>
          </cell>
          <cell r="K149" t="str">
            <v>1519</v>
          </cell>
          <cell r="L149" t="str">
            <v>海外　東京</v>
          </cell>
          <cell r="M149" t="str">
            <v>15193999999993116281512751270020034海外-12002</v>
          </cell>
          <cell r="N149" t="str">
            <v>3</v>
          </cell>
          <cell r="O149" t="str">
            <v>ＢＬＰ子会社</v>
          </cell>
          <cell r="P149" t="str">
            <v>5127</v>
          </cell>
          <cell r="Q149" t="str">
            <v>㈱BLP(H.K)</v>
          </cell>
          <cell r="R149" t="str">
            <v>512700</v>
          </cell>
          <cell r="S149" t="str">
            <v>株式会社ＢＬＰ（Ｈ．Ｋ）</v>
          </cell>
          <cell r="T149" t="str">
            <v>4海外</v>
          </cell>
          <cell r="U149" t="str">
            <v>2002</v>
          </cell>
          <cell r="V149">
            <v>273500</v>
          </cell>
          <cell r="W149">
            <v>270905</v>
          </cell>
          <cell r="X149">
            <v>620013</v>
          </cell>
          <cell r="Y149">
            <v>967618</v>
          </cell>
          <cell r="Z149">
            <v>1523905</v>
          </cell>
          <cell r="AA149">
            <v>592818</v>
          </cell>
          <cell r="AB149">
            <v>4248759</v>
          </cell>
          <cell r="AC149">
            <v>338300</v>
          </cell>
          <cell r="AD149">
            <v>596495</v>
          </cell>
          <cell r="AE149">
            <v>392257</v>
          </cell>
          <cell r="AF149">
            <v>248449</v>
          </cell>
          <cell r="AG149">
            <v>81163</v>
          </cell>
          <cell r="AH149">
            <v>1855</v>
          </cell>
          <cell r="AI149">
            <v>1658519</v>
          </cell>
          <cell r="AJ149">
            <v>5907278</v>
          </cell>
        </row>
        <row r="150">
          <cell r="A150" t="str">
            <v>1</v>
          </cell>
          <cell r="B150" t="str">
            <v>株式会社　バンダイロジパル</v>
          </cell>
          <cell r="C150" t="str">
            <v>3</v>
          </cell>
          <cell r="D150" t="str">
            <v>事業本部</v>
          </cell>
          <cell r="E150" t="str">
            <v>33</v>
          </cell>
          <cell r="F150" t="str">
            <v>海外業務部</v>
          </cell>
          <cell r="G150" t="str">
            <v>3301</v>
          </cell>
          <cell r="H150" t="str">
            <v>海外業務部</v>
          </cell>
          <cell r="I150" t="str">
            <v>1930</v>
          </cell>
          <cell r="J150" t="str">
            <v>海外業務</v>
          </cell>
          <cell r="K150" t="str">
            <v>1519</v>
          </cell>
          <cell r="L150" t="str">
            <v>海外　東京</v>
          </cell>
          <cell r="M150" t="str">
            <v>15193999999993116281512751270020034海外-12003</v>
          </cell>
          <cell r="N150" t="str">
            <v>3</v>
          </cell>
          <cell r="O150" t="str">
            <v>ＢＬＰ子会社</v>
          </cell>
          <cell r="P150" t="str">
            <v>5127</v>
          </cell>
          <cell r="Q150" t="str">
            <v>㈱BLP(H.K)</v>
          </cell>
          <cell r="R150" t="str">
            <v>512700</v>
          </cell>
          <cell r="S150" t="str">
            <v>株式会社ＢＬＰ（Ｈ．Ｋ）</v>
          </cell>
          <cell r="T150" t="str">
            <v>4海外</v>
          </cell>
          <cell r="U150" t="str">
            <v>2003</v>
          </cell>
          <cell r="V150">
            <v>231930</v>
          </cell>
          <cell r="W150">
            <v>69802</v>
          </cell>
          <cell r="X150">
            <v>213190</v>
          </cell>
          <cell r="Y150">
            <v>187357</v>
          </cell>
          <cell r="Z150">
            <v>283041</v>
          </cell>
          <cell r="AA150">
            <v>637572</v>
          </cell>
          <cell r="AB150">
            <v>1622892</v>
          </cell>
          <cell r="AC150">
            <v>543624</v>
          </cell>
          <cell r="AD150">
            <v>529688</v>
          </cell>
          <cell r="AE150">
            <v>686792</v>
          </cell>
          <cell r="AF150">
            <v>1248318</v>
          </cell>
          <cell r="AG150">
            <v>1102563</v>
          </cell>
          <cell r="AH150">
            <v>1028820</v>
          </cell>
          <cell r="AI150">
            <v>5139805</v>
          </cell>
          <cell r="AJ150">
            <v>6762697</v>
          </cell>
        </row>
        <row r="151">
          <cell r="A151" t="str">
            <v>1</v>
          </cell>
          <cell r="B151" t="str">
            <v>株式会社　バンダイロジパル</v>
          </cell>
          <cell r="C151" t="str">
            <v>3</v>
          </cell>
          <cell r="D151" t="str">
            <v>事業本部</v>
          </cell>
          <cell r="E151" t="str">
            <v>33</v>
          </cell>
          <cell r="F151" t="str">
            <v>海外業務部</v>
          </cell>
          <cell r="G151" t="str">
            <v>3301</v>
          </cell>
          <cell r="H151" t="str">
            <v>海外業務部</v>
          </cell>
          <cell r="I151" t="str">
            <v>1930</v>
          </cell>
          <cell r="J151" t="str">
            <v>海外業務</v>
          </cell>
          <cell r="K151" t="str">
            <v>1519</v>
          </cell>
          <cell r="L151" t="str">
            <v>海外　東京</v>
          </cell>
          <cell r="M151" t="str">
            <v>15193999999993116281512751270120034海外-12003</v>
          </cell>
          <cell r="N151" t="str">
            <v>3</v>
          </cell>
          <cell r="O151" t="str">
            <v>ＢＬＰ子会社</v>
          </cell>
          <cell r="P151" t="str">
            <v>5127</v>
          </cell>
          <cell r="Q151" t="str">
            <v>㈱BLP(H.K)</v>
          </cell>
          <cell r="R151" t="str">
            <v>512701</v>
          </cell>
          <cell r="S151" t="str">
            <v>株式会社ＢＬＰ（Ｈ．Ｋ）立替</v>
          </cell>
          <cell r="T151" t="str">
            <v>4海外</v>
          </cell>
          <cell r="U151" t="str">
            <v>2003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121021</v>
          </cell>
          <cell r="AG151">
            <v>0</v>
          </cell>
          <cell r="AH151">
            <v>0</v>
          </cell>
          <cell r="AI151">
            <v>121021</v>
          </cell>
          <cell r="AJ151">
            <v>121021</v>
          </cell>
        </row>
        <row r="152">
          <cell r="A152" t="str">
            <v>1</v>
          </cell>
          <cell r="B152" t="str">
            <v>株式会社　バンダイロジパル</v>
          </cell>
          <cell r="C152" t="str">
            <v>3</v>
          </cell>
          <cell r="D152" t="str">
            <v>事業本部</v>
          </cell>
          <cell r="E152" t="str">
            <v>33</v>
          </cell>
          <cell r="F152" t="str">
            <v>海外業務部</v>
          </cell>
          <cell r="G152" t="str">
            <v>3301</v>
          </cell>
          <cell r="H152" t="str">
            <v>海外業務部</v>
          </cell>
          <cell r="I152" t="str">
            <v>1930</v>
          </cell>
          <cell r="J152" t="str">
            <v>海外業務</v>
          </cell>
          <cell r="K152" t="str">
            <v>1519</v>
          </cell>
          <cell r="L152" t="str">
            <v>海外　東京</v>
          </cell>
          <cell r="M152" t="str">
            <v>15193999999993116281512799999999999合計-0</v>
          </cell>
          <cell r="N152" t="str">
            <v>3</v>
          </cell>
          <cell r="P152" t="str">
            <v>5127</v>
          </cell>
          <cell r="Q152" t="str">
            <v>　前　年　合　計　</v>
          </cell>
          <cell r="S152" t="str">
            <v>株式会社ＢＬＰ（Ｈ．Ｋ）</v>
          </cell>
          <cell r="U152" t="str">
            <v>2002</v>
          </cell>
          <cell r="V152">
            <v>273500</v>
          </cell>
          <cell r="W152">
            <v>270905</v>
          </cell>
          <cell r="X152">
            <v>620013</v>
          </cell>
          <cell r="Y152">
            <v>967618</v>
          </cell>
          <cell r="Z152">
            <v>1523905</v>
          </cell>
          <cell r="AA152">
            <v>592818</v>
          </cell>
          <cell r="AB152">
            <v>4248759</v>
          </cell>
          <cell r="AC152">
            <v>338300</v>
          </cell>
          <cell r="AD152">
            <v>596495</v>
          </cell>
          <cell r="AE152">
            <v>392257</v>
          </cell>
          <cell r="AF152">
            <v>248449</v>
          </cell>
          <cell r="AG152">
            <v>81163</v>
          </cell>
          <cell r="AH152">
            <v>1855</v>
          </cell>
          <cell r="AI152">
            <v>1658519</v>
          </cell>
          <cell r="AJ152">
            <v>5907278</v>
          </cell>
        </row>
        <row r="153">
          <cell r="A153" t="str">
            <v>1</v>
          </cell>
          <cell r="B153" t="str">
            <v>株式会社　バンダイロジパル</v>
          </cell>
          <cell r="C153" t="str">
            <v>3</v>
          </cell>
          <cell r="D153" t="str">
            <v>事業本部</v>
          </cell>
          <cell r="E153" t="str">
            <v>33</v>
          </cell>
          <cell r="F153" t="str">
            <v>海外業務部</v>
          </cell>
          <cell r="G153" t="str">
            <v>3301</v>
          </cell>
          <cell r="H153" t="str">
            <v>海外業務部</v>
          </cell>
          <cell r="I153" t="str">
            <v>1930</v>
          </cell>
          <cell r="J153" t="str">
            <v>海外業務</v>
          </cell>
          <cell r="K153" t="str">
            <v>1519</v>
          </cell>
          <cell r="L153" t="str">
            <v>海外　東京</v>
          </cell>
          <cell r="M153" t="str">
            <v>15193999999993116281512799999999999合計-1</v>
          </cell>
          <cell r="N153" t="str">
            <v>3</v>
          </cell>
          <cell r="P153" t="str">
            <v>5127</v>
          </cell>
          <cell r="Q153" t="str">
            <v>　当　年　合　計　</v>
          </cell>
          <cell r="S153" t="str">
            <v>株式会社ＢＬＰ（Ｈ．Ｋ）</v>
          </cell>
          <cell r="U153" t="str">
            <v>2003</v>
          </cell>
          <cell r="V153">
            <v>231930</v>
          </cell>
          <cell r="W153">
            <v>69802</v>
          </cell>
          <cell r="X153">
            <v>213190</v>
          </cell>
          <cell r="Y153">
            <v>187357</v>
          </cell>
          <cell r="Z153">
            <v>283041</v>
          </cell>
          <cell r="AA153">
            <v>637572</v>
          </cell>
          <cell r="AB153">
            <v>1622892</v>
          </cell>
          <cell r="AC153">
            <v>543624</v>
          </cell>
          <cell r="AD153">
            <v>529688</v>
          </cell>
          <cell r="AE153">
            <v>686792</v>
          </cell>
          <cell r="AF153">
            <v>1369339</v>
          </cell>
          <cell r="AG153">
            <v>1102563</v>
          </cell>
          <cell r="AH153">
            <v>1028820</v>
          </cell>
          <cell r="AI153">
            <v>5260826</v>
          </cell>
          <cell r="AJ153">
            <v>6883718</v>
          </cell>
        </row>
        <row r="154">
          <cell r="A154" t="str">
            <v>1</v>
          </cell>
          <cell r="B154" t="str">
            <v>株式会社　バンダイロジパル</v>
          </cell>
          <cell r="C154" t="str">
            <v>3</v>
          </cell>
          <cell r="D154" t="str">
            <v>事業本部</v>
          </cell>
          <cell r="E154" t="str">
            <v>33</v>
          </cell>
          <cell r="F154" t="str">
            <v>海外業務部</v>
          </cell>
          <cell r="G154" t="str">
            <v>3301</v>
          </cell>
          <cell r="H154" t="str">
            <v>海外業務部</v>
          </cell>
          <cell r="I154" t="str">
            <v>1930</v>
          </cell>
          <cell r="J154" t="str">
            <v>海外業務</v>
          </cell>
          <cell r="K154" t="str">
            <v>1519</v>
          </cell>
          <cell r="L154" t="str">
            <v>海外　東京</v>
          </cell>
          <cell r="M154" t="str">
            <v>15193999999993116281512799999合計-2</v>
          </cell>
          <cell r="N154" t="str">
            <v>3</v>
          </cell>
          <cell r="P154" t="str">
            <v>5127</v>
          </cell>
          <cell r="Q154" t="str">
            <v>　昨　年　対　比（％）</v>
          </cell>
          <cell r="V154">
            <v>84</v>
          </cell>
          <cell r="W154">
            <v>25</v>
          </cell>
          <cell r="X154">
            <v>34</v>
          </cell>
          <cell r="Y154">
            <v>19</v>
          </cell>
          <cell r="Z154">
            <v>18</v>
          </cell>
          <cell r="AA154">
            <v>107</v>
          </cell>
          <cell r="AB154">
            <v>38</v>
          </cell>
          <cell r="AC154">
            <v>160</v>
          </cell>
          <cell r="AD154">
            <v>88</v>
          </cell>
          <cell r="AE154">
            <v>175</v>
          </cell>
          <cell r="AF154">
            <v>551</v>
          </cell>
          <cell r="AG154">
            <v>1358</v>
          </cell>
          <cell r="AH154">
            <v>55461</v>
          </cell>
          <cell r="AI154">
            <v>317</v>
          </cell>
          <cell r="AJ154">
            <v>116</v>
          </cell>
        </row>
        <row r="155">
          <cell r="A155" t="str">
            <v>1</v>
          </cell>
          <cell r="B155" t="str">
            <v>株式会社　バンダイロジパル</v>
          </cell>
          <cell r="C155" t="str">
            <v>3</v>
          </cell>
          <cell r="D155" t="str">
            <v>事業本部</v>
          </cell>
          <cell r="E155" t="str">
            <v>33</v>
          </cell>
          <cell r="F155" t="str">
            <v>海外業務部</v>
          </cell>
          <cell r="G155" t="str">
            <v>3301</v>
          </cell>
          <cell r="H155" t="str">
            <v>海外業務部</v>
          </cell>
          <cell r="I155" t="str">
            <v>1930</v>
          </cell>
          <cell r="J155" t="str">
            <v>海外業務</v>
          </cell>
          <cell r="K155" t="str">
            <v>1519</v>
          </cell>
          <cell r="L155" t="str">
            <v>海外　東京</v>
          </cell>
          <cell r="M155" t="str">
            <v>1519399999999999999999999999999999999合計-0</v>
          </cell>
          <cell r="N155" t="str">
            <v>3</v>
          </cell>
          <cell r="Q155" t="str">
            <v>　グループ　前　年　合　計　</v>
          </cell>
          <cell r="U155" t="str">
            <v>2002</v>
          </cell>
          <cell r="V155">
            <v>273500</v>
          </cell>
          <cell r="W155">
            <v>270905</v>
          </cell>
          <cell r="X155">
            <v>620013</v>
          </cell>
          <cell r="Y155">
            <v>967618</v>
          </cell>
          <cell r="Z155">
            <v>1523905</v>
          </cell>
          <cell r="AA155">
            <v>592818</v>
          </cell>
          <cell r="AB155">
            <v>4248759</v>
          </cell>
          <cell r="AC155">
            <v>338300</v>
          </cell>
          <cell r="AD155">
            <v>596495</v>
          </cell>
          <cell r="AE155">
            <v>392257</v>
          </cell>
          <cell r="AF155">
            <v>248449</v>
          </cell>
          <cell r="AG155">
            <v>81163</v>
          </cell>
          <cell r="AH155">
            <v>1855</v>
          </cell>
          <cell r="AI155">
            <v>1658519</v>
          </cell>
          <cell r="AJ155">
            <v>5907278</v>
          </cell>
        </row>
        <row r="156">
          <cell r="A156" t="str">
            <v>1</v>
          </cell>
          <cell r="B156" t="str">
            <v>株式会社　バンダイロジパル</v>
          </cell>
          <cell r="C156" t="str">
            <v>3</v>
          </cell>
          <cell r="D156" t="str">
            <v>事業本部</v>
          </cell>
          <cell r="E156" t="str">
            <v>33</v>
          </cell>
          <cell r="F156" t="str">
            <v>海外業務部</v>
          </cell>
          <cell r="G156" t="str">
            <v>3301</v>
          </cell>
          <cell r="H156" t="str">
            <v>海外業務部</v>
          </cell>
          <cell r="I156" t="str">
            <v>1930</v>
          </cell>
          <cell r="J156" t="str">
            <v>海外業務</v>
          </cell>
          <cell r="K156" t="str">
            <v>1519</v>
          </cell>
          <cell r="L156" t="str">
            <v>海外　東京</v>
          </cell>
          <cell r="M156" t="str">
            <v>1519399999999999999999999999999999999合計-1</v>
          </cell>
          <cell r="N156" t="str">
            <v>3</v>
          </cell>
          <cell r="Q156" t="str">
            <v>　グループ　当　年　合　計</v>
          </cell>
          <cell r="U156" t="str">
            <v>2003</v>
          </cell>
          <cell r="V156">
            <v>231930</v>
          </cell>
          <cell r="W156">
            <v>69802</v>
          </cell>
          <cell r="X156">
            <v>213190</v>
          </cell>
          <cell r="Y156">
            <v>187357</v>
          </cell>
          <cell r="Z156">
            <v>283041</v>
          </cell>
          <cell r="AA156">
            <v>637572</v>
          </cell>
          <cell r="AB156">
            <v>1622892</v>
          </cell>
          <cell r="AC156">
            <v>543624</v>
          </cell>
          <cell r="AD156">
            <v>529688</v>
          </cell>
          <cell r="AE156">
            <v>686792</v>
          </cell>
          <cell r="AF156">
            <v>1369339</v>
          </cell>
          <cell r="AG156">
            <v>1102563</v>
          </cell>
          <cell r="AH156">
            <v>1028820</v>
          </cell>
          <cell r="AI156">
            <v>5260826</v>
          </cell>
          <cell r="AJ156">
            <v>6883718</v>
          </cell>
        </row>
        <row r="157">
          <cell r="A157" t="str">
            <v>1</v>
          </cell>
          <cell r="B157" t="str">
            <v>株式会社　バンダイロジパル</v>
          </cell>
          <cell r="C157" t="str">
            <v>3</v>
          </cell>
          <cell r="D157" t="str">
            <v>事業本部</v>
          </cell>
          <cell r="E157" t="str">
            <v>33</v>
          </cell>
          <cell r="F157" t="str">
            <v>海外業務部</v>
          </cell>
          <cell r="G157" t="str">
            <v>3301</v>
          </cell>
          <cell r="H157" t="str">
            <v>海外業務部</v>
          </cell>
          <cell r="I157" t="str">
            <v>1930</v>
          </cell>
          <cell r="J157" t="str">
            <v>海外業務</v>
          </cell>
          <cell r="K157" t="str">
            <v>1519</v>
          </cell>
          <cell r="L157" t="str">
            <v>海外　東京</v>
          </cell>
          <cell r="M157" t="str">
            <v>15194999999945568168151215120220034海外-12002</v>
          </cell>
          <cell r="N157" t="str">
            <v>4</v>
          </cell>
          <cell r="O157" t="str">
            <v>他店</v>
          </cell>
          <cell r="P157" t="str">
            <v>1512</v>
          </cell>
          <cell r="Q157" t="str">
            <v>㈱ｸﾜｶﾞﾀ</v>
          </cell>
          <cell r="R157" t="str">
            <v>151202</v>
          </cell>
          <cell r="S157" t="str">
            <v>株式会社　クワガタ　(海外)</v>
          </cell>
          <cell r="T157" t="str">
            <v>4海外</v>
          </cell>
          <cell r="U157" t="str">
            <v>2002</v>
          </cell>
          <cell r="V157">
            <v>4524008</v>
          </cell>
          <cell r="W157">
            <v>1878286</v>
          </cell>
          <cell r="X157">
            <v>2496637</v>
          </cell>
          <cell r="Y157">
            <v>3636018</v>
          </cell>
          <cell r="Z157">
            <v>1308055</v>
          </cell>
          <cell r="AA157">
            <v>2408643</v>
          </cell>
          <cell r="AB157">
            <v>16251647</v>
          </cell>
          <cell r="AC157">
            <v>2826013</v>
          </cell>
          <cell r="AD157">
            <v>3022297</v>
          </cell>
          <cell r="AE157">
            <v>3753954</v>
          </cell>
          <cell r="AF157">
            <v>3799529</v>
          </cell>
          <cell r="AG157">
            <v>2406562</v>
          </cell>
          <cell r="AH157">
            <v>2290171</v>
          </cell>
          <cell r="AI157">
            <v>18098526</v>
          </cell>
          <cell r="AJ157">
            <v>34350173</v>
          </cell>
        </row>
        <row r="158">
          <cell r="A158" t="str">
            <v>1</v>
          </cell>
          <cell r="B158" t="str">
            <v>株式会社　バンダイロジパル</v>
          </cell>
          <cell r="C158" t="str">
            <v>3</v>
          </cell>
          <cell r="D158" t="str">
            <v>事業本部</v>
          </cell>
          <cell r="E158" t="str">
            <v>33</v>
          </cell>
          <cell r="F158" t="str">
            <v>海外業務部</v>
          </cell>
          <cell r="G158" t="str">
            <v>3301</v>
          </cell>
          <cell r="H158" t="str">
            <v>海外業務部</v>
          </cell>
          <cell r="I158" t="str">
            <v>1930</v>
          </cell>
          <cell r="J158" t="str">
            <v>海外業務</v>
          </cell>
          <cell r="K158" t="str">
            <v>1519</v>
          </cell>
          <cell r="L158" t="str">
            <v>海外　東京</v>
          </cell>
          <cell r="M158" t="str">
            <v>15194999999945568168151215120220034海外-12003</v>
          </cell>
          <cell r="N158" t="str">
            <v>4</v>
          </cell>
          <cell r="O158" t="str">
            <v>他店</v>
          </cell>
          <cell r="P158" t="str">
            <v>1512</v>
          </cell>
          <cell r="Q158" t="str">
            <v>㈱ｸﾜｶﾞﾀ</v>
          </cell>
          <cell r="R158" t="str">
            <v>151202</v>
          </cell>
          <cell r="S158" t="str">
            <v>株式会社　クワガタ　(海外)</v>
          </cell>
          <cell r="T158" t="str">
            <v>4海外</v>
          </cell>
          <cell r="U158" t="str">
            <v>2003</v>
          </cell>
          <cell r="V158">
            <v>2919642</v>
          </cell>
          <cell r="W158">
            <v>4312059</v>
          </cell>
          <cell r="X158">
            <v>3316713</v>
          </cell>
          <cell r="Y158">
            <v>3299335</v>
          </cell>
          <cell r="Z158">
            <v>5834669</v>
          </cell>
          <cell r="AA158">
            <v>4074249</v>
          </cell>
          <cell r="AB158">
            <v>23756667</v>
          </cell>
          <cell r="AC158">
            <v>3976904</v>
          </cell>
          <cell r="AD158">
            <v>2647263</v>
          </cell>
          <cell r="AE158">
            <v>4402045</v>
          </cell>
          <cell r="AF158">
            <v>7440080</v>
          </cell>
          <cell r="AG158">
            <v>7655520</v>
          </cell>
          <cell r="AH158">
            <v>4553352</v>
          </cell>
          <cell r="AI158">
            <v>30675164</v>
          </cell>
          <cell r="AJ158">
            <v>54431831</v>
          </cell>
        </row>
        <row r="159">
          <cell r="A159" t="str">
            <v>1</v>
          </cell>
          <cell r="B159" t="str">
            <v>株式会社　バンダイロジパル</v>
          </cell>
          <cell r="C159" t="str">
            <v>3</v>
          </cell>
          <cell r="D159" t="str">
            <v>事業本部</v>
          </cell>
          <cell r="E159" t="str">
            <v>33</v>
          </cell>
          <cell r="F159" t="str">
            <v>海外業務部</v>
          </cell>
          <cell r="G159" t="str">
            <v>3301</v>
          </cell>
          <cell r="H159" t="str">
            <v>海外業務部</v>
          </cell>
          <cell r="I159" t="str">
            <v>1930</v>
          </cell>
          <cell r="J159" t="str">
            <v>海外業務</v>
          </cell>
          <cell r="K159" t="str">
            <v>1519</v>
          </cell>
          <cell r="L159" t="str">
            <v>海外　東京</v>
          </cell>
          <cell r="M159" t="str">
            <v>15194999999945568168151299999999999合計-0</v>
          </cell>
          <cell r="N159" t="str">
            <v>4</v>
          </cell>
          <cell r="P159" t="str">
            <v>1512</v>
          </cell>
          <cell r="Q159" t="str">
            <v>　前　年　合　計　</v>
          </cell>
          <cell r="U159" t="str">
            <v>2002</v>
          </cell>
          <cell r="V159">
            <v>4524008</v>
          </cell>
          <cell r="W159">
            <v>1878286</v>
          </cell>
          <cell r="X159">
            <v>2496637</v>
          </cell>
          <cell r="Y159">
            <v>3636018</v>
          </cell>
          <cell r="Z159">
            <v>1308055</v>
          </cell>
          <cell r="AA159">
            <v>2408643</v>
          </cell>
          <cell r="AB159">
            <v>16251647</v>
          </cell>
          <cell r="AC159">
            <v>2826013</v>
          </cell>
          <cell r="AD159">
            <v>3022297</v>
          </cell>
          <cell r="AE159">
            <v>3753954</v>
          </cell>
          <cell r="AF159">
            <v>3799529</v>
          </cell>
          <cell r="AG159">
            <v>2406562</v>
          </cell>
          <cell r="AH159">
            <v>2290171</v>
          </cell>
          <cell r="AI159">
            <v>18098526</v>
          </cell>
          <cell r="AJ159">
            <v>34350173</v>
          </cell>
        </row>
        <row r="160">
          <cell r="A160" t="str">
            <v>1</v>
          </cell>
          <cell r="B160" t="str">
            <v>株式会社　バンダイロジパル</v>
          </cell>
          <cell r="C160" t="str">
            <v>3</v>
          </cell>
          <cell r="D160" t="str">
            <v>事業本部</v>
          </cell>
          <cell r="E160" t="str">
            <v>33</v>
          </cell>
          <cell r="F160" t="str">
            <v>海外業務部</v>
          </cell>
          <cell r="G160" t="str">
            <v>3301</v>
          </cell>
          <cell r="H160" t="str">
            <v>海外業務部</v>
          </cell>
          <cell r="I160" t="str">
            <v>1930</v>
          </cell>
          <cell r="J160" t="str">
            <v>海外業務</v>
          </cell>
          <cell r="K160" t="str">
            <v>1519</v>
          </cell>
          <cell r="L160" t="str">
            <v>海外　東京</v>
          </cell>
          <cell r="M160" t="str">
            <v>15194999999945568168151299999999999合計-1</v>
          </cell>
          <cell r="N160" t="str">
            <v>4</v>
          </cell>
          <cell r="P160" t="str">
            <v>1512</v>
          </cell>
          <cell r="Q160" t="str">
            <v>　当　年　合　計　</v>
          </cell>
          <cell r="U160" t="str">
            <v>2003</v>
          </cell>
          <cell r="V160">
            <v>2919642</v>
          </cell>
          <cell r="W160">
            <v>4312059</v>
          </cell>
          <cell r="X160">
            <v>3316713</v>
          </cell>
          <cell r="Y160">
            <v>3299335</v>
          </cell>
          <cell r="Z160">
            <v>5834669</v>
          </cell>
          <cell r="AA160">
            <v>4074249</v>
          </cell>
          <cell r="AB160">
            <v>23756667</v>
          </cell>
          <cell r="AC160">
            <v>3976904</v>
          </cell>
          <cell r="AD160">
            <v>2647263</v>
          </cell>
          <cell r="AE160">
            <v>4402045</v>
          </cell>
          <cell r="AF160">
            <v>7440080</v>
          </cell>
          <cell r="AG160">
            <v>7655520</v>
          </cell>
          <cell r="AH160">
            <v>4553352</v>
          </cell>
          <cell r="AI160">
            <v>30675164</v>
          </cell>
          <cell r="AJ160">
            <v>54431831</v>
          </cell>
        </row>
        <row r="161">
          <cell r="A161" t="str">
            <v>1</v>
          </cell>
          <cell r="B161" t="str">
            <v>株式会社　バンダイロジパル</v>
          </cell>
          <cell r="C161" t="str">
            <v>3</v>
          </cell>
          <cell r="D161" t="str">
            <v>事業本部</v>
          </cell>
          <cell r="E161" t="str">
            <v>33</v>
          </cell>
          <cell r="F161" t="str">
            <v>海外業務部</v>
          </cell>
          <cell r="G161" t="str">
            <v>3301</v>
          </cell>
          <cell r="H161" t="str">
            <v>海外業務部</v>
          </cell>
          <cell r="I161" t="str">
            <v>1930</v>
          </cell>
          <cell r="J161" t="str">
            <v>海外業務</v>
          </cell>
          <cell r="K161" t="str">
            <v>1519</v>
          </cell>
          <cell r="L161" t="str">
            <v>海外　東京</v>
          </cell>
          <cell r="M161" t="str">
            <v>15194999999945568168151299999合計-2</v>
          </cell>
          <cell r="N161" t="str">
            <v>4</v>
          </cell>
          <cell r="P161" t="str">
            <v>1512</v>
          </cell>
          <cell r="Q161" t="str">
            <v>　昨　年　対　比（％）</v>
          </cell>
          <cell r="V161">
            <v>64</v>
          </cell>
          <cell r="W161">
            <v>229</v>
          </cell>
          <cell r="X161">
            <v>132</v>
          </cell>
          <cell r="Y161">
            <v>90</v>
          </cell>
          <cell r="Z161">
            <v>446</v>
          </cell>
          <cell r="AA161">
            <v>169</v>
          </cell>
          <cell r="AB161">
            <v>146</v>
          </cell>
          <cell r="AC161">
            <v>140</v>
          </cell>
          <cell r="AD161">
            <v>87</v>
          </cell>
          <cell r="AE161">
            <v>117</v>
          </cell>
          <cell r="AF161">
            <v>195</v>
          </cell>
          <cell r="AG161">
            <v>318</v>
          </cell>
          <cell r="AH161">
            <v>198</v>
          </cell>
          <cell r="AI161">
            <v>169</v>
          </cell>
          <cell r="AJ161">
            <v>158</v>
          </cell>
        </row>
        <row r="162">
          <cell r="A162" t="str">
            <v>1</v>
          </cell>
          <cell r="B162" t="str">
            <v>株式会社　バンダイロジパル</v>
          </cell>
          <cell r="C162" t="str">
            <v>3</v>
          </cell>
          <cell r="D162" t="str">
            <v>事業本部</v>
          </cell>
          <cell r="E162" t="str">
            <v>33</v>
          </cell>
          <cell r="F162" t="str">
            <v>海外業務部</v>
          </cell>
          <cell r="G162" t="str">
            <v>3301</v>
          </cell>
          <cell r="H162" t="str">
            <v>海外業務部</v>
          </cell>
          <cell r="I162" t="str">
            <v>1930</v>
          </cell>
          <cell r="J162" t="str">
            <v>海外業務</v>
          </cell>
          <cell r="K162" t="str">
            <v>1519</v>
          </cell>
          <cell r="L162" t="str">
            <v>海外　東京</v>
          </cell>
          <cell r="M162" t="str">
            <v>15194999999978466315990099001320034海外-12002</v>
          </cell>
          <cell r="N162" t="str">
            <v>4</v>
          </cell>
          <cell r="O162" t="str">
            <v>他店</v>
          </cell>
          <cell r="P162" t="str">
            <v>9900</v>
          </cell>
          <cell r="Q162" t="str">
            <v>一見</v>
          </cell>
          <cell r="R162" t="str">
            <v>990013</v>
          </cell>
          <cell r="S162" t="str">
            <v>一見客先　海外東京</v>
          </cell>
          <cell r="T162" t="str">
            <v>4海外</v>
          </cell>
          <cell r="U162" t="str">
            <v>2002</v>
          </cell>
          <cell r="V162">
            <v>1389121</v>
          </cell>
          <cell r="W162">
            <v>2352368</v>
          </cell>
          <cell r="X162">
            <v>3697432</v>
          </cell>
          <cell r="Y162">
            <v>1575437</v>
          </cell>
          <cell r="Z162">
            <v>2446733</v>
          </cell>
          <cell r="AA162">
            <v>751686</v>
          </cell>
          <cell r="AB162">
            <v>12212777</v>
          </cell>
          <cell r="AC162">
            <v>1822101</v>
          </cell>
          <cell r="AD162">
            <v>2755312</v>
          </cell>
          <cell r="AE162">
            <v>2430205</v>
          </cell>
          <cell r="AF162">
            <v>2232654</v>
          </cell>
          <cell r="AG162">
            <v>920974</v>
          </cell>
          <cell r="AH162">
            <v>1509123</v>
          </cell>
          <cell r="AI162">
            <v>11670369</v>
          </cell>
          <cell r="AJ162">
            <v>23883146</v>
          </cell>
        </row>
        <row r="163">
          <cell r="A163" t="str">
            <v>1</v>
          </cell>
          <cell r="B163" t="str">
            <v>株式会社　バンダイロジパル</v>
          </cell>
          <cell r="C163" t="str">
            <v>3</v>
          </cell>
          <cell r="D163" t="str">
            <v>事業本部</v>
          </cell>
          <cell r="E163" t="str">
            <v>33</v>
          </cell>
          <cell r="F163" t="str">
            <v>海外業務部</v>
          </cell>
          <cell r="G163" t="str">
            <v>3301</v>
          </cell>
          <cell r="H163" t="str">
            <v>海外業務部</v>
          </cell>
          <cell r="I163" t="str">
            <v>1930</v>
          </cell>
          <cell r="J163" t="str">
            <v>海外業務</v>
          </cell>
          <cell r="K163" t="str">
            <v>1519</v>
          </cell>
          <cell r="L163" t="str">
            <v>海外　東京</v>
          </cell>
          <cell r="M163" t="str">
            <v>15194999999978466315990099001320034海外-12003</v>
          </cell>
          <cell r="N163" t="str">
            <v>4</v>
          </cell>
          <cell r="O163" t="str">
            <v>他店</v>
          </cell>
          <cell r="P163" t="str">
            <v>9900</v>
          </cell>
          <cell r="Q163" t="str">
            <v>一見</v>
          </cell>
          <cell r="R163" t="str">
            <v>990013</v>
          </cell>
          <cell r="S163" t="str">
            <v>一見客先　海外東京</v>
          </cell>
          <cell r="T163" t="str">
            <v>4海外</v>
          </cell>
          <cell r="U163" t="str">
            <v>2003</v>
          </cell>
          <cell r="V163">
            <v>2958007</v>
          </cell>
          <cell r="W163">
            <v>860602</v>
          </cell>
          <cell r="X163">
            <v>995711</v>
          </cell>
          <cell r="Y163">
            <v>0</v>
          </cell>
          <cell r="Z163">
            <v>0</v>
          </cell>
          <cell r="AA163">
            <v>0</v>
          </cell>
          <cell r="AB163">
            <v>4814320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4814320</v>
          </cell>
        </row>
        <row r="164">
          <cell r="A164" t="str">
            <v>1</v>
          </cell>
          <cell r="B164" t="str">
            <v>株式会社　バンダイロジパル</v>
          </cell>
          <cell r="C164" t="str">
            <v>3</v>
          </cell>
          <cell r="D164" t="str">
            <v>事業本部</v>
          </cell>
          <cell r="E164" t="str">
            <v>33</v>
          </cell>
          <cell r="F164" t="str">
            <v>海外業務部</v>
          </cell>
          <cell r="G164" t="str">
            <v>3301</v>
          </cell>
          <cell r="H164" t="str">
            <v>海外業務部</v>
          </cell>
          <cell r="I164" t="str">
            <v>1930</v>
          </cell>
          <cell r="J164" t="str">
            <v>海外業務</v>
          </cell>
          <cell r="K164" t="str">
            <v>1519</v>
          </cell>
          <cell r="L164" t="str">
            <v>海外　東京</v>
          </cell>
          <cell r="M164" t="str">
            <v>15194999999978466315990099002020034海外-12003</v>
          </cell>
          <cell r="N164" t="str">
            <v>4</v>
          </cell>
          <cell r="O164" t="str">
            <v>他店</v>
          </cell>
          <cell r="P164" t="str">
            <v>9900</v>
          </cell>
          <cell r="Q164" t="str">
            <v>一見</v>
          </cell>
          <cell r="R164" t="str">
            <v>990020</v>
          </cell>
          <cell r="S164" t="str">
            <v>一見客先　海外-2-</v>
          </cell>
          <cell r="T164" t="str">
            <v>4海外</v>
          </cell>
          <cell r="U164" t="str">
            <v>2003</v>
          </cell>
          <cell r="V164">
            <v>2958007</v>
          </cell>
          <cell r="W164">
            <v>860602</v>
          </cell>
          <cell r="X164">
            <v>995711</v>
          </cell>
          <cell r="Y164">
            <v>3163439</v>
          </cell>
          <cell r="Z164">
            <v>3079410</v>
          </cell>
          <cell r="AA164">
            <v>2151003</v>
          </cell>
          <cell r="AB164">
            <v>13208172</v>
          </cell>
          <cell r="AC164">
            <v>1452934</v>
          </cell>
          <cell r="AD164">
            <v>1992571</v>
          </cell>
          <cell r="AE164">
            <v>1081252</v>
          </cell>
          <cell r="AF164">
            <v>1054686</v>
          </cell>
          <cell r="AG164">
            <v>1679088</v>
          </cell>
          <cell r="AH164">
            <v>1064981</v>
          </cell>
          <cell r="AI164">
            <v>8325512</v>
          </cell>
          <cell r="AJ164">
            <v>21533684</v>
          </cell>
        </row>
        <row r="165">
          <cell r="A165" t="str">
            <v>1</v>
          </cell>
          <cell r="B165" t="str">
            <v>株式会社　バンダイロジパル</v>
          </cell>
          <cell r="C165" t="str">
            <v>3</v>
          </cell>
          <cell r="D165" t="str">
            <v>事業本部</v>
          </cell>
          <cell r="E165" t="str">
            <v>33</v>
          </cell>
          <cell r="F165" t="str">
            <v>海外業務部</v>
          </cell>
          <cell r="G165" t="str">
            <v>3301</v>
          </cell>
          <cell r="H165" t="str">
            <v>海外業務部</v>
          </cell>
          <cell r="I165" t="str">
            <v>1930</v>
          </cell>
          <cell r="J165" t="str">
            <v>海外業務</v>
          </cell>
          <cell r="K165" t="str">
            <v>1519</v>
          </cell>
          <cell r="L165" t="str">
            <v>海外　東京</v>
          </cell>
          <cell r="M165" t="str">
            <v>15194999999978466315990099999999999合計-0</v>
          </cell>
          <cell r="N165" t="str">
            <v>4</v>
          </cell>
          <cell r="P165" t="str">
            <v>9900</v>
          </cell>
          <cell r="Q165" t="str">
            <v>　前　年　合　計　</v>
          </cell>
          <cell r="U165" t="str">
            <v>2002</v>
          </cell>
          <cell r="V165">
            <v>1389121</v>
          </cell>
          <cell r="W165">
            <v>2352368</v>
          </cell>
          <cell r="X165">
            <v>3697432</v>
          </cell>
          <cell r="Y165">
            <v>1575437</v>
          </cell>
          <cell r="Z165">
            <v>2446733</v>
          </cell>
          <cell r="AA165">
            <v>751686</v>
          </cell>
          <cell r="AB165">
            <v>12212777</v>
          </cell>
          <cell r="AC165">
            <v>1822101</v>
          </cell>
          <cell r="AD165">
            <v>2755312</v>
          </cell>
          <cell r="AE165">
            <v>2430205</v>
          </cell>
          <cell r="AF165">
            <v>2232654</v>
          </cell>
          <cell r="AG165">
            <v>920974</v>
          </cell>
          <cell r="AH165">
            <v>1509123</v>
          </cell>
          <cell r="AI165">
            <v>11670369</v>
          </cell>
          <cell r="AJ165">
            <v>23883146</v>
          </cell>
        </row>
        <row r="166">
          <cell r="A166" t="str">
            <v>1</v>
          </cell>
          <cell r="B166" t="str">
            <v>株式会社　バンダイロジパル</v>
          </cell>
          <cell r="C166" t="str">
            <v>3</v>
          </cell>
          <cell r="D166" t="str">
            <v>事業本部</v>
          </cell>
          <cell r="E166" t="str">
            <v>33</v>
          </cell>
          <cell r="F166" t="str">
            <v>海外業務部</v>
          </cell>
          <cell r="G166" t="str">
            <v>3301</v>
          </cell>
          <cell r="H166" t="str">
            <v>海外業務部</v>
          </cell>
          <cell r="I166" t="str">
            <v>1930</v>
          </cell>
          <cell r="J166" t="str">
            <v>海外業務</v>
          </cell>
          <cell r="K166" t="str">
            <v>1519</v>
          </cell>
          <cell r="L166" t="str">
            <v>海外　東京</v>
          </cell>
          <cell r="M166" t="str">
            <v>15194999999978466315990099999999999合計-1</v>
          </cell>
          <cell r="N166" t="str">
            <v>4</v>
          </cell>
          <cell r="P166" t="str">
            <v>9900</v>
          </cell>
          <cell r="Q166" t="str">
            <v>　当　年　合　計　</v>
          </cell>
          <cell r="U166" t="str">
            <v>2003</v>
          </cell>
          <cell r="V166">
            <v>2958007</v>
          </cell>
          <cell r="W166">
            <v>860602</v>
          </cell>
          <cell r="X166">
            <v>995711</v>
          </cell>
          <cell r="Y166">
            <v>3163439</v>
          </cell>
          <cell r="Z166">
            <v>3079410</v>
          </cell>
          <cell r="AA166">
            <v>2151003</v>
          </cell>
          <cell r="AB166">
            <v>13208172</v>
          </cell>
          <cell r="AC166">
            <v>1452934</v>
          </cell>
          <cell r="AD166">
            <v>1992571</v>
          </cell>
          <cell r="AE166">
            <v>1081252</v>
          </cell>
          <cell r="AF166">
            <v>1054686</v>
          </cell>
          <cell r="AG166">
            <v>1679088</v>
          </cell>
          <cell r="AH166">
            <v>1064981</v>
          </cell>
          <cell r="AI166">
            <v>8325512</v>
          </cell>
          <cell r="AJ166">
            <v>21533684</v>
          </cell>
        </row>
        <row r="167">
          <cell r="A167" t="str">
            <v>1</v>
          </cell>
          <cell r="B167" t="str">
            <v>株式会社　バンダイロジパル</v>
          </cell>
          <cell r="C167" t="str">
            <v>3</v>
          </cell>
          <cell r="D167" t="str">
            <v>事業本部</v>
          </cell>
          <cell r="E167" t="str">
            <v>33</v>
          </cell>
          <cell r="F167" t="str">
            <v>海外業務部</v>
          </cell>
          <cell r="G167" t="str">
            <v>3301</v>
          </cell>
          <cell r="H167" t="str">
            <v>海外業務部</v>
          </cell>
          <cell r="I167" t="str">
            <v>1930</v>
          </cell>
          <cell r="J167" t="str">
            <v>海外業務</v>
          </cell>
          <cell r="K167" t="str">
            <v>1519</v>
          </cell>
          <cell r="L167" t="str">
            <v>海外　東京</v>
          </cell>
          <cell r="M167" t="str">
            <v>15194999999978466315990099999合計-2</v>
          </cell>
          <cell r="N167" t="str">
            <v>4</v>
          </cell>
          <cell r="P167" t="str">
            <v>9900</v>
          </cell>
          <cell r="Q167" t="str">
            <v>　昨　年　対　比（％）</v>
          </cell>
          <cell r="V167">
            <v>212</v>
          </cell>
          <cell r="W167">
            <v>36</v>
          </cell>
          <cell r="X167">
            <v>26</v>
          </cell>
          <cell r="Y167">
            <v>200</v>
          </cell>
          <cell r="Z167">
            <v>125</v>
          </cell>
          <cell r="AA167">
            <v>286</v>
          </cell>
          <cell r="AB167">
            <v>108</v>
          </cell>
          <cell r="AC167">
            <v>79</v>
          </cell>
          <cell r="AD167">
            <v>72</v>
          </cell>
          <cell r="AE167">
            <v>44</v>
          </cell>
          <cell r="AF167">
            <v>47</v>
          </cell>
          <cell r="AG167">
            <v>182</v>
          </cell>
          <cell r="AH167">
            <v>70</v>
          </cell>
          <cell r="AI167">
            <v>71</v>
          </cell>
          <cell r="AJ167">
            <v>90</v>
          </cell>
        </row>
        <row r="168">
          <cell r="A168" t="str">
            <v>1</v>
          </cell>
          <cell r="B168" t="str">
            <v>株式会社　バンダイロジパル</v>
          </cell>
          <cell r="C168" t="str">
            <v>3</v>
          </cell>
          <cell r="D168" t="str">
            <v>事業本部</v>
          </cell>
          <cell r="E168" t="str">
            <v>33</v>
          </cell>
          <cell r="F168" t="str">
            <v>海外業務部</v>
          </cell>
          <cell r="G168" t="str">
            <v>3301</v>
          </cell>
          <cell r="H168" t="str">
            <v>海外業務部</v>
          </cell>
          <cell r="I168" t="str">
            <v>1930</v>
          </cell>
          <cell r="J168" t="str">
            <v>海外業務</v>
          </cell>
          <cell r="K168" t="str">
            <v>1519</v>
          </cell>
          <cell r="L168" t="str">
            <v>海外　東京</v>
          </cell>
          <cell r="M168" t="str">
            <v>15194999999982827038315331530020034海外-12002</v>
          </cell>
          <cell r="N168" t="str">
            <v>4</v>
          </cell>
          <cell r="O168" t="str">
            <v>他店</v>
          </cell>
          <cell r="P168" t="str">
            <v>3153</v>
          </cell>
          <cell r="Q168" t="str">
            <v>ﾀﾞｲｼﾝ産業 ㈱</v>
          </cell>
          <cell r="R168" t="str">
            <v>315300</v>
          </cell>
          <cell r="S168" t="str">
            <v>ダイシン産業　株式会社　(海外)</v>
          </cell>
          <cell r="T168" t="str">
            <v>4海外</v>
          </cell>
          <cell r="U168" t="str">
            <v>2002</v>
          </cell>
          <cell r="V168">
            <v>1202714</v>
          </cell>
          <cell r="W168">
            <v>1750947</v>
          </cell>
          <cell r="X168">
            <v>542143</v>
          </cell>
          <cell r="Y168">
            <v>2194249</v>
          </cell>
          <cell r="Z168">
            <v>1806329</v>
          </cell>
          <cell r="AA168">
            <v>1582403</v>
          </cell>
          <cell r="AB168">
            <v>9078785</v>
          </cell>
          <cell r="AC168">
            <v>1538771</v>
          </cell>
          <cell r="AD168">
            <v>1635077</v>
          </cell>
          <cell r="AE168">
            <v>1841889</v>
          </cell>
          <cell r="AF168">
            <v>1085202</v>
          </cell>
          <cell r="AG168">
            <v>1211412</v>
          </cell>
          <cell r="AH168">
            <v>1052977</v>
          </cell>
          <cell r="AI168">
            <v>8365328</v>
          </cell>
          <cell r="AJ168">
            <v>17444113</v>
          </cell>
        </row>
        <row r="169">
          <cell r="A169" t="str">
            <v>1</v>
          </cell>
          <cell r="B169" t="str">
            <v>株式会社　バンダイロジパル</v>
          </cell>
          <cell r="C169" t="str">
            <v>3</v>
          </cell>
          <cell r="D169" t="str">
            <v>事業本部</v>
          </cell>
          <cell r="E169" t="str">
            <v>33</v>
          </cell>
          <cell r="F169" t="str">
            <v>海外業務部</v>
          </cell>
          <cell r="G169" t="str">
            <v>3301</v>
          </cell>
          <cell r="H169" t="str">
            <v>海外業務部</v>
          </cell>
          <cell r="I169" t="str">
            <v>1930</v>
          </cell>
          <cell r="J169" t="str">
            <v>海外業務</v>
          </cell>
          <cell r="K169" t="str">
            <v>1519</v>
          </cell>
          <cell r="L169" t="str">
            <v>海外　東京</v>
          </cell>
          <cell r="M169" t="str">
            <v>15194999999982827038315331530020034海外-12003</v>
          </cell>
          <cell r="N169" t="str">
            <v>4</v>
          </cell>
          <cell r="O169" t="str">
            <v>他店</v>
          </cell>
          <cell r="P169" t="str">
            <v>3153</v>
          </cell>
          <cell r="Q169" t="str">
            <v>ﾀﾞｲｼﾝ産業 ㈱</v>
          </cell>
          <cell r="R169" t="str">
            <v>315300</v>
          </cell>
          <cell r="S169" t="str">
            <v>ダイシン産業　株式会社　(海外)</v>
          </cell>
          <cell r="T169" t="str">
            <v>4海外</v>
          </cell>
          <cell r="U169" t="str">
            <v>2003</v>
          </cell>
          <cell r="V169">
            <v>1652873</v>
          </cell>
          <cell r="W169">
            <v>2135425</v>
          </cell>
          <cell r="X169">
            <v>2307502</v>
          </cell>
          <cell r="Y169">
            <v>815941</v>
          </cell>
          <cell r="Z169">
            <v>1495819</v>
          </cell>
          <cell r="AA169">
            <v>1508576</v>
          </cell>
          <cell r="AB169">
            <v>9916136</v>
          </cell>
          <cell r="AC169">
            <v>1692923</v>
          </cell>
          <cell r="AD169">
            <v>1507725</v>
          </cell>
          <cell r="AE169">
            <v>1579105</v>
          </cell>
          <cell r="AF169">
            <v>1061919</v>
          </cell>
          <cell r="AG169">
            <v>831562</v>
          </cell>
          <cell r="AH169">
            <v>583591</v>
          </cell>
          <cell r="AI169">
            <v>7256825</v>
          </cell>
          <cell r="AJ169">
            <v>17172961</v>
          </cell>
        </row>
        <row r="170">
          <cell r="A170" t="str">
            <v>1</v>
          </cell>
          <cell r="B170" t="str">
            <v>株式会社　バンダイロジパル</v>
          </cell>
          <cell r="C170" t="str">
            <v>3</v>
          </cell>
          <cell r="D170" t="str">
            <v>事業本部</v>
          </cell>
          <cell r="E170" t="str">
            <v>33</v>
          </cell>
          <cell r="F170" t="str">
            <v>海外業務部</v>
          </cell>
          <cell r="G170" t="str">
            <v>3301</v>
          </cell>
          <cell r="H170" t="str">
            <v>海外業務部</v>
          </cell>
          <cell r="I170" t="str">
            <v>1930</v>
          </cell>
          <cell r="J170" t="str">
            <v>海外業務</v>
          </cell>
          <cell r="K170" t="str">
            <v>1519</v>
          </cell>
          <cell r="L170" t="str">
            <v>海外　東京</v>
          </cell>
          <cell r="M170" t="str">
            <v>15194999999982827038315399999999999合計-0</v>
          </cell>
          <cell r="N170" t="str">
            <v>4</v>
          </cell>
          <cell r="P170" t="str">
            <v>3153</v>
          </cell>
          <cell r="Q170" t="str">
            <v>　前　年　合　計　</v>
          </cell>
          <cell r="U170" t="str">
            <v>2002</v>
          </cell>
          <cell r="V170">
            <v>1202714</v>
          </cell>
          <cell r="W170">
            <v>1750947</v>
          </cell>
          <cell r="X170">
            <v>542143</v>
          </cell>
          <cell r="Y170">
            <v>2194249</v>
          </cell>
          <cell r="Z170">
            <v>1806329</v>
          </cell>
          <cell r="AA170">
            <v>1582403</v>
          </cell>
          <cell r="AB170">
            <v>9078785</v>
          </cell>
          <cell r="AC170">
            <v>1538771</v>
          </cell>
          <cell r="AD170">
            <v>1635077</v>
          </cell>
          <cell r="AE170">
            <v>1841889</v>
          </cell>
          <cell r="AF170">
            <v>1085202</v>
          </cell>
          <cell r="AG170">
            <v>1211412</v>
          </cell>
          <cell r="AH170">
            <v>1052977</v>
          </cell>
          <cell r="AI170">
            <v>8365328</v>
          </cell>
          <cell r="AJ170">
            <v>17444113</v>
          </cell>
        </row>
        <row r="171">
          <cell r="A171" t="str">
            <v>1</v>
          </cell>
          <cell r="B171" t="str">
            <v>株式会社　バンダイロジパル</v>
          </cell>
          <cell r="C171" t="str">
            <v>3</v>
          </cell>
          <cell r="D171" t="str">
            <v>事業本部</v>
          </cell>
          <cell r="E171" t="str">
            <v>33</v>
          </cell>
          <cell r="F171" t="str">
            <v>海外業務部</v>
          </cell>
          <cell r="G171" t="str">
            <v>3301</v>
          </cell>
          <cell r="H171" t="str">
            <v>海外業務部</v>
          </cell>
          <cell r="I171" t="str">
            <v>1930</v>
          </cell>
          <cell r="J171" t="str">
            <v>海外業務</v>
          </cell>
          <cell r="K171" t="str">
            <v>1519</v>
          </cell>
          <cell r="L171" t="str">
            <v>海外　東京</v>
          </cell>
          <cell r="M171" t="str">
            <v>15194999999982827038315399999999999合計-1</v>
          </cell>
          <cell r="N171" t="str">
            <v>4</v>
          </cell>
          <cell r="P171" t="str">
            <v>3153</v>
          </cell>
          <cell r="Q171" t="str">
            <v>　当　年　合　計　</v>
          </cell>
          <cell r="U171" t="str">
            <v>2003</v>
          </cell>
          <cell r="V171">
            <v>1652873</v>
          </cell>
          <cell r="W171">
            <v>2135425</v>
          </cell>
          <cell r="X171">
            <v>2307502</v>
          </cell>
          <cell r="Y171">
            <v>815941</v>
          </cell>
          <cell r="Z171">
            <v>1495819</v>
          </cell>
          <cell r="AA171">
            <v>1508576</v>
          </cell>
          <cell r="AB171">
            <v>9916136</v>
          </cell>
          <cell r="AC171">
            <v>1692923</v>
          </cell>
          <cell r="AD171">
            <v>1507725</v>
          </cell>
          <cell r="AE171">
            <v>1579105</v>
          </cell>
          <cell r="AF171">
            <v>1061919</v>
          </cell>
          <cell r="AG171">
            <v>831562</v>
          </cell>
          <cell r="AH171">
            <v>583591</v>
          </cell>
          <cell r="AI171">
            <v>7256825</v>
          </cell>
          <cell r="AJ171">
            <v>17172961</v>
          </cell>
        </row>
        <row r="172">
          <cell r="A172" t="str">
            <v>1</v>
          </cell>
          <cell r="B172" t="str">
            <v>株式会社　バンダイロジパル</v>
          </cell>
          <cell r="C172" t="str">
            <v>3</v>
          </cell>
          <cell r="D172" t="str">
            <v>事業本部</v>
          </cell>
          <cell r="E172" t="str">
            <v>33</v>
          </cell>
          <cell r="F172" t="str">
            <v>海外業務部</v>
          </cell>
          <cell r="G172" t="str">
            <v>3301</v>
          </cell>
          <cell r="H172" t="str">
            <v>海外業務部</v>
          </cell>
          <cell r="I172" t="str">
            <v>1930</v>
          </cell>
          <cell r="J172" t="str">
            <v>海外業務</v>
          </cell>
          <cell r="K172" t="str">
            <v>1519</v>
          </cell>
          <cell r="L172" t="str">
            <v>海外　東京</v>
          </cell>
          <cell r="M172" t="str">
            <v>15194999999982827038315399999合計-2</v>
          </cell>
          <cell r="N172" t="str">
            <v>4</v>
          </cell>
          <cell r="P172" t="str">
            <v>3153</v>
          </cell>
          <cell r="Q172" t="str">
            <v>　昨　年　対　比（％）</v>
          </cell>
          <cell r="V172">
            <v>137</v>
          </cell>
          <cell r="W172">
            <v>121</v>
          </cell>
          <cell r="X172">
            <v>425</v>
          </cell>
          <cell r="Y172">
            <v>37</v>
          </cell>
          <cell r="Z172">
            <v>82</v>
          </cell>
          <cell r="AA172">
            <v>95</v>
          </cell>
          <cell r="AB172">
            <v>109</v>
          </cell>
          <cell r="AC172">
            <v>110</v>
          </cell>
          <cell r="AD172">
            <v>92</v>
          </cell>
          <cell r="AE172">
            <v>85</v>
          </cell>
          <cell r="AF172">
            <v>97</v>
          </cell>
          <cell r="AG172">
            <v>68</v>
          </cell>
          <cell r="AH172">
            <v>55</v>
          </cell>
          <cell r="AI172">
            <v>86</v>
          </cell>
          <cell r="AJ172">
            <v>98</v>
          </cell>
        </row>
        <row r="173">
          <cell r="A173" t="str">
            <v>1</v>
          </cell>
          <cell r="B173" t="str">
            <v>株式会社　バンダイロジパル</v>
          </cell>
          <cell r="C173" t="str">
            <v>3</v>
          </cell>
          <cell r="D173" t="str">
            <v>事業本部</v>
          </cell>
          <cell r="E173" t="str">
            <v>33</v>
          </cell>
          <cell r="F173" t="str">
            <v>海外業務部</v>
          </cell>
          <cell r="G173" t="str">
            <v>3301</v>
          </cell>
          <cell r="H173" t="str">
            <v>海外業務部</v>
          </cell>
          <cell r="I173" t="str">
            <v>1930</v>
          </cell>
          <cell r="J173" t="str">
            <v>海外業務</v>
          </cell>
          <cell r="K173" t="str">
            <v>1519</v>
          </cell>
          <cell r="L173" t="str">
            <v>海外　東京</v>
          </cell>
          <cell r="M173" t="str">
            <v>15194999999983950332530553050320034海外-12002</v>
          </cell>
          <cell r="N173" t="str">
            <v>4</v>
          </cell>
          <cell r="O173" t="str">
            <v>他店</v>
          </cell>
          <cell r="P173" t="str">
            <v>5305</v>
          </cell>
          <cell r="Q173" t="str">
            <v>ﾋﾟｰﾌﾟﾙ㈱</v>
          </cell>
          <cell r="R173" t="str">
            <v>530503</v>
          </cell>
          <cell r="S173" t="str">
            <v>ピープル株式会社(海外)</v>
          </cell>
          <cell r="T173" t="str">
            <v>4海外</v>
          </cell>
          <cell r="U173" t="str">
            <v>2002</v>
          </cell>
          <cell r="V173">
            <v>64141</v>
          </cell>
          <cell r="W173">
            <v>66424</v>
          </cell>
          <cell r="X173">
            <v>163284</v>
          </cell>
          <cell r="Y173">
            <v>110600</v>
          </cell>
          <cell r="Z173">
            <v>456345</v>
          </cell>
          <cell r="AA173">
            <v>551800</v>
          </cell>
          <cell r="AB173">
            <v>1412594</v>
          </cell>
          <cell r="AC173">
            <v>1588784</v>
          </cell>
          <cell r="AD173">
            <v>715875</v>
          </cell>
          <cell r="AE173">
            <v>962712</v>
          </cell>
          <cell r="AF173">
            <v>1532319</v>
          </cell>
          <cell r="AG173">
            <v>1303610</v>
          </cell>
          <cell r="AH173">
            <v>1004269</v>
          </cell>
          <cell r="AI173">
            <v>7107569</v>
          </cell>
          <cell r="AJ173">
            <v>8520163</v>
          </cell>
        </row>
        <row r="174">
          <cell r="A174" t="str">
            <v>1</v>
          </cell>
          <cell r="B174" t="str">
            <v>株式会社　バンダイロジパル</v>
          </cell>
          <cell r="C174" t="str">
            <v>3</v>
          </cell>
          <cell r="D174" t="str">
            <v>事業本部</v>
          </cell>
          <cell r="E174" t="str">
            <v>33</v>
          </cell>
          <cell r="F174" t="str">
            <v>海外業務部</v>
          </cell>
          <cell r="G174" t="str">
            <v>3301</v>
          </cell>
          <cell r="H174" t="str">
            <v>海外業務部</v>
          </cell>
          <cell r="I174" t="str">
            <v>1930</v>
          </cell>
          <cell r="J174" t="str">
            <v>海外業務</v>
          </cell>
          <cell r="K174" t="str">
            <v>1519</v>
          </cell>
          <cell r="L174" t="str">
            <v>海外　東京</v>
          </cell>
          <cell r="M174" t="str">
            <v>15194999999983950332530553050320034海外-12003</v>
          </cell>
          <cell r="N174" t="str">
            <v>4</v>
          </cell>
          <cell r="O174" t="str">
            <v>他店</v>
          </cell>
          <cell r="P174" t="str">
            <v>5305</v>
          </cell>
          <cell r="Q174" t="str">
            <v>ﾋﾟｰﾌﾟﾙ㈱</v>
          </cell>
          <cell r="R174" t="str">
            <v>530503</v>
          </cell>
          <cell r="S174" t="str">
            <v>ピープル株式会社(海外)</v>
          </cell>
          <cell r="T174" t="str">
            <v>4海外</v>
          </cell>
          <cell r="U174" t="str">
            <v>2003</v>
          </cell>
          <cell r="V174">
            <v>1135220</v>
          </cell>
          <cell r="W174">
            <v>926856</v>
          </cell>
          <cell r="X174">
            <v>681920</v>
          </cell>
          <cell r="Y174">
            <v>1041634</v>
          </cell>
          <cell r="Z174">
            <v>600181</v>
          </cell>
          <cell r="AA174">
            <v>1384105</v>
          </cell>
          <cell r="AB174">
            <v>5769916</v>
          </cell>
          <cell r="AC174">
            <v>2399682</v>
          </cell>
          <cell r="AD174">
            <v>1361751</v>
          </cell>
          <cell r="AE174">
            <v>2591302</v>
          </cell>
          <cell r="AF174">
            <v>2896964</v>
          </cell>
          <cell r="AG174">
            <v>714338</v>
          </cell>
          <cell r="AH174">
            <v>315714</v>
          </cell>
          <cell r="AI174">
            <v>10279751</v>
          </cell>
          <cell r="AJ174">
            <v>16049667</v>
          </cell>
        </row>
        <row r="175">
          <cell r="A175" t="str">
            <v>1</v>
          </cell>
          <cell r="B175" t="str">
            <v>株式会社　バンダイロジパル</v>
          </cell>
          <cell r="C175" t="str">
            <v>3</v>
          </cell>
          <cell r="D175" t="str">
            <v>事業本部</v>
          </cell>
          <cell r="E175" t="str">
            <v>33</v>
          </cell>
          <cell r="F175" t="str">
            <v>海外業務部</v>
          </cell>
          <cell r="G175" t="str">
            <v>3301</v>
          </cell>
          <cell r="H175" t="str">
            <v>海外業務部</v>
          </cell>
          <cell r="I175" t="str">
            <v>1930</v>
          </cell>
          <cell r="J175" t="str">
            <v>海外業務</v>
          </cell>
          <cell r="K175" t="str">
            <v>1519</v>
          </cell>
          <cell r="L175" t="str">
            <v>海外　東京</v>
          </cell>
          <cell r="M175" t="str">
            <v>15194999999983950332530599999999999合計-0</v>
          </cell>
          <cell r="N175" t="str">
            <v>4</v>
          </cell>
          <cell r="P175" t="str">
            <v>5305</v>
          </cell>
          <cell r="Q175" t="str">
            <v>　前　年　合　計　</v>
          </cell>
          <cell r="U175" t="str">
            <v>2002</v>
          </cell>
          <cell r="V175">
            <v>64141</v>
          </cell>
          <cell r="W175">
            <v>66424</v>
          </cell>
          <cell r="X175">
            <v>163284</v>
          </cell>
          <cell r="Y175">
            <v>110600</v>
          </cell>
          <cell r="Z175">
            <v>456345</v>
          </cell>
          <cell r="AA175">
            <v>551800</v>
          </cell>
          <cell r="AB175">
            <v>1412594</v>
          </cell>
          <cell r="AC175">
            <v>1588784</v>
          </cell>
          <cell r="AD175">
            <v>715875</v>
          </cell>
          <cell r="AE175">
            <v>962712</v>
          </cell>
          <cell r="AF175">
            <v>1532319</v>
          </cell>
          <cell r="AG175">
            <v>1303610</v>
          </cell>
          <cell r="AH175">
            <v>1004269</v>
          </cell>
          <cell r="AI175">
            <v>7107569</v>
          </cell>
          <cell r="AJ175">
            <v>8520163</v>
          </cell>
        </row>
        <row r="176">
          <cell r="A176" t="str">
            <v>1</v>
          </cell>
          <cell r="B176" t="str">
            <v>株式会社　バンダイロジパル</v>
          </cell>
          <cell r="C176" t="str">
            <v>3</v>
          </cell>
          <cell r="D176" t="str">
            <v>事業本部</v>
          </cell>
          <cell r="E176" t="str">
            <v>33</v>
          </cell>
          <cell r="F176" t="str">
            <v>海外業務部</v>
          </cell>
          <cell r="G176" t="str">
            <v>3301</v>
          </cell>
          <cell r="H176" t="str">
            <v>海外業務部</v>
          </cell>
          <cell r="I176" t="str">
            <v>1930</v>
          </cell>
          <cell r="J176" t="str">
            <v>海外業務</v>
          </cell>
          <cell r="K176" t="str">
            <v>1519</v>
          </cell>
          <cell r="L176" t="str">
            <v>海外　東京</v>
          </cell>
          <cell r="M176" t="str">
            <v>15194999999983950332530599999999999合計-1</v>
          </cell>
          <cell r="N176" t="str">
            <v>4</v>
          </cell>
          <cell r="P176" t="str">
            <v>5305</v>
          </cell>
          <cell r="Q176" t="str">
            <v>　当　年　合　計　</v>
          </cell>
          <cell r="U176" t="str">
            <v>2003</v>
          </cell>
          <cell r="V176">
            <v>1135220</v>
          </cell>
          <cell r="W176">
            <v>926856</v>
          </cell>
          <cell r="X176">
            <v>681920</v>
          </cell>
          <cell r="Y176">
            <v>1041634</v>
          </cell>
          <cell r="Z176">
            <v>600181</v>
          </cell>
          <cell r="AA176">
            <v>1384105</v>
          </cell>
          <cell r="AB176">
            <v>5769916</v>
          </cell>
          <cell r="AC176">
            <v>2399682</v>
          </cell>
          <cell r="AD176">
            <v>1361751</v>
          </cell>
          <cell r="AE176">
            <v>2591302</v>
          </cell>
          <cell r="AF176">
            <v>2896964</v>
          </cell>
          <cell r="AG176">
            <v>714338</v>
          </cell>
          <cell r="AH176">
            <v>315714</v>
          </cell>
          <cell r="AI176">
            <v>10279751</v>
          </cell>
          <cell r="AJ176">
            <v>16049667</v>
          </cell>
        </row>
        <row r="177">
          <cell r="A177" t="str">
            <v>1</v>
          </cell>
          <cell r="B177" t="str">
            <v>株式会社　バンダイロジパル</v>
          </cell>
          <cell r="C177" t="str">
            <v>3</v>
          </cell>
          <cell r="D177" t="str">
            <v>事業本部</v>
          </cell>
          <cell r="E177" t="str">
            <v>33</v>
          </cell>
          <cell r="F177" t="str">
            <v>海外業務部</v>
          </cell>
          <cell r="G177" t="str">
            <v>3301</v>
          </cell>
          <cell r="H177" t="str">
            <v>海外業務部</v>
          </cell>
          <cell r="I177" t="str">
            <v>1930</v>
          </cell>
          <cell r="J177" t="str">
            <v>海外業務</v>
          </cell>
          <cell r="K177" t="str">
            <v>1519</v>
          </cell>
          <cell r="L177" t="str">
            <v>海外　東京</v>
          </cell>
          <cell r="M177" t="str">
            <v>15194999999983950332530599999合計-2</v>
          </cell>
          <cell r="N177" t="str">
            <v>4</v>
          </cell>
          <cell r="P177" t="str">
            <v>5305</v>
          </cell>
          <cell r="Q177" t="str">
            <v>　昨　年　対　比（％）</v>
          </cell>
          <cell r="V177">
            <v>1769</v>
          </cell>
          <cell r="W177">
            <v>1395</v>
          </cell>
          <cell r="X177">
            <v>417</v>
          </cell>
          <cell r="Y177">
            <v>941</v>
          </cell>
          <cell r="Z177">
            <v>131</v>
          </cell>
          <cell r="AA177">
            <v>250</v>
          </cell>
          <cell r="AB177">
            <v>408</v>
          </cell>
          <cell r="AC177">
            <v>151</v>
          </cell>
          <cell r="AD177">
            <v>190</v>
          </cell>
          <cell r="AE177">
            <v>269</v>
          </cell>
          <cell r="AF177">
            <v>189</v>
          </cell>
          <cell r="AG177">
            <v>54</v>
          </cell>
          <cell r="AH177">
            <v>31</v>
          </cell>
          <cell r="AI177">
            <v>144</v>
          </cell>
          <cell r="AJ177">
            <v>188</v>
          </cell>
        </row>
        <row r="178">
          <cell r="A178" t="str">
            <v>1</v>
          </cell>
          <cell r="B178" t="str">
            <v>株式会社　バンダイロジパル</v>
          </cell>
          <cell r="C178" t="str">
            <v>3</v>
          </cell>
          <cell r="D178" t="str">
            <v>事業本部</v>
          </cell>
          <cell r="E178" t="str">
            <v>33</v>
          </cell>
          <cell r="F178" t="str">
            <v>海外業務部</v>
          </cell>
          <cell r="G178" t="str">
            <v>3301</v>
          </cell>
          <cell r="H178" t="str">
            <v>海外業務部</v>
          </cell>
          <cell r="I178" t="str">
            <v>1930</v>
          </cell>
          <cell r="J178" t="str">
            <v>海外業務</v>
          </cell>
          <cell r="K178" t="str">
            <v>1519</v>
          </cell>
          <cell r="L178" t="str">
            <v>海外　東京</v>
          </cell>
          <cell r="M178" t="str">
            <v>15194999999986971070092509250220034海外-12002</v>
          </cell>
          <cell r="N178" t="str">
            <v>4</v>
          </cell>
          <cell r="O178" t="str">
            <v>他店</v>
          </cell>
          <cell r="P178" t="str">
            <v>0925</v>
          </cell>
          <cell r="Q178" t="str">
            <v>㈱ｵｰｸｽ</v>
          </cell>
          <cell r="R178" t="str">
            <v>092502</v>
          </cell>
          <cell r="S178" t="str">
            <v>株式会社　オークス　(海外)</v>
          </cell>
          <cell r="T178" t="str">
            <v>4海外</v>
          </cell>
          <cell r="U178" t="str">
            <v>2002</v>
          </cell>
          <cell r="V178">
            <v>453189</v>
          </cell>
          <cell r="W178">
            <v>1695516</v>
          </cell>
          <cell r="X178">
            <v>712928</v>
          </cell>
          <cell r="Y178">
            <v>1059356</v>
          </cell>
          <cell r="Z178">
            <v>911429</v>
          </cell>
          <cell r="AA178">
            <v>1066471</v>
          </cell>
          <cell r="AB178">
            <v>5898889</v>
          </cell>
          <cell r="AC178">
            <v>865527</v>
          </cell>
          <cell r="AD178">
            <v>1147868</v>
          </cell>
          <cell r="AE178">
            <v>937035</v>
          </cell>
          <cell r="AF178">
            <v>1604955</v>
          </cell>
          <cell r="AG178">
            <v>723402</v>
          </cell>
          <cell r="AH178">
            <v>476094</v>
          </cell>
          <cell r="AI178">
            <v>5754881</v>
          </cell>
          <cell r="AJ178">
            <v>11653770</v>
          </cell>
        </row>
        <row r="179">
          <cell r="A179" t="str">
            <v>1</v>
          </cell>
          <cell r="B179" t="str">
            <v>株式会社　バンダイロジパル</v>
          </cell>
          <cell r="C179" t="str">
            <v>3</v>
          </cell>
          <cell r="D179" t="str">
            <v>事業本部</v>
          </cell>
          <cell r="E179" t="str">
            <v>33</v>
          </cell>
          <cell r="F179" t="str">
            <v>海外業務部</v>
          </cell>
          <cell r="G179" t="str">
            <v>3301</v>
          </cell>
          <cell r="H179" t="str">
            <v>海外業務部</v>
          </cell>
          <cell r="I179" t="str">
            <v>1930</v>
          </cell>
          <cell r="J179" t="str">
            <v>海外業務</v>
          </cell>
          <cell r="K179" t="str">
            <v>1519</v>
          </cell>
          <cell r="L179" t="str">
            <v>海外　東京</v>
          </cell>
          <cell r="M179" t="str">
            <v>15194999999986971070092509250220034海外-12003</v>
          </cell>
          <cell r="N179" t="str">
            <v>4</v>
          </cell>
          <cell r="O179" t="str">
            <v>他店</v>
          </cell>
          <cell r="P179" t="str">
            <v>0925</v>
          </cell>
          <cell r="Q179" t="str">
            <v>㈱ｵｰｸｽ</v>
          </cell>
          <cell r="R179" t="str">
            <v>092502</v>
          </cell>
          <cell r="S179" t="str">
            <v>株式会社　オークス　(海外)</v>
          </cell>
          <cell r="T179" t="str">
            <v>4海外</v>
          </cell>
          <cell r="U179" t="str">
            <v>2003</v>
          </cell>
          <cell r="V179">
            <v>1970420</v>
          </cell>
          <cell r="W179">
            <v>2107717</v>
          </cell>
          <cell r="X179">
            <v>851862</v>
          </cell>
          <cell r="Y179">
            <v>1561297</v>
          </cell>
          <cell r="Z179">
            <v>645526</v>
          </cell>
          <cell r="AA179">
            <v>460155</v>
          </cell>
          <cell r="AB179">
            <v>7596977</v>
          </cell>
          <cell r="AC179">
            <v>1604554</v>
          </cell>
          <cell r="AD179">
            <v>505819</v>
          </cell>
          <cell r="AE179">
            <v>1415828</v>
          </cell>
          <cell r="AF179">
            <v>980613</v>
          </cell>
          <cell r="AG179">
            <v>368852</v>
          </cell>
          <cell r="AH179">
            <v>556286</v>
          </cell>
          <cell r="AI179">
            <v>5431952</v>
          </cell>
          <cell r="AJ179">
            <v>13028929</v>
          </cell>
        </row>
        <row r="180">
          <cell r="A180" t="str">
            <v>1</v>
          </cell>
          <cell r="B180" t="str">
            <v>株式会社　バンダイロジパル</v>
          </cell>
          <cell r="C180" t="str">
            <v>3</v>
          </cell>
          <cell r="D180" t="str">
            <v>事業本部</v>
          </cell>
          <cell r="E180" t="str">
            <v>33</v>
          </cell>
          <cell r="F180" t="str">
            <v>海外業務部</v>
          </cell>
          <cell r="G180" t="str">
            <v>3301</v>
          </cell>
          <cell r="H180" t="str">
            <v>海外業務部</v>
          </cell>
          <cell r="I180" t="str">
            <v>1930</v>
          </cell>
          <cell r="J180" t="str">
            <v>海外業務</v>
          </cell>
          <cell r="K180" t="str">
            <v>1519</v>
          </cell>
          <cell r="L180" t="str">
            <v>海外　東京</v>
          </cell>
          <cell r="M180" t="str">
            <v>15194999999986971070092599999999999合計-0</v>
          </cell>
          <cell r="N180" t="str">
            <v>4</v>
          </cell>
          <cell r="P180" t="str">
            <v>0925</v>
          </cell>
          <cell r="Q180" t="str">
            <v>　前　年　合　計　</v>
          </cell>
          <cell r="U180" t="str">
            <v>2002</v>
          </cell>
          <cell r="V180">
            <v>453189</v>
          </cell>
          <cell r="W180">
            <v>1695516</v>
          </cell>
          <cell r="X180">
            <v>712928</v>
          </cell>
          <cell r="Y180">
            <v>1059356</v>
          </cell>
          <cell r="Z180">
            <v>911429</v>
          </cell>
          <cell r="AA180">
            <v>1066471</v>
          </cell>
          <cell r="AB180">
            <v>5898889</v>
          </cell>
          <cell r="AC180">
            <v>865527</v>
          </cell>
          <cell r="AD180">
            <v>1147868</v>
          </cell>
          <cell r="AE180">
            <v>937035</v>
          </cell>
          <cell r="AF180">
            <v>1604955</v>
          </cell>
          <cell r="AG180">
            <v>723402</v>
          </cell>
          <cell r="AH180">
            <v>476094</v>
          </cell>
          <cell r="AI180">
            <v>5754881</v>
          </cell>
          <cell r="AJ180">
            <v>11653770</v>
          </cell>
        </row>
        <row r="181">
          <cell r="A181" t="str">
            <v>1</v>
          </cell>
          <cell r="B181" t="str">
            <v>株式会社　バンダイロジパル</v>
          </cell>
          <cell r="C181" t="str">
            <v>3</v>
          </cell>
          <cell r="D181" t="str">
            <v>事業本部</v>
          </cell>
          <cell r="E181" t="str">
            <v>33</v>
          </cell>
          <cell r="F181" t="str">
            <v>海外業務部</v>
          </cell>
          <cell r="G181" t="str">
            <v>3301</v>
          </cell>
          <cell r="H181" t="str">
            <v>海外業務部</v>
          </cell>
          <cell r="I181" t="str">
            <v>1930</v>
          </cell>
          <cell r="J181" t="str">
            <v>海外業務</v>
          </cell>
          <cell r="K181" t="str">
            <v>1519</v>
          </cell>
          <cell r="L181" t="str">
            <v>海外　東京</v>
          </cell>
          <cell r="M181" t="str">
            <v>15194999999986971070092599999999999合計-1</v>
          </cell>
          <cell r="N181" t="str">
            <v>4</v>
          </cell>
          <cell r="P181" t="str">
            <v>0925</v>
          </cell>
          <cell r="Q181" t="str">
            <v>　当　年　合　計　</v>
          </cell>
          <cell r="U181" t="str">
            <v>2003</v>
          </cell>
          <cell r="V181">
            <v>1970420</v>
          </cell>
          <cell r="W181">
            <v>2107717</v>
          </cell>
          <cell r="X181">
            <v>851862</v>
          </cell>
          <cell r="Y181">
            <v>1561297</v>
          </cell>
          <cell r="Z181">
            <v>645526</v>
          </cell>
          <cell r="AA181">
            <v>460155</v>
          </cell>
          <cell r="AB181">
            <v>7596977</v>
          </cell>
          <cell r="AC181">
            <v>1604554</v>
          </cell>
          <cell r="AD181">
            <v>505819</v>
          </cell>
          <cell r="AE181">
            <v>1415828</v>
          </cell>
          <cell r="AF181">
            <v>980613</v>
          </cell>
          <cell r="AG181">
            <v>368852</v>
          </cell>
          <cell r="AH181">
            <v>556286</v>
          </cell>
          <cell r="AI181">
            <v>5431952</v>
          </cell>
          <cell r="AJ181">
            <v>13028929</v>
          </cell>
        </row>
        <row r="182">
          <cell r="A182" t="str">
            <v>1</v>
          </cell>
          <cell r="B182" t="str">
            <v>株式会社　バンダイロジパル</v>
          </cell>
          <cell r="C182" t="str">
            <v>3</v>
          </cell>
          <cell r="D182" t="str">
            <v>事業本部</v>
          </cell>
          <cell r="E182" t="str">
            <v>33</v>
          </cell>
          <cell r="F182" t="str">
            <v>海外業務部</v>
          </cell>
          <cell r="G182" t="str">
            <v>3301</v>
          </cell>
          <cell r="H182" t="str">
            <v>海外業務部</v>
          </cell>
          <cell r="I182" t="str">
            <v>1930</v>
          </cell>
          <cell r="J182" t="str">
            <v>海外業務</v>
          </cell>
          <cell r="K182" t="str">
            <v>1519</v>
          </cell>
          <cell r="L182" t="str">
            <v>海外　東京</v>
          </cell>
          <cell r="M182" t="str">
            <v>15194999999986971070092599999合計-2</v>
          </cell>
          <cell r="N182" t="str">
            <v>4</v>
          </cell>
          <cell r="P182" t="str">
            <v>0925</v>
          </cell>
          <cell r="Q182" t="str">
            <v>　昨　年　対　比（％）</v>
          </cell>
          <cell r="V182">
            <v>434</v>
          </cell>
          <cell r="W182">
            <v>124</v>
          </cell>
          <cell r="X182">
            <v>119</v>
          </cell>
          <cell r="Y182">
            <v>147</v>
          </cell>
          <cell r="Z182">
            <v>70</v>
          </cell>
          <cell r="AA182">
            <v>43</v>
          </cell>
          <cell r="AB182">
            <v>128</v>
          </cell>
          <cell r="AC182">
            <v>185</v>
          </cell>
          <cell r="AD182">
            <v>44</v>
          </cell>
          <cell r="AE182">
            <v>151</v>
          </cell>
          <cell r="AF182">
            <v>61</v>
          </cell>
          <cell r="AG182">
            <v>50</v>
          </cell>
          <cell r="AH182">
            <v>116</v>
          </cell>
          <cell r="AI182">
            <v>94</v>
          </cell>
          <cell r="AJ182">
            <v>111</v>
          </cell>
        </row>
        <row r="183">
          <cell r="A183" t="str">
            <v>1</v>
          </cell>
          <cell r="B183" t="str">
            <v>株式会社　バンダイロジパル</v>
          </cell>
          <cell r="C183" t="str">
            <v>3</v>
          </cell>
          <cell r="D183" t="str">
            <v>事業本部</v>
          </cell>
          <cell r="E183" t="str">
            <v>33</v>
          </cell>
          <cell r="F183" t="str">
            <v>海外業務部</v>
          </cell>
          <cell r="G183" t="str">
            <v>3301</v>
          </cell>
          <cell r="H183" t="str">
            <v>海外業務部</v>
          </cell>
          <cell r="I183" t="str">
            <v>1930</v>
          </cell>
          <cell r="J183" t="str">
            <v>海外業務</v>
          </cell>
          <cell r="K183" t="str">
            <v>1519</v>
          </cell>
          <cell r="L183" t="str">
            <v>海外　東京</v>
          </cell>
          <cell r="M183" t="str">
            <v>15194999999987089944670667060120034海外-12002</v>
          </cell>
          <cell r="N183" t="str">
            <v>4</v>
          </cell>
          <cell r="O183" t="str">
            <v>他店</v>
          </cell>
          <cell r="P183" t="str">
            <v>6706</v>
          </cell>
          <cell r="Q183" t="str">
            <v>㈱ ﾒﾃﾞｨｺﾑ･ﾄｲ</v>
          </cell>
          <cell r="R183" t="str">
            <v>670601</v>
          </cell>
          <cell r="S183" t="str">
            <v>株式会社メディコム・トイ －海外－</v>
          </cell>
          <cell r="T183" t="str">
            <v>4海外</v>
          </cell>
          <cell r="U183" t="str">
            <v>2002</v>
          </cell>
          <cell r="V183">
            <v>299198</v>
          </cell>
          <cell r="W183">
            <v>852746</v>
          </cell>
          <cell r="X183">
            <v>962702</v>
          </cell>
          <cell r="Y183">
            <v>1256413</v>
          </cell>
          <cell r="Z183">
            <v>851071</v>
          </cell>
          <cell r="AA183">
            <v>833866</v>
          </cell>
          <cell r="AB183">
            <v>5055996</v>
          </cell>
          <cell r="AC183">
            <v>953568</v>
          </cell>
          <cell r="AD183">
            <v>1425752</v>
          </cell>
          <cell r="AE183">
            <v>938149</v>
          </cell>
          <cell r="AF183">
            <v>1656002</v>
          </cell>
          <cell r="AG183">
            <v>987727</v>
          </cell>
          <cell r="AH183">
            <v>797676</v>
          </cell>
          <cell r="AI183">
            <v>6758874</v>
          </cell>
          <cell r="AJ183">
            <v>11814870</v>
          </cell>
        </row>
        <row r="184">
          <cell r="A184" t="str">
            <v>1</v>
          </cell>
          <cell r="B184" t="str">
            <v>株式会社　バンダイロジパル</v>
          </cell>
          <cell r="C184" t="str">
            <v>3</v>
          </cell>
          <cell r="D184" t="str">
            <v>事業本部</v>
          </cell>
          <cell r="E184" t="str">
            <v>33</v>
          </cell>
          <cell r="F184" t="str">
            <v>海外業務部</v>
          </cell>
          <cell r="G184" t="str">
            <v>3301</v>
          </cell>
          <cell r="H184" t="str">
            <v>海外業務部</v>
          </cell>
          <cell r="I184" t="str">
            <v>1930</v>
          </cell>
          <cell r="J184" t="str">
            <v>海外業務</v>
          </cell>
          <cell r="K184" t="str">
            <v>1519</v>
          </cell>
          <cell r="L184" t="str">
            <v>海外　東京</v>
          </cell>
          <cell r="M184" t="str">
            <v>15194999999987089944670667060120034海外-12003</v>
          </cell>
          <cell r="N184" t="str">
            <v>4</v>
          </cell>
          <cell r="O184" t="str">
            <v>他店</v>
          </cell>
          <cell r="P184" t="str">
            <v>6706</v>
          </cell>
          <cell r="Q184" t="str">
            <v>㈱ ﾒﾃﾞｨｺﾑ･ﾄｲ</v>
          </cell>
          <cell r="R184" t="str">
            <v>670601</v>
          </cell>
          <cell r="S184" t="str">
            <v>株式会社メディコム・トイ －海外－</v>
          </cell>
          <cell r="T184" t="str">
            <v>4海外</v>
          </cell>
          <cell r="U184" t="str">
            <v>2003</v>
          </cell>
          <cell r="V184">
            <v>896358</v>
          </cell>
          <cell r="W184">
            <v>1234005</v>
          </cell>
          <cell r="X184">
            <v>901397</v>
          </cell>
          <cell r="Y184">
            <v>905569</v>
          </cell>
          <cell r="Z184">
            <v>1423143</v>
          </cell>
          <cell r="AA184">
            <v>1139213</v>
          </cell>
          <cell r="AB184">
            <v>6499685</v>
          </cell>
          <cell r="AC184">
            <v>1118169</v>
          </cell>
          <cell r="AD184">
            <v>818416</v>
          </cell>
          <cell r="AE184">
            <v>1359106</v>
          </cell>
          <cell r="AF184">
            <v>1753876</v>
          </cell>
          <cell r="AG184">
            <v>1058205</v>
          </cell>
          <cell r="AH184">
            <v>302598</v>
          </cell>
          <cell r="AI184">
            <v>6410370</v>
          </cell>
          <cell r="AJ184">
            <v>12910055</v>
          </cell>
        </row>
        <row r="185">
          <cell r="A185" t="str">
            <v>1</v>
          </cell>
          <cell r="B185" t="str">
            <v>株式会社　バンダイロジパル</v>
          </cell>
          <cell r="C185" t="str">
            <v>3</v>
          </cell>
          <cell r="D185" t="str">
            <v>事業本部</v>
          </cell>
          <cell r="E185" t="str">
            <v>33</v>
          </cell>
          <cell r="F185" t="str">
            <v>海外業務部</v>
          </cell>
          <cell r="G185" t="str">
            <v>3301</v>
          </cell>
          <cell r="H185" t="str">
            <v>海外業務部</v>
          </cell>
          <cell r="I185" t="str">
            <v>1930</v>
          </cell>
          <cell r="J185" t="str">
            <v>海外業務</v>
          </cell>
          <cell r="K185" t="str">
            <v>1519</v>
          </cell>
          <cell r="L185" t="str">
            <v>海外　東京</v>
          </cell>
          <cell r="M185" t="str">
            <v>15194999999987089944670699999999999合計-0</v>
          </cell>
          <cell r="N185" t="str">
            <v>4</v>
          </cell>
          <cell r="P185" t="str">
            <v>6706</v>
          </cell>
          <cell r="Q185" t="str">
            <v>　前　年　合　計　</v>
          </cell>
          <cell r="U185" t="str">
            <v>2002</v>
          </cell>
          <cell r="V185">
            <v>299198</v>
          </cell>
          <cell r="W185">
            <v>852746</v>
          </cell>
          <cell r="X185">
            <v>962702</v>
          </cell>
          <cell r="Y185">
            <v>1256413</v>
          </cell>
          <cell r="Z185">
            <v>851071</v>
          </cell>
          <cell r="AA185">
            <v>833866</v>
          </cell>
          <cell r="AB185">
            <v>5055996</v>
          </cell>
          <cell r="AC185">
            <v>953568</v>
          </cell>
          <cell r="AD185">
            <v>1425752</v>
          </cell>
          <cell r="AE185">
            <v>938149</v>
          </cell>
          <cell r="AF185">
            <v>1656002</v>
          </cell>
          <cell r="AG185">
            <v>987727</v>
          </cell>
          <cell r="AH185">
            <v>797676</v>
          </cell>
          <cell r="AI185">
            <v>6758874</v>
          </cell>
          <cell r="AJ185">
            <v>11814870</v>
          </cell>
        </row>
        <row r="186">
          <cell r="A186" t="str">
            <v>1</v>
          </cell>
          <cell r="B186" t="str">
            <v>株式会社　バンダイロジパル</v>
          </cell>
          <cell r="C186" t="str">
            <v>3</v>
          </cell>
          <cell r="D186" t="str">
            <v>事業本部</v>
          </cell>
          <cell r="E186" t="str">
            <v>33</v>
          </cell>
          <cell r="F186" t="str">
            <v>海外業務部</v>
          </cell>
          <cell r="G186" t="str">
            <v>3301</v>
          </cell>
          <cell r="H186" t="str">
            <v>海外業務部</v>
          </cell>
          <cell r="I186" t="str">
            <v>1930</v>
          </cell>
          <cell r="J186" t="str">
            <v>海外業務</v>
          </cell>
          <cell r="K186" t="str">
            <v>1519</v>
          </cell>
          <cell r="L186" t="str">
            <v>海外　東京</v>
          </cell>
          <cell r="M186" t="str">
            <v>15194999999987089944670699999999999合計-1</v>
          </cell>
          <cell r="N186" t="str">
            <v>4</v>
          </cell>
          <cell r="P186" t="str">
            <v>6706</v>
          </cell>
          <cell r="Q186" t="str">
            <v>　当　年　合　計　</v>
          </cell>
          <cell r="U186" t="str">
            <v>2003</v>
          </cell>
          <cell r="V186">
            <v>896358</v>
          </cell>
          <cell r="W186">
            <v>1234005</v>
          </cell>
          <cell r="X186">
            <v>901397</v>
          </cell>
          <cell r="Y186">
            <v>905569</v>
          </cell>
          <cell r="Z186">
            <v>1423143</v>
          </cell>
          <cell r="AA186">
            <v>1139213</v>
          </cell>
          <cell r="AB186">
            <v>6499685</v>
          </cell>
          <cell r="AC186">
            <v>1118169</v>
          </cell>
          <cell r="AD186">
            <v>818416</v>
          </cell>
          <cell r="AE186">
            <v>1359106</v>
          </cell>
          <cell r="AF186">
            <v>1753876</v>
          </cell>
          <cell r="AG186">
            <v>1058205</v>
          </cell>
          <cell r="AH186">
            <v>302598</v>
          </cell>
          <cell r="AI186">
            <v>6410370</v>
          </cell>
          <cell r="AJ186">
            <v>12910055</v>
          </cell>
        </row>
        <row r="187">
          <cell r="A187" t="str">
            <v>1</v>
          </cell>
          <cell r="B187" t="str">
            <v>株式会社　バンダイロジパル</v>
          </cell>
          <cell r="C187" t="str">
            <v>3</v>
          </cell>
          <cell r="D187" t="str">
            <v>事業本部</v>
          </cell>
          <cell r="E187" t="str">
            <v>33</v>
          </cell>
          <cell r="F187" t="str">
            <v>海外業務部</v>
          </cell>
          <cell r="G187" t="str">
            <v>3301</v>
          </cell>
          <cell r="H187" t="str">
            <v>海外業務部</v>
          </cell>
          <cell r="I187" t="str">
            <v>1930</v>
          </cell>
          <cell r="J187" t="str">
            <v>海外業務</v>
          </cell>
          <cell r="K187" t="str">
            <v>1519</v>
          </cell>
          <cell r="L187" t="str">
            <v>海外　東京</v>
          </cell>
          <cell r="M187" t="str">
            <v>15194999999987089944670699999合計-2</v>
          </cell>
          <cell r="N187" t="str">
            <v>4</v>
          </cell>
          <cell r="P187" t="str">
            <v>6706</v>
          </cell>
          <cell r="Q187" t="str">
            <v>　昨　年　対　比（％）</v>
          </cell>
          <cell r="V187">
            <v>299</v>
          </cell>
          <cell r="W187">
            <v>144</v>
          </cell>
          <cell r="X187">
            <v>93</v>
          </cell>
          <cell r="Y187">
            <v>72</v>
          </cell>
          <cell r="Z187">
            <v>167</v>
          </cell>
          <cell r="AA187">
            <v>136</v>
          </cell>
          <cell r="AB187">
            <v>128</v>
          </cell>
          <cell r="AC187">
            <v>117</v>
          </cell>
          <cell r="AD187">
            <v>57</v>
          </cell>
          <cell r="AE187">
            <v>144</v>
          </cell>
          <cell r="AF187">
            <v>105</v>
          </cell>
          <cell r="AG187">
            <v>107</v>
          </cell>
          <cell r="AH187">
            <v>37</v>
          </cell>
          <cell r="AI187">
            <v>94</v>
          </cell>
          <cell r="AJ187">
            <v>109</v>
          </cell>
        </row>
        <row r="188">
          <cell r="A188" t="str">
            <v>1</v>
          </cell>
          <cell r="B188" t="str">
            <v>株式会社　バンダイロジパル</v>
          </cell>
          <cell r="C188" t="str">
            <v>3</v>
          </cell>
          <cell r="D188" t="str">
            <v>事業本部</v>
          </cell>
          <cell r="E188" t="str">
            <v>33</v>
          </cell>
          <cell r="F188" t="str">
            <v>海外業務部</v>
          </cell>
          <cell r="G188" t="str">
            <v>3301</v>
          </cell>
          <cell r="H188" t="str">
            <v>海外業務部</v>
          </cell>
          <cell r="I188" t="str">
            <v>1930</v>
          </cell>
          <cell r="J188" t="str">
            <v>海外業務</v>
          </cell>
          <cell r="K188" t="str">
            <v>1519</v>
          </cell>
          <cell r="L188" t="str">
            <v>海外　東京</v>
          </cell>
          <cell r="M188" t="str">
            <v>15194999999990717374393639360020034海外-12002</v>
          </cell>
          <cell r="N188" t="str">
            <v>4</v>
          </cell>
          <cell r="O188" t="str">
            <v>他店</v>
          </cell>
          <cell r="P188" t="str">
            <v>3936</v>
          </cell>
          <cell r="Q188" t="str">
            <v>㈱ ﾄｲﾃｯｸ</v>
          </cell>
          <cell r="R188" t="str">
            <v>393600</v>
          </cell>
          <cell r="S188" t="str">
            <v>株式会社 トイテック（海外）</v>
          </cell>
          <cell r="T188" t="str">
            <v>4海外</v>
          </cell>
          <cell r="U188" t="str">
            <v>2002</v>
          </cell>
          <cell r="V188">
            <v>1233949</v>
          </cell>
          <cell r="W188">
            <v>821941</v>
          </cell>
          <cell r="X188">
            <v>1304200</v>
          </cell>
          <cell r="Y188">
            <v>664934</v>
          </cell>
          <cell r="Z188">
            <v>670425</v>
          </cell>
          <cell r="AA188">
            <v>372800</v>
          </cell>
          <cell r="AB188">
            <v>5068249</v>
          </cell>
          <cell r="AC188">
            <v>378500</v>
          </cell>
          <cell r="AD188">
            <v>990357</v>
          </cell>
          <cell r="AE188">
            <v>797252</v>
          </cell>
          <cell r="AF188">
            <v>305006</v>
          </cell>
          <cell r="AG188">
            <v>172100</v>
          </cell>
          <cell r="AH188">
            <v>284100</v>
          </cell>
          <cell r="AI188">
            <v>2927315</v>
          </cell>
          <cell r="AJ188">
            <v>7995564</v>
          </cell>
        </row>
        <row r="189">
          <cell r="A189" t="str">
            <v>1</v>
          </cell>
          <cell r="B189" t="str">
            <v>株式会社　バンダイロジパル</v>
          </cell>
          <cell r="C189" t="str">
            <v>3</v>
          </cell>
          <cell r="D189" t="str">
            <v>事業本部</v>
          </cell>
          <cell r="E189" t="str">
            <v>33</v>
          </cell>
          <cell r="F189" t="str">
            <v>海外業務部</v>
          </cell>
          <cell r="G189" t="str">
            <v>3301</v>
          </cell>
          <cell r="H189" t="str">
            <v>海外業務部</v>
          </cell>
          <cell r="I189" t="str">
            <v>1930</v>
          </cell>
          <cell r="J189" t="str">
            <v>海外業務</v>
          </cell>
          <cell r="K189" t="str">
            <v>1519</v>
          </cell>
          <cell r="L189" t="str">
            <v>海外　東京</v>
          </cell>
          <cell r="M189" t="str">
            <v>15194999999990717374393639360020034海外-12003</v>
          </cell>
          <cell r="N189" t="str">
            <v>4</v>
          </cell>
          <cell r="O189" t="str">
            <v>他店</v>
          </cell>
          <cell r="P189" t="str">
            <v>3936</v>
          </cell>
          <cell r="Q189" t="str">
            <v>㈱ ﾄｲﾃｯｸ</v>
          </cell>
          <cell r="R189" t="str">
            <v>393600</v>
          </cell>
          <cell r="S189" t="str">
            <v>株式会社 トイテック（海外）</v>
          </cell>
          <cell r="T189" t="str">
            <v>4海外</v>
          </cell>
          <cell r="U189" t="str">
            <v>2003</v>
          </cell>
          <cell r="V189">
            <v>528592</v>
          </cell>
          <cell r="W189">
            <v>943868</v>
          </cell>
          <cell r="X189">
            <v>1774547</v>
          </cell>
          <cell r="Y189">
            <v>806294</v>
          </cell>
          <cell r="Z189">
            <v>606143</v>
          </cell>
          <cell r="AA189">
            <v>270450</v>
          </cell>
          <cell r="AB189">
            <v>4929894</v>
          </cell>
          <cell r="AC189">
            <v>731792</v>
          </cell>
          <cell r="AD189">
            <v>1512120</v>
          </cell>
          <cell r="AE189">
            <v>1229350</v>
          </cell>
          <cell r="AF189">
            <v>695369</v>
          </cell>
          <cell r="AG189">
            <v>76800</v>
          </cell>
          <cell r="AH189">
            <v>107300</v>
          </cell>
          <cell r="AI189">
            <v>4352731</v>
          </cell>
          <cell r="AJ189">
            <v>9282625</v>
          </cell>
        </row>
        <row r="190">
          <cell r="A190" t="str">
            <v>1</v>
          </cell>
          <cell r="B190" t="str">
            <v>株式会社　バンダイロジパル</v>
          </cell>
          <cell r="C190" t="str">
            <v>3</v>
          </cell>
          <cell r="D190" t="str">
            <v>事業本部</v>
          </cell>
          <cell r="E190" t="str">
            <v>33</v>
          </cell>
          <cell r="F190" t="str">
            <v>海外業務部</v>
          </cell>
          <cell r="G190" t="str">
            <v>3301</v>
          </cell>
          <cell r="H190" t="str">
            <v>海外業務部</v>
          </cell>
          <cell r="I190" t="str">
            <v>1930</v>
          </cell>
          <cell r="J190" t="str">
            <v>海外業務</v>
          </cell>
          <cell r="K190" t="str">
            <v>1519</v>
          </cell>
          <cell r="L190" t="str">
            <v>海外　東京</v>
          </cell>
          <cell r="M190" t="str">
            <v>15194999999990717374393699999999999合計-0</v>
          </cell>
          <cell r="N190" t="str">
            <v>4</v>
          </cell>
          <cell r="P190" t="str">
            <v>3936</v>
          </cell>
          <cell r="Q190" t="str">
            <v>　前　年　合　計　</v>
          </cell>
          <cell r="U190" t="str">
            <v>2002</v>
          </cell>
          <cell r="V190">
            <v>1233949</v>
          </cell>
          <cell r="W190">
            <v>821941</v>
          </cell>
          <cell r="X190">
            <v>1304200</v>
          </cell>
          <cell r="Y190">
            <v>664934</v>
          </cell>
          <cell r="Z190">
            <v>670425</v>
          </cell>
          <cell r="AA190">
            <v>372800</v>
          </cell>
          <cell r="AB190">
            <v>5068249</v>
          </cell>
          <cell r="AC190">
            <v>378500</v>
          </cell>
          <cell r="AD190">
            <v>990357</v>
          </cell>
          <cell r="AE190">
            <v>797252</v>
          </cell>
          <cell r="AF190">
            <v>305006</v>
          </cell>
          <cell r="AG190">
            <v>172100</v>
          </cell>
          <cell r="AH190">
            <v>284100</v>
          </cell>
          <cell r="AI190">
            <v>2927315</v>
          </cell>
          <cell r="AJ190">
            <v>7995564</v>
          </cell>
        </row>
        <row r="191">
          <cell r="A191" t="str">
            <v>1</v>
          </cell>
          <cell r="B191" t="str">
            <v>株式会社　バンダイロジパル</v>
          </cell>
          <cell r="C191" t="str">
            <v>3</v>
          </cell>
          <cell r="D191" t="str">
            <v>事業本部</v>
          </cell>
          <cell r="E191" t="str">
            <v>33</v>
          </cell>
          <cell r="F191" t="str">
            <v>海外業務部</v>
          </cell>
          <cell r="G191" t="str">
            <v>3301</v>
          </cell>
          <cell r="H191" t="str">
            <v>海外業務部</v>
          </cell>
          <cell r="I191" t="str">
            <v>1930</v>
          </cell>
          <cell r="J191" t="str">
            <v>海外業務</v>
          </cell>
          <cell r="K191" t="str">
            <v>1519</v>
          </cell>
          <cell r="L191" t="str">
            <v>海外　東京</v>
          </cell>
          <cell r="M191" t="str">
            <v>15194999999990717374393699999999999合計-1</v>
          </cell>
          <cell r="N191" t="str">
            <v>4</v>
          </cell>
          <cell r="P191" t="str">
            <v>3936</v>
          </cell>
          <cell r="Q191" t="str">
            <v>　当　年　合　計　</v>
          </cell>
          <cell r="U191" t="str">
            <v>2003</v>
          </cell>
          <cell r="V191">
            <v>528592</v>
          </cell>
          <cell r="W191">
            <v>943868</v>
          </cell>
          <cell r="X191">
            <v>1774547</v>
          </cell>
          <cell r="Y191">
            <v>806294</v>
          </cell>
          <cell r="Z191">
            <v>606143</v>
          </cell>
          <cell r="AA191">
            <v>270450</v>
          </cell>
          <cell r="AB191">
            <v>4929894</v>
          </cell>
          <cell r="AC191">
            <v>731792</v>
          </cell>
          <cell r="AD191">
            <v>1512120</v>
          </cell>
          <cell r="AE191">
            <v>1229350</v>
          </cell>
          <cell r="AF191">
            <v>695369</v>
          </cell>
          <cell r="AG191">
            <v>76800</v>
          </cell>
          <cell r="AH191">
            <v>107300</v>
          </cell>
          <cell r="AI191">
            <v>4352731</v>
          </cell>
          <cell r="AJ191">
            <v>9282625</v>
          </cell>
        </row>
        <row r="192">
          <cell r="A192" t="str">
            <v>1</v>
          </cell>
          <cell r="B192" t="str">
            <v>株式会社　バンダイロジパル</v>
          </cell>
          <cell r="C192" t="str">
            <v>3</v>
          </cell>
          <cell r="D192" t="str">
            <v>事業本部</v>
          </cell>
          <cell r="E192" t="str">
            <v>33</v>
          </cell>
          <cell r="F192" t="str">
            <v>海外業務部</v>
          </cell>
          <cell r="G192" t="str">
            <v>3301</v>
          </cell>
          <cell r="H192" t="str">
            <v>海外業務部</v>
          </cell>
          <cell r="I192" t="str">
            <v>1930</v>
          </cell>
          <cell r="J192" t="str">
            <v>海外業務</v>
          </cell>
          <cell r="K192" t="str">
            <v>1519</v>
          </cell>
          <cell r="L192" t="str">
            <v>海外　東京</v>
          </cell>
          <cell r="M192" t="str">
            <v>15194999999990717374393699999合計-2</v>
          </cell>
          <cell r="N192" t="str">
            <v>4</v>
          </cell>
          <cell r="P192" t="str">
            <v>3936</v>
          </cell>
          <cell r="Q192" t="str">
            <v>　昨　年　対　比（％）</v>
          </cell>
          <cell r="V192">
            <v>42</v>
          </cell>
          <cell r="W192">
            <v>114</v>
          </cell>
          <cell r="X192">
            <v>136</v>
          </cell>
          <cell r="Y192">
            <v>121</v>
          </cell>
          <cell r="Z192">
            <v>90</v>
          </cell>
          <cell r="AA192">
            <v>72</v>
          </cell>
          <cell r="AB192">
            <v>97</v>
          </cell>
          <cell r="AC192">
            <v>193</v>
          </cell>
          <cell r="AD192">
            <v>152</v>
          </cell>
          <cell r="AE192">
            <v>154</v>
          </cell>
          <cell r="AF192">
            <v>227</v>
          </cell>
          <cell r="AG192">
            <v>44</v>
          </cell>
          <cell r="AH192">
            <v>37</v>
          </cell>
          <cell r="AI192">
            <v>148</v>
          </cell>
          <cell r="AJ192">
            <v>116</v>
          </cell>
        </row>
        <row r="193">
          <cell r="A193" t="str">
            <v>1</v>
          </cell>
          <cell r="B193" t="str">
            <v>株式会社　バンダイロジパル</v>
          </cell>
          <cell r="C193" t="str">
            <v>3</v>
          </cell>
          <cell r="D193" t="str">
            <v>事業本部</v>
          </cell>
          <cell r="E193" t="str">
            <v>33</v>
          </cell>
          <cell r="F193" t="str">
            <v>海外業務部</v>
          </cell>
          <cell r="G193" t="str">
            <v>3301</v>
          </cell>
          <cell r="H193" t="str">
            <v>海外業務部</v>
          </cell>
          <cell r="I193" t="str">
            <v>1930</v>
          </cell>
          <cell r="J193" t="str">
            <v>海外業務</v>
          </cell>
          <cell r="K193" t="str">
            <v>1519</v>
          </cell>
          <cell r="L193" t="str">
            <v>海外　東京</v>
          </cell>
          <cell r="M193" t="str">
            <v>15194999999990867033051505150120034海外-12002</v>
          </cell>
          <cell r="N193" t="str">
            <v>4</v>
          </cell>
          <cell r="O193" t="str">
            <v>他店</v>
          </cell>
          <cell r="P193" t="str">
            <v>0515</v>
          </cell>
          <cell r="Q193" t="str">
            <v>㈱ウイング</v>
          </cell>
          <cell r="R193" t="str">
            <v>051501</v>
          </cell>
          <cell r="S193" t="str">
            <v>㈱ｳｨﾝｸﾞ(海外)</v>
          </cell>
          <cell r="T193" t="str">
            <v>4海外</v>
          </cell>
          <cell r="U193" t="str">
            <v>2002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622309</v>
          </cell>
          <cell r="AI193">
            <v>622309</v>
          </cell>
          <cell r="AJ193">
            <v>622309</v>
          </cell>
        </row>
        <row r="194">
          <cell r="A194" t="str">
            <v>1</v>
          </cell>
          <cell r="B194" t="str">
            <v>株式会社　バンダイロジパル</v>
          </cell>
          <cell r="C194" t="str">
            <v>3</v>
          </cell>
          <cell r="D194" t="str">
            <v>事業本部</v>
          </cell>
          <cell r="E194" t="str">
            <v>33</v>
          </cell>
          <cell r="F194" t="str">
            <v>海外業務部</v>
          </cell>
          <cell r="G194" t="str">
            <v>3301</v>
          </cell>
          <cell r="H194" t="str">
            <v>海外業務部</v>
          </cell>
          <cell r="I194" t="str">
            <v>1930</v>
          </cell>
          <cell r="J194" t="str">
            <v>海外業務</v>
          </cell>
          <cell r="K194" t="str">
            <v>1519</v>
          </cell>
          <cell r="L194" t="str">
            <v>海外　東京</v>
          </cell>
          <cell r="M194" t="str">
            <v>15194999999990867033051505150120034海外-12003</v>
          </cell>
          <cell r="N194" t="str">
            <v>4</v>
          </cell>
          <cell r="O194" t="str">
            <v>他店</v>
          </cell>
          <cell r="P194" t="str">
            <v>0515</v>
          </cell>
          <cell r="Q194" t="str">
            <v>㈱ウイング</v>
          </cell>
          <cell r="R194" t="str">
            <v>051501</v>
          </cell>
          <cell r="S194" t="str">
            <v>㈱ｳｨﾝｸﾞ(海外)</v>
          </cell>
          <cell r="T194" t="str">
            <v>4海外</v>
          </cell>
          <cell r="U194" t="str">
            <v>2003</v>
          </cell>
          <cell r="V194">
            <v>980349</v>
          </cell>
          <cell r="W194">
            <v>1828748</v>
          </cell>
          <cell r="X194">
            <v>290759</v>
          </cell>
          <cell r="Y194">
            <v>689580</v>
          </cell>
          <cell r="Z194">
            <v>1078048</v>
          </cell>
          <cell r="AA194">
            <v>661623</v>
          </cell>
          <cell r="AB194">
            <v>5529107</v>
          </cell>
          <cell r="AC194">
            <v>591781</v>
          </cell>
          <cell r="AD194">
            <v>852822</v>
          </cell>
          <cell r="AE194">
            <v>510392</v>
          </cell>
          <cell r="AF194">
            <v>283237</v>
          </cell>
          <cell r="AG194">
            <v>1024597</v>
          </cell>
          <cell r="AH194">
            <v>341030</v>
          </cell>
          <cell r="AI194">
            <v>3603859</v>
          </cell>
          <cell r="AJ194">
            <v>9132966</v>
          </cell>
        </row>
        <row r="195">
          <cell r="A195" t="str">
            <v>1</v>
          </cell>
          <cell r="B195" t="str">
            <v>株式会社　バンダイロジパル</v>
          </cell>
          <cell r="C195" t="str">
            <v>3</v>
          </cell>
          <cell r="D195" t="str">
            <v>事業本部</v>
          </cell>
          <cell r="E195" t="str">
            <v>33</v>
          </cell>
          <cell r="F195" t="str">
            <v>海外業務部</v>
          </cell>
          <cell r="G195" t="str">
            <v>3301</v>
          </cell>
          <cell r="H195" t="str">
            <v>海外業務部</v>
          </cell>
          <cell r="I195" t="str">
            <v>1930</v>
          </cell>
          <cell r="J195" t="str">
            <v>海外業務</v>
          </cell>
          <cell r="K195" t="str">
            <v>1519</v>
          </cell>
          <cell r="L195" t="str">
            <v>海外　東京</v>
          </cell>
          <cell r="M195" t="str">
            <v>15194999999990867033051599999999999合計-0</v>
          </cell>
          <cell r="N195" t="str">
            <v>4</v>
          </cell>
          <cell r="P195" t="str">
            <v>0515</v>
          </cell>
          <cell r="Q195" t="str">
            <v>　前　年　合　計　</v>
          </cell>
          <cell r="U195" t="str">
            <v>2002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622309</v>
          </cell>
          <cell r="AI195">
            <v>622309</v>
          </cell>
          <cell r="AJ195">
            <v>622309</v>
          </cell>
        </row>
        <row r="196">
          <cell r="A196" t="str">
            <v>1</v>
          </cell>
          <cell r="B196" t="str">
            <v>株式会社　バンダイロジパル</v>
          </cell>
          <cell r="C196" t="str">
            <v>3</v>
          </cell>
          <cell r="D196" t="str">
            <v>事業本部</v>
          </cell>
          <cell r="E196" t="str">
            <v>33</v>
          </cell>
          <cell r="F196" t="str">
            <v>海外業務部</v>
          </cell>
          <cell r="G196" t="str">
            <v>3301</v>
          </cell>
          <cell r="H196" t="str">
            <v>海外業務部</v>
          </cell>
          <cell r="I196" t="str">
            <v>1930</v>
          </cell>
          <cell r="J196" t="str">
            <v>海外業務</v>
          </cell>
          <cell r="K196" t="str">
            <v>1519</v>
          </cell>
          <cell r="L196" t="str">
            <v>海外　東京</v>
          </cell>
          <cell r="M196" t="str">
            <v>15194999999990867033051599999999999合計-1</v>
          </cell>
          <cell r="N196" t="str">
            <v>4</v>
          </cell>
          <cell r="P196" t="str">
            <v>0515</v>
          </cell>
          <cell r="Q196" t="str">
            <v>　当　年　合　計　</v>
          </cell>
          <cell r="U196" t="str">
            <v>2003</v>
          </cell>
          <cell r="V196">
            <v>980349</v>
          </cell>
          <cell r="W196">
            <v>1828748</v>
          </cell>
          <cell r="X196">
            <v>290759</v>
          </cell>
          <cell r="Y196">
            <v>689580</v>
          </cell>
          <cell r="Z196">
            <v>1078048</v>
          </cell>
          <cell r="AA196">
            <v>661623</v>
          </cell>
          <cell r="AB196">
            <v>5529107</v>
          </cell>
          <cell r="AC196">
            <v>591781</v>
          </cell>
          <cell r="AD196">
            <v>852822</v>
          </cell>
          <cell r="AE196">
            <v>510392</v>
          </cell>
          <cell r="AF196">
            <v>283237</v>
          </cell>
          <cell r="AG196">
            <v>1024597</v>
          </cell>
          <cell r="AH196">
            <v>341030</v>
          </cell>
          <cell r="AI196">
            <v>3603859</v>
          </cell>
          <cell r="AJ196">
            <v>9132966</v>
          </cell>
        </row>
        <row r="197">
          <cell r="A197" t="str">
            <v>1</v>
          </cell>
          <cell r="B197" t="str">
            <v>株式会社　バンダイロジパル</v>
          </cell>
          <cell r="C197" t="str">
            <v>3</v>
          </cell>
          <cell r="D197" t="str">
            <v>事業本部</v>
          </cell>
          <cell r="E197" t="str">
            <v>33</v>
          </cell>
          <cell r="F197" t="str">
            <v>海外業務部</v>
          </cell>
          <cell r="G197" t="str">
            <v>3301</v>
          </cell>
          <cell r="H197" t="str">
            <v>海外業務部</v>
          </cell>
          <cell r="I197" t="str">
            <v>1930</v>
          </cell>
          <cell r="J197" t="str">
            <v>海外業務</v>
          </cell>
          <cell r="K197" t="str">
            <v>1519</v>
          </cell>
          <cell r="L197" t="str">
            <v>海外　東京</v>
          </cell>
          <cell r="M197" t="str">
            <v>15194999999990867033051599999合計-2</v>
          </cell>
          <cell r="N197" t="str">
            <v>4</v>
          </cell>
          <cell r="P197" t="str">
            <v>0515</v>
          </cell>
          <cell r="Q197" t="str">
            <v>　昨　年　対　比（％）</v>
          </cell>
          <cell r="V197">
            <v>100</v>
          </cell>
          <cell r="W197">
            <v>100</v>
          </cell>
          <cell r="X197">
            <v>100</v>
          </cell>
          <cell r="Y197">
            <v>100</v>
          </cell>
          <cell r="Z197">
            <v>100</v>
          </cell>
          <cell r="AA197">
            <v>100</v>
          </cell>
          <cell r="AB197">
            <v>100</v>
          </cell>
          <cell r="AC197">
            <v>100</v>
          </cell>
          <cell r="AD197">
            <v>100</v>
          </cell>
          <cell r="AE197">
            <v>100</v>
          </cell>
          <cell r="AF197">
            <v>100</v>
          </cell>
          <cell r="AG197">
            <v>100</v>
          </cell>
          <cell r="AH197">
            <v>54</v>
          </cell>
          <cell r="AI197">
            <v>579</v>
          </cell>
          <cell r="AJ197">
            <v>1467</v>
          </cell>
        </row>
        <row r="198">
          <cell r="A198" t="str">
            <v>1</v>
          </cell>
          <cell r="B198" t="str">
            <v>株式会社　バンダイロジパル</v>
          </cell>
          <cell r="C198" t="str">
            <v>3</v>
          </cell>
          <cell r="D198" t="str">
            <v>事業本部</v>
          </cell>
          <cell r="E198" t="str">
            <v>33</v>
          </cell>
          <cell r="F198" t="str">
            <v>海外業務部</v>
          </cell>
          <cell r="G198" t="str">
            <v>3301</v>
          </cell>
          <cell r="H198" t="str">
            <v>海外業務部</v>
          </cell>
          <cell r="I198" t="str">
            <v>1930</v>
          </cell>
          <cell r="J198" t="str">
            <v>海外業務</v>
          </cell>
          <cell r="K198" t="str">
            <v>1519</v>
          </cell>
          <cell r="L198" t="str">
            <v>海外　東京</v>
          </cell>
          <cell r="M198" t="str">
            <v>15194999999991328361130713070320034海外-12002</v>
          </cell>
          <cell r="N198" t="str">
            <v>4</v>
          </cell>
          <cell r="O198" t="str">
            <v>他店</v>
          </cell>
          <cell r="P198" t="str">
            <v>1307</v>
          </cell>
          <cell r="Q198" t="str">
            <v>ｷｸﾁ㈱</v>
          </cell>
          <cell r="R198" t="str">
            <v>130703</v>
          </cell>
          <cell r="S198" t="str">
            <v>キクチ株式会社</v>
          </cell>
          <cell r="T198" t="str">
            <v>4海外</v>
          </cell>
          <cell r="U198" t="str">
            <v>2002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140764</v>
          </cell>
          <cell r="AD198">
            <v>3465085</v>
          </cell>
          <cell r="AE198">
            <v>2530400</v>
          </cell>
          <cell r="AF198">
            <v>650677</v>
          </cell>
          <cell r="AG198">
            <v>0</v>
          </cell>
          <cell r="AH198">
            <v>0</v>
          </cell>
          <cell r="AI198">
            <v>6786926</v>
          </cell>
          <cell r="AJ198">
            <v>6786926</v>
          </cell>
        </row>
        <row r="199">
          <cell r="A199" t="str">
            <v>1</v>
          </cell>
          <cell r="B199" t="str">
            <v>株式会社　バンダイロジパル</v>
          </cell>
          <cell r="C199" t="str">
            <v>3</v>
          </cell>
          <cell r="D199" t="str">
            <v>事業本部</v>
          </cell>
          <cell r="E199" t="str">
            <v>33</v>
          </cell>
          <cell r="F199" t="str">
            <v>海外業務部</v>
          </cell>
          <cell r="G199" t="str">
            <v>3301</v>
          </cell>
          <cell r="H199" t="str">
            <v>海外業務部</v>
          </cell>
          <cell r="I199" t="str">
            <v>1930</v>
          </cell>
          <cell r="J199" t="str">
            <v>海外業務</v>
          </cell>
          <cell r="K199" t="str">
            <v>1519</v>
          </cell>
          <cell r="L199" t="str">
            <v>海外　東京</v>
          </cell>
          <cell r="M199" t="str">
            <v>15194999999991328361130713070320034海外-12003</v>
          </cell>
          <cell r="N199" t="str">
            <v>4</v>
          </cell>
          <cell r="O199" t="str">
            <v>他店</v>
          </cell>
          <cell r="P199" t="str">
            <v>1307</v>
          </cell>
          <cell r="Q199" t="str">
            <v>ｷｸﾁ㈱</v>
          </cell>
          <cell r="R199" t="str">
            <v>130703</v>
          </cell>
          <cell r="S199" t="str">
            <v>キクチ株式会社</v>
          </cell>
          <cell r="T199" t="str">
            <v>4海外</v>
          </cell>
          <cell r="U199" t="str">
            <v>2003</v>
          </cell>
          <cell r="V199">
            <v>295100</v>
          </cell>
          <cell r="W199">
            <v>1073000</v>
          </cell>
          <cell r="X199">
            <v>1006000</v>
          </cell>
          <cell r="Y199">
            <v>262100</v>
          </cell>
          <cell r="Z199">
            <v>1162800</v>
          </cell>
          <cell r="AA199">
            <v>2581948</v>
          </cell>
          <cell r="AB199">
            <v>6380948</v>
          </cell>
          <cell r="AC199">
            <v>970915</v>
          </cell>
          <cell r="AD199">
            <v>317000</v>
          </cell>
          <cell r="AE199">
            <v>789175</v>
          </cell>
          <cell r="AF199">
            <v>213600</v>
          </cell>
          <cell r="AG199">
            <v>0</v>
          </cell>
          <cell r="AH199">
            <v>0</v>
          </cell>
          <cell r="AI199">
            <v>2290690</v>
          </cell>
          <cell r="AJ199">
            <v>8671638</v>
          </cell>
        </row>
        <row r="200">
          <cell r="A200" t="str">
            <v>1</v>
          </cell>
          <cell r="B200" t="str">
            <v>株式会社　バンダイロジパル</v>
          </cell>
          <cell r="C200" t="str">
            <v>3</v>
          </cell>
          <cell r="D200" t="str">
            <v>事業本部</v>
          </cell>
          <cell r="E200" t="str">
            <v>33</v>
          </cell>
          <cell r="F200" t="str">
            <v>海外業務部</v>
          </cell>
          <cell r="G200" t="str">
            <v>3301</v>
          </cell>
          <cell r="H200" t="str">
            <v>海外業務部</v>
          </cell>
          <cell r="I200" t="str">
            <v>1930</v>
          </cell>
          <cell r="J200" t="str">
            <v>海外業務</v>
          </cell>
          <cell r="K200" t="str">
            <v>1519</v>
          </cell>
          <cell r="L200" t="str">
            <v>海外　東京</v>
          </cell>
          <cell r="M200" t="str">
            <v>15194999999991328361130799999999999合計-0</v>
          </cell>
          <cell r="N200" t="str">
            <v>4</v>
          </cell>
          <cell r="P200" t="str">
            <v>1307</v>
          </cell>
          <cell r="Q200" t="str">
            <v>　前　年　合　計　</v>
          </cell>
          <cell r="U200" t="str">
            <v>2002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140764</v>
          </cell>
          <cell r="AD200">
            <v>3465085</v>
          </cell>
          <cell r="AE200">
            <v>2530400</v>
          </cell>
          <cell r="AF200">
            <v>650677</v>
          </cell>
          <cell r="AG200">
            <v>0</v>
          </cell>
          <cell r="AH200">
            <v>0</v>
          </cell>
          <cell r="AI200">
            <v>6786926</v>
          </cell>
          <cell r="AJ200">
            <v>6786926</v>
          </cell>
        </row>
        <row r="201">
          <cell r="A201" t="str">
            <v>1</v>
          </cell>
          <cell r="B201" t="str">
            <v>株式会社　バンダイロジパル</v>
          </cell>
          <cell r="C201" t="str">
            <v>3</v>
          </cell>
          <cell r="D201" t="str">
            <v>事業本部</v>
          </cell>
          <cell r="E201" t="str">
            <v>33</v>
          </cell>
          <cell r="F201" t="str">
            <v>海外業務部</v>
          </cell>
          <cell r="G201" t="str">
            <v>3301</v>
          </cell>
          <cell r="H201" t="str">
            <v>海外業務部</v>
          </cell>
          <cell r="I201" t="str">
            <v>1930</v>
          </cell>
          <cell r="J201" t="str">
            <v>海外業務</v>
          </cell>
          <cell r="K201" t="str">
            <v>1519</v>
          </cell>
          <cell r="L201" t="str">
            <v>海外　東京</v>
          </cell>
          <cell r="M201" t="str">
            <v>15194999999991328361130799999999999合計-1</v>
          </cell>
          <cell r="N201" t="str">
            <v>4</v>
          </cell>
          <cell r="P201" t="str">
            <v>1307</v>
          </cell>
          <cell r="Q201" t="str">
            <v>　当　年　合　計　</v>
          </cell>
          <cell r="U201" t="str">
            <v>2003</v>
          </cell>
          <cell r="V201">
            <v>295100</v>
          </cell>
          <cell r="W201">
            <v>1073000</v>
          </cell>
          <cell r="X201">
            <v>1006000</v>
          </cell>
          <cell r="Y201">
            <v>262100</v>
          </cell>
          <cell r="Z201">
            <v>1162800</v>
          </cell>
          <cell r="AA201">
            <v>2581948</v>
          </cell>
          <cell r="AB201">
            <v>6380948</v>
          </cell>
          <cell r="AC201">
            <v>970915</v>
          </cell>
          <cell r="AD201">
            <v>317000</v>
          </cell>
          <cell r="AE201">
            <v>789175</v>
          </cell>
          <cell r="AF201">
            <v>213600</v>
          </cell>
          <cell r="AG201">
            <v>0</v>
          </cell>
          <cell r="AH201">
            <v>0</v>
          </cell>
          <cell r="AI201">
            <v>2290690</v>
          </cell>
          <cell r="AJ201">
            <v>8671638</v>
          </cell>
        </row>
        <row r="202">
          <cell r="A202" t="str">
            <v>1</v>
          </cell>
          <cell r="B202" t="str">
            <v>株式会社　バンダイロジパル</v>
          </cell>
          <cell r="C202" t="str">
            <v>3</v>
          </cell>
          <cell r="D202" t="str">
            <v>事業本部</v>
          </cell>
          <cell r="E202" t="str">
            <v>33</v>
          </cell>
          <cell r="F202" t="str">
            <v>海外業務部</v>
          </cell>
          <cell r="G202" t="str">
            <v>3301</v>
          </cell>
          <cell r="H202" t="str">
            <v>海外業務部</v>
          </cell>
          <cell r="I202" t="str">
            <v>1930</v>
          </cell>
          <cell r="J202" t="str">
            <v>海外業務</v>
          </cell>
          <cell r="K202" t="str">
            <v>1519</v>
          </cell>
          <cell r="L202" t="str">
            <v>海外　東京</v>
          </cell>
          <cell r="M202" t="str">
            <v>15194999999991328361130799999合計-2</v>
          </cell>
          <cell r="N202" t="str">
            <v>4</v>
          </cell>
          <cell r="P202" t="str">
            <v>1307</v>
          </cell>
          <cell r="Q202" t="str">
            <v>　昨　年　対　比（％）</v>
          </cell>
          <cell r="V202">
            <v>100</v>
          </cell>
          <cell r="W202">
            <v>100</v>
          </cell>
          <cell r="X202">
            <v>100</v>
          </cell>
          <cell r="Y202">
            <v>100</v>
          </cell>
          <cell r="Z202">
            <v>100</v>
          </cell>
          <cell r="AA202">
            <v>100</v>
          </cell>
          <cell r="AB202">
            <v>100</v>
          </cell>
          <cell r="AC202">
            <v>689</v>
          </cell>
          <cell r="AD202">
            <v>9</v>
          </cell>
          <cell r="AE202">
            <v>31</v>
          </cell>
          <cell r="AF202">
            <v>32</v>
          </cell>
          <cell r="AG202">
            <v>100</v>
          </cell>
          <cell r="AH202">
            <v>100</v>
          </cell>
          <cell r="AI202">
            <v>33</v>
          </cell>
          <cell r="AJ202">
            <v>127</v>
          </cell>
        </row>
        <row r="203">
          <cell r="A203" t="str">
            <v>1</v>
          </cell>
          <cell r="B203" t="str">
            <v>株式会社　バンダイロジパル</v>
          </cell>
          <cell r="C203" t="str">
            <v>3</v>
          </cell>
          <cell r="D203" t="str">
            <v>事業本部</v>
          </cell>
          <cell r="E203" t="str">
            <v>33</v>
          </cell>
          <cell r="F203" t="str">
            <v>海外業務部</v>
          </cell>
          <cell r="G203" t="str">
            <v>3301</v>
          </cell>
          <cell r="H203" t="str">
            <v>海外業務部</v>
          </cell>
          <cell r="I203" t="str">
            <v>1930</v>
          </cell>
          <cell r="J203" t="str">
            <v>海外業務</v>
          </cell>
          <cell r="K203" t="str">
            <v>1519</v>
          </cell>
          <cell r="L203" t="str">
            <v>海外　東京</v>
          </cell>
          <cell r="M203" t="str">
            <v>15194999999992651019072507250020034海外-12002</v>
          </cell>
          <cell r="N203" t="str">
            <v>4</v>
          </cell>
          <cell r="O203" t="str">
            <v>他店</v>
          </cell>
          <cell r="P203" t="str">
            <v>0725</v>
          </cell>
          <cell r="Q203" t="str">
            <v>㈲ ｴｰｽﾌﾟﾛﾀﾞｸﾄ</v>
          </cell>
          <cell r="R203" t="str">
            <v>072500</v>
          </cell>
          <cell r="S203" t="str">
            <v>有限会社　エースプロダクト　(海外)</v>
          </cell>
          <cell r="T203" t="str">
            <v>4海外</v>
          </cell>
          <cell r="U203" t="str">
            <v>2002</v>
          </cell>
          <cell r="V203">
            <v>1309317</v>
          </cell>
          <cell r="W203">
            <v>1844891</v>
          </cell>
          <cell r="X203">
            <v>531682</v>
          </cell>
          <cell r="Y203">
            <v>362185</v>
          </cell>
          <cell r="Z203">
            <v>91000</v>
          </cell>
          <cell r="AA203">
            <v>555872</v>
          </cell>
          <cell r="AB203">
            <v>4694947</v>
          </cell>
          <cell r="AC203">
            <v>594007</v>
          </cell>
          <cell r="AD203">
            <v>379000</v>
          </cell>
          <cell r="AE203">
            <v>957997</v>
          </cell>
          <cell r="AF203">
            <v>592922</v>
          </cell>
          <cell r="AG203">
            <v>402277</v>
          </cell>
          <cell r="AH203">
            <v>796694</v>
          </cell>
          <cell r="AI203">
            <v>3722897</v>
          </cell>
          <cell r="AJ203">
            <v>8417844</v>
          </cell>
        </row>
        <row r="204">
          <cell r="A204" t="str">
            <v>1</v>
          </cell>
          <cell r="B204" t="str">
            <v>株式会社　バンダイロジパル</v>
          </cell>
          <cell r="C204" t="str">
            <v>3</v>
          </cell>
          <cell r="D204" t="str">
            <v>事業本部</v>
          </cell>
          <cell r="E204" t="str">
            <v>33</v>
          </cell>
          <cell r="F204" t="str">
            <v>海外業務部</v>
          </cell>
          <cell r="G204" t="str">
            <v>3301</v>
          </cell>
          <cell r="H204" t="str">
            <v>海外業務部</v>
          </cell>
          <cell r="I204" t="str">
            <v>1930</v>
          </cell>
          <cell r="J204" t="str">
            <v>海外業務</v>
          </cell>
          <cell r="K204" t="str">
            <v>1519</v>
          </cell>
          <cell r="L204" t="str">
            <v>海外　東京</v>
          </cell>
          <cell r="M204" t="str">
            <v>15194999999992651019072507250020034海外-12003</v>
          </cell>
          <cell r="N204" t="str">
            <v>4</v>
          </cell>
          <cell r="O204" t="str">
            <v>他店</v>
          </cell>
          <cell r="P204" t="str">
            <v>0725</v>
          </cell>
          <cell r="Q204" t="str">
            <v>㈲ ｴｰｽﾌﾟﾛﾀﾞｸﾄ</v>
          </cell>
          <cell r="R204" t="str">
            <v>072500</v>
          </cell>
          <cell r="S204" t="str">
            <v>有限会社　エースプロダクト　(海外)</v>
          </cell>
          <cell r="T204" t="str">
            <v>4海外</v>
          </cell>
          <cell r="U204" t="str">
            <v>2003</v>
          </cell>
          <cell r="V204">
            <v>994189</v>
          </cell>
          <cell r="W204">
            <v>482660</v>
          </cell>
          <cell r="X204">
            <v>405593</v>
          </cell>
          <cell r="Y204">
            <v>767501</v>
          </cell>
          <cell r="Z204">
            <v>336468</v>
          </cell>
          <cell r="AA204">
            <v>990545</v>
          </cell>
          <cell r="AB204">
            <v>3976956</v>
          </cell>
          <cell r="AC204">
            <v>651462</v>
          </cell>
          <cell r="AD204">
            <v>0</v>
          </cell>
          <cell r="AE204">
            <v>1761898</v>
          </cell>
          <cell r="AF204">
            <v>473534</v>
          </cell>
          <cell r="AG204">
            <v>424830</v>
          </cell>
          <cell r="AH204">
            <v>60300</v>
          </cell>
          <cell r="AI204">
            <v>3372024</v>
          </cell>
          <cell r="AJ204">
            <v>7348980</v>
          </cell>
        </row>
        <row r="205">
          <cell r="A205" t="str">
            <v>1</v>
          </cell>
          <cell r="B205" t="str">
            <v>株式会社　バンダイロジパル</v>
          </cell>
          <cell r="C205" t="str">
            <v>3</v>
          </cell>
          <cell r="D205" t="str">
            <v>事業本部</v>
          </cell>
          <cell r="E205" t="str">
            <v>33</v>
          </cell>
          <cell r="F205" t="str">
            <v>海外業務部</v>
          </cell>
          <cell r="G205" t="str">
            <v>3301</v>
          </cell>
          <cell r="H205" t="str">
            <v>海外業務部</v>
          </cell>
          <cell r="I205" t="str">
            <v>1930</v>
          </cell>
          <cell r="J205" t="str">
            <v>海外業務</v>
          </cell>
          <cell r="K205" t="str">
            <v>1519</v>
          </cell>
          <cell r="L205" t="str">
            <v>海外　東京</v>
          </cell>
          <cell r="M205" t="str">
            <v>15194999999992651019072599999999999合計-0</v>
          </cell>
          <cell r="N205" t="str">
            <v>4</v>
          </cell>
          <cell r="P205" t="str">
            <v>0725</v>
          </cell>
          <cell r="Q205" t="str">
            <v>　前　年　合　計　</v>
          </cell>
          <cell r="U205" t="str">
            <v>2002</v>
          </cell>
          <cell r="V205">
            <v>1309317</v>
          </cell>
          <cell r="W205">
            <v>1844891</v>
          </cell>
          <cell r="X205">
            <v>531682</v>
          </cell>
          <cell r="Y205">
            <v>362185</v>
          </cell>
          <cell r="Z205">
            <v>91000</v>
          </cell>
          <cell r="AA205">
            <v>555872</v>
          </cell>
          <cell r="AB205">
            <v>4694947</v>
          </cell>
          <cell r="AC205">
            <v>594007</v>
          </cell>
          <cell r="AD205">
            <v>379000</v>
          </cell>
          <cell r="AE205">
            <v>957997</v>
          </cell>
          <cell r="AF205">
            <v>592922</v>
          </cell>
          <cell r="AG205">
            <v>402277</v>
          </cell>
          <cell r="AH205">
            <v>796694</v>
          </cell>
          <cell r="AI205">
            <v>3722897</v>
          </cell>
          <cell r="AJ205">
            <v>8417844</v>
          </cell>
        </row>
        <row r="206">
          <cell r="A206" t="str">
            <v>1</v>
          </cell>
          <cell r="B206" t="str">
            <v>株式会社　バンダイロジパル</v>
          </cell>
          <cell r="C206" t="str">
            <v>3</v>
          </cell>
          <cell r="D206" t="str">
            <v>事業本部</v>
          </cell>
          <cell r="E206" t="str">
            <v>33</v>
          </cell>
          <cell r="F206" t="str">
            <v>海外業務部</v>
          </cell>
          <cell r="G206" t="str">
            <v>3301</v>
          </cell>
          <cell r="H206" t="str">
            <v>海外業務部</v>
          </cell>
          <cell r="I206" t="str">
            <v>1930</v>
          </cell>
          <cell r="J206" t="str">
            <v>海外業務</v>
          </cell>
          <cell r="K206" t="str">
            <v>1519</v>
          </cell>
          <cell r="L206" t="str">
            <v>海外　東京</v>
          </cell>
          <cell r="M206" t="str">
            <v>15194999999992651019072599999999999合計-1</v>
          </cell>
          <cell r="N206" t="str">
            <v>4</v>
          </cell>
          <cell r="P206" t="str">
            <v>0725</v>
          </cell>
          <cell r="Q206" t="str">
            <v>　当　年　合　計　</v>
          </cell>
          <cell r="U206" t="str">
            <v>2003</v>
          </cell>
          <cell r="V206">
            <v>994189</v>
          </cell>
          <cell r="W206">
            <v>482660</v>
          </cell>
          <cell r="X206">
            <v>405593</v>
          </cell>
          <cell r="Y206">
            <v>767501</v>
          </cell>
          <cell r="Z206">
            <v>336468</v>
          </cell>
          <cell r="AA206">
            <v>990545</v>
          </cell>
          <cell r="AB206">
            <v>3976956</v>
          </cell>
          <cell r="AC206">
            <v>651462</v>
          </cell>
          <cell r="AD206">
            <v>0</v>
          </cell>
          <cell r="AE206">
            <v>1761898</v>
          </cell>
          <cell r="AF206">
            <v>473534</v>
          </cell>
          <cell r="AG206">
            <v>424830</v>
          </cell>
          <cell r="AH206">
            <v>60300</v>
          </cell>
          <cell r="AI206">
            <v>3372024</v>
          </cell>
          <cell r="AJ206">
            <v>7348980</v>
          </cell>
        </row>
        <row r="207">
          <cell r="A207" t="str">
            <v>1</v>
          </cell>
          <cell r="B207" t="str">
            <v>株式会社　バンダイロジパル</v>
          </cell>
          <cell r="C207" t="str">
            <v>3</v>
          </cell>
          <cell r="D207" t="str">
            <v>事業本部</v>
          </cell>
          <cell r="E207" t="str">
            <v>33</v>
          </cell>
          <cell r="F207" t="str">
            <v>海外業務部</v>
          </cell>
          <cell r="G207" t="str">
            <v>3301</v>
          </cell>
          <cell r="H207" t="str">
            <v>海外業務部</v>
          </cell>
          <cell r="I207" t="str">
            <v>1930</v>
          </cell>
          <cell r="J207" t="str">
            <v>海外業務</v>
          </cell>
          <cell r="K207" t="str">
            <v>1519</v>
          </cell>
          <cell r="L207" t="str">
            <v>海外　東京</v>
          </cell>
          <cell r="M207" t="str">
            <v>15194999999992651019072599999合計-2</v>
          </cell>
          <cell r="N207" t="str">
            <v>4</v>
          </cell>
          <cell r="P207" t="str">
            <v>0725</v>
          </cell>
          <cell r="Q207" t="str">
            <v>　昨　年　対　比（％）</v>
          </cell>
          <cell r="V207">
            <v>75</v>
          </cell>
          <cell r="W207">
            <v>26</v>
          </cell>
          <cell r="X207">
            <v>76</v>
          </cell>
          <cell r="Y207">
            <v>211</v>
          </cell>
          <cell r="Z207">
            <v>369</v>
          </cell>
          <cell r="AA207">
            <v>178</v>
          </cell>
          <cell r="AB207">
            <v>84</v>
          </cell>
          <cell r="AC207">
            <v>109</v>
          </cell>
          <cell r="AD207">
            <v>0</v>
          </cell>
          <cell r="AE207">
            <v>183</v>
          </cell>
          <cell r="AF207">
            <v>79</v>
          </cell>
          <cell r="AG207">
            <v>105</v>
          </cell>
          <cell r="AH207">
            <v>7</v>
          </cell>
          <cell r="AI207">
            <v>90</v>
          </cell>
          <cell r="AJ207">
            <v>87</v>
          </cell>
        </row>
        <row r="208">
          <cell r="A208" t="str">
            <v>1</v>
          </cell>
          <cell r="B208" t="str">
            <v>株式会社　バンダイロジパル</v>
          </cell>
          <cell r="C208" t="str">
            <v>3</v>
          </cell>
          <cell r="D208" t="str">
            <v>事業本部</v>
          </cell>
          <cell r="E208" t="str">
            <v>33</v>
          </cell>
          <cell r="F208" t="str">
            <v>海外業務部</v>
          </cell>
          <cell r="G208" t="str">
            <v>3301</v>
          </cell>
          <cell r="H208" t="str">
            <v>海外業務部</v>
          </cell>
          <cell r="I208" t="str">
            <v>1930</v>
          </cell>
          <cell r="J208" t="str">
            <v>海外業務</v>
          </cell>
          <cell r="K208" t="str">
            <v>1519</v>
          </cell>
          <cell r="L208" t="str">
            <v>海外　東京</v>
          </cell>
          <cell r="M208" t="str">
            <v>15194999999992991005050605060020034海外-12002</v>
          </cell>
          <cell r="N208" t="str">
            <v>4</v>
          </cell>
          <cell r="O208" t="str">
            <v>他店</v>
          </cell>
          <cell r="P208" t="str">
            <v>0506</v>
          </cell>
          <cell r="Q208" t="str">
            <v>㈱ｳｨｽﾞ</v>
          </cell>
          <cell r="R208" t="str">
            <v>050600</v>
          </cell>
          <cell r="S208" t="str">
            <v>株式会社ウィズ  (海外)</v>
          </cell>
          <cell r="T208" t="str">
            <v>4海外</v>
          </cell>
          <cell r="U208" t="str">
            <v>2002</v>
          </cell>
          <cell r="V208">
            <v>3407654</v>
          </cell>
          <cell r="W208">
            <v>1310846</v>
          </cell>
          <cell r="X208">
            <v>974867</v>
          </cell>
          <cell r="Y208">
            <v>1454853</v>
          </cell>
          <cell r="Z208">
            <v>2613943</v>
          </cell>
          <cell r="AA208">
            <v>2815133</v>
          </cell>
          <cell r="AB208">
            <v>12577296</v>
          </cell>
          <cell r="AC208">
            <v>1953723</v>
          </cell>
          <cell r="AD208">
            <v>491041</v>
          </cell>
          <cell r="AE208">
            <v>557598</v>
          </cell>
          <cell r="AF208">
            <v>622396</v>
          </cell>
          <cell r="AG208">
            <v>161495</v>
          </cell>
          <cell r="AH208">
            <v>149800</v>
          </cell>
          <cell r="AI208">
            <v>3936053</v>
          </cell>
          <cell r="AJ208">
            <v>16513349</v>
          </cell>
        </row>
        <row r="209">
          <cell r="A209" t="str">
            <v>1</v>
          </cell>
          <cell r="B209" t="str">
            <v>株式会社　バンダイロジパル</v>
          </cell>
          <cell r="C209" t="str">
            <v>3</v>
          </cell>
          <cell r="D209" t="str">
            <v>事業本部</v>
          </cell>
          <cell r="E209" t="str">
            <v>33</v>
          </cell>
          <cell r="F209" t="str">
            <v>海外業務部</v>
          </cell>
          <cell r="G209" t="str">
            <v>3301</v>
          </cell>
          <cell r="H209" t="str">
            <v>海外業務部</v>
          </cell>
          <cell r="I209" t="str">
            <v>1930</v>
          </cell>
          <cell r="J209" t="str">
            <v>海外業務</v>
          </cell>
          <cell r="K209" t="str">
            <v>1519</v>
          </cell>
          <cell r="L209" t="str">
            <v>海外　東京</v>
          </cell>
          <cell r="M209" t="str">
            <v>15194999999992991005050605060020034海外-12003</v>
          </cell>
          <cell r="N209" t="str">
            <v>4</v>
          </cell>
          <cell r="O209" t="str">
            <v>他店</v>
          </cell>
          <cell r="P209" t="str">
            <v>0506</v>
          </cell>
          <cell r="Q209" t="str">
            <v>㈱ｳｨｽﾞ</v>
          </cell>
          <cell r="R209" t="str">
            <v>050600</v>
          </cell>
          <cell r="S209" t="str">
            <v>株式会社ウィズ  (海外)</v>
          </cell>
          <cell r="T209" t="str">
            <v>4海外</v>
          </cell>
          <cell r="U209" t="str">
            <v>2003</v>
          </cell>
          <cell r="V209">
            <v>107930</v>
          </cell>
          <cell r="W209">
            <v>389590</v>
          </cell>
          <cell r="X209">
            <v>449918</v>
          </cell>
          <cell r="Y209">
            <v>296789</v>
          </cell>
          <cell r="Z209">
            <v>840889</v>
          </cell>
          <cell r="AA209">
            <v>1054566</v>
          </cell>
          <cell r="AB209">
            <v>3139682</v>
          </cell>
          <cell r="AC209">
            <v>233275</v>
          </cell>
          <cell r="AD209">
            <v>962119</v>
          </cell>
          <cell r="AE209">
            <v>1171866</v>
          </cell>
          <cell r="AF209">
            <v>878765</v>
          </cell>
          <cell r="AG209">
            <v>623287</v>
          </cell>
          <cell r="AH209">
            <v>0</v>
          </cell>
          <cell r="AI209">
            <v>3869312</v>
          </cell>
          <cell r="AJ209">
            <v>7008994</v>
          </cell>
        </row>
        <row r="210">
          <cell r="A210" t="str">
            <v>1</v>
          </cell>
          <cell r="B210" t="str">
            <v>株式会社　バンダイロジパル</v>
          </cell>
          <cell r="C210" t="str">
            <v>3</v>
          </cell>
          <cell r="D210" t="str">
            <v>事業本部</v>
          </cell>
          <cell r="E210" t="str">
            <v>33</v>
          </cell>
          <cell r="F210" t="str">
            <v>海外業務部</v>
          </cell>
          <cell r="G210" t="str">
            <v>3301</v>
          </cell>
          <cell r="H210" t="str">
            <v>海外業務部</v>
          </cell>
          <cell r="I210" t="str">
            <v>1930</v>
          </cell>
          <cell r="J210" t="str">
            <v>海外業務</v>
          </cell>
          <cell r="K210" t="str">
            <v>1519</v>
          </cell>
          <cell r="L210" t="str">
            <v>海外　東京</v>
          </cell>
          <cell r="M210" t="str">
            <v>15194999999992991005050699999999999合計-0</v>
          </cell>
          <cell r="N210" t="str">
            <v>4</v>
          </cell>
          <cell r="P210" t="str">
            <v>0506</v>
          </cell>
          <cell r="Q210" t="str">
            <v>　前　年　合　計　</v>
          </cell>
          <cell r="U210" t="str">
            <v>2002</v>
          </cell>
          <cell r="V210">
            <v>3407654</v>
          </cell>
          <cell r="W210">
            <v>1310846</v>
          </cell>
          <cell r="X210">
            <v>974867</v>
          </cell>
          <cell r="Y210">
            <v>1454853</v>
          </cell>
          <cell r="Z210">
            <v>2613943</v>
          </cell>
          <cell r="AA210">
            <v>2815133</v>
          </cell>
          <cell r="AB210">
            <v>12577296</v>
          </cell>
          <cell r="AC210">
            <v>1953723</v>
          </cell>
          <cell r="AD210">
            <v>491041</v>
          </cell>
          <cell r="AE210">
            <v>557598</v>
          </cell>
          <cell r="AF210">
            <v>622396</v>
          </cell>
          <cell r="AG210">
            <v>161495</v>
          </cell>
          <cell r="AH210">
            <v>149800</v>
          </cell>
          <cell r="AI210">
            <v>3936053</v>
          </cell>
          <cell r="AJ210">
            <v>16513349</v>
          </cell>
        </row>
        <row r="211">
          <cell r="A211" t="str">
            <v>1</v>
          </cell>
          <cell r="B211" t="str">
            <v>株式会社　バンダイロジパル</v>
          </cell>
          <cell r="C211" t="str">
            <v>3</v>
          </cell>
          <cell r="D211" t="str">
            <v>事業本部</v>
          </cell>
          <cell r="E211" t="str">
            <v>33</v>
          </cell>
          <cell r="F211" t="str">
            <v>海外業務部</v>
          </cell>
          <cell r="G211" t="str">
            <v>3301</v>
          </cell>
          <cell r="H211" t="str">
            <v>海外業務部</v>
          </cell>
          <cell r="I211" t="str">
            <v>1930</v>
          </cell>
          <cell r="J211" t="str">
            <v>海外業務</v>
          </cell>
          <cell r="K211" t="str">
            <v>1519</v>
          </cell>
          <cell r="L211" t="str">
            <v>海外　東京</v>
          </cell>
          <cell r="M211" t="str">
            <v>15194999999992991005050699999999999合計-1</v>
          </cell>
          <cell r="N211" t="str">
            <v>4</v>
          </cell>
          <cell r="P211" t="str">
            <v>0506</v>
          </cell>
          <cell r="Q211" t="str">
            <v>　当　年　合　計　</v>
          </cell>
          <cell r="U211" t="str">
            <v>2003</v>
          </cell>
          <cell r="V211">
            <v>107930</v>
          </cell>
          <cell r="W211">
            <v>389590</v>
          </cell>
          <cell r="X211">
            <v>449918</v>
          </cell>
          <cell r="Y211">
            <v>296789</v>
          </cell>
          <cell r="Z211">
            <v>840889</v>
          </cell>
          <cell r="AA211">
            <v>1054566</v>
          </cell>
          <cell r="AB211">
            <v>3139682</v>
          </cell>
          <cell r="AC211">
            <v>233275</v>
          </cell>
          <cell r="AD211">
            <v>962119</v>
          </cell>
          <cell r="AE211">
            <v>1171866</v>
          </cell>
          <cell r="AF211">
            <v>878765</v>
          </cell>
          <cell r="AG211">
            <v>623287</v>
          </cell>
          <cell r="AH211">
            <v>0</v>
          </cell>
          <cell r="AI211">
            <v>3869312</v>
          </cell>
          <cell r="AJ211">
            <v>7008994</v>
          </cell>
        </row>
        <row r="212">
          <cell r="A212" t="str">
            <v>1</v>
          </cell>
          <cell r="B212" t="str">
            <v>株式会社　バンダイロジパル</v>
          </cell>
          <cell r="C212" t="str">
            <v>3</v>
          </cell>
          <cell r="D212" t="str">
            <v>事業本部</v>
          </cell>
          <cell r="E212" t="str">
            <v>33</v>
          </cell>
          <cell r="F212" t="str">
            <v>海外業務部</v>
          </cell>
          <cell r="G212" t="str">
            <v>3301</v>
          </cell>
          <cell r="H212" t="str">
            <v>海外業務部</v>
          </cell>
          <cell r="I212" t="str">
            <v>1930</v>
          </cell>
          <cell r="J212" t="str">
            <v>海外業務</v>
          </cell>
          <cell r="K212" t="str">
            <v>1519</v>
          </cell>
          <cell r="L212" t="str">
            <v>海外　東京</v>
          </cell>
          <cell r="M212" t="str">
            <v>15194999999992991005050699999合計-2</v>
          </cell>
          <cell r="N212" t="str">
            <v>4</v>
          </cell>
          <cell r="P212" t="str">
            <v>0506</v>
          </cell>
          <cell r="Q212" t="str">
            <v>　昨　年　対　比（％）</v>
          </cell>
          <cell r="V212">
            <v>3</v>
          </cell>
          <cell r="W212">
            <v>29</v>
          </cell>
          <cell r="X212">
            <v>46</v>
          </cell>
          <cell r="Y212">
            <v>20</v>
          </cell>
          <cell r="Z212">
            <v>32</v>
          </cell>
          <cell r="AA212">
            <v>37</v>
          </cell>
          <cell r="AB212">
            <v>24</v>
          </cell>
          <cell r="AC212">
            <v>11</v>
          </cell>
          <cell r="AD212">
            <v>195</v>
          </cell>
          <cell r="AE212">
            <v>210</v>
          </cell>
          <cell r="AF212">
            <v>141</v>
          </cell>
          <cell r="AG212">
            <v>385</v>
          </cell>
          <cell r="AH212">
            <v>0</v>
          </cell>
          <cell r="AI212">
            <v>98</v>
          </cell>
          <cell r="AJ212">
            <v>42</v>
          </cell>
        </row>
        <row r="213">
          <cell r="A213" t="str">
            <v>1</v>
          </cell>
          <cell r="B213" t="str">
            <v>株式会社　バンダイロジパル</v>
          </cell>
          <cell r="C213" t="str">
            <v>3</v>
          </cell>
          <cell r="D213" t="str">
            <v>事業本部</v>
          </cell>
          <cell r="E213" t="str">
            <v>33</v>
          </cell>
          <cell r="F213" t="str">
            <v>海外業務部</v>
          </cell>
          <cell r="G213" t="str">
            <v>3301</v>
          </cell>
          <cell r="H213" t="str">
            <v>海外業務部</v>
          </cell>
          <cell r="I213" t="str">
            <v>1930</v>
          </cell>
          <cell r="J213" t="str">
            <v>海外業務</v>
          </cell>
          <cell r="K213" t="str">
            <v>1519</v>
          </cell>
          <cell r="L213" t="str">
            <v>海外　東京</v>
          </cell>
          <cell r="M213" t="str">
            <v>15194999999994260861218621860020034海外-12003</v>
          </cell>
          <cell r="N213" t="str">
            <v>4</v>
          </cell>
          <cell r="O213" t="str">
            <v>他店</v>
          </cell>
          <cell r="P213" t="str">
            <v>2186</v>
          </cell>
          <cell r="Q213" t="str">
            <v>株式会社サンタック</v>
          </cell>
          <cell r="R213" t="str">
            <v>218600</v>
          </cell>
          <cell r="S213" t="str">
            <v>株式会社サンタック（海外）</v>
          </cell>
          <cell r="T213" t="str">
            <v>4海外</v>
          </cell>
          <cell r="U213" t="str">
            <v>2003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461900</v>
          </cell>
          <cell r="AE213">
            <v>2868147</v>
          </cell>
          <cell r="AF213">
            <v>1410500</v>
          </cell>
          <cell r="AG213">
            <v>605400</v>
          </cell>
          <cell r="AH213">
            <v>393191</v>
          </cell>
          <cell r="AI213">
            <v>5739138</v>
          </cell>
          <cell r="AJ213">
            <v>5739138</v>
          </cell>
        </row>
        <row r="214">
          <cell r="A214" t="str">
            <v>1</v>
          </cell>
          <cell r="B214" t="str">
            <v>株式会社　バンダイロジパル</v>
          </cell>
          <cell r="C214" t="str">
            <v>3</v>
          </cell>
          <cell r="D214" t="str">
            <v>事業本部</v>
          </cell>
          <cell r="E214" t="str">
            <v>33</v>
          </cell>
          <cell r="F214" t="str">
            <v>海外業務部</v>
          </cell>
          <cell r="G214" t="str">
            <v>3301</v>
          </cell>
          <cell r="H214" t="str">
            <v>海外業務部</v>
          </cell>
          <cell r="I214" t="str">
            <v>1930</v>
          </cell>
          <cell r="J214" t="str">
            <v>海外業務</v>
          </cell>
          <cell r="K214" t="str">
            <v>1519</v>
          </cell>
          <cell r="L214" t="str">
            <v>海外　東京</v>
          </cell>
          <cell r="M214" t="str">
            <v>15194999999994260861218699999999999合計-1</v>
          </cell>
          <cell r="N214" t="str">
            <v>4</v>
          </cell>
          <cell r="P214" t="str">
            <v>2186</v>
          </cell>
          <cell r="Q214" t="str">
            <v>　当　年　合　計　</v>
          </cell>
          <cell r="U214" t="str">
            <v>2003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461900</v>
          </cell>
          <cell r="AE214">
            <v>2868147</v>
          </cell>
          <cell r="AF214">
            <v>1410500</v>
          </cell>
          <cell r="AG214">
            <v>605400</v>
          </cell>
          <cell r="AH214">
            <v>393191</v>
          </cell>
          <cell r="AI214">
            <v>5739138</v>
          </cell>
          <cell r="AJ214">
            <v>5739138</v>
          </cell>
        </row>
        <row r="215">
          <cell r="A215" t="str">
            <v>1</v>
          </cell>
          <cell r="B215" t="str">
            <v>株式会社　バンダイロジパル</v>
          </cell>
          <cell r="C215" t="str">
            <v>3</v>
          </cell>
          <cell r="D215" t="str">
            <v>事業本部</v>
          </cell>
          <cell r="E215" t="str">
            <v>33</v>
          </cell>
          <cell r="F215" t="str">
            <v>海外業務部</v>
          </cell>
          <cell r="G215" t="str">
            <v>3301</v>
          </cell>
          <cell r="H215" t="str">
            <v>海外業務部</v>
          </cell>
          <cell r="I215" t="str">
            <v>1930</v>
          </cell>
          <cell r="J215" t="str">
            <v>海外業務</v>
          </cell>
          <cell r="K215" t="str">
            <v>1519</v>
          </cell>
          <cell r="L215" t="str">
            <v>海外　東京</v>
          </cell>
          <cell r="M215" t="str">
            <v>15194999999994260861218699999合計-2</v>
          </cell>
          <cell r="N215" t="str">
            <v>4</v>
          </cell>
          <cell r="P215" t="str">
            <v>2186</v>
          </cell>
          <cell r="Q215" t="str">
            <v>　昨　年　対　比（％）</v>
          </cell>
          <cell r="V215">
            <v>100</v>
          </cell>
          <cell r="W215">
            <v>100</v>
          </cell>
          <cell r="X215">
            <v>100</v>
          </cell>
          <cell r="Y215">
            <v>100</v>
          </cell>
          <cell r="Z215">
            <v>100</v>
          </cell>
          <cell r="AA215">
            <v>100</v>
          </cell>
          <cell r="AB215">
            <v>100</v>
          </cell>
          <cell r="AC215">
            <v>100</v>
          </cell>
          <cell r="AD215">
            <v>100</v>
          </cell>
          <cell r="AE215">
            <v>100</v>
          </cell>
          <cell r="AF215">
            <v>100</v>
          </cell>
          <cell r="AG215">
            <v>100</v>
          </cell>
          <cell r="AH215">
            <v>100</v>
          </cell>
          <cell r="AI215">
            <v>100</v>
          </cell>
          <cell r="AJ215">
            <v>100</v>
          </cell>
        </row>
        <row r="216">
          <cell r="A216" t="str">
            <v>1</v>
          </cell>
          <cell r="B216" t="str">
            <v>株式会社　バンダイロジパル</v>
          </cell>
          <cell r="C216" t="str">
            <v>3</v>
          </cell>
          <cell r="D216" t="str">
            <v>事業本部</v>
          </cell>
          <cell r="E216" t="str">
            <v>33</v>
          </cell>
          <cell r="F216" t="str">
            <v>海外業務部</v>
          </cell>
          <cell r="G216" t="str">
            <v>3301</v>
          </cell>
          <cell r="H216" t="str">
            <v>海外業務部</v>
          </cell>
          <cell r="I216" t="str">
            <v>1930</v>
          </cell>
          <cell r="J216" t="str">
            <v>海外業務</v>
          </cell>
          <cell r="K216" t="str">
            <v>1519</v>
          </cell>
          <cell r="L216" t="str">
            <v>海外　東京</v>
          </cell>
          <cell r="M216" t="str">
            <v>15194999999994602138632063200020034海外-12002</v>
          </cell>
          <cell r="N216" t="str">
            <v>4</v>
          </cell>
          <cell r="O216" t="str">
            <v>他店</v>
          </cell>
          <cell r="P216" t="str">
            <v>6320</v>
          </cell>
          <cell r="Q216" t="str">
            <v>㈲ ｴﾑｴﾑﾋﾟｰ</v>
          </cell>
          <cell r="R216" t="str">
            <v>632000</v>
          </cell>
          <cell r="S216" t="str">
            <v>有限会社　エムエムピー　(海外)</v>
          </cell>
          <cell r="T216" t="str">
            <v>4海外</v>
          </cell>
          <cell r="U216" t="str">
            <v>2002</v>
          </cell>
          <cell r="V216">
            <v>27529</v>
          </cell>
          <cell r="W216">
            <v>224551</v>
          </cell>
          <cell r="X216">
            <v>382923</v>
          </cell>
          <cell r="Y216">
            <v>251348</v>
          </cell>
          <cell r="Z216">
            <v>368193</v>
          </cell>
          <cell r="AA216">
            <v>218319</v>
          </cell>
          <cell r="AB216">
            <v>1472863</v>
          </cell>
          <cell r="AC216">
            <v>485247</v>
          </cell>
          <cell r="AD216">
            <v>432775</v>
          </cell>
          <cell r="AE216">
            <v>494245</v>
          </cell>
          <cell r="AF216">
            <v>547444</v>
          </cell>
          <cell r="AG216">
            <v>227229</v>
          </cell>
          <cell r="AH216">
            <v>246657</v>
          </cell>
          <cell r="AI216">
            <v>2433597</v>
          </cell>
          <cell r="AJ216">
            <v>3906460</v>
          </cell>
        </row>
        <row r="217">
          <cell r="A217" t="str">
            <v>1</v>
          </cell>
          <cell r="B217" t="str">
            <v>株式会社　バンダイロジパル</v>
          </cell>
          <cell r="C217" t="str">
            <v>3</v>
          </cell>
          <cell r="D217" t="str">
            <v>事業本部</v>
          </cell>
          <cell r="E217" t="str">
            <v>33</v>
          </cell>
          <cell r="F217" t="str">
            <v>海外業務部</v>
          </cell>
          <cell r="G217" t="str">
            <v>3301</v>
          </cell>
          <cell r="H217" t="str">
            <v>海外業務部</v>
          </cell>
          <cell r="I217" t="str">
            <v>1930</v>
          </cell>
          <cell r="J217" t="str">
            <v>海外業務</v>
          </cell>
          <cell r="K217" t="str">
            <v>1519</v>
          </cell>
          <cell r="L217" t="str">
            <v>海外　東京</v>
          </cell>
          <cell r="M217" t="str">
            <v>15194999999994602138632063200020034海外-12003</v>
          </cell>
          <cell r="N217" t="str">
            <v>4</v>
          </cell>
          <cell r="O217" t="str">
            <v>他店</v>
          </cell>
          <cell r="P217" t="str">
            <v>6320</v>
          </cell>
          <cell r="Q217" t="str">
            <v>㈲ ｴﾑｴﾑﾋﾟｰ</v>
          </cell>
          <cell r="R217" t="str">
            <v>632000</v>
          </cell>
          <cell r="S217" t="str">
            <v>有限会社　エムエムピー　(海外)</v>
          </cell>
          <cell r="T217" t="str">
            <v>4海外</v>
          </cell>
          <cell r="U217" t="str">
            <v>2003</v>
          </cell>
          <cell r="V217">
            <v>791043</v>
          </cell>
          <cell r="W217">
            <v>377372</v>
          </cell>
          <cell r="X217">
            <v>757274</v>
          </cell>
          <cell r="Y217">
            <v>404254</v>
          </cell>
          <cell r="Z217">
            <v>893521</v>
          </cell>
          <cell r="AA217">
            <v>243812</v>
          </cell>
          <cell r="AB217">
            <v>3467276</v>
          </cell>
          <cell r="AC217">
            <v>491625</v>
          </cell>
          <cell r="AD217">
            <v>135779</v>
          </cell>
          <cell r="AE217">
            <v>235512</v>
          </cell>
          <cell r="AF217">
            <v>459603</v>
          </cell>
          <cell r="AG217">
            <v>495324</v>
          </cell>
          <cell r="AH217">
            <v>112742</v>
          </cell>
          <cell r="AI217">
            <v>1930585</v>
          </cell>
          <cell r="AJ217">
            <v>5397861</v>
          </cell>
        </row>
        <row r="218">
          <cell r="A218" t="str">
            <v>1</v>
          </cell>
          <cell r="B218" t="str">
            <v>株式会社　バンダイロジパル</v>
          </cell>
          <cell r="C218" t="str">
            <v>3</v>
          </cell>
          <cell r="D218" t="str">
            <v>事業本部</v>
          </cell>
          <cell r="E218" t="str">
            <v>33</v>
          </cell>
          <cell r="F218" t="str">
            <v>海外業務部</v>
          </cell>
          <cell r="G218" t="str">
            <v>3301</v>
          </cell>
          <cell r="H218" t="str">
            <v>海外業務部</v>
          </cell>
          <cell r="I218" t="str">
            <v>1930</v>
          </cell>
          <cell r="J218" t="str">
            <v>海外業務</v>
          </cell>
          <cell r="K218" t="str">
            <v>1519</v>
          </cell>
          <cell r="L218" t="str">
            <v>海外　東京</v>
          </cell>
          <cell r="M218" t="str">
            <v>15194999999994602138632099999999999合計-0</v>
          </cell>
          <cell r="N218" t="str">
            <v>4</v>
          </cell>
          <cell r="P218" t="str">
            <v>6320</v>
          </cell>
          <cell r="Q218" t="str">
            <v>　前　年　合　計　</v>
          </cell>
          <cell r="U218" t="str">
            <v>2002</v>
          </cell>
          <cell r="V218">
            <v>27529</v>
          </cell>
          <cell r="W218">
            <v>224551</v>
          </cell>
          <cell r="X218">
            <v>382923</v>
          </cell>
          <cell r="Y218">
            <v>251348</v>
          </cell>
          <cell r="Z218">
            <v>368193</v>
          </cell>
          <cell r="AA218">
            <v>218319</v>
          </cell>
          <cell r="AB218">
            <v>1472863</v>
          </cell>
          <cell r="AC218">
            <v>485247</v>
          </cell>
          <cell r="AD218">
            <v>432775</v>
          </cell>
          <cell r="AE218">
            <v>494245</v>
          </cell>
          <cell r="AF218">
            <v>547444</v>
          </cell>
          <cell r="AG218">
            <v>227229</v>
          </cell>
          <cell r="AH218">
            <v>246657</v>
          </cell>
          <cell r="AI218">
            <v>2433597</v>
          </cell>
          <cell r="AJ218">
            <v>3906460</v>
          </cell>
        </row>
        <row r="219">
          <cell r="A219" t="str">
            <v>1</v>
          </cell>
          <cell r="B219" t="str">
            <v>株式会社　バンダイロジパル</v>
          </cell>
          <cell r="C219" t="str">
            <v>3</v>
          </cell>
          <cell r="D219" t="str">
            <v>事業本部</v>
          </cell>
          <cell r="E219" t="str">
            <v>33</v>
          </cell>
          <cell r="F219" t="str">
            <v>海外業務部</v>
          </cell>
          <cell r="G219" t="str">
            <v>3301</v>
          </cell>
          <cell r="H219" t="str">
            <v>海外業務部</v>
          </cell>
          <cell r="I219" t="str">
            <v>1930</v>
          </cell>
          <cell r="J219" t="str">
            <v>海外業務</v>
          </cell>
          <cell r="K219" t="str">
            <v>1519</v>
          </cell>
          <cell r="L219" t="str">
            <v>海外　東京</v>
          </cell>
          <cell r="M219" t="str">
            <v>15194999999994602138632099999999999合計-1</v>
          </cell>
          <cell r="N219" t="str">
            <v>4</v>
          </cell>
          <cell r="P219" t="str">
            <v>6320</v>
          </cell>
          <cell r="Q219" t="str">
            <v>　当　年　合　計　</v>
          </cell>
          <cell r="U219" t="str">
            <v>2003</v>
          </cell>
          <cell r="V219">
            <v>791043</v>
          </cell>
          <cell r="W219">
            <v>377372</v>
          </cell>
          <cell r="X219">
            <v>757274</v>
          </cell>
          <cell r="Y219">
            <v>404254</v>
          </cell>
          <cell r="Z219">
            <v>893521</v>
          </cell>
          <cell r="AA219">
            <v>243812</v>
          </cell>
          <cell r="AB219">
            <v>3467276</v>
          </cell>
          <cell r="AC219">
            <v>491625</v>
          </cell>
          <cell r="AD219">
            <v>135779</v>
          </cell>
          <cell r="AE219">
            <v>235512</v>
          </cell>
          <cell r="AF219">
            <v>459603</v>
          </cell>
          <cell r="AG219">
            <v>495324</v>
          </cell>
          <cell r="AH219">
            <v>112742</v>
          </cell>
          <cell r="AI219">
            <v>1930585</v>
          </cell>
          <cell r="AJ219">
            <v>5397861</v>
          </cell>
        </row>
        <row r="220">
          <cell r="A220" t="str">
            <v>1</v>
          </cell>
          <cell r="B220" t="str">
            <v>株式会社　バンダイロジパル</v>
          </cell>
          <cell r="C220" t="str">
            <v>3</v>
          </cell>
          <cell r="D220" t="str">
            <v>事業本部</v>
          </cell>
          <cell r="E220" t="str">
            <v>33</v>
          </cell>
          <cell r="F220" t="str">
            <v>海外業務部</v>
          </cell>
          <cell r="G220" t="str">
            <v>3301</v>
          </cell>
          <cell r="H220" t="str">
            <v>海外業務部</v>
          </cell>
          <cell r="I220" t="str">
            <v>1930</v>
          </cell>
          <cell r="J220" t="str">
            <v>海外業務</v>
          </cell>
          <cell r="K220" t="str">
            <v>1519</v>
          </cell>
          <cell r="L220" t="str">
            <v>海外　東京</v>
          </cell>
          <cell r="M220" t="str">
            <v>15194999999994602138632099999合計-2</v>
          </cell>
          <cell r="N220" t="str">
            <v>4</v>
          </cell>
          <cell r="P220" t="str">
            <v>6320</v>
          </cell>
          <cell r="Q220" t="str">
            <v>　昨　年　対　比（％）</v>
          </cell>
          <cell r="V220">
            <v>2873</v>
          </cell>
          <cell r="W220">
            <v>168</v>
          </cell>
          <cell r="X220">
            <v>197</v>
          </cell>
          <cell r="Y220">
            <v>160</v>
          </cell>
          <cell r="Z220">
            <v>242</v>
          </cell>
          <cell r="AA220">
            <v>111</v>
          </cell>
          <cell r="AB220">
            <v>235</v>
          </cell>
          <cell r="AC220">
            <v>101</v>
          </cell>
          <cell r="AD220">
            <v>31</v>
          </cell>
          <cell r="AE220">
            <v>47</v>
          </cell>
          <cell r="AF220">
            <v>83</v>
          </cell>
          <cell r="AG220">
            <v>217</v>
          </cell>
          <cell r="AH220">
            <v>45</v>
          </cell>
          <cell r="AI220">
            <v>79</v>
          </cell>
          <cell r="AJ220">
            <v>138</v>
          </cell>
        </row>
        <row r="221">
          <cell r="A221" t="str">
            <v>1</v>
          </cell>
          <cell r="B221" t="str">
            <v>株式会社　バンダイロジパル</v>
          </cell>
          <cell r="C221" t="str">
            <v>3</v>
          </cell>
          <cell r="D221" t="str">
            <v>事業本部</v>
          </cell>
          <cell r="E221" t="str">
            <v>33</v>
          </cell>
          <cell r="F221" t="str">
            <v>海外業務部</v>
          </cell>
          <cell r="G221" t="str">
            <v>3301</v>
          </cell>
          <cell r="H221" t="str">
            <v>海外業務部</v>
          </cell>
          <cell r="I221" t="str">
            <v>1930</v>
          </cell>
          <cell r="J221" t="str">
            <v>海外業務</v>
          </cell>
          <cell r="K221" t="str">
            <v>1519</v>
          </cell>
          <cell r="L221" t="str">
            <v>海外　東京</v>
          </cell>
          <cell r="M221" t="str">
            <v>15194999999994862073051005100020034海外-12002</v>
          </cell>
          <cell r="N221" t="str">
            <v>4</v>
          </cell>
          <cell r="O221" t="str">
            <v>他店</v>
          </cell>
          <cell r="P221" t="str">
            <v>0510</v>
          </cell>
          <cell r="Q221" t="str">
            <v>㈱ ｳｨﾙﾈｯﾄ</v>
          </cell>
          <cell r="R221" t="str">
            <v>051000</v>
          </cell>
          <cell r="S221" t="str">
            <v>株式会社　ウィルネット　(海外)</v>
          </cell>
          <cell r="T221" t="str">
            <v>4海外</v>
          </cell>
          <cell r="U221" t="str">
            <v>2002</v>
          </cell>
          <cell r="V221">
            <v>286800</v>
          </cell>
          <cell r="W221">
            <v>620574</v>
          </cell>
          <cell r="X221">
            <v>142838</v>
          </cell>
          <cell r="Y221">
            <v>378388</v>
          </cell>
          <cell r="Z221">
            <v>829926</v>
          </cell>
          <cell r="AA221">
            <v>361130</v>
          </cell>
          <cell r="AB221">
            <v>2619656</v>
          </cell>
          <cell r="AC221">
            <v>530089</v>
          </cell>
          <cell r="AD221">
            <v>504436</v>
          </cell>
          <cell r="AE221">
            <v>781882</v>
          </cell>
          <cell r="AF221">
            <v>513551</v>
          </cell>
          <cell r="AG221">
            <v>440441</v>
          </cell>
          <cell r="AH221">
            <v>579730</v>
          </cell>
          <cell r="AI221">
            <v>3350129</v>
          </cell>
          <cell r="AJ221">
            <v>5969785</v>
          </cell>
        </row>
        <row r="222">
          <cell r="A222" t="str">
            <v>1</v>
          </cell>
          <cell r="B222" t="str">
            <v>株式会社　バンダイロジパル</v>
          </cell>
          <cell r="C222" t="str">
            <v>3</v>
          </cell>
          <cell r="D222" t="str">
            <v>事業本部</v>
          </cell>
          <cell r="E222" t="str">
            <v>33</v>
          </cell>
          <cell r="F222" t="str">
            <v>海外業務部</v>
          </cell>
          <cell r="G222" t="str">
            <v>3301</v>
          </cell>
          <cell r="H222" t="str">
            <v>海外業務部</v>
          </cell>
          <cell r="I222" t="str">
            <v>1930</v>
          </cell>
          <cell r="J222" t="str">
            <v>海外業務</v>
          </cell>
          <cell r="K222" t="str">
            <v>1519</v>
          </cell>
          <cell r="L222" t="str">
            <v>海外　東京</v>
          </cell>
          <cell r="M222" t="str">
            <v>15194999999994862073051005100020034海外-12003</v>
          </cell>
          <cell r="N222" t="str">
            <v>4</v>
          </cell>
          <cell r="O222" t="str">
            <v>他店</v>
          </cell>
          <cell r="P222" t="str">
            <v>0510</v>
          </cell>
          <cell r="Q222" t="str">
            <v>㈱ ｳｨﾙﾈｯﾄ</v>
          </cell>
          <cell r="R222" t="str">
            <v>051000</v>
          </cell>
          <cell r="S222" t="str">
            <v>株式会社　ウィルネット　(海外)</v>
          </cell>
          <cell r="T222" t="str">
            <v>4海外</v>
          </cell>
          <cell r="U222" t="str">
            <v>2003</v>
          </cell>
          <cell r="V222">
            <v>185254</v>
          </cell>
          <cell r="W222">
            <v>242900</v>
          </cell>
          <cell r="X222">
            <v>932752</v>
          </cell>
          <cell r="Y222">
            <v>135654</v>
          </cell>
          <cell r="Z222">
            <v>427889</v>
          </cell>
          <cell r="AA222">
            <v>161200</v>
          </cell>
          <cell r="AB222">
            <v>2085649</v>
          </cell>
          <cell r="AC222">
            <v>375562</v>
          </cell>
          <cell r="AD222">
            <v>501689</v>
          </cell>
          <cell r="AE222">
            <v>863936</v>
          </cell>
          <cell r="AF222">
            <v>220317</v>
          </cell>
          <cell r="AG222">
            <v>959553</v>
          </cell>
          <cell r="AH222">
            <v>131220</v>
          </cell>
          <cell r="AI222">
            <v>3052277</v>
          </cell>
          <cell r="AJ222">
            <v>5137926</v>
          </cell>
        </row>
        <row r="223">
          <cell r="A223" t="str">
            <v>1</v>
          </cell>
          <cell r="B223" t="str">
            <v>株式会社　バンダイロジパル</v>
          </cell>
          <cell r="C223" t="str">
            <v>3</v>
          </cell>
          <cell r="D223" t="str">
            <v>事業本部</v>
          </cell>
          <cell r="E223" t="str">
            <v>33</v>
          </cell>
          <cell r="F223" t="str">
            <v>海外業務部</v>
          </cell>
          <cell r="G223" t="str">
            <v>3301</v>
          </cell>
          <cell r="H223" t="str">
            <v>海外業務部</v>
          </cell>
          <cell r="I223" t="str">
            <v>1930</v>
          </cell>
          <cell r="J223" t="str">
            <v>海外業務</v>
          </cell>
          <cell r="K223" t="str">
            <v>1519</v>
          </cell>
          <cell r="L223" t="str">
            <v>海外　東京</v>
          </cell>
          <cell r="M223" t="str">
            <v>15194999999994862073051099999999999合計-0</v>
          </cell>
          <cell r="N223" t="str">
            <v>4</v>
          </cell>
          <cell r="P223" t="str">
            <v>0510</v>
          </cell>
          <cell r="Q223" t="str">
            <v>　前　年　合　計　</v>
          </cell>
          <cell r="U223" t="str">
            <v>2002</v>
          </cell>
          <cell r="V223">
            <v>286800</v>
          </cell>
          <cell r="W223">
            <v>620574</v>
          </cell>
          <cell r="X223">
            <v>142838</v>
          </cell>
          <cell r="Y223">
            <v>378388</v>
          </cell>
          <cell r="Z223">
            <v>829926</v>
          </cell>
          <cell r="AA223">
            <v>361130</v>
          </cell>
          <cell r="AB223">
            <v>2619656</v>
          </cell>
          <cell r="AC223">
            <v>530089</v>
          </cell>
          <cell r="AD223">
            <v>504436</v>
          </cell>
          <cell r="AE223">
            <v>781882</v>
          </cell>
          <cell r="AF223">
            <v>513551</v>
          </cell>
          <cell r="AG223">
            <v>440441</v>
          </cell>
          <cell r="AH223">
            <v>579730</v>
          </cell>
          <cell r="AI223">
            <v>3350129</v>
          </cell>
          <cell r="AJ223">
            <v>5969785</v>
          </cell>
        </row>
        <row r="224">
          <cell r="A224" t="str">
            <v>1</v>
          </cell>
          <cell r="B224" t="str">
            <v>株式会社　バンダイロジパル</v>
          </cell>
          <cell r="C224" t="str">
            <v>3</v>
          </cell>
          <cell r="D224" t="str">
            <v>事業本部</v>
          </cell>
          <cell r="E224" t="str">
            <v>33</v>
          </cell>
          <cell r="F224" t="str">
            <v>海外業務部</v>
          </cell>
          <cell r="G224" t="str">
            <v>3301</v>
          </cell>
          <cell r="H224" t="str">
            <v>海外業務部</v>
          </cell>
          <cell r="I224" t="str">
            <v>1930</v>
          </cell>
          <cell r="J224" t="str">
            <v>海外業務</v>
          </cell>
          <cell r="K224" t="str">
            <v>1519</v>
          </cell>
          <cell r="L224" t="str">
            <v>海外　東京</v>
          </cell>
          <cell r="M224" t="str">
            <v>15194999999994862073051099999999999合計-1</v>
          </cell>
          <cell r="N224" t="str">
            <v>4</v>
          </cell>
          <cell r="P224" t="str">
            <v>0510</v>
          </cell>
          <cell r="Q224" t="str">
            <v>　当　年　合　計　</v>
          </cell>
          <cell r="U224" t="str">
            <v>2003</v>
          </cell>
          <cell r="V224">
            <v>185254</v>
          </cell>
          <cell r="W224">
            <v>242900</v>
          </cell>
          <cell r="X224">
            <v>932752</v>
          </cell>
          <cell r="Y224">
            <v>135654</v>
          </cell>
          <cell r="Z224">
            <v>427889</v>
          </cell>
          <cell r="AA224">
            <v>161200</v>
          </cell>
          <cell r="AB224">
            <v>2085649</v>
          </cell>
          <cell r="AC224">
            <v>375562</v>
          </cell>
          <cell r="AD224">
            <v>501689</v>
          </cell>
          <cell r="AE224">
            <v>863936</v>
          </cell>
          <cell r="AF224">
            <v>220317</v>
          </cell>
          <cell r="AG224">
            <v>959553</v>
          </cell>
          <cell r="AH224">
            <v>131220</v>
          </cell>
          <cell r="AI224">
            <v>3052277</v>
          </cell>
          <cell r="AJ224">
            <v>5137926</v>
          </cell>
        </row>
        <row r="225">
          <cell r="A225" t="str">
            <v>1</v>
          </cell>
          <cell r="B225" t="str">
            <v>株式会社　バンダイロジパル</v>
          </cell>
          <cell r="C225" t="str">
            <v>3</v>
          </cell>
          <cell r="D225" t="str">
            <v>事業本部</v>
          </cell>
          <cell r="E225" t="str">
            <v>33</v>
          </cell>
          <cell r="F225" t="str">
            <v>海外業務部</v>
          </cell>
          <cell r="G225" t="str">
            <v>3301</v>
          </cell>
          <cell r="H225" t="str">
            <v>海外業務部</v>
          </cell>
          <cell r="I225" t="str">
            <v>1930</v>
          </cell>
          <cell r="J225" t="str">
            <v>海外業務</v>
          </cell>
          <cell r="K225" t="str">
            <v>1519</v>
          </cell>
          <cell r="L225" t="str">
            <v>海外　東京</v>
          </cell>
          <cell r="M225" t="str">
            <v>15194999999994862073051099999合計-2</v>
          </cell>
          <cell r="N225" t="str">
            <v>4</v>
          </cell>
          <cell r="P225" t="str">
            <v>0510</v>
          </cell>
          <cell r="Q225" t="str">
            <v>　昨　年　対　比（％）</v>
          </cell>
          <cell r="V225">
            <v>64</v>
          </cell>
          <cell r="W225">
            <v>39</v>
          </cell>
          <cell r="X225">
            <v>653</v>
          </cell>
          <cell r="Y225">
            <v>35</v>
          </cell>
          <cell r="Z225">
            <v>51</v>
          </cell>
          <cell r="AA225">
            <v>44</v>
          </cell>
          <cell r="AB225">
            <v>79</v>
          </cell>
          <cell r="AC225">
            <v>70</v>
          </cell>
          <cell r="AD225">
            <v>99</v>
          </cell>
          <cell r="AE225">
            <v>110</v>
          </cell>
          <cell r="AF225">
            <v>42</v>
          </cell>
          <cell r="AG225">
            <v>217</v>
          </cell>
          <cell r="AH225">
            <v>22</v>
          </cell>
          <cell r="AI225">
            <v>91</v>
          </cell>
          <cell r="AJ225">
            <v>86</v>
          </cell>
        </row>
        <row r="226">
          <cell r="A226" t="str">
            <v>1</v>
          </cell>
          <cell r="B226" t="str">
            <v>株式会社　バンダイロジパル</v>
          </cell>
          <cell r="C226" t="str">
            <v>3</v>
          </cell>
          <cell r="D226" t="str">
            <v>事業本部</v>
          </cell>
          <cell r="E226" t="str">
            <v>33</v>
          </cell>
          <cell r="F226" t="str">
            <v>海外業務部</v>
          </cell>
          <cell r="G226" t="str">
            <v>3301</v>
          </cell>
          <cell r="H226" t="str">
            <v>海外業務部</v>
          </cell>
          <cell r="I226" t="str">
            <v>1930</v>
          </cell>
          <cell r="J226" t="str">
            <v>海外業務</v>
          </cell>
          <cell r="K226" t="str">
            <v>1519</v>
          </cell>
          <cell r="L226" t="str">
            <v>海外　東京</v>
          </cell>
          <cell r="M226" t="str">
            <v>15194999999995203103190219020320034海外-12002</v>
          </cell>
          <cell r="N226" t="str">
            <v>4</v>
          </cell>
          <cell r="O226" t="str">
            <v>他店</v>
          </cell>
          <cell r="P226" t="str">
            <v>1902</v>
          </cell>
          <cell r="Q226" t="str">
            <v>㈱国際貿易</v>
          </cell>
          <cell r="R226" t="str">
            <v>190203</v>
          </cell>
          <cell r="S226" t="str">
            <v>株式会社国際貿易  (海外)</v>
          </cell>
          <cell r="T226" t="str">
            <v>4海外</v>
          </cell>
          <cell r="U226" t="str">
            <v>2002</v>
          </cell>
          <cell r="V226">
            <v>153436</v>
          </cell>
          <cell r="W226">
            <v>270280</v>
          </cell>
          <cell r="X226">
            <v>420184</v>
          </cell>
          <cell r="Y226">
            <v>191115</v>
          </cell>
          <cell r="Z226">
            <v>571070</v>
          </cell>
          <cell r="AA226">
            <v>287504</v>
          </cell>
          <cell r="AB226">
            <v>1893589</v>
          </cell>
          <cell r="AC226">
            <v>289345</v>
          </cell>
          <cell r="AD226">
            <v>551151</v>
          </cell>
          <cell r="AE226">
            <v>201070</v>
          </cell>
          <cell r="AF226">
            <v>495097</v>
          </cell>
          <cell r="AG226">
            <v>521795</v>
          </cell>
          <cell r="AH226">
            <v>159568</v>
          </cell>
          <cell r="AI226">
            <v>2218026</v>
          </cell>
          <cell r="AJ226">
            <v>4111615</v>
          </cell>
        </row>
        <row r="227">
          <cell r="A227" t="str">
            <v>1</v>
          </cell>
          <cell r="B227" t="str">
            <v>株式会社　バンダイロジパル</v>
          </cell>
          <cell r="C227" t="str">
            <v>3</v>
          </cell>
          <cell r="D227" t="str">
            <v>事業本部</v>
          </cell>
          <cell r="E227" t="str">
            <v>33</v>
          </cell>
          <cell r="F227" t="str">
            <v>海外業務部</v>
          </cell>
          <cell r="G227" t="str">
            <v>3301</v>
          </cell>
          <cell r="H227" t="str">
            <v>海外業務部</v>
          </cell>
          <cell r="I227" t="str">
            <v>1930</v>
          </cell>
          <cell r="J227" t="str">
            <v>海外業務</v>
          </cell>
          <cell r="K227" t="str">
            <v>1519</v>
          </cell>
          <cell r="L227" t="str">
            <v>海外　東京</v>
          </cell>
          <cell r="M227" t="str">
            <v>15194999999995203103190219020320034海外-12003</v>
          </cell>
          <cell r="N227" t="str">
            <v>4</v>
          </cell>
          <cell r="O227" t="str">
            <v>他店</v>
          </cell>
          <cell r="P227" t="str">
            <v>1902</v>
          </cell>
          <cell r="Q227" t="str">
            <v>㈱国際貿易</v>
          </cell>
          <cell r="R227" t="str">
            <v>190203</v>
          </cell>
          <cell r="S227" t="str">
            <v>株式会社国際貿易  (海外)</v>
          </cell>
          <cell r="T227" t="str">
            <v>4海外</v>
          </cell>
          <cell r="U227" t="str">
            <v>2003</v>
          </cell>
          <cell r="V227">
            <v>550741</v>
          </cell>
          <cell r="W227">
            <v>211591</v>
          </cell>
          <cell r="X227">
            <v>361720</v>
          </cell>
          <cell r="Y227">
            <v>228400</v>
          </cell>
          <cell r="Z227">
            <v>504242</v>
          </cell>
          <cell r="AA227">
            <v>388695</v>
          </cell>
          <cell r="AB227">
            <v>2245389</v>
          </cell>
          <cell r="AC227">
            <v>305927</v>
          </cell>
          <cell r="AD227">
            <v>343280</v>
          </cell>
          <cell r="AE227">
            <v>611016</v>
          </cell>
          <cell r="AF227">
            <v>638853</v>
          </cell>
          <cell r="AG227">
            <v>264833</v>
          </cell>
          <cell r="AH227">
            <v>387598</v>
          </cell>
          <cell r="AI227">
            <v>2551507</v>
          </cell>
          <cell r="AJ227">
            <v>4796896</v>
          </cell>
        </row>
        <row r="228">
          <cell r="A228" t="str">
            <v>1</v>
          </cell>
          <cell r="B228" t="str">
            <v>株式会社　バンダイロジパル</v>
          </cell>
          <cell r="C228" t="str">
            <v>3</v>
          </cell>
          <cell r="D228" t="str">
            <v>事業本部</v>
          </cell>
          <cell r="E228" t="str">
            <v>33</v>
          </cell>
          <cell r="F228" t="str">
            <v>海外業務部</v>
          </cell>
          <cell r="G228" t="str">
            <v>3301</v>
          </cell>
          <cell r="H228" t="str">
            <v>海外業務部</v>
          </cell>
          <cell r="I228" t="str">
            <v>1930</v>
          </cell>
          <cell r="J228" t="str">
            <v>海外業務</v>
          </cell>
          <cell r="K228" t="str">
            <v>1519</v>
          </cell>
          <cell r="L228" t="str">
            <v>海外　東京</v>
          </cell>
          <cell r="M228" t="str">
            <v>15194999999995203103190299999999999合計-0</v>
          </cell>
          <cell r="N228" t="str">
            <v>4</v>
          </cell>
          <cell r="P228" t="str">
            <v>1902</v>
          </cell>
          <cell r="Q228" t="str">
            <v>　前　年　合　計　</v>
          </cell>
          <cell r="U228" t="str">
            <v>2002</v>
          </cell>
          <cell r="V228">
            <v>153436</v>
          </cell>
          <cell r="W228">
            <v>270280</v>
          </cell>
          <cell r="X228">
            <v>420184</v>
          </cell>
          <cell r="Y228">
            <v>191115</v>
          </cell>
          <cell r="Z228">
            <v>571070</v>
          </cell>
          <cell r="AA228">
            <v>287504</v>
          </cell>
          <cell r="AB228">
            <v>1893589</v>
          </cell>
          <cell r="AC228">
            <v>289345</v>
          </cell>
          <cell r="AD228">
            <v>551151</v>
          </cell>
          <cell r="AE228">
            <v>201070</v>
          </cell>
          <cell r="AF228">
            <v>495097</v>
          </cell>
          <cell r="AG228">
            <v>521795</v>
          </cell>
          <cell r="AH228">
            <v>159568</v>
          </cell>
          <cell r="AI228">
            <v>2218026</v>
          </cell>
          <cell r="AJ228">
            <v>4111615</v>
          </cell>
        </row>
        <row r="229">
          <cell r="A229" t="str">
            <v>1</v>
          </cell>
          <cell r="B229" t="str">
            <v>株式会社　バンダイロジパル</v>
          </cell>
          <cell r="C229" t="str">
            <v>3</v>
          </cell>
          <cell r="D229" t="str">
            <v>事業本部</v>
          </cell>
          <cell r="E229" t="str">
            <v>33</v>
          </cell>
          <cell r="F229" t="str">
            <v>海外業務部</v>
          </cell>
          <cell r="G229" t="str">
            <v>3301</v>
          </cell>
          <cell r="H229" t="str">
            <v>海外業務部</v>
          </cell>
          <cell r="I229" t="str">
            <v>1930</v>
          </cell>
          <cell r="J229" t="str">
            <v>海外業務</v>
          </cell>
          <cell r="K229" t="str">
            <v>1519</v>
          </cell>
          <cell r="L229" t="str">
            <v>海外　東京</v>
          </cell>
          <cell r="M229" t="str">
            <v>15194999999995203103190299999999999合計-1</v>
          </cell>
          <cell r="N229" t="str">
            <v>4</v>
          </cell>
          <cell r="P229" t="str">
            <v>1902</v>
          </cell>
          <cell r="Q229" t="str">
            <v>　当　年　合　計　</v>
          </cell>
          <cell r="U229" t="str">
            <v>2003</v>
          </cell>
          <cell r="V229">
            <v>550741</v>
          </cell>
          <cell r="W229">
            <v>211591</v>
          </cell>
          <cell r="X229">
            <v>361720</v>
          </cell>
          <cell r="Y229">
            <v>228400</v>
          </cell>
          <cell r="Z229">
            <v>504242</v>
          </cell>
          <cell r="AA229">
            <v>388695</v>
          </cell>
          <cell r="AB229">
            <v>2245389</v>
          </cell>
          <cell r="AC229">
            <v>305927</v>
          </cell>
          <cell r="AD229">
            <v>343280</v>
          </cell>
          <cell r="AE229">
            <v>611016</v>
          </cell>
          <cell r="AF229">
            <v>638853</v>
          </cell>
          <cell r="AG229">
            <v>264833</v>
          </cell>
          <cell r="AH229">
            <v>387598</v>
          </cell>
          <cell r="AI229">
            <v>2551507</v>
          </cell>
          <cell r="AJ229">
            <v>4796896</v>
          </cell>
        </row>
        <row r="230">
          <cell r="A230" t="str">
            <v>1</v>
          </cell>
          <cell r="B230" t="str">
            <v>株式会社　バンダイロジパル</v>
          </cell>
          <cell r="C230" t="str">
            <v>3</v>
          </cell>
          <cell r="D230" t="str">
            <v>事業本部</v>
          </cell>
          <cell r="E230" t="str">
            <v>33</v>
          </cell>
          <cell r="F230" t="str">
            <v>海外業務部</v>
          </cell>
          <cell r="G230" t="str">
            <v>3301</v>
          </cell>
          <cell r="H230" t="str">
            <v>海外業務部</v>
          </cell>
          <cell r="I230" t="str">
            <v>1930</v>
          </cell>
          <cell r="J230" t="str">
            <v>海外業務</v>
          </cell>
          <cell r="K230" t="str">
            <v>1519</v>
          </cell>
          <cell r="L230" t="str">
            <v>海外　東京</v>
          </cell>
          <cell r="M230" t="str">
            <v>15194999999995203103190299999合計-2</v>
          </cell>
          <cell r="N230" t="str">
            <v>4</v>
          </cell>
          <cell r="P230" t="str">
            <v>1902</v>
          </cell>
          <cell r="Q230" t="str">
            <v>　昨　年　対　比（％）</v>
          </cell>
          <cell r="V230">
            <v>358</v>
          </cell>
          <cell r="W230">
            <v>78</v>
          </cell>
          <cell r="X230">
            <v>86</v>
          </cell>
          <cell r="Y230">
            <v>119</v>
          </cell>
          <cell r="Z230">
            <v>88</v>
          </cell>
          <cell r="AA230">
            <v>135</v>
          </cell>
          <cell r="AB230">
            <v>118</v>
          </cell>
          <cell r="AC230">
            <v>105</v>
          </cell>
          <cell r="AD230">
            <v>62</v>
          </cell>
          <cell r="AE230">
            <v>303</v>
          </cell>
          <cell r="AF230">
            <v>129</v>
          </cell>
          <cell r="AG230">
            <v>50</v>
          </cell>
          <cell r="AH230">
            <v>242</v>
          </cell>
          <cell r="AI230">
            <v>115</v>
          </cell>
          <cell r="AJ230">
            <v>116</v>
          </cell>
        </row>
        <row r="231">
          <cell r="A231" t="str">
            <v>1</v>
          </cell>
          <cell r="B231" t="str">
            <v>株式会社　バンダイロジパル</v>
          </cell>
          <cell r="C231" t="str">
            <v>3</v>
          </cell>
          <cell r="D231" t="str">
            <v>事業本部</v>
          </cell>
          <cell r="E231" t="str">
            <v>33</v>
          </cell>
          <cell r="F231" t="str">
            <v>海外業務部</v>
          </cell>
          <cell r="G231" t="str">
            <v>3301</v>
          </cell>
          <cell r="H231" t="str">
            <v>海外業務部</v>
          </cell>
          <cell r="I231" t="str">
            <v>1930</v>
          </cell>
          <cell r="J231" t="str">
            <v>海外業務</v>
          </cell>
          <cell r="K231" t="str">
            <v>1519</v>
          </cell>
          <cell r="L231" t="str">
            <v>海外　東京</v>
          </cell>
          <cell r="M231" t="str">
            <v>15194999999995270111511651160120034海外-12002</v>
          </cell>
          <cell r="N231" t="str">
            <v>4</v>
          </cell>
          <cell r="O231" t="str">
            <v>他店</v>
          </cell>
          <cell r="P231" t="str">
            <v>5116</v>
          </cell>
          <cell r="Q231" t="str">
            <v>ﾊﾔｶﾜ･ｱｰｸ電子㈱</v>
          </cell>
          <cell r="R231" t="str">
            <v>511601</v>
          </cell>
          <cell r="S231" t="str">
            <v>ハヤカワ･アーク電子　株式会社　-海外-</v>
          </cell>
          <cell r="T231" t="str">
            <v>4海外</v>
          </cell>
          <cell r="U231" t="str">
            <v>2002</v>
          </cell>
          <cell r="V231">
            <v>380083</v>
          </cell>
          <cell r="W231">
            <v>133095</v>
          </cell>
          <cell r="X231">
            <v>54320</v>
          </cell>
          <cell r="Y231">
            <v>240929</v>
          </cell>
          <cell r="Z231">
            <v>0</v>
          </cell>
          <cell r="AA231">
            <v>0</v>
          </cell>
          <cell r="AB231">
            <v>808427</v>
          </cell>
          <cell r="AC231">
            <v>285178</v>
          </cell>
          <cell r="AD231">
            <v>265548</v>
          </cell>
          <cell r="AE231">
            <v>733937</v>
          </cell>
          <cell r="AF231">
            <v>815325</v>
          </cell>
          <cell r="AG231">
            <v>85996</v>
          </cell>
          <cell r="AH231">
            <v>247952</v>
          </cell>
          <cell r="AI231">
            <v>2433936</v>
          </cell>
          <cell r="AJ231">
            <v>3242363</v>
          </cell>
        </row>
        <row r="232">
          <cell r="A232" t="str">
            <v>1</v>
          </cell>
          <cell r="B232" t="str">
            <v>株式会社　バンダイロジパル</v>
          </cell>
          <cell r="C232" t="str">
            <v>3</v>
          </cell>
          <cell r="D232" t="str">
            <v>事業本部</v>
          </cell>
          <cell r="E232" t="str">
            <v>33</v>
          </cell>
          <cell r="F232" t="str">
            <v>海外業務部</v>
          </cell>
          <cell r="G232" t="str">
            <v>3301</v>
          </cell>
          <cell r="H232" t="str">
            <v>海外業務部</v>
          </cell>
          <cell r="I232" t="str">
            <v>1930</v>
          </cell>
          <cell r="J232" t="str">
            <v>海外業務</v>
          </cell>
          <cell r="K232" t="str">
            <v>1519</v>
          </cell>
          <cell r="L232" t="str">
            <v>海外　東京</v>
          </cell>
          <cell r="M232" t="str">
            <v>15194999999995270111511651160120034海外-12003</v>
          </cell>
          <cell r="N232" t="str">
            <v>4</v>
          </cell>
          <cell r="O232" t="str">
            <v>他店</v>
          </cell>
          <cell r="P232" t="str">
            <v>5116</v>
          </cell>
          <cell r="Q232" t="str">
            <v>ﾊﾔｶﾜ･ｱｰｸ電子㈱</v>
          </cell>
          <cell r="R232" t="str">
            <v>511601</v>
          </cell>
          <cell r="S232" t="str">
            <v>ハヤカワ･アーク電子　株式会社　-海外-</v>
          </cell>
          <cell r="T232" t="str">
            <v>4海外</v>
          </cell>
          <cell r="U232" t="str">
            <v>2003</v>
          </cell>
          <cell r="V232">
            <v>888662</v>
          </cell>
          <cell r="W232">
            <v>223902</v>
          </cell>
          <cell r="X232">
            <v>500355</v>
          </cell>
          <cell r="Y232">
            <v>706615</v>
          </cell>
          <cell r="Z232">
            <v>37006</v>
          </cell>
          <cell r="AA232">
            <v>167274</v>
          </cell>
          <cell r="AB232">
            <v>2523814</v>
          </cell>
          <cell r="AC232">
            <v>821256</v>
          </cell>
          <cell r="AD232">
            <v>532821</v>
          </cell>
          <cell r="AE232">
            <v>128803</v>
          </cell>
          <cell r="AF232">
            <v>233167</v>
          </cell>
          <cell r="AG232">
            <v>351658</v>
          </cell>
          <cell r="AH232">
            <v>138369</v>
          </cell>
          <cell r="AI232">
            <v>2206074</v>
          </cell>
          <cell r="AJ232">
            <v>4729888</v>
          </cell>
        </row>
        <row r="233">
          <cell r="A233" t="str">
            <v>1</v>
          </cell>
          <cell r="B233" t="str">
            <v>株式会社　バンダイロジパル</v>
          </cell>
          <cell r="C233" t="str">
            <v>3</v>
          </cell>
          <cell r="D233" t="str">
            <v>事業本部</v>
          </cell>
          <cell r="E233" t="str">
            <v>33</v>
          </cell>
          <cell r="F233" t="str">
            <v>海外業務部</v>
          </cell>
          <cell r="G233" t="str">
            <v>3301</v>
          </cell>
          <cell r="H233" t="str">
            <v>海外業務部</v>
          </cell>
          <cell r="I233" t="str">
            <v>1930</v>
          </cell>
          <cell r="J233" t="str">
            <v>海外業務</v>
          </cell>
          <cell r="K233" t="str">
            <v>1519</v>
          </cell>
          <cell r="L233" t="str">
            <v>海外　東京</v>
          </cell>
          <cell r="M233" t="str">
            <v>15194999999995270111511699999999999合計-0</v>
          </cell>
          <cell r="N233" t="str">
            <v>4</v>
          </cell>
          <cell r="P233" t="str">
            <v>5116</v>
          </cell>
          <cell r="Q233" t="str">
            <v>　前　年　合　計　</v>
          </cell>
          <cell r="U233" t="str">
            <v>2002</v>
          </cell>
          <cell r="V233">
            <v>380083</v>
          </cell>
          <cell r="W233">
            <v>133095</v>
          </cell>
          <cell r="X233">
            <v>54320</v>
          </cell>
          <cell r="Y233">
            <v>240929</v>
          </cell>
          <cell r="Z233">
            <v>0</v>
          </cell>
          <cell r="AA233">
            <v>0</v>
          </cell>
          <cell r="AB233">
            <v>808427</v>
          </cell>
          <cell r="AC233">
            <v>285178</v>
          </cell>
          <cell r="AD233">
            <v>265548</v>
          </cell>
          <cell r="AE233">
            <v>733937</v>
          </cell>
          <cell r="AF233">
            <v>815325</v>
          </cell>
          <cell r="AG233">
            <v>85996</v>
          </cell>
          <cell r="AH233">
            <v>247952</v>
          </cell>
          <cell r="AI233">
            <v>2433936</v>
          </cell>
          <cell r="AJ233">
            <v>3242363</v>
          </cell>
        </row>
        <row r="234">
          <cell r="A234" t="str">
            <v>1</v>
          </cell>
          <cell r="B234" t="str">
            <v>株式会社　バンダイロジパル</v>
          </cell>
          <cell r="C234" t="str">
            <v>3</v>
          </cell>
          <cell r="D234" t="str">
            <v>事業本部</v>
          </cell>
          <cell r="E234" t="str">
            <v>33</v>
          </cell>
          <cell r="F234" t="str">
            <v>海外業務部</v>
          </cell>
          <cell r="G234" t="str">
            <v>3301</v>
          </cell>
          <cell r="H234" t="str">
            <v>海外業務部</v>
          </cell>
          <cell r="I234" t="str">
            <v>1930</v>
          </cell>
          <cell r="J234" t="str">
            <v>海外業務</v>
          </cell>
          <cell r="K234" t="str">
            <v>1519</v>
          </cell>
          <cell r="L234" t="str">
            <v>海外　東京</v>
          </cell>
          <cell r="M234" t="str">
            <v>15194999999995270111511699999999999合計-1</v>
          </cell>
          <cell r="N234" t="str">
            <v>4</v>
          </cell>
          <cell r="P234" t="str">
            <v>5116</v>
          </cell>
          <cell r="Q234" t="str">
            <v>　当　年　合　計　</v>
          </cell>
          <cell r="U234" t="str">
            <v>2003</v>
          </cell>
          <cell r="V234">
            <v>888662</v>
          </cell>
          <cell r="W234">
            <v>223902</v>
          </cell>
          <cell r="X234">
            <v>500355</v>
          </cell>
          <cell r="Y234">
            <v>706615</v>
          </cell>
          <cell r="Z234">
            <v>37006</v>
          </cell>
          <cell r="AA234">
            <v>167274</v>
          </cell>
          <cell r="AB234">
            <v>2523814</v>
          </cell>
          <cell r="AC234">
            <v>821256</v>
          </cell>
          <cell r="AD234">
            <v>532821</v>
          </cell>
          <cell r="AE234">
            <v>128803</v>
          </cell>
          <cell r="AF234">
            <v>233167</v>
          </cell>
          <cell r="AG234">
            <v>351658</v>
          </cell>
          <cell r="AH234">
            <v>138369</v>
          </cell>
          <cell r="AI234">
            <v>2206074</v>
          </cell>
          <cell r="AJ234">
            <v>4729888</v>
          </cell>
        </row>
        <row r="235">
          <cell r="A235" t="str">
            <v>1</v>
          </cell>
          <cell r="B235" t="str">
            <v>株式会社　バンダイロジパル</v>
          </cell>
          <cell r="C235" t="str">
            <v>3</v>
          </cell>
          <cell r="D235" t="str">
            <v>事業本部</v>
          </cell>
          <cell r="E235" t="str">
            <v>33</v>
          </cell>
          <cell r="F235" t="str">
            <v>海外業務部</v>
          </cell>
          <cell r="G235" t="str">
            <v>3301</v>
          </cell>
          <cell r="H235" t="str">
            <v>海外業務部</v>
          </cell>
          <cell r="I235" t="str">
            <v>1930</v>
          </cell>
          <cell r="J235" t="str">
            <v>海外業務</v>
          </cell>
          <cell r="K235" t="str">
            <v>1519</v>
          </cell>
          <cell r="L235" t="str">
            <v>海外　東京</v>
          </cell>
          <cell r="M235" t="str">
            <v>15194999999995270111511699999合計-2</v>
          </cell>
          <cell r="N235" t="str">
            <v>4</v>
          </cell>
          <cell r="P235" t="str">
            <v>5116</v>
          </cell>
          <cell r="Q235" t="str">
            <v>　昨　年　対　比（％）</v>
          </cell>
          <cell r="V235">
            <v>233</v>
          </cell>
          <cell r="W235">
            <v>168</v>
          </cell>
          <cell r="X235">
            <v>921</v>
          </cell>
          <cell r="Y235">
            <v>293</v>
          </cell>
          <cell r="Z235">
            <v>100</v>
          </cell>
          <cell r="AA235">
            <v>100</v>
          </cell>
          <cell r="AB235">
            <v>312</v>
          </cell>
          <cell r="AC235">
            <v>287</v>
          </cell>
          <cell r="AD235">
            <v>200</v>
          </cell>
          <cell r="AE235">
            <v>17</v>
          </cell>
          <cell r="AF235">
            <v>28</v>
          </cell>
          <cell r="AG235">
            <v>408</v>
          </cell>
          <cell r="AH235">
            <v>55</v>
          </cell>
          <cell r="AI235">
            <v>90</v>
          </cell>
          <cell r="AJ235">
            <v>145</v>
          </cell>
        </row>
        <row r="236">
          <cell r="A236" t="str">
            <v>1</v>
          </cell>
          <cell r="B236" t="str">
            <v>株式会社　バンダイロジパル</v>
          </cell>
          <cell r="C236" t="str">
            <v>3</v>
          </cell>
          <cell r="D236" t="str">
            <v>事業本部</v>
          </cell>
          <cell r="E236" t="str">
            <v>33</v>
          </cell>
          <cell r="F236" t="str">
            <v>海外業務部</v>
          </cell>
          <cell r="G236" t="str">
            <v>3301</v>
          </cell>
          <cell r="H236" t="str">
            <v>海外業務部</v>
          </cell>
          <cell r="I236" t="str">
            <v>1930</v>
          </cell>
          <cell r="J236" t="str">
            <v>海外業務</v>
          </cell>
          <cell r="K236" t="str">
            <v>1519</v>
          </cell>
          <cell r="L236" t="str">
            <v>海外　東京</v>
          </cell>
          <cell r="M236" t="str">
            <v>15194999999995624425193519350120034海外-12002</v>
          </cell>
          <cell r="N236" t="str">
            <v>4</v>
          </cell>
          <cell r="O236" t="str">
            <v>他店</v>
          </cell>
          <cell r="P236" t="str">
            <v>1935</v>
          </cell>
          <cell r="Q236" t="str">
            <v>㈱ 壽屋</v>
          </cell>
          <cell r="R236" t="str">
            <v>193501</v>
          </cell>
          <cell r="S236" t="str">
            <v>株式会社 壽屋 (海外)</v>
          </cell>
          <cell r="T236" t="str">
            <v>4海外</v>
          </cell>
          <cell r="U236" t="str">
            <v>2002</v>
          </cell>
          <cell r="V236">
            <v>120811</v>
          </cell>
          <cell r="W236">
            <v>402339</v>
          </cell>
          <cell r="X236">
            <v>488287</v>
          </cell>
          <cell r="Y236">
            <v>401223</v>
          </cell>
          <cell r="Z236">
            <v>389725</v>
          </cell>
          <cell r="AA236">
            <v>746457</v>
          </cell>
          <cell r="AB236">
            <v>2548842</v>
          </cell>
          <cell r="AC236">
            <v>419730</v>
          </cell>
          <cell r="AD236">
            <v>248100</v>
          </cell>
          <cell r="AE236">
            <v>158100</v>
          </cell>
          <cell r="AF236">
            <v>584890</v>
          </cell>
          <cell r="AG236">
            <v>0</v>
          </cell>
          <cell r="AH236">
            <v>93800</v>
          </cell>
          <cell r="AI236">
            <v>1504620</v>
          </cell>
          <cell r="AJ236">
            <v>4053462</v>
          </cell>
        </row>
        <row r="237">
          <cell r="A237" t="str">
            <v>1</v>
          </cell>
          <cell r="B237" t="str">
            <v>株式会社　バンダイロジパル</v>
          </cell>
          <cell r="C237" t="str">
            <v>3</v>
          </cell>
          <cell r="D237" t="str">
            <v>事業本部</v>
          </cell>
          <cell r="E237" t="str">
            <v>33</v>
          </cell>
          <cell r="F237" t="str">
            <v>海外業務部</v>
          </cell>
          <cell r="G237" t="str">
            <v>3301</v>
          </cell>
          <cell r="H237" t="str">
            <v>海外業務部</v>
          </cell>
          <cell r="I237" t="str">
            <v>1930</v>
          </cell>
          <cell r="J237" t="str">
            <v>海外業務</v>
          </cell>
          <cell r="K237" t="str">
            <v>1519</v>
          </cell>
          <cell r="L237" t="str">
            <v>海外　東京</v>
          </cell>
          <cell r="M237" t="str">
            <v>15194999999995624425193519350120034海外-12003</v>
          </cell>
          <cell r="N237" t="str">
            <v>4</v>
          </cell>
          <cell r="O237" t="str">
            <v>他店</v>
          </cell>
          <cell r="P237" t="str">
            <v>1935</v>
          </cell>
          <cell r="Q237" t="str">
            <v>㈱ 壽屋</v>
          </cell>
          <cell r="R237" t="str">
            <v>193501</v>
          </cell>
          <cell r="S237" t="str">
            <v>株式会社 壽屋 (海外)</v>
          </cell>
          <cell r="T237" t="str">
            <v>4海外</v>
          </cell>
          <cell r="U237" t="str">
            <v>2003</v>
          </cell>
          <cell r="V237">
            <v>124100</v>
          </cell>
          <cell r="W237">
            <v>602683</v>
          </cell>
          <cell r="X237">
            <v>233314</v>
          </cell>
          <cell r="Y237">
            <v>579034</v>
          </cell>
          <cell r="Z237">
            <v>704077</v>
          </cell>
          <cell r="AA237">
            <v>203954</v>
          </cell>
          <cell r="AB237">
            <v>2447162</v>
          </cell>
          <cell r="AC237">
            <v>156600</v>
          </cell>
          <cell r="AD237">
            <v>91494</v>
          </cell>
          <cell r="AE237">
            <v>423663</v>
          </cell>
          <cell r="AF237">
            <v>610312</v>
          </cell>
          <cell r="AG237">
            <v>163100</v>
          </cell>
          <cell r="AH237">
            <v>483243</v>
          </cell>
          <cell r="AI237">
            <v>1928412</v>
          </cell>
          <cell r="AJ237">
            <v>4375574</v>
          </cell>
        </row>
        <row r="238">
          <cell r="A238" t="str">
            <v>1</v>
          </cell>
          <cell r="B238" t="str">
            <v>株式会社　バンダイロジパル</v>
          </cell>
          <cell r="C238" t="str">
            <v>3</v>
          </cell>
          <cell r="D238" t="str">
            <v>事業本部</v>
          </cell>
          <cell r="E238" t="str">
            <v>33</v>
          </cell>
          <cell r="F238" t="str">
            <v>海外業務部</v>
          </cell>
          <cell r="G238" t="str">
            <v>3301</v>
          </cell>
          <cell r="H238" t="str">
            <v>海外業務部</v>
          </cell>
          <cell r="I238" t="str">
            <v>1930</v>
          </cell>
          <cell r="J238" t="str">
            <v>海外業務</v>
          </cell>
          <cell r="K238" t="str">
            <v>1519</v>
          </cell>
          <cell r="L238" t="str">
            <v>海外　東京</v>
          </cell>
          <cell r="M238" t="str">
            <v>15194999999995624425193599999999999合計-0</v>
          </cell>
          <cell r="N238" t="str">
            <v>4</v>
          </cell>
          <cell r="P238" t="str">
            <v>1935</v>
          </cell>
          <cell r="Q238" t="str">
            <v>　前　年　合　計　</v>
          </cell>
          <cell r="U238" t="str">
            <v>2002</v>
          </cell>
          <cell r="V238">
            <v>120811</v>
          </cell>
          <cell r="W238">
            <v>402339</v>
          </cell>
          <cell r="X238">
            <v>488287</v>
          </cell>
          <cell r="Y238">
            <v>401223</v>
          </cell>
          <cell r="Z238">
            <v>389725</v>
          </cell>
          <cell r="AA238">
            <v>746457</v>
          </cell>
          <cell r="AB238">
            <v>2548842</v>
          </cell>
          <cell r="AC238">
            <v>419730</v>
          </cell>
          <cell r="AD238">
            <v>248100</v>
          </cell>
          <cell r="AE238">
            <v>158100</v>
          </cell>
          <cell r="AF238">
            <v>584890</v>
          </cell>
          <cell r="AG238">
            <v>0</v>
          </cell>
          <cell r="AH238">
            <v>93800</v>
          </cell>
          <cell r="AI238">
            <v>1504620</v>
          </cell>
          <cell r="AJ238">
            <v>4053462</v>
          </cell>
        </row>
        <row r="239">
          <cell r="A239" t="str">
            <v>1</v>
          </cell>
          <cell r="B239" t="str">
            <v>株式会社　バンダイロジパル</v>
          </cell>
          <cell r="C239" t="str">
            <v>3</v>
          </cell>
          <cell r="D239" t="str">
            <v>事業本部</v>
          </cell>
          <cell r="E239" t="str">
            <v>33</v>
          </cell>
          <cell r="F239" t="str">
            <v>海外業務部</v>
          </cell>
          <cell r="G239" t="str">
            <v>3301</v>
          </cell>
          <cell r="H239" t="str">
            <v>海外業務部</v>
          </cell>
          <cell r="I239" t="str">
            <v>1930</v>
          </cell>
          <cell r="J239" t="str">
            <v>海外業務</v>
          </cell>
          <cell r="K239" t="str">
            <v>1519</v>
          </cell>
          <cell r="L239" t="str">
            <v>海外　東京</v>
          </cell>
          <cell r="M239" t="str">
            <v>15194999999995624425193599999999999合計-1</v>
          </cell>
          <cell r="N239" t="str">
            <v>4</v>
          </cell>
          <cell r="P239" t="str">
            <v>1935</v>
          </cell>
          <cell r="Q239" t="str">
            <v>　当　年　合　計　</v>
          </cell>
          <cell r="U239" t="str">
            <v>2003</v>
          </cell>
          <cell r="V239">
            <v>124100</v>
          </cell>
          <cell r="W239">
            <v>602683</v>
          </cell>
          <cell r="X239">
            <v>233314</v>
          </cell>
          <cell r="Y239">
            <v>579034</v>
          </cell>
          <cell r="Z239">
            <v>704077</v>
          </cell>
          <cell r="AA239">
            <v>203954</v>
          </cell>
          <cell r="AB239">
            <v>2447162</v>
          </cell>
          <cell r="AC239">
            <v>156600</v>
          </cell>
          <cell r="AD239">
            <v>91494</v>
          </cell>
          <cell r="AE239">
            <v>423663</v>
          </cell>
          <cell r="AF239">
            <v>610312</v>
          </cell>
          <cell r="AG239">
            <v>163100</v>
          </cell>
          <cell r="AH239">
            <v>483243</v>
          </cell>
          <cell r="AI239">
            <v>1928412</v>
          </cell>
          <cell r="AJ239">
            <v>4375574</v>
          </cell>
        </row>
        <row r="240">
          <cell r="A240" t="str">
            <v>1</v>
          </cell>
          <cell r="B240" t="str">
            <v>株式会社　バンダイロジパル</v>
          </cell>
          <cell r="C240" t="str">
            <v>3</v>
          </cell>
          <cell r="D240" t="str">
            <v>事業本部</v>
          </cell>
          <cell r="E240" t="str">
            <v>33</v>
          </cell>
          <cell r="F240" t="str">
            <v>海外業務部</v>
          </cell>
          <cell r="G240" t="str">
            <v>3301</v>
          </cell>
          <cell r="H240" t="str">
            <v>海外業務部</v>
          </cell>
          <cell r="I240" t="str">
            <v>1930</v>
          </cell>
          <cell r="J240" t="str">
            <v>海外業務</v>
          </cell>
          <cell r="K240" t="str">
            <v>1519</v>
          </cell>
          <cell r="L240" t="str">
            <v>海外　東京</v>
          </cell>
          <cell r="M240" t="str">
            <v>15194999999995624425193599999合計-2</v>
          </cell>
          <cell r="N240" t="str">
            <v>4</v>
          </cell>
          <cell r="P240" t="str">
            <v>1935</v>
          </cell>
          <cell r="Q240" t="str">
            <v>　昨　年　対　比（％）</v>
          </cell>
          <cell r="V240">
            <v>102</v>
          </cell>
          <cell r="W240">
            <v>149</v>
          </cell>
          <cell r="X240">
            <v>47</v>
          </cell>
          <cell r="Y240">
            <v>144</v>
          </cell>
          <cell r="Z240">
            <v>180</v>
          </cell>
          <cell r="AA240">
            <v>27</v>
          </cell>
          <cell r="AB240">
            <v>96</v>
          </cell>
          <cell r="AC240">
            <v>37</v>
          </cell>
          <cell r="AD240">
            <v>36</v>
          </cell>
          <cell r="AE240">
            <v>267</v>
          </cell>
          <cell r="AF240">
            <v>104</v>
          </cell>
          <cell r="AG240">
            <v>100</v>
          </cell>
          <cell r="AH240">
            <v>515</v>
          </cell>
          <cell r="AI240">
            <v>128</v>
          </cell>
          <cell r="AJ240">
            <v>107</v>
          </cell>
        </row>
        <row r="241">
          <cell r="A241" t="str">
            <v>1</v>
          </cell>
          <cell r="B241" t="str">
            <v>株式会社　バンダイロジパル</v>
          </cell>
          <cell r="C241" t="str">
            <v>3</v>
          </cell>
          <cell r="D241" t="str">
            <v>事業本部</v>
          </cell>
          <cell r="E241" t="str">
            <v>33</v>
          </cell>
          <cell r="F241" t="str">
            <v>海外業務部</v>
          </cell>
          <cell r="G241" t="str">
            <v>3301</v>
          </cell>
          <cell r="H241" t="str">
            <v>海外業務部</v>
          </cell>
          <cell r="I241" t="str">
            <v>1930</v>
          </cell>
          <cell r="J241" t="str">
            <v>海外業務</v>
          </cell>
          <cell r="K241" t="str">
            <v>1519</v>
          </cell>
          <cell r="L241" t="str">
            <v>海外　東京</v>
          </cell>
          <cell r="M241" t="str">
            <v>15194999999995674999730773070020034海外-12002</v>
          </cell>
          <cell r="N241" t="str">
            <v>4</v>
          </cell>
          <cell r="O241" t="str">
            <v>他店</v>
          </cell>
          <cell r="P241" t="str">
            <v>7307</v>
          </cell>
          <cell r="Q241" t="str">
            <v>ﾕﾆｵﾝﾓﾃﾞﾙ㈱</v>
          </cell>
          <cell r="R241" t="str">
            <v>730700</v>
          </cell>
          <cell r="S241" t="str">
            <v>ユニオンモデル株式会社  -海外-</v>
          </cell>
          <cell r="T241" t="str">
            <v>4海外</v>
          </cell>
          <cell r="U241" t="str">
            <v>2002</v>
          </cell>
          <cell r="V241">
            <v>-1700</v>
          </cell>
          <cell r="W241">
            <v>640140</v>
          </cell>
          <cell r="X241">
            <v>311182</v>
          </cell>
          <cell r="Y241">
            <v>663887</v>
          </cell>
          <cell r="Z241">
            <v>581390</v>
          </cell>
          <cell r="AA241">
            <v>1115634</v>
          </cell>
          <cell r="AB241">
            <v>3310533</v>
          </cell>
          <cell r="AC241">
            <v>562107</v>
          </cell>
          <cell r="AD241">
            <v>398871</v>
          </cell>
          <cell r="AE241">
            <v>643447</v>
          </cell>
          <cell r="AF241">
            <v>813733</v>
          </cell>
          <cell r="AG241">
            <v>0</v>
          </cell>
          <cell r="AH241">
            <v>436803</v>
          </cell>
          <cell r="AI241">
            <v>2854961</v>
          </cell>
          <cell r="AJ241">
            <v>6165494</v>
          </cell>
        </row>
        <row r="242">
          <cell r="A242" t="str">
            <v>1</v>
          </cell>
          <cell r="B242" t="str">
            <v>株式会社　バンダイロジパル</v>
          </cell>
          <cell r="C242" t="str">
            <v>3</v>
          </cell>
          <cell r="D242" t="str">
            <v>事業本部</v>
          </cell>
          <cell r="E242" t="str">
            <v>33</v>
          </cell>
          <cell r="F242" t="str">
            <v>海外業務部</v>
          </cell>
          <cell r="G242" t="str">
            <v>3301</v>
          </cell>
          <cell r="H242" t="str">
            <v>海外業務部</v>
          </cell>
          <cell r="I242" t="str">
            <v>1930</v>
          </cell>
          <cell r="J242" t="str">
            <v>海外業務</v>
          </cell>
          <cell r="K242" t="str">
            <v>1519</v>
          </cell>
          <cell r="L242" t="str">
            <v>海外　東京</v>
          </cell>
          <cell r="M242" t="str">
            <v>15194999999995674999730773070020034海外-12003</v>
          </cell>
          <cell r="N242" t="str">
            <v>4</v>
          </cell>
          <cell r="O242" t="str">
            <v>他店</v>
          </cell>
          <cell r="P242" t="str">
            <v>7307</v>
          </cell>
          <cell r="Q242" t="str">
            <v>ﾕﾆｵﾝﾓﾃﾞﾙ㈱</v>
          </cell>
          <cell r="R242" t="str">
            <v>730700</v>
          </cell>
          <cell r="S242" t="str">
            <v>ユニオンモデル株式会社  -海外-</v>
          </cell>
          <cell r="T242" t="str">
            <v>4海外</v>
          </cell>
          <cell r="U242" t="str">
            <v>2003</v>
          </cell>
          <cell r="V242">
            <v>287836</v>
          </cell>
          <cell r="W242">
            <v>615476</v>
          </cell>
          <cell r="X242">
            <v>467947</v>
          </cell>
          <cell r="Y242">
            <v>679916</v>
          </cell>
          <cell r="Z242">
            <v>472994</v>
          </cell>
          <cell r="AA242">
            <v>186813</v>
          </cell>
          <cell r="AB242">
            <v>2710982</v>
          </cell>
          <cell r="AC242">
            <v>365716</v>
          </cell>
          <cell r="AD242">
            <v>164510</v>
          </cell>
          <cell r="AE242">
            <v>745950</v>
          </cell>
          <cell r="AF242">
            <v>204431</v>
          </cell>
          <cell r="AG242">
            <v>133411</v>
          </cell>
          <cell r="AH242">
            <v>0</v>
          </cell>
          <cell r="AI242">
            <v>1614018</v>
          </cell>
          <cell r="AJ242">
            <v>4325000</v>
          </cell>
        </row>
        <row r="243">
          <cell r="A243" t="str">
            <v>1</v>
          </cell>
          <cell r="B243" t="str">
            <v>株式会社　バンダイロジパル</v>
          </cell>
          <cell r="C243" t="str">
            <v>3</v>
          </cell>
          <cell r="D243" t="str">
            <v>事業本部</v>
          </cell>
          <cell r="E243" t="str">
            <v>33</v>
          </cell>
          <cell r="F243" t="str">
            <v>海外業務部</v>
          </cell>
          <cell r="G243" t="str">
            <v>3301</v>
          </cell>
          <cell r="H243" t="str">
            <v>海外業務部</v>
          </cell>
          <cell r="I243" t="str">
            <v>1930</v>
          </cell>
          <cell r="J243" t="str">
            <v>海外業務</v>
          </cell>
          <cell r="K243" t="str">
            <v>1519</v>
          </cell>
          <cell r="L243" t="str">
            <v>海外　東京</v>
          </cell>
          <cell r="M243" t="str">
            <v>15194999999995674999730799999999999合計-0</v>
          </cell>
          <cell r="N243" t="str">
            <v>4</v>
          </cell>
          <cell r="P243" t="str">
            <v>7307</v>
          </cell>
          <cell r="Q243" t="str">
            <v>　前　年　合　計　</v>
          </cell>
          <cell r="U243" t="str">
            <v>2002</v>
          </cell>
          <cell r="V243">
            <v>-1700</v>
          </cell>
          <cell r="W243">
            <v>640140</v>
          </cell>
          <cell r="X243">
            <v>311182</v>
          </cell>
          <cell r="Y243">
            <v>663887</v>
          </cell>
          <cell r="Z243">
            <v>581390</v>
          </cell>
          <cell r="AA243">
            <v>1115634</v>
          </cell>
          <cell r="AB243">
            <v>3310533</v>
          </cell>
          <cell r="AC243">
            <v>562107</v>
          </cell>
          <cell r="AD243">
            <v>398871</v>
          </cell>
          <cell r="AE243">
            <v>643447</v>
          </cell>
          <cell r="AF243">
            <v>813733</v>
          </cell>
          <cell r="AG243">
            <v>0</v>
          </cell>
          <cell r="AH243">
            <v>436803</v>
          </cell>
          <cell r="AI243">
            <v>2854961</v>
          </cell>
          <cell r="AJ243">
            <v>6165494</v>
          </cell>
        </row>
        <row r="244">
          <cell r="A244" t="str">
            <v>1</v>
          </cell>
          <cell r="B244" t="str">
            <v>株式会社　バンダイロジパル</v>
          </cell>
          <cell r="C244" t="str">
            <v>3</v>
          </cell>
          <cell r="D244" t="str">
            <v>事業本部</v>
          </cell>
          <cell r="E244" t="str">
            <v>33</v>
          </cell>
          <cell r="F244" t="str">
            <v>海外業務部</v>
          </cell>
          <cell r="G244" t="str">
            <v>3301</v>
          </cell>
          <cell r="H244" t="str">
            <v>海外業務部</v>
          </cell>
          <cell r="I244" t="str">
            <v>1930</v>
          </cell>
          <cell r="J244" t="str">
            <v>海外業務</v>
          </cell>
          <cell r="K244" t="str">
            <v>1519</v>
          </cell>
          <cell r="L244" t="str">
            <v>海外　東京</v>
          </cell>
          <cell r="M244" t="str">
            <v>15194999999995674999730799999999999合計-1</v>
          </cell>
          <cell r="N244" t="str">
            <v>4</v>
          </cell>
          <cell r="P244" t="str">
            <v>7307</v>
          </cell>
          <cell r="Q244" t="str">
            <v>　当　年　合　計　</v>
          </cell>
          <cell r="U244" t="str">
            <v>2003</v>
          </cell>
          <cell r="V244">
            <v>287836</v>
          </cell>
          <cell r="W244">
            <v>615476</v>
          </cell>
          <cell r="X244">
            <v>467947</v>
          </cell>
          <cell r="Y244">
            <v>679916</v>
          </cell>
          <cell r="Z244">
            <v>472994</v>
          </cell>
          <cell r="AA244">
            <v>186813</v>
          </cell>
          <cell r="AB244">
            <v>2710982</v>
          </cell>
          <cell r="AC244">
            <v>365716</v>
          </cell>
          <cell r="AD244">
            <v>164510</v>
          </cell>
          <cell r="AE244">
            <v>745950</v>
          </cell>
          <cell r="AF244">
            <v>204431</v>
          </cell>
          <cell r="AG244">
            <v>133411</v>
          </cell>
          <cell r="AH244">
            <v>0</v>
          </cell>
          <cell r="AI244">
            <v>1614018</v>
          </cell>
          <cell r="AJ244">
            <v>4325000</v>
          </cell>
        </row>
        <row r="245">
          <cell r="A245" t="str">
            <v>1</v>
          </cell>
          <cell r="B245" t="str">
            <v>株式会社　バンダイロジパル</v>
          </cell>
          <cell r="C245" t="str">
            <v>3</v>
          </cell>
          <cell r="D245" t="str">
            <v>事業本部</v>
          </cell>
          <cell r="E245" t="str">
            <v>33</v>
          </cell>
          <cell r="F245" t="str">
            <v>海外業務部</v>
          </cell>
          <cell r="G245" t="str">
            <v>3301</v>
          </cell>
          <cell r="H245" t="str">
            <v>海外業務部</v>
          </cell>
          <cell r="I245" t="str">
            <v>1930</v>
          </cell>
          <cell r="J245" t="str">
            <v>海外業務</v>
          </cell>
          <cell r="K245" t="str">
            <v>1519</v>
          </cell>
          <cell r="L245" t="str">
            <v>海外　東京</v>
          </cell>
          <cell r="M245" t="str">
            <v>15194999999995674999730799999合計-2</v>
          </cell>
          <cell r="N245" t="str">
            <v>4</v>
          </cell>
          <cell r="P245" t="str">
            <v>7307</v>
          </cell>
          <cell r="Q245" t="str">
            <v>　昨　年　対　比（％）</v>
          </cell>
          <cell r="V245">
            <v>-16931</v>
          </cell>
          <cell r="W245">
            <v>96</v>
          </cell>
          <cell r="X245">
            <v>150</v>
          </cell>
          <cell r="Y245">
            <v>102</v>
          </cell>
          <cell r="Z245">
            <v>81</v>
          </cell>
          <cell r="AA245">
            <v>16</v>
          </cell>
          <cell r="AB245">
            <v>81</v>
          </cell>
          <cell r="AC245">
            <v>65</v>
          </cell>
          <cell r="AD245">
            <v>41</v>
          </cell>
          <cell r="AE245">
            <v>115</v>
          </cell>
          <cell r="AF245">
            <v>25</v>
          </cell>
          <cell r="AG245">
            <v>100</v>
          </cell>
          <cell r="AH245">
            <v>0</v>
          </cell>
          <cell r="AI245">
            <v>56</v>
          </cell>
          <cell r="AJ245">
            <v>70</v>
          </cell>
        </row>
        <row r="246">
          <cell r="A246" t="str">
            <v>1</v>
          </cell>
          <cell r="B246" t="str">
            <v>株式会社　バンダイロジパル</v>
          </cell>
          <cell r="C246" t="str">
            <v>3</v>
          </cell>
          <cell r="D246" t="str">
            <v>事業本部</v>
          </cell>
          <cell r="E246" t="str">
            <v>33</v>
          </cell>
          <cell r="F246" t="str">
            <v>海外業務部</v>
          </cell>
          <cell r="G246" t="str">
            <v>3301</v>
          </cell>
          <cell r="H246" t="str">
            <v>海外業務部</v>
          </cell>
          <cell r="I246" t="str">
            <v>1930</v>
          </cell>
          <cell r="J246" t="str">
            <v>海外業務</v>
          </cell>
          <cell r="K246" t="str">
            <v>1519</v>
          </cell>
          <cell r="L246" t="str">
            <v>海外　東京</v>
          </cell>
          <cell r="M246" t="str">
            <v>15194999999996259039612161210120034海外-12002</v>
          </cell>
          <cell r="N246" t="str">
            <v>4</v>
          </cell>
          <cell r="O246" t="str">
            <v>他店</v>
          </cell>
          <cell r="P246" t="str">
            <v>6121</v>
          </cell>
          <cell r="Q246" t="str">
            <v>㈱丸越</v>
          </cell>
          <cell r="R246" t="str">
            <v>612101</v>
          </cell>
          <cell r="S246" t="str">
            <v>株式会社　丸越</v>
          </cell>
          <cell r="T246" t="str">
            <v>4海外</v>
          </cell>
          <cell r="U246" t="str">
            <v>2002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1773057</v>
          </cell>
          <cell r="AF246">
            <v>0</v>
          </cell>
          <cell r="AG246">
            <v>0</v>
          </cell>
          <cell r="AH246">
            <v>0</v>
          </cell>
          <cell r="AI246">
            <v>1773057</v>
          </cell>
          <cell r="AJ246">
            <v>1773057</v>
          </cell>
        </row>
        <row r="247">
          <cell r="A247" t="str">
            <v>1</v>
          </cell>
          <cell r="B247" t="str">
            <v>株式会社　バンダイロジパル</v>
          </cell>
          <cell r="C247" t="str">
            <v>3</v>
          </cell>
          <cell r="D247" t="str">
            <v>事業本部</v>
          </cell>
          <cell r="E247" t="str">
            <v>33</v>
          </cell>
          <cell r="F247" t="str">
            <v>海外業務部</v>
          </cell>
          <cell r="G247" t="str">
            <v>3301</v>
          </cell>
          <cell r="H247" t="str">
            <v>海外業務部</v>
          </cell>
          <cell r="I247" t="str">
            <v>1930</v>
          </cell>
          <cell r="J247" t="str">
            <v>海外業務</v>
          </cell>
          <cell r="K247" t="str">
            <v>1519</v>
          </cell>
          <cell r="L247" t="str">
            <v>海外　東京</v>
          </cell>
          <cell r="M247" t="str">
            <v>15194999999996259039612161210320034海外-12002</v>
          </cell>
          <cell r="N247" t="str">
            <v>4</v>
          </cell>
          <cell r="O247" t="str">
            <v>他店</v>
          </cell>
          <cell r="P247" t="str">
            <v>6121</v>
          </cell>
          <cell r="Q247" t="str">
            <v>㈱丸越</v>
          </cell>
          <cell r="R247" t="str">
            <v>612103</v>
          </cell>
          <cell r="S247" t="str">
            <v>株式会社　丸越</v>
          </cell>
          <cell r="T247" t="str">
            <v>4海外</v>
          </cell>
          <cell r="U247" t="str">
            <v>2002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1773057</v>
          </cell>
          <cell r="AF247">
            <v>681133</v>
          </cell>
          <cell r="AG247">
            <v>916176</v>
          </cell>
          <cell r="AH247">
            <v>72375</v>
          </cell>
          <cell r="AI247">
            <v>1669684</v>
          </cell>
          <cell r="AJ247">
            <v>1669684</v>
          </cell>
        </row>
        <row r="248">
          <cell r="A248" t="str">
            <v>1</v>
          </cell>
          <cell r="B248" t="str">
            <v>株式会社　バンダイロジパル</v>
          </cell>
          <cell r="C248" t="str">
            <v>3</v>
          </cell>
          <cell r="D248" t="str">
            <v>事業本部</v>
          </cell>
          <cell r="E248" t="str">
            <v>33</v>
          </cell>
          <cell r="F248" t="str">
            <v>海外業務部</v>
          </cell>
          <cell r="G248" t="str">
            <v>3301</v>
          </cell>
          <cell r="H248" t="str">
            <v>海外業務部</v>
          </cell>
          <cell r="I248" t="str">
            <v>1930</v>
          </cell>
          <cell r="J248" t="str">
            <v>海外業務</v>
          </cell>
          <cell r="K248" t="str">
            <v>1519</v>
          </cell>
          <cell r="L248" t="str">
            <v>海外　東京</v>
          </cell>
          <cell r="M248" t="str">
            <v>15194999999996259039612161210320034海外-12003</v>
          </cell>
          <cell r="N248" t="str">
            <v>4</v>
          </cell>
          <cell r="O248" t="str">
            <v>他店</v>
          </cell>
          <cell r="P248" t="str">
            <v>6121</v>
          </cell>
          <cell r="Q248" t="str">
            <v>㈱丸越</v>
          </cell>
          <cell r="R248" t="str">
            <v>612103</v>
          </cell>
          <cell r="S248" t="str">
            <v>株式会社　丸越</v>
          </cell>
          <cell r="T248" t="str">
            <v>4海外</v>
          </cell>
          <cell r="U248" t="str">
            <v>2003</v>
          </cell>
          <cell r="V248">
            <v>647300</v>
          </cell>
          <cell r="W248">
            <v>1389200</v>
          </cell>
          <cell r="X248">
            <v>116270</v>
          </cell>
          <cell r="Y248">
            <v>0</v>
          </cell>
          <cell r="Z248">
            <v>553290</v>
          </cell>
          <cell r="AA248">
            <v>0</v>
          </cell>
          <cell r="AB248">
            <v>2706060</v>
          </cell>
          <cell r="AC248">
            <v>0</v>
          </cell>
          <cell r="AD248">
            <v>744600</v>
          </cell>
          <cell r="AE248">
            <v>290300</v>
          </cell>
          <cell r="AF248">
            <v>0</v>
          </cell>
          <cell r="AG248">
            <v>0</v>
          </cell>
          <cell r="AH248">
            <v>0</v>
          </cell>
          <cell r="AI248">
            <v>1034900</v>
          </cell>
          <cell r="AJ248">
            <v>3740960</v>
          </cell>
        </row>
        <row r="249">
          <cell r="A249" t="str">
            <v>1</v>
          </cell>
          <cell r="B249" t="str">
            <v>株式会社　バンダイロジパル</v>
          </cell>
          <cell r="C249" t="str">
            <v>3</v>
          </cell>
          <cell r="D249" t="str">
            <v>事業本部</v>
          </cell>
          <cell r="E249" t="str">
            <v>33</v>
          </cell>
          <cell r="F249" t="str">
            <v>海外業務部</v>
          </cell>
          <cell r="G249" t="str">
            <v>3301</v>
          </cell>
          <cell r="H249" t="str">
            <v>海外業務部</v>
          </cell>
          <cell r="I249" t="str">
            <v>1930</v>
          </cell>
          <cell r="J249" t="str">
            <v>海外業務</v>
          </cell>
          <cell r="K249" t="str">
            <v>1519</v>
          </cell>
          <cell r="L249" t="str">
            <v>海外　東京</v>
          </cell>
          <cell r="M249" t="str">
            <v>15194999999996259039612199999999999合計-0</v>
          </cell>
          <cell r="N249" t="str">
            <v>4</v>
          </cell>
          <cell r="P249" t="str">
            <v>6121</v>
          </cell>
          <cell r="Q249" t="str">
            <v>　前　年　合　計　</v>
          </cell>
          <cell r="U249" t="str">
            <v>2002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1773057</v>
          </cell>
          <cell r="AF249">
            <v>681133</v>
          </cell>
          <cell r="AG249">
            <v>916176</v>
          </cell>
          <cell r="AH249">
            <v>72375</v>
          </cell>
          <cell r="AI249">
            <v>3442741</v>
          </cell>
          <cell r="AJ249">
            <v>3442741</v>
          </cell>
        </row>
        <row r="250">
          <cell r="A250" t="str">
            <v>1</v>
          </cell>
          <cell r="B250" t="str">
            <v>株式会社　バンダイロジパル</v>
          </cell>
          <cell r="C250" t="str">
            <v>3</v>
          </cell>
          <cell r="D250" t="str">
            <v>事業本部</v>
          </cell>
          <cell r="E250" t="str">
            <v>33</v>
          </cell>
          <cell r="F250" t="str">
            <v>海外業務部</v>
          </cell>
          <cell r="G250" t="str">
            <v>3301</v>
          </cell>
          <cell r="H250" t="str">
            <v>海外業務部</v>
          </cell>
          <cell r="I250" t="str">
            <v>1930</v>
          </cell>
          <cell r="J250" t="str">
            <v>海外業務</v>
          </cell>
          <cell r="K250" t="str">
            <v>1519</v>
          </cell>
          <cell r="L250" t="str">
            <v>海外　東京</v>
          </cell>
          <cell r="M250" t="str">
            <v>15194999999996259039612199999999999合計-1</v>
          </cell>
          <cell r="N250" t="str">
            <v>4</v>
          </cell>
          <cell r="P250" t="str">
            <v>6121</v>
          </cell>
          <cell r="Q250" t="str">
            <v>　当　年　合　計　</v>
          </cell>
          <cell r="U250" t="str">
            <v>2003</v>
          </cell>
          <cell r="V250">
            <v>647300</v>
          </cell>
          <cell r="W250">
            <v>1389200</v>
          </cell>
          <cell r="X250">
            <v>116270</v>
          </cell>
          <cell r="Y250">
            <v>0</v>
          </cell>
          <cell r="Z250">
            <v>553290</v>
          </cell>
          <cell r="AA250">
            <v>0</v>
          </cell>
          <cell r="AB250">
            <v>2706060</v>
          </cell>
          <cell r="AC250">
            <v>0</v>
          </cell>
          <cell r="AD250">
            <v>744600</v>
          </cell>
          <cell r="AE250">
            <v>290300</v>
          </cell>
          <cell r="AF250">
            <v>0</v>
          </cell>
          <cell r="AG250">
            <v>0</v>
          </cell>
          <cell r="AH250">
            <v>0</v>
          </cell>
          <cell r="AI250">
            <v>1034900</v>
          </cell>
          <cell r="AJ250">
            <v>3740960</v>
          </cell>
        </row>
        <row r="251">
          <cell r="A251" t="str">
            <v>1</v>
          </cell>
          <cell r="B251" t="str">
            <v>株式会社　バンダイロジパル</v>
          </cell>
          <cell r="C251" t="str">
            <v>3</v>
          </cell>
          <cell r="D251" t="str">
            <v>事業本部</v>
          </cell>
          <cell r="E251" t="str">
            <v>33</v>
          </cell>
          <cell r="F251" t="str">
            <v>海外業務部</v>
          </cell>
          <cell r="G251" t="str">
            <v>3301</v>
          </cell>
          <cell r="H251" t="str">
            <v>海外業務部</v>
          </cell>
          <cell r="I251" t="str">
            <v>1930</v>
          </cell>
          <cell r="J251" t="str">
            <v>海外業務</v>
          </cell>
          <cell r="K251" t="str">
            <v>1519</v>
          </cell>
          <cell r="L251" t="str">
            <v>海外　東京</v>
          </cell>
          <cell r="M251" t="str">
            <v>15194999999996259039612199999合計-2</v>
          </cell>
          <cell r="N251" t="str">
            <v>4</v>
          </cell>
          <cell r="P251" t="str">
            <v>6121</v>
          </cell>
          <cell r="Q251" t="str">
            <v>　昨　年　対　比（％）</v>
          </cell>
          <cell r="V251">
            <v>100</v>
          </cell>
          <cell r="W251">
            <v>100</v>
          </cell>
          <cell r="X251">
            <v>100</v>
          </cell>
          <cell r="Y251">
            <v>100</v>
          </cell>
          <cell r="Z251">
            <v>100</v>
          </cell>
          <cell r="AA251">
            <v>100</v>
          </cell>
          <cell r="AB251">
            <v>100</v>
          </cell>
          <cell r="AC251">
            <v>100</v>
          </cell>
          <cell r="AD251">
            <v>100</v>
          </cell>
          <cell r="AE251">
            <v>16</v>
          </cell>
          <cell r="AF251">
            <v>0</v>
          </cell>
          <cell r="AG251">
            <v>0</v>
          </cell>
          <cell r="AH251">
            <v>0</v>
          </cell>
          <cell r="AI251">
            <v>30</v>
          </cell>
          <cell r="AJ251">
            <v>108</v>
          </cell>
        </row>
        <row r="252">
          <cell r="A252" t="str">
            <v>1</v>
          </cell>
          <cell r="B252" t="str">
            <v>株式会社　バンダイロジパル</v>
          </cell>
          <cell r="C252" t="str">
            <v>3</v>
          </cell>
          <cell r="D252" t="str">
            <v>事業本部</v>
          </cell>
          <cell r="E252" t="str">
            <v>33</v>
          </cell>
          <cell r="F252" t="str">
            <v>海外業務部</v>
          </cell>
          <cell r="G252" t="str">
            <v>3301</v>
          </cell>
          <cell r="H252" t="str">
            <v>海外業務部</v>
          </cell>
          <cell r="I252" t="str">
            <v>1930</v>
          </cell>
          <cell r="J252" t="str">
            <v>海外業務</v>
          </cell>
          <cell r="K252" t="str">
            <v>1519</v>
          </cell>
          <cell r="L252" t="str">
            <v>海外　東京</v>
          </cell>
          <cell r="M252" t="str">
            <v>15194999999996318083777777770220034海外-12002</v>
          </cell>
          <cell r="N252" t="str">
            <v>4</v>
          </cell>
          <cell r="O252" t="str">
            <v>他店</v>
          </cell>
          <cell r="P252" t="str">
            <v>7777</v>
          </cell>
          <cell r="Q252" t="str">
            <v>ＮＶ　他店</v>
          </cell>
          <cell r="R252" t="str">
            <v>777702</v>
          </cell>
          <cell r="S252" t="str">
            <v>ＮＶ　住友倉庫　他店</v>
          </cell>
          <cell r="T252" t="str">
            <v>4海外</v>
          </cell>
          <cell r="U252" t="str">
            <v>2002</v>
          </cell>
          <cell r="V252">
            <v>1038743</v>
          </cell>
          <cell r="W252">
            <v>1057119</v>
          </cell>
          <cell r="X252">
            <v>810602</v>
          </cell>
          <cell r="Y252">
            <v>998145</v>
          </cell>
          <cell r="Z252">
            <v>484855</v>
          </cell>
          <cell r="AA252">
            <v>390170</v>
          </cell>
          <cell r="AB252">
            <v>4779634</v>
          </cell>
          <cell r="AC252">
            <v>597258</v>
          </cell>
          <cell r="AD252">
            <v>715319</v>
          </cell>
          <cell r="AE252">
            <v>749086</v>
          </cell>
          <cell r="AF252">
            <v>463750</v>
          </cell>
          <cell r="AG252">
            <v>321997</v>
          </cell>
          <cell r="AH252">
            <v>290541</v>
          </cell>
          <cell r="AI252">
            <v>3137951</v>
          </cell>
          <cell r="AJ252">
            <v>7917585</v>
          </cell>
        </row>
        <row r="253">
          <cell r="A253" t="str">
            <v>1</v>
          </cell>
          <cell r="B253" t="str">
            <v>株式会社　バンダイロジパル</v>
          </cell>
          <cell r="C253" t="str">
            <v>3</v>
          </cell>
          <cell r="D253" t="str">
            <v>事業本部</v>
          </cell>
          <cell r="E253" t="str">
            <v>33</v>
          </cell>
          <cell r="F253" t="str">
            <v>海外業務部</v>
          </cell>
          <cell r="G253" t="str">
            <v>3301</v>
          </cell>
          <cell r="H253" t="str">
            <v>海外業務部</v>
          </cell>
          <cell r="I253" t="str">
            <v>1930</v>
          </cell>
          <cell r="J253" t="str">
            <v>海外業務</v>
          </cell>
          <cell r="K253" t="str">
            <v>1519</v>
          </cell>
          <cell r="L253" t="str">
            <v>海外　東京</v>
          </cell>
          <cell r="M253" t="str">
            <v>15194999999996318083777777770220034海外-12003</v>
          </cell>
          <cell r="N253" t="str">
            <v>4</v>
          </cell>
          <cell r="O253" t="str">
            <v>他店</v>
          </cell>
          <cell r="P253" t="str">
            <v>7777</v>
          </cell>
          <cell r="Q253" t="str">
            <v>ＮＶ　他店</v>
          </cell>
          <cell r="R253" t="str">
            <v>777702</v>
          </cell>
          <cell r="S253" t="str">
            <v>ＮＶ　住友倉庫　他店</v>
          </cell>
          <cell r="T253" t="str">
            <v>4海外</v>
          </cell>
          <cell r="U253" t="str">
            <v>2003</v>
          </cell>
          <cell r="V253">
            <v>313348</v>
          </cell>
          <cell r="W253">
            <v>156135</v>
          </cell>
          <cell r="X253">
            <v>354519</v>
          </cell>
          <cell r="Y253">
            <v>207294</v>
          </cell>
          <cell r="Z253">
            <v>427959</v>
          </cell>
          <cell r="AA253">
            <v>276515</v>
          </cell>
          <cell r="AB253">
            <v>1735770</v>
          </cell>
          <cell r="AC253">
            <v>343425</v>
          </cell>
          <cell r="AD253">
            <v>251468</v>
          </cell>
          <cell r="AE253">
            <v>666897</v>
          </cell>
          <cell r="AF253">
            <v>195296</v>
          </cell>
          <cell r="AG253">
            <v>277228</v>
          </cell>
          <cell r="AH253">
            <v>211832</v>
          </cell>
          <cell r="AI253">
            <v>1946146</v>
          </cell>
          <cell r="AJ253">
            <v>3681916</v>
          </cell>
        </row>
        <row r="254">
          <cell r="A254" t="str">
            <v>1</v>
          </cell>
          <cell r="B254" t="str">
            <v>株式会社　バンダイロジパル</v>
          </cell>
          <cell r="C254" t="str">
            <v>3</v>
          </cell>
          <cell r="D254" t="str">
            <v>事業本部</v>
          </cell>
          <cell r="E254" t="str">
            <v>33</v>
          </cell>
          <cell r="F254" t="str">
            <v>海外業務部</v>
          </cell>
          <cell r="G254" t="str">
            <v>3301</v>
          </cell>
          <cell r="H254" t="str">
            <v>海外業務部</v>
          </cell>
          <cell r="I254" t="str">
            <v>1930</v>
          </cell>
          <cell r="J254" t="str">
            <v>海外業務</v>
          </cell>
          <cell r="K254" t="str">
            <v>1519</v>
          </cell>
          <cell r="L254" t="str">
            <v>海外　東京</v>
          </cell>
          <cell r="M254" t="str">
            <v>15194999999996318083777799999999999合計-0</v>
          </cell>
          <cell r="N254" t="str">
            <v>4</v>
          </cell>
          <cell r="P254" t="str">
            <v>7777</v>
          </cell>
          <cell r="Q254" t="str">
            <v>　前　年　合　計　</v>
          </cell>
          <cell r="U254" t="str">
            <v>2002</v>
          </cell>
          <cell r="V254">
            <v>1038743</v>
          </cell>
          <cell r="W254">
            <v>1057119</v>
          </cell>
          <cell r="X254">
            <v>810602</v>
          </cell>
          <cell r="Y254">
            <v>998145</v>
          </cell>
          <cell r="Z254">
            <v>484855</v>
          </cell>
          <cell r="AA254">
            <v>390170</v>
          </cell>
          <cell r="AB254">
            <v>4779634</v>
          </cell>
          <cell r="AC254">
            <v>597258</v>
          </cell>
          <cell r="AD254">
            <v>715319</v>
          </cell>
          <cell r="AE254">
            <v>749086</v>
          </cell>
          <cell r="AF254">
            <v>463750</v>
          </cell>
          <cell r="AG254">
            <v>321997</v>
          </cell>
          <cell r="AH254">
            <v>290541</v>
          </cell>
          <cell r="AI254">
            <v>3137951</v>
          </cell>
          <cell r="AJ254">
            <v>7917585</v>
          </cell>
        </row>
        <row r="255">
          <cell r="A255" t="str">
            <v>1</v>
          </cell>
          <cell r="B255" t="str">
            <v>株式会社　バンダイロジパル</v>
          </cell>
          <cell r="C255" t="str">
            <v>3</v>
          </cell>
          <cell r="D255" t="str">
            <v>事業本部</v>
          </cell>
          <cell r="E255" t="str">
            <v>33</v>
          </cell>
          <cell r="F255" t="str">
            <v>海外業務部</v>
          </cell>
          <cell r="G255" t="str">
            <v>3301</v>
          </cell>
          <cell r="H255" t="str">
            <v>海外業務部</v>
          </cell>
          <cell r="I255" t="str">
            <v>1930</v>
          </cell>
          <cell r="J255" t="str">
            <v>海外業務</v>
          </cell>
          <cell r="K255" t="str">
            <v>1519</v>
          </cell>
          <cell r="L255" t="str">
            <v>海外　東京</v>
          </cell>
          <cell r="M255" t="str">
            <v>15194999999996318083777799999999999合計-1</v>
          </cell>
          <cell r="N255" t="str">
            <v>4</v>
          </cell>
          <cell r="P255" t="str">
            <v>7777</v>
          </cell>
          <cell r="Q255" t="str">
            <v>　当　年　合　計　</v>
          </cell>
          <cell r="U255" t="str">
            <v>2003</v>
          </cell>
          <cell r="V255">
            <v>313348</v>
          </cell>
          <cell r="W255">
            <v>156135</v>
          </cell>
          <cell r="X255">
            <v>354519</v>
          </cell>
          <cell r="Y255">
            <v>207294</v>
          </cell>
          <cell r="Z255">
            <v>427959</v>
          </cell>
          <cell r="AA255">
            <v>276515</v>
          </cell>
          <cell r="AB255">
            <v>1735770</v>
          </cell>
          <cell r="AC255">
            <v>343425</v>
          </cell>
          <cell r="AD255">
            <v>251468</v>
          </cell>
          <cell r="AE255">
            <v>666897</v>
          </cell>
          <cell r="AF255">
            <v>195296</v>
          </cell>
          <cell r="AG255">
            <v>277228</v>
          </cell>
          <cell r="AH255">
            <v>211832</v>
          </cell>
          <cell r="AI255">
            <v>1946146</v>
          </cell>
          <cell r="AJ255">
            <v>3681916</v>
          </cell>
        </row>
        <row r="256">
          <cell r="A256" t="str">
            <v>1</v>
          </cell>
          <cell r="B256" t="str">
            <v>株式会社　バンダイロジパル</v>
          </cell>
          <cell r="C256" t="str">
            <v>3</v>
          </cell>
          <cell r="D256" t="str">
            <v>事業本部</v>
          </cell>
          <cell r="E256" t="str">
            <v>33</v>
          </cell>
          <cell r="F256" t="str">
            <v>海外業務部</v>
          </cell>
          <cell r="G256" t="str">
            <v>3301</v>
          </cell>
          <cell r="H256" t="str">
            <v>海外業務部</v>
          </cell>
          <cell r="I256" t="str">
            <v>1930</v>
          </cell>
          <cell r="J256" t="str">
            <v>海外業務</v>
          </cell>
          <cell r="K256" t="str">
            <v>1519</v>
          </cell>
          <cell r="L256" t="str">
            <v>海外　東京</v>
          </cell>
          <cell r="M256" t="str">
            <v>15194999999996318083777799999合計-2</v>
          </cell>
          <cell r="N256" t="str">
            <v>4</v>
          </cell>
          <cell r="P256" t="str">
            <v>7777</v>
          </cell>
          <cell r="Q256" t="str">
            <v>　昨　年　対　比（％）</v>
          </cell>
          <cell r="V256">
            <v>30</v>
          </cell>
          <cell r="W256">
            <v>14</v>
          </cell>
          <cell r="X256">
            <v>43</v>
          </cell>
          <cell r="Y256">
            <v>20</v>
          </cell>
          <cell r="Z256">
            <v>88</v>
          </cell>
          <cell r="AA256">
            <v>70</v>
          </cell>
          <cell r="AB256">
            <v>36</v>
          </cell>
          <cell r="AC256">
            <v>57</v>
          </cell>
          <cell r="AD256">
            <v>35</v>
          </cell>
          <cell r="AE256">
            <v>89</v>
          </cell>
          <cell r="AF256">
            <v>42</v>
          </cell>
          <cell r="AG256">
            <v>86</v>
          </cell>
          <cell r="AH256">
            <v>72</v>
          </cell>
          <cell r="AI256">
            <v>62</v>
          </cell>
          <cell r="AJ256">
            <v>46</v>
          </cell>
        </row>
        <row r="257">
          <cell r="A257" t="str">
            <v>1</v>
          </cell>
          <cell r="B257" t="str">
            <v>株式会社　バンダイロジパル</v>
          </cell>
          <cell r="C257" t="str">
            <v>3</v>
          </cell>
          <cell r="D257" t="str">
            <v>事業本部</v>
          </cell>
          <cell r="E257" t="str">
            <v>33</v>
          </cell>
          <cell r="F257" t="str">
            <v>海外業務部</v>
          </cell>
          <cell r="G257" t="str">
            <v>3301</v>
          </cell>
          <cell r="H257" t="str">
            <v>海外業務部</v>
          </cell>
          <cell r="I257" t="str">
            <v>1930</v>
          </cell>
          <cell r="J257" t="str">
            <v>海外業務</v>
          </cell>
          <cell r="K257" t="str">
            <v>1519</v>
          </cell>
          <cell r="L257" t="str">
            <v>海外　東京</v>
          </cell>
          <cell r="M257" t="str">
            <v>15194999999996754032871587150020034海外-12002</v>
          </cell>
          <cell r="N257" t="str">
            <v>4</v>
          </cell>
          <cell r="O257" t="str">
            <v>他店</v>
          </cell>
          <cell r="P257" t="str">
            <v>8715</v>
          </cell>
          <cell r="Q257" t="str">
            <v>株式会社渡辺技研</v>
          </cell>
          <cell r="R257" t="str">
            <v>871500</v>
          </cell>
          <cell r="S257" t="str">
            <v>株式会社渡辺技研(海外)</v>
          </cell>
          <cell r="T257" t="str">
            <v>4海外</v>
          </cell>
          <cell r="U257" t="str">
            <v>2002</v>
          </cell>
          <cell r="V257">
            <v>0</v>
          </cell>
          <cell r="W257">
            <v>0</v>
          </cell>
          <cell r="X257">
            <v>0</v>
          </cell>
          <cell r="Y257">
            <v>9300</v>
          </cell>
          <cell r="Z257">
            <v>0</v>
          </cell>
          <cell r="AA257">
            <v>434878</v>
          </cell>
          <cell r="AB257">
            <v>444178</v>
          </cell>
          <cell r="AC257">
            <v>357407</v>
          </cell>
          <cell r="AD257">
            <v>57314</v>
          </cell>
          <cell r="AE257">
            <v>145177</v>
          </cell>
          <cell r="AF257">
            <v>212100</v>
          </cell>
          <cell r="AG257">
            <v>0</v>
          </cell>
          <cell r="AH257">
            <v>255607</v>
          </cell>
          <cell r="AI257">
            <v>1027605</v>
          </cell>
          <cell r="AJ257">
            <v>1471783</v>
          </cell>
        </row>
        <row r="258">
          <cell r="A258" t="str">
            <v>1</v>
          </cell>
          <cell r="B258" t="str">
            <v>株式会社　バンダイロジパル</v>
          </cell>
          <cell r="C258" t="str">
            <v>3</v>
          </cell>
          <cell r="D258" t="str">
            <v>事業本部</v>
          </cell>
          <cell r="E258" t="str">
            <v>33</v>
          </cell>
          <cell r="F258" t="str">
            <v>海外業務部</v>
          </cell>
          <cell r="G258" t="str">
            <v>3301</v>
          </cell>
          <cell r="H258" t="str">
            <v>海外業務部</v>
          </cell>
          <cell r="I258" t="str">
            <v>1930</v>
          </cell>
          <cell r="J258" t="str">
            <v>海外業務</v>
          </cell>
          <cell r="K258" t="str">
            <v>1519</v>
          </cell>
          <cell r="L258" t="str">
            <v>海外　東京</v>
          </cell>
          <cell r="M258" t="str">
            <v>15194999999996754032871587150020034海外-12003</v>
          </cell>
          <cell r="N258" t="str">
            <v>4</v>
          </cell>
          <cell r="O258" t="str">
            <v>他店</v>
          </cell>
          <cell r="P258" t="str">
            <v>8715</v>
          </cell>
          <cell r="Q258" t="str">
            <v>株式会社渡辺技研</v>
          </cell>
          <cell r="R258" t="str">
            <v>871500</v>
          </cell>
          <cell r="S258" t="str">
            <v>株式会社渡辺技研(海外)</v>
          </cell>
          <cell r="T258" t="str">
            <v>4海外</v>
          </cell>
          <cell r="U258" t="str">
            <v>2003</v>
          </cell>
          <cell r="V258">
            <v>0</v>
          </cell>
          <cell r="W258">
            <v>121928</v>
          </cell>
          <cell r="X258">
            <v>365400</v>
          </cell>
          <cell r="Y258">
            <v>265243</v>
          </cell>
          <cell r="Z258">
            <v>182153</v>
          </cell>
          <cell r="AA258">
            <v>219671</v>
          </cell>
          <cell r="AB258">
            <v>1154395</v>
          </cell>
          <cell r="AC258">
            <v>423104</v>
          </cell>
          <cell r="AD258">
            <v>498866</v>
          </cell>
          <cell r="AE258">
            <v>367744</v>
          </cell>
          <cell r="AF258">
            <v>321250</v>
          </cell>
          <cell r="AG258">
            <v>480608</v>
          </cell>
          <cell r="AH258">
            <v>0</v>
          </cell>
          <cell r="AI258">
            <v>2091572</v>
          </cell>
          <cell r="AJ258">
            <v>3245967</v>
          </cell>
        </row>
        <row r="259">
          <cell r="A259" t="str">
            <v>1</v>
          </cell>
          <cell r="B259" t="str">
            <v>株式会社　バンダイロジパル</v>
          </cell>
          <cell r="C259" t="str">
            <v>3</v>
          </cell>
          <cell r="D259" t="str">
            <v>事業本部</v>
          </cell>
          <cell r="E259" t="str">
            <v>33</v>
          </cell>
          <cell r="F259" t="str">
            <v>海外業務部</v>
          </cell>
          <cell r="G259" t="str">
            <v>3301</v>
          </cell>
          <cell r="H259" t="str">
            <v>海外業務部</v>
          </cell>
          <cell r="I259" t="str">
            <v>1930</v>
          </cell>
          <cell r="J259" t="str">
            <v>海外業務</v>
          </cell>
          <cell r="K259" t="str">
            <v>1519</v>
          </cell>
          <cell r="L259" t="str">
            <v>海外　東京</v>
          </cell>
          <cell r="M259" t="str">
            <v>15194999999996754032871599999999999合計-0</v>
          </cell>
          <cell r="N259" t="str">
            <v>4</v>
          </cell>
          <cell r="P259" t="str">
            <v>8715</v>
          </cell>
          <cell r="Q259" t="str">
            <v>　前　年　合　計　</v>
          </cell>
          <cell r="U259" t="str">
            <v>2002</v>
          </cell>
          <cell r="V259">
            <v>0</v>
          </cell>
          <cell r="W259">
            <v>0</v>
          </cell>
          <cell r="X259">
            <v>0</v>
          </cell>
          <cell r="Y259">
            <v>9300</v>
          </cell>
          <cell r="Z259">
            <v>0</v>
          </cell>
          <cell r="AA259">
            <v>434878</v>
          </cell>
          <cell r="AB259">
            <v>444178</v>
          </cell>
          <cell r="AC259">
            <v>357407</v>
          </cell>
          <cell r="AD259">
            <v>57314</v>
          </cell>
          <cell r="AE259">
            <v>145177</v>
          </cell>
          <cell r="AF259">
            <v>212100</v>
          </cell>
          <cell r="AG259">
            <v>0</v>
          </cell>
          <cell r="AH259">
            <v>255607</v>
          </cell>
          <cell r="AI259">
            <v>1027605</v>
          </cell>
          <cell r="AJ259">
            <v>1471783</v>
          </cell>
        </row>
        <row r="260">
          <cell r="A260" t="str">
            <v>1</v>
          </cell>
          <cell r="B260" t="str">
            <v>株式会社　バンダイロジパル</v>
          </cell>
          <cell r="C260" t="str">
            <v>3</v>
          </cell>
          <cell r="D260" t="str">
            <v>事業本部</v>
          </cell>
          <cell r="E260" t="str">
            <v>33</v>
          </cell>
          <cell r="F260" t="str">
            <v>海外業務部</v>
          </cell>
          <cell r="G260" t="str">
            <v>3301</v>
          </cell>
          <cell r="H260" t="str">
            <v>海外業務部</v>
          </cell>
          <cell r="I260" t="str">
            <v>1930</v>
          </cell>
          <cell r="J260" t="str">
            <v>海外業務</v>
          </cell>
          <cell r="K260" t="str">
            <v>1519</v>
          </cell>
          <cell r="L260" t="str">
            <v>海外　東京</v>
          </cell>
          <cell r="M260" t="str">
            <v>15194999999996754032871599999999999合計-1</v>
          </cell>
          <cell r="N260" t="str">
            <v>4</v>
          </cell>
          <cell r="P260" t="str">
            <v>8715</v>
          </cell>
          <cell r="Q260" t="str">
            <v>　当　年　合　計　</v>
          </cell>
          <cell r="U260" t="str">
            <v>2003</v>
          </cell>
          <cell r="V260">
            <v>0</v>
          </cell>
          <cell r="W260">
            <v>121928</v>
          </cell>
          <cell r="X260">
            <v>365400</v>
          </cell>
          <cell r="Y260">
            <v>265243</v>
          </cell>
          <cell r="Z260">
            <v>182153</v>
          </cell>
          <cell r="AA260">
            <v>219671</v>
          </cell>
          <cell r="AB260">
            <v>1154395</v>
          </cell>
          <cell r="AC260">
            <v>423104</v>
          </cell>
          <cell r="AD260">
            <v>498866</v>
          </cell>
          <cell r="AE260">
            <v>367744</v>
          </cell>
          <cell r="AF260">
            <v>321250</v>
          </cell>
          <cell r="AG260">
            <v>480608</v>
          </cell>
          <cell r="AH260">
            <v>0</v>
          </cell>
          <cell r="AI260">
            <v>2091572</v>
          </cell>
          <cell r="AJ260">
            <v>3245967</v>
          </cell>
        </row>
        <row r="261">
          <cell r="A261" t="str">
            <v>1</v>
          </cell>
          <cell r="B261" t="str">
            <v>株式会社　バンダイロジパル</v>
          </cell>
          <cell r="C261" t="str">
            <v>3</v>
          </cell>
          <cell r="D261" t="str">
            <v>事業本部</v>
          </cell>
          <cell r="E261" t="str">
            <v>33</v>
          </cell>
          <cell r="F261" t="str">
            <v>海外業務部</v>
          </cell>
          <cell r="G261" t="str">
            <v>3301</v>
          </cell>
          <cell r="H261" t="str">
            <v>海外業務部</v>
          </cell>
          <cell r="I261" t="str">
            <v>1930</v>
          </cell>
          <cell r="J261" t="str">
            <v>海外業務</v>
          </cell>
          <cell r="K261" t="str">
            <v>1519</v>
          </cell>
          <cell r="L261" t="str">
            <v>海外　東京</v>
          </cell>
          <cell r="M261" t="str">
            <v>15194999999996754032871599999合計-2</v>
          </cell>
          <cell r="N261" t="str">
            <v>4</v>
          </cell>
          <cell r="P261" t="str">
            <v>8715</v>
          </cell>
          <cell r="Q261" t="str">
            <v>　昨　年　対　比（％）</v>
          </cell>
          <cell r="V261">
            <v>100</v>
          </cell>
          <cell r="W261">
            <v>100</v>
          </cell>
          <cell r="X261">
            <v>100</v>
          </cell>
          <cell r="Y261">
            <v>2852</v>
          </cell>
          <cell r="Z261">
            <v>100</v>
          </cell>
          <cell r="AA261">
            <v>50</v>
          </cell>
          <cell r="AB261">
            <v>259</v>
          </cell>
          <cell r="AC261">
            <v>118</v>
          </cell>
          <cell r="AD261">
            <v>870</v>
          </cell>
          <cell r="AE261">
            <v>253</v>
          </cell>
          <cell r="AF261">
            <v>151</v>
          </cell>
          <cell r="AG261">
            <v>100</v>
          </cell>
          <cell r="AH261">
            <v>0</v>
          </cell>
          <cell r="AI261">
            <v>203</v>
          </cell>
          <cell r="AJ261">
            <v>220</v>
          </cell>
        </row>
        <row r="262">
          <cell r="A262" t="str">
            <v>1</v>
          </cell>
          <cell r="B262" t="str">
            <v>株式会社　バンダイロジパル</v>
          </cell>
          <cell r="C262" t="str">
            <v>3</v>
          </cell>
          <cell r="D262" t="str">
            <v>事業本部</v>
          </cell>
          <cell r="E262" t="str">
            <v>33</v>
          </cell>
          <cell r="F262" t="str">
            <v>海外業務部</v>
          </cell>
          <cell r="G262" t="str">
            <v>3301</v>
          </cell>
          <cell r="H262" t="str">
            <v>海外業務部</v>
          </cell>
          <cell r="I262" t="str">
            <v>1930</v>
          </cell>
          <cell r="J262" t="str">
            <v>海外業務</v>
          </cell>
          <cell r="K262" t="str">
            <v>1519</v>
          </cell>
          <cell r="L262" t="str">
            <v>海外　東京</v>
          </cell>
          <cell r="M262" t="str">
            <v>15194999999996768234515351530020034海外-12002</v>
          </cell>
          <cell r="N262" t="str">
            <v>4</v>
          </cell>
          <cell r="O262" t="str">
            <v>他店</v>
          </cell>
          <cell r="P262" t="str">
            <v>5153</v>
          </cell>
          <cell r="Q262" t="str">
            <v>㈱パワー</v>
          </cell>
          <cell r="R262" t="str">
            <v>515300</v>
          </cell>
          <cell r="S262" t="str">
            <v>株式会社パワー</v>
          </cell>
          <cell r="T262" t="str">
            <v>4海外</v>
          </cell>
          <cell r="U262" t="str">
            <v>2002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294288</v>
          </cell>
          <cell r="AD262">
            <v>636577</v>
          </cell>
          <cell r="AE262">
            <v>94963</v>
          </cell>
          <cell r="AF262">
            <v>487818</v>
          </cell>
          <cell r="AG262">
            <v>948686</v>
          </cell>
          <cell r="AH262">
            <v>218800</v>
          </cell>
          <cell r="AI262">
            <v>2681132</v>
          </cell>
          <cell r="AJ262">
            <v>2681132</v>
          </cell>
        </row>
        <row r="263">
          <cell r="A263" t="str">
            <v>1</v>
          </cell>
          <cell r="B263" t="str">
            <v>株式会社　バンダイロジパル</v>
          </cell>
          <cell r="C263" t="str">
            <v>3</v>
          </cell>
          <cell r="D263" t="str">
            <v>事業本部</v>
          </cell>
          <cell r="E263" t="str">
            <v>33</v>
          </cell>
          <cell r="F263" t="str">
            <v>海外業務部</v>
          </cell>
          <cell r="G263" t="str">
            <v>3301</v>
          </cell>
          <cell r="H263" t="str">
            <v>海外業務部</v>
          </cell>
          <cell r="I263" t="str">
            <v>1930</v>
          </cell>
          <cell r="J263" t="str">
            <v>海外業務</v>
          </cell>
          <cell r="K263" t="str">
            <v>1519</v>
          </cell>
          <cell r="L263" t="str">
            <v>海外　東京</v>
          </cell>
          <cell r="M263" t="str">
            <v>15194999999996768234515351530020034海外-12003</v>
          </cell>
          <cell r="N263" t="str">
            <v>4</v>
          </cell>
          <cell r="O263" t="str">
            <v>他店</v>
          </cell>
          <cell r="P263" t="str">
            <v>5153</v>
          </cell>
          <cell r="Q263" t="str">
            <v>㈱パワー</v>
          </cell>
          <cell r="R263" t="str">
            <v>515300</v>
          </cell>
          <cell r="S263" t="str">
            <v>株式会社パワー</v>
          </cell>
          <cell r="T263" t="str">
            <v>4海外</v>
          </cell>
          <cell r="U263" t="str">
            <v>2003</v>
          </cell>
          <cell r="V263">
            <v>211222</v>
          </cell>
          <cell r="W263">
            <v>566434</v>
          </cell>
          <cell r="X263">
            <v>540668</v>
          </cell>
          <cell r="Y263">
            <v>0</v>
          </cell>
          <cell r="Z263">
            <v>167772</v>
          </cell>
          <cell r="AA263">
            <v>315320</v>
          </cell>
          <cell r="AB263">
            <v>1801416</v>
          </cell>
          <cell r="AC263">
            <v>186968</v>
          </cell>
          <cell r="AD263">
            <v>135016</v>
          </cell>
          <cell r="AE263">
            <v>324365</v>
          </cell>
          <cell r="AF263">
            <v>99300</v>
          </cell>
          <cell r="AG263">
            <v>350140</v>
          </cell>
          <cell r="AH263">
            <v>334560</v>
          </cell>
          <cell r="AI263">
            <v>1430349</v>
          </cell>
          <cell r="AJ263">
            <v>3231765</v>
          </cell>
        </row>
        <row r="264">
          <cell r="A264" t="str">
            <v>1</v>
          </cell>
          <cell r="B264" t="str">
            <v>株式会社　バンダイロジパル</v>
          </cell>
          <cell r="C264" t="str">
            <v>3</v>
          </cell>
          <cell r="D264" t="str">
            <v>事業本部</v>
          </cell>
          <cell r="E264" t="str">
            <v>33</v>
          </cell>
          <cell r="F264" t="str">
            <v>海外業務部</v>
          </cell>
          <cell r="G264" t="str">
            <v>3301</v>
          </cell>
          <cell r="H264" t="str">
            <v>海外業務部</v>
          </cell>
          <cell r="I264" t="str">
            <v>1930</v>
          </cell>
          <cell r="J264" t="str">
            <v>海外業務</v>
          </cell>
          <cell r="K264" t="str">
            <v>1519</v>
          </cell>
          <cell r="L264" t="str">
            <v>海外　東京</v>
          </cell>
          <cell r="M264" t="str">
            <v>15194999999996768234515351530120034海外-12003</v>
          </cell>
          <cell r="N264" t="str">
            <v>4</v>
          </cell>
          <cell r="O264" t="str">
            <v>他店</v>
          </cell>
          <cell r="P264" t="str">
            <v>5153</v>
          </cell>
          <cell r="Q264" t="str">
            <v>㈱パワー</v>
          </cell>
          <cell r="R264" t="str">
            <v>515301</v>
          </cell>
          <cell r="S264" t="str">
            <v>株式会社パワー　(立替）</v>
          </cell>
          <cell r="T264" t="str">
            <v>4海外</v>
          </cell>
          <cell r="U264" t="str">
            <v>2003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</row>
        <row r="265">
          <cell r="A265" t="str">
            <v>1</v>
          </cell>
          <cell r="B265" t="str">
            <v>株式会社　バンダイロジパル</v>
          </cell>
          <cell r="C265" t="str">
            <v>3</v>
          </cell>
          <cell r="D265" t="str">
            <v>事業本部</v>
          </cell>
          <cell r="E265" t="str">
            <v>33</v>
          </cell>
          <cell r="F265" t="str">
            <v>海外業務部</v>
          </cell>
          <cell r="G265" t="str">
            <v>3301</v>
          </cell>
          <cell r="H265" t="str">
            <v>海外業務部</v>
          </cell>
          <cell r="I265" t="str">
            <v>1930</v>
          </cell>
          <cell r="J265" t="str">
            <v>海外業務</v>
          </cell>
          <cell r="K265" t="str">
            <v>1519</v>
          </cell>
          <cell r="L265" t="str">
            <v>海外　東京</v>
          </cell>
          <cell r="M265" t="str">
            <v>15194999999996768234515399999999999合計-0</v>
          </cell>
          <cell r="N265" t="str">
            <v>4</v>
          </cell>
          <cell r="P265" t="str">
            <v>5153</v>
          </cell>
          <cell r="Q265" t="str">
            <v>　前　年　合　計　</v>
          </cell>
          <cell r="S265" t="str">
            <v>株式会社パワー</v>
          </cell>
          <cell r="U265" t="str">
            <v>2002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294288</v>
          </cell>
          <cell r="AD265">
            <v>636577</v>
          </cell>
          <cell r="AE265">
            <v>94963</v>
          </cell>
          <cell r="AF265">
            <v>487818</v>
          </cell>
          <cell r="AG265">
            <v>948686</v>
          </cell>
          <cell r="AH265">
            <v>218800</v>
          </cell>
          <cell r="AI265">
            <v>2681132</v>
          </cell>
          <cell r="AJ265">
            <v>2681132</v>
          </cell>
        </row>
        <row r="266">
          <cell r="A266" t="str">
            <v>1</v>
          </cell>
          <cell r="B266" t="str">
            <v>株式会社　バンダイロジパル</v>
          </cell>
          <cell r="C266" t="str">
            <v>3</v>
          </cell>
          <cell r="D266" t="str">
            <v>事業本部</v>
          </cell>
          <cell r="E266" t="str">
            <v>33</v>
          </cell>
          <cell r="F266" t="str">
            <v>海外業務部</v>
          </cell>
          <cell r="G266" t="str">
            <v>3301</v>
          </cell>
          <cell r="H266" t="str">
            <v>海外業務部</v>
          </cell>
          <cell r="I266" t="str">
            <v>1930</v>
          </cell>
          <cell r="J266" t="str">
            <v>海外業務</v>
          </cell>
          <cell r="K266" t="str">
            <v>1519</v>
          </cell>
          <cell r="L266" t="str">
            <v>海外　東京</v>
          </cell>
          <cell r="M266" t="str">
            <v>15194999999996768234515399999999999合計-1</v>
          </cell>
          <cell r="N266" t="str">
            <v>4</v>
          </cell>
          <cell r="P266" t="str">
            <v>5153</v>
          </cell>
          <cell r="Q266" t="str">
            <v>　当　年　合　計　</v>
          </cell>
          <cell r="S266" t="str">
            <v>株式会社パワー</v>
          </cell>
          <cell r="U266" t="str">
            <v>2003</v>
          </cell>
          <cell r="V266">
            <v>211222</v>
          </cell>
          <cell r="W266">
            <v>566434</v>
          </cell>
          <cell r="X266">
            <v>540668</v>
          </cell>
          <cell r="Y266">
            <v>0</v>
          </cell>
          <cell r="Z266">
            <v>167772</v>
          </cell>
          <cell r="AA266">
            <v>315320</v>
          </cell>
          <cell r="AB266">
            <v>1801416</v>
          </cell>
          <cell r="AC266">
            <v>186968</v>
          </cell>
          <cell r="AD266">
            <v>135016</v>
          </cell>
          <cell r="AE266">
            <v>324365</v>
          </cell>
          <cell r="AF266">
            <v>99300</v>
          </cell>
          <cell r="AG266">
            <v>350140</v>
          </cell>
          <cell r="AH266">
            <v>334560</v>
          </cell>
          <cell r="AI266">
            <v>1430349</v>
          </cell>
          <cell r="AJ266">
            <v>3231765</v>
          </cell>
        </row>
        <row r="267">
          <cell r="A267" t="str">
            <v>1</v>
          </cell>
          <cell r="B267" t="str">
            <v>株式会社　バンダイロジパル</v>
          </cell>
          <cell r="C267" t="str">
            <v>3</v>
          </cell>
          <cell r="D267" t="str">
            <v>事業本部</v>
          </cell>
          <cell r="E267" t="str">
            <v>33</v>
          </cell>
          <cell r="F267" t="str">
            <v>海外業務部</v>
          </cell>
          <cell r="G267" t="str">
            <v>3301</v>
          </cell>
          <cell r="H267" t="str">
            <v>海外業務部</v>
          </cell>
          <cell r="I267" t="str">
            <v>1930</v>
          </cell>
          <cell r="J267" t="str">
            <v>海外業務</v>
          </cell>
          <cell r="K267" t="str">
            <v>1519</v>
          </cell>
          <cell r="L267" t="str">
            <v>海外　東京</v>
          </cell>
          <cell r="M267" t="str">
            <v>15194999999996768234515399999合計-2</v>
          </cell>
          <cell r="N267" t="str">
            <v>4</v>
          </cell>
          <cell r="P267" t="str">
            <v>5153</v>
          </cell>
          <cell r="Q267" t="str">
            <v>　昨　年　対　比（％）</v>
          </cell>
          <cell r="V267">
            <v>100</v>
          </cell>
          <cell r="W267">
            <v>100</v>
          </cell>
          <cell r="X267">
            <v>100</v>
          </cell>
          <cell r="Y267">
            <v>100</v>
          </cell>
          <cell r="Z267">
            <v>100</v>
          </cell>
          <cell r="AA267">
            <v>100</v>
          </cell>
          <cell r="AB267">
            <v>100</v>
          </cell>
          <cell r="AC267">
            <v>63</v>
          </cell>
          <cell r="AD267">
            <v>21</v>
          </cell>
          <cell r="AE267">
            <v>341</v>
          </cell>
          <cell r="AF267">
            <v>20</v>
          </cell>
          <cell r="AG267">
            <v>36</v>
          </cell>
          <cell r="AH267">
            <v>152</v>
          </cell>
          <cell r="AI267">
            <v>53</v>
          </cell>
          <cell r="AJ267">
            <v>120</v>
          </cell>
        </row>
        <row r="268">
          <cell r="A268" t="str">
            <v>1</v>
          </cell>
          <cell r="B268" t="str">
            <v>株式会社　バンダイロジパル</v>
          </cell>
          <cell r="C268" t="str">
            <v>3</v>
          </cell>
          <cell r="D268" t="str">
            <v>事業本部</v>
          </cell>
          <cell r="E268" t="str">
            <v>33</v>
          </cell>
          <cell r="F268" t="str">
            <v>海外業務部</v>
          </cell>
          <cell r="G268" t="str">
            <v>3301</v>
          </cell>
          <cell r="H268" t="str">
            <v>海外業務部</v>
          </cell>
          <cell r="I268" t="str">
            <v>1930</v>
          </cell>
          <cell r="J268" t="str">
            <v>海外業務</v>
          </cell>
          <cell r="K268" t="str">
            <v>1519</v>
          </cell>
          <cell r="L268" t="str">
            <v>海外　東京</v>
          </cell>
          <cell r="M268" t="str">
            <v>15194999999996880045251225120020034海外-12002</v>
          </cell>
          <cell r="N268" t="str">
            <v>4</v>
          </cell>
          <cell r="O268" t="str">
            <v>他店</v>
          </cell>
          <cell r="P268" t="str">
            <v>2512</v>
          </cell>
          <cell r="Q268" t="str">
            <v>㈱ ｽﾋﾟｯｸｽ</v>
          </cell>
          <cell r="R268" t="str">
            <v>251200</v>
          </cell>
          <cell r="S268" t="str">
            <v>株式会社 スピックス　海外</v>
          </cell>
          <cell r="T268" t="str">
            <v>4海外</v>
          </cell>
          <cell r="U268" t="str">
            <v>2002</v>
          </cell>
          <cell r="V268">
            <v>324395</v>
          </cell>
          <cell r="W268">
            <v>521407</v>
          </cell>
          <cell r="X268">
            <v>195112</v>
          </cell>
          <cell r="Y268">
            <v>158608</v>
          </cell>
          <cell r="Z268">
            <v>408146</v>
          </cell>
          <cell r="AA268">
            <v>442076</v>
          </cell>
          <cell r="AB268">
            <v>2049744</v>
          </cell>
          <cell r="AC268">
            <v>422539</v>
          </cell>
          <cell r="AD268">
            <v>563815</v>
          </cell>
          <cell r="AE268">
            <v>210600</v>
          </cell>
          <cell r="AF268">
            <v>606610</v>
          </cell>
          <cell r="AG268">
            <v>464193</v>
          </cell>
          <cell r="AH268">
            <v>93699</v>
          </cell>
          <cell r="AI268">
            <v>2361456</v>
          </cell>
          <cell r="AJ268">
            <v>4411200</v>
          </cell>
        </row>
        <row r="269">
          <cell r="A269" t="str">
            <v>1</v>
          </cell>
          <cell r="B269" t="str">
            <v>株式会社　バンダイロジパル</v>
          </cell>
          <cell r="C269" t="str">
            <v>3</v>
          </cell>
          <cell r="D269" t="str">
            <v>事業本部</v>
          </cell>
          <cell r="E269" t="str">
            <v>33</v>
          </cell>
          <cell r="F269" t="str">
            <v>海外業務部</v>
          </cell>
          <cell r="G269" t="str">
            <v>3301</v>
          </cell>
          <cell r="H269" t="str">
            <v>海外業務部</v>
          </cell>
          <cell r="I269" t="str">
            <v>1930</v>
          </cell>
          <cell r="J269" t="str">
            <v>海外業務</v>
          </cell>
          <cell r="K269" t="str">
            <v>1519</v>
          </cell>
          <cell r="L269" t="str">
            <v>海外　東京</v>
          </cell>
          <cell r="M269" t="str">
            <v>15194999999996880045251225120020034海外-12003</v>
          </cell>
          <cell r="N269" t="str">
            <v>4</v>
          </cell>
          <cell r="O269" t="str">
            <v>他店</v>
          </cell>
          <cell r="P269" t="str">
            <v>2512</v>
          </cell>
          <cell r="Q269" t="str">
            <v>㈱ ｽﾋﾟｯｸｽ</v>
          </cell>
          <cell r="R269" t="str">
            <v>251200</v>
          </cell>
          <cell r="S269" t="str">
            <v>株式会社 スピックス　海外</v>
          </cell>
          <cell r="T269" t="str">
            <v>4海外</v>
          </cell>
          <cell r="U269" t="str">
            <v>2003</v>
          </cell>
          <cell r="V269">
            <v>192419</v>
          </cell>
          <cell r="W269">
            <v>304460</v>
          </cell>
          <cell r="X269">
            <v>376008</v>
          </cell>
          <cell r="Y269">
            <v>254061</v>
          </cell>
          <cell r="Z269">
            <v>605989</v>
          </cell>
          <cell r="AA269">
            <v>260026</v>
          </cell>
          <cell r="AB269">
            <v>1992963</v>
          </cell>
          <cell r="AC269">
            <v>364137</v>
          </cell>
          <cell r="AD269">
            <v>234862</v>
          </cell>
          <cell r="AE269">
            <v>120200</v>
          </cell>
          <cell r="AF269">
            <v>407792</v>
          </cell>
          <cell r="AG269">
            <v>0</v>
          </cell>
          <cell r="AH269">
            <v>0</v>
          </cell>
          <cell r="AI269">
            <v>1126991</v>
          </cell>
          <cell r="AJ269">
            <v>3119954</v>
          </cell>
        </row>
        <row r="270">
          <cell r="A270" t="str">
            <v>1</v>
          </cell>
          <cell r="B270" t="str">
            <v>株式会社　バンダイロジパル</v>
          </cell>
          <cell r="C270" t="str">
            <v>3</v>
          </cell>
          <cell r="D270" t="str">
            <v>事業本部</v>
          </cell>
          <cell r="E270" t="str">
            <v>33</v>
          </cell>
          <cell r="F270" t="str">
            <v>海外業務部</v>
          </cell>
          <cell r="G270" t="str">
            <v>3301</v>
          </cell>
          <cell r="H270" t="str">
            <v>海外業務部</v>
          </cell>
          <cell r="I270" t="str">
            <v>1930</v>
          </cell>
          <cell r="J270" t="str">
            <v>海外業務</v>
          </cell>
          <cell r="K270" t="str">
            <v>1519</v>
          </cell>
          <cell r="L270" t="str">
            <v>海外　東京</v>
          </cell>
          <cell r="M270" t="str">
            <v>15194999999996880045251299999999999合計-0</v>
          </cell>
          <cell r="N270" t="str">
            <v>4</v>
          </cell>
          <cell r="P270" t="str">
            <v>2512</v>
          </cell>
          <cell r="Q270" t="str">
            <v>　前　年　合　計　</v>
          </cell>
          <cell r="U270" t="str">
            <v>2002</v>
          </cell>
          <cell r="V270">
            <v>324395</v>
          </cell>
          <cell r="W270">
            <v>521407</v>
          </cell>
          <cell r="X270">
            <v>195112</v>
          </cell>
          <cell r="Y270">
            <v>158608</v>
          </cell>
          <cell r="Z270">
            <v>408146</v>
          </cell>
          <cell r="AA270">
            <v>442076</v>
          </cell>
          <cell r="AB270">
            <v>2049744</v>
          </cell>
          <cell r="AC270">
            <v>422539</v>
          </cell>
          <cell r="AD270">
            <v>563815</v>
          </cell>
          <cell r="AE270">
            <v>210600</v>
          </cell>
          <cell r="AF270">
            <v>606610</v>
          </cell>
          <cell r="AG270">
            <v>464193</v>
          </cell>
          <cell r="AH270">
            <v>93699</v>
          </cell>
          <cell r="AI270">
            <v>2361456</v>
          </cell>
          <cell r="AJ270">
            <v>4411200</v>
          </cell>
        </row>
        <row r="271">
          <cell r="A271" t="str">
            <v>1</v>
          </cell>
          <cell r="B271" t="str">
            <v>株式会社　バンダイロジパル</v>
          </cell>
          <cell r="C271" t="str">
            <v>3</v>
          </cell>
          <cell r="D271" t="str">
            <v>事業本部</v>
          </cell>
          <cell r="E271" t="str">
            <v>33</v>
          </cell>
          <cell r="F271" t="str">
            <v>海外業務部</v>
          </cell>
          <cell r="G271" t="str">
            <v>3301</v>
          </cell>
          <cell r="H271" t="str">
            <v>海外業務部</v>
          </cell>
          <cell r="I271" t="str">
            <v>1930</v>
          </cell>
          <cell r="J271" t="str">
            <v>海外業務</v>
          </cell>
          <cell r="K271" t="str">
            <v>1519</v>
          </cell>
          <cell r="L271" t="str">
            <v>海外　東京</v>
          </cell>
          <cell r="M271" t="str">
            <v>15194999999996880045251299999999999合計-1</v>
          </cell>
          <cell r="N271" t="str">
            <v>4</v>
          </cell>
          <cell r="P271" t="str">
            <v>2512</v>
          </cell>
          <cell r="Q271" t="str">
            <v>　当　年　合　計　</v>
          </cell>
          <cell r="U271" t="str">
            <v>2003</v>
          </cell>
          <cell r="V271">
            <v>192419</v>
          </cell>
          <cell r="W271">
            <v>304460</v>
          </cell>
          <cell r="X271">
            <v>376008</v>
          </cell>
          <cell r="Y271">
            <v>254061</v>
          </cell>
          <cell r="Z271">
            <v>605989</v>
          </cell>
          <cell r="AA271">
            <v>260026</v>
          </cell>
          <cell r="AB271">
            <v>1992963</v>
          </cell>
          <cell r="AC271">
            <v>364137</v>
          </cell>
          <cell r="AD271">
            <v>234862</v>
          </cell>
          <cell r="AE271">
            <v>120200</v>
          </cell>
          <cell r="AF271">
            <v>407792</v>
          </cell>
          <cell r="AG271">
            <v>0</v>
          </cell>
          <cell r="AH271">
            <v>0</v>
          </cell>
          <cell r="AI271">
            <v>1126991</v>
          </cell>
          <cell r="AJ271">
            <v>3119954</v>
          </cell>
        </row>
        <row r="272">
          <cell r="A272" t="str">
            <v>1</v>
          </cell>
          <cell r="B272" t="str">
            <v>株式会社　バンダイロジパル</v>
          </cell>
          <cell r="C272" t="str">
            <v>3</v>
          </cell>
          <cell r="D272" t="str">
            <v>事業本部</v>
          </cell>
          <cell r="E272" t="str">
            <v>33</v>
          </cell>
          <cell r="F272" t="str">
            <v>海外業務部</v>
          </cell>
          <cell r="G272" t="str">
            <v>3301</v>
          </cell>
          <cell r="H272" t="str">
            <v>海外業務部</v>
          </cell>
          <cell r="I272" t="str">
            <v>1930</v>
          </cell>
          <cell r="J272" t="str">
            <v>海外業務</v>
          </cell>
          <cell r="K272" t="str">
            <v>1519</v>
          </cell>
          <cell r="L272" t="str">
            <v>海外　東京</v>
          </cell>
          <cell r="M272" t="str">
            <v>15194999999996880045251299999合計-2</v>
          </cell>
          <cell r="N272" t="str">
            <v>4</v>
          </cell>
          <cell r="P272" t="str">
            <v>2512</v>
          </cell>
          <cell r="Q272" t="str">
            <v>　昨　年　対　比（％）</v>
          </cell>
          <cell r="V272">
            <v>59</v>
          </cell>
          <cell r="W272">
            <v>58</v>
          </cell>
          <cell r="X272">
            <v>192</v>
          </cell>
          <cell r="Y272">
            <v>160</v>
          </cell>
          <cell r="Z272">
            <v>148</v>
          </cell>
          <cell r="AA272">
            <v>58</v>
          </cell>
          <cell r="AB272">
            <v>97</v>
          </cell>
          <cell r="AC272">
            <v>86</v>
          </cell>
          <cell r="AD272">
            <v>41</v>
          </cell>
          <cell r="AE272">
            <v>57</v>
          </cell>
          <cell r="AF272">
            <v>67</v>
          </cell>
          <cell r="AG272">
            <v>0</v>
          </cell>
          <cell r="AH272">
            <v>0</v>
          </cell>
          <cell r="AI272">
            <v>47</v>
          </cell>
          <cell r="AJ272">
            <v>70</v>
          </cell>
        </row>
        <row r="273">
          <cell r="A273" t="str">
            <v>1</v>
          </cell>
          <cell r="B273" t="str">
            <v>株式会社　バンダイロジパル</v>
          </cell>
          <cell r="C273" t="str">
            <v>3</v>
          </cell>
          <cell r="D273" t="str">
            <v>事業本部</v>
          </cell>
          <cell r="E273" t="str">
            <v>33</v>
          </cell>
          <cell r="F273" t="str">
            <v>海外業務部</v>
          </cell>
          <cell r="G273" t="str">
            <v>3301</v>
          </cell>
          <cell r="H273" t="str">
            <v>海外業務部</v>
          </cell>
          <cell r="I273" t="str">
            <v>1930</v>
          </cell>
          <cell r="J273" t="str">
            <v>海外業務</v>
          </cell>
          <cell r="K273" t="str">
            <v>1519</v>
          </cell>
          <cell r="L273" t="str">
            <v>海外　東京</v>
          </cell>
          <cell r="M273" t="str">
            <v>15194999999997288213516651660020034海外-12002</v>
          </cell>
          <cell r="N273" t="str">
            <v>4</v>
          </cell>
          <cell r="O273" t="str">
            <v>他店</v>
          </cell>
          <cell r="P273" t="str">
            <v>5166</v>
          </cell>
          <cell r="Q273" t="str">
            <v>(有)パインウッド</v>
          </cell>
          <cell r="R273" t="str">
            <v>516600</v>
          </cell>
          <cell r="S273" t="str">
            <v>有限会社　パインウッド　(海外)</v>
          </cell>
          <cell r="T273" t="str">
            <v>4海外</v>
          </cell>
          <cell r="U273" t="str">
            <v>2002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121365</v>
          </cell>
          <cell r="AA273">
            <v>0</v>
          </cell>
          <cell r="AB273">
            <v>121365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43577</v>
          </cell>
          <cell r="AI273">
            <v>43577</v>
          </cell>
          <cell r="AJ273">
            <v>164942</v>
          </cell>
        </row>
        <row r="274">
          <cell r="A274" t="str">
            <v>1</v>
          </cell>
          <cell r="B274" t="str">
            <v>株式会社　バンダイロジパル</v>
          </cell>
          <cell r="C274" t="str">
            <v>3</v>
          </cell>
          <cell r="D274" t="str">
            <v>事業本部</v>
          </cell>
          <cell r="E274" t="str">
            <v>33</v>
          </cell>
          <cell r="F274" t="str">
            <v>海外業務部</v>
          </cell>
          <cell r="G274" t="str">
            <v>3301</v>
          </cell>
          <cell r="H274" t="str">
            <v>海外業務部</v>
          </cell>
          <cell r="I274" t="str">
            <v>1930</v>
          </cell>
          <cell r="J274" t="str">
            <v>海外業務</v>
          </cell>
          <cell r="K274" t="str">
            <v>1519</v>
          </cell>
          <cell r="L274" t="str">
            <v>海外　東京</v>
          </cell>
          <cell r="M274" t="str">
            <v>15194999999997288213516651660020034海外-12003</v>
          </cell>
          <cell r="N274" t="str">
            <v>4</v>
          </cell>
          <cell r="O274" t="str">
            <v>他店</v>
          </cell>
          <cell r="P274" t="str">
            <v>5166</v>
          </cell>
          <cell r="Q274" t="str">
            <v>(有)パインウッド</v>
          </cell>
          <cell r="R274" t="str">
            <v>516600</v>
          </cell>
          <cell r="S274" t="str">
            <v>有限会社　パインウッド　(海外)</v>
          </cell>
          <cell r="T274" t="str">
            <v>4海外</v>
          </cell>
          <cell r="U274" t="str">
            <v>2003</v>
          </cell>
          <cell r="V274">
            <v>0</v>
          </cell>
          <cell r="W274">
            <v>742936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742936</v>
          </cell>
          <cell r="AC274">
            <v>996837</v>
          </cell>
          <cell r="AD274">
            <v>381403</v>
          </cell>
          <cell r="AE274">
            <v>0</v>
          </cell>
          <cell r="AF274">
            <v>392847</v>
          </cell>
          <cell r="AG274">
            <v>197763</v>
          </cell>
          <cell r="AH274">
            <v>0</v>
          </cell>
          <cell r="AI274">
            <v>1968850</v>
          </cell>
          <cell r="AJ274">
            <v>2711786</v>
          </cell>
        </row>
        <row r="275">
          <cell r="A275" t="str">
            <v>1</v>
          </cell>
          <cell r="B275" t="str">
            <v>株式会社　バンダイロジパル</v>
          </cell>
          <cell r="C275" t="str">
            <v>3</v>
          </cell>
          <cell r="D275" t="str">
            <v>事業本部</v>
          </cell>
          <cell r="E275" t="str">
            <v>33</v>
          </cell>
          <cell r="F275" t="str">
            <v>海外業務部</v>
          </cell>
          <cell r="G275" t="str">
            <v>3301</v>
          </cell>
          <cell r="H275" t="str">
            <v>海外業務部</v>
          </cell>
          <cell r="I275" t="str">
            <v>1930</v>
          </cell>
          <cell r="J275" t="str">
            <v>海外業務</v>
          </cell>
          <cell r="K275" t="str">
            <v>1519</v>
          </cell>
          <cell r="L275" t="str">
            <v>海外　東京</v>
          </cell>
          <cell r="M275" t="str">
            <v>15194999999997288213516699999999999合計-0</v>
          </cell>
          <cell r="N275" t="str">
            <v>4</v>
          </cell>
          <cell r="P275" t="str">
            <v>5166</v>
          </cell>
          <cell r="Q275" t="str">
            <v>　前　年　合　計　</v>
          </cell>
          <cell r="U275" t="str">
            <v>2002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121365</v>
          </cell>
          <cell r="AA275">
            <v>0</v>
          </cell>
          <cell r="AB275">
            <v>121365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43577</v>
          </cell>
          <cell r="AI275">
            <v>43577</v>
          </cell>
          <cell r="AJ275">
            <v>164942</v>
          </cell>
        </row>
        <row r="276">
          <cell r="A276" t="str">
            <v>1</v>
          </cell>
          <cell r="B276" t="str">
            <v>株式会社　バンダイロジパル</v>
          </cell>
          <cell r="C276" t="str">
            <v>3</v>
          </cell>
          <cell r="D276" t="str">
            <v>事業本部</v>
          </cell>
          <cell r="E276" t="str">
            <v>33</v>
          </cell>
          <cell r="F276" t="str">
            <v>海外業務部</v>
          </cell>
          <cell r="G276" t="str">
            <v>3301</v>
          </cell>
          <cell r="H276" t="str">
            <v>海外業務部</v>
          </cell>
          <cell r="I276" t="str">
            <v>1930</v>
          </cell>
          <cell r="J276" t="str">
            <v>海外業務</v>
          </cell>
          <cell r="K276" t="str">
            <v>1519</v>
          </cell>
          <cell r="L276" t="str">
            <v>海外　東京</v>
          </cell>
          <cell r="M276" t="str">
            <v>15194999999997288213516699999999999合計-1</v>
          </cell>
          <cell r="N276" t="str">
            <v>4</v>
          </cell>
          <cell r="P276" t="str">
            <v>5166</v>
          </cell>
          <cell r="Q276" t="str">
            <v>　当　年　合　計　</v>
          </cell>
          <cell r="U276" t="str">
            <v>2003</v>
          </cell>
          <cell r="V276">
            <v>0</v>
          </cell>
          <cell r="W276">
            <v>742936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742936</v>
          </cell>
          <cell r="AC276">
            <v>996837</v>
          </cell>
          <cell r="AD276">
            <v>381403</v>
          </cell>
          <cell r="AE276">
            <v>0</v>
          </cell>
          <cell r="AF276">
            <v>392847</v>
          </cell>
          <cell r="AG276">
            <v>197763</v>
          </cell>
          <cell r="AH276">
            <v>0</v>
          </cell>
          <cell r="AI276">
            <v>1968850</v>
          </cell>
          <cell r="AJ276">
            <v>2711786</v>
          </cell>
        </row>
        <row r="277">
          <cell r="A277" t="str">
            <v>1</v>
          </cell>
          <cell r="B277" t="str">
            <v>株式会社　バンダイロジパル</v>
          </cell>
          <cell r="C277" t="str">
            <v>3</v>
          </cell>
          <cell r="D277" t="str">
            <v>事業本部</v>
          </cell>
          <cell r="E277" t="str">
            <v>33</v>
          </cell>
          <cell r="F277" t="str">
            <v>海外業務部</v>
          </cell>
          <cell r="G277" t="str">
            <v>3301</v>
          </cell>
          <cell r="H277" t="str">
            <v>海外業務部</v>
          </cell>
          <cell r="I277" t="str">
            <v>1930</v>
          </cell>
          <cell r="J277" t="str">
            <v>海外業務</v>
          </cell>
          <cell r="K277" t="str">
            <v>1519</v>
          </cell>
          <cell r="L277" t="str">
            <v>海外　東京</v>
          </cell>
          <cell r="M277" t="str">
            <v>15194999999997288213516699999合計-2</v>
          </cell>
          <cell r="N277" t="str">
            <v>4</v>
          </cell>
          <cell r="P277" t="str">
            <v>5166</v>
          </cell>
          <cell r="Q277" t="str">
            <v>　昨　年　対　比（％）</v>
          </cell>
          <cell r="V277">
            <v>100</v>
          </cell>
          <cell r="W277">
            <v>100</v>
          </cell>
          <cell r="X277">
            <v>100</v>
          </cell>
          <cell r="Y277">
            <v>100</v>
          </cell>
          <cell r="Z277">
            <v>0</v>
          </cell>
          <cell r="AA277">
            <v>100</v>
          </cell>
          <cell r="AB277">
            <v>612</v>
          </cell>
          <cell r="AC277">
            <v>100</v>
          </cell>
          <cell r="AD277">
            <v>100</v>
          </cell>
          <cell r="AE277">
            <v>100</v>
          </cell>
          <cell r="AF277">
            <v>100</v>
          </cell>
          <cell r="AG277">
            <v>100</v>
          </cell>
          <cell r="AH277">
            <v>0</v>
          </cell>
          <cell r="AI277">
            <v>4518</v>
          </cell>
          <cell r="AJ277">
            <v>1644</v>
          </cell>
        </row>
        <row r="278">
          <cell r="A278" t="str">
            <v>1</v>
          </cell>
          <cell r="B278" t="str">
            <v>株式会社　バンダイロジパル</v>
          </cell>
          <cell r="C278" t="str">
            <v>3</v>
          </cell>
          <cell r="D278" t="str">
            <v>事業本部</v>
          </cell>
          <cell r="E278" t="str">
            <v>33</v>
          </cell>
          <cell r="F278" t="str">
            <v>海外業務部</v>
          </cell>
          <cell r="G278" t="str">
            <v>3301</v>
          </cell>
          <cell r="H278" t="str">
            <v>海外業務部</v>
          </cell>
          <cell r="I278" t="str">
            <v>1930</v>
          </cell>
          <cell r="J278" t="str">
            <v>海外業務</v>
          </cell>
          <cell r="K278" t="str">
            <v>1519</v>
          </cell>
          <cell r="L278" t="str">
            <v>海外　東京</v>
          </cell>
          <cell r="M278" t="str">
            <v>15194999999997297528190319030420034海外-12002</v>
          </cell>
          <cell r="N278" t="str">
            <v>4</v>
          </cell>
          <cell r="O278" t="str">
            <v>他店</v>
          </cell>
          <cell r="P278" t="str">
            <v>1903</v>
          </cell>
          <cell r="Q278" t="str">
            <v>国新産業㈱</v>
          </cell>
          <cell r="R278" t="str">
            <v>190304</v>
          </cell>
          <cell r="S278" t="str">
            <v>國新産業株式会社 －海外－</v>
          </cell>
          <cell r="T278" t="str">
            <v>4海外</v>
          </cell>
          <cell r="U278" t="str">
            <v>2002</v>
          </cell>
          <cell r="V278">
            <v>770765</v>
          </cell>
          <cell r="W278">
            <v>150789</v>
          </cell>
          <cell r="X278">
            <v>339485</v>
          </cell>
          <cell r="Y278">
            <v>397119</v>
          </cell>
          <cell r="Z278">
            <v>0</v>
          </cell>
          <cell r="AA278">
            <v>1175354</v>
          </cell>
          <cell r="AB278">
            <v>2833512</v>
          </cell>
          <cell r="AC278">
            <v>397873</v>
          </cell>
          <cell r="AD278">
            <v>0</v>
          </cell>
          <cell r="AE278">
            <v>1026831</v>
          </cell>
          <cell r="AF278">
            <v>116598</v>
          </cell>
          <cell r="AG278">
            <v>284800</v>
          </cell>
          <cell r="AH278">
            <v>391023</v>
          </cell>
          <cell r="AI278">
            <v>2217125</v>
          </cell>
          <cell r="AJ278">
            <v>5050637</v>
          </cell>
        </row>
        <row r="279">
          <cell r="A279" t="str">
            <v>1</v>
          </cell>
          <cell r="B279" t="str">
            <v>株式会社　バンダイロジパル</v>
          </cell>
          <cell r="C279" t="str">
            <v>3</v>
          </cell>
          <cell r="D279" t="str">
            <v>事業本部</v>
          </cell>
          <cell r="E279" t="str">
            <v>33</v>
          </cell>
          <cell r="F279" t="str">
            <v>海外業務部</v>
          </cell>
          <cell r="G279" t="str">
            <v>3301</v>
          </cell>
          <cell r="H279" t="str">
            <v>海外業務部</v>
          </cell>
          <cell r="I279" t="str">
            <v>1930</v>
          </cell>
          <cell r="J279" t="str">
            <v>海外業務</v>
          </cell>
          <cell r="K279" t="str">
            <v>1519</v>
          </cell>
          <cell r="L279" t="str">
            <v>海外　東京</v>
          </cell>
          <cell r="M279" t="str">
            <v>15194999999997297528190319030420034海外-12003</v>
          </cell>
          <cell r="N279" t="str">
            <v>4</v>
          </cell>
          <cell r="O279" t="str">
            <v>他店</v>
          </cell>
          <cell r="P279" t="str">
            <v>1903</v>
          </cell>
          <cell r="Q279" t="str">
            <v>国新産業㈱</v>
          </cell>
          <cell r="R279" t="str">
            <v>190304</v>
          </cell>
          <cell r="S279" t="str">
            <v>國新産業株式会社 －海外－</v>
          </cell>
          <cell r="T279" t="str">
            <v>4海外</v>
          </cell>
          <cell r="U279" t="str">
            <v>2003</v>
          </cell>
          <cell r="V279">
            <v>0</v>
          </cell>
          <cell r="W279">
            <v>483190</v>
          </cell>
          <cell r="X279">
            <v>490095</v>
          </cell>
          <cell r="Y279">
            <v>0</v>
          </cell>
          <cell r="Z279">
            <v>0</v>
          </cell>
          <cell r="AA279">
            <v>337233</v>
          </cell>
          <cell r="AB279">
            <v>1310518</v>
          </cell>
          <cell r="AC279">
            <v>0</v>
          </cell>
          <cell r="AD279">
            <v>260672</v>
          </cell>
          <cell r="AE279">
            <v>384652</v>
          </cell>
          <cell r="AF279">
            <v>392796</v>
          </cell>
          <cell r="AG279">
            <v>353833</v>
          </cell>
          <cell r="AH279">
            <v>0</v>
          </cell>
          <cell r="AI279">
            <v>1391953</v>
          </cell>
          <cell r="AJ279">
            <v>2702471</v>
          </cell>
        </row>
        <row r="280">
          <cell r="A280" t="str">
            <v>1</v>
          </cell>
          <cell r="B280" t="str">
            <v>株式会社　バンダイロジパル</v>
          </cell>
          <cell r="C280" t="str">
            <v>3</v>
          </cell>
          <cell r="D280" t="str">
            <v>事業本部</v>
          </cell>
          <cell r="E280" t="str">
            <v>33</v>
          </cell>
          <cell r="F280" t="str">
            <v>海外業務部</v>
          </cell>
          <cell r="G280" t="str">
            <v>3301</v>
          </cell>
          <cell r="H280" t="str">
            <v>海外業務部</v>
          </cell>
          <cell r="I280" t="str">
            <v>1930</v>
          </cell>
          <cell r="J280" t="str">
            <v>海外業務</v>
          </cell>
          <cell r="K280" t="str">
            <v>1519</v>
          </cell>
          <cell r="L280" t="str">
            <v>海外　東京</v>
          </cell>
          <cell r="M280" t="str">
            <v>15194999999997297528190399999999999合計-0</v>
          </cell>
          <cell r="N280" t="str">
            <v>4</v>
          </cell>
          <cell r="P280" t="str">
            <v>1903</v>
          </cell>
          <cell r="Q280" t="str">
            <v>　前　年　合　計　</v>
          </cell>
          <cell r="U280" t="str">
            <v>2002</v>
          </cell>
          <cell r="V280">
            <v>770765</v>
          </cell>
          <cell r="W280">
            <v>150789</v>
          </cell>
          <cell r="X280">
            <v>339485</v>
          </cell>
          <cell r="Y280">
            <v>397119</v>
          </cell>
          <cell r="Z280">
            <v>0</v>
          </cell>
          <cell r="AA280">
            <v>1175354</v>
          </cell>
          <cell r="AB280">
            <v>2833512</v>
          </cell>
          <cell r="AC280">
            <v>397873</v>
          </cell>
          <cell r="AD280">
            <v>0</v>
          </cell>
          <cell r="AE280">
            <v>1026831</v>
          </cell>
          <cell r="AF280">
            <v>116598</v>
          </cell>
          <cell r="AG280">
            <v>284800</v>
          </cell>
          <cell r="AH280">
            <v>391023</v>
          </cell>
          <cell r="AI280">
            <v>2217125</v>
          </cell>
          <cell r="AJ280">
            <v>5050637</v>
          </cell>
        </row>
        <row r="281">
          <cell r="A281" t="str">
            <v>1</v>
          </cell>
          <cell r="B281" t="str">
            <v>株式会社　バンダイロジパル</v>
          </cell>
          <cell r="C281" t="str">
            <v>3</v>
          </cell>
          <cell r="D281" t="str">
            <v>事業本部</v>
          </cell>
          <cell r="E281" t="str">
            <v>33</v>
          </cell>
          <cell r="F281" t="str">
            <v>海外業務部</v>
          </cell>
          <cell r="G281" t="str">
            <v>3301</v>
          </cell>
          <cell r="H281" t="str">
            <v>海外業務部</v>
          </cell>
          <cell r="I281" t="str">
            <v>1930</v>
          </cell>
          <cell r="J281" t="str">
            <v>海外業務</v>
          </cell>
          <cell r="K281" t="str">
            <v>1519</v>
          </cell>
          <cell r="L281" t="str">
            <v>海外　東京</v>
          </cell>
          <cell r="M281" t="str">
            <v>15194999999997297528190399999999999合計-1</v>
          </cell>
          <cell r="N281" t="str">
            <v>4</v>
          </cell>
          <cell r="P281" t="str">
            <v>1903</v>
          </cell>
          <cell r="Q281" t="str">
            <v>　当　年　合　計　</v>
          </cell>
          <cell r="U281" t="str">
            <v>2003</v>
          </cell>
          <cell r="V281">
            <v>0</v>
          </cell>
          <cell r="W281">
            <v>483190</v>
          </cell>
          <cell r="X281">
            <v>490095</v>
          </cell>
          <cell r="Y281">
            <v>0</v>
          </cell>
          <cell r="Z281">
            <v>0</v>
          </cell>
          <cell r="AA281">
            <v>337233</v>
          </cell>
          <cell r="AB281">
            <v>1310518</v>
          </cell>
          <cell r="AC281">
            <v>0</v>
          </cell>
          <cell r="AD281">
            <v>260672</v>
          </cell>
          <cell r="AE281">
            <v>384652</v>
          </cell>
          <cell r="AF281">
            <v>392796</v>
          </cell>
          <cell r="AG281">
            <v>353833</v>
          </cell>
          <cell r="AH281">
            <v>0</v>
          </cell>
          <cell r="AI281">
            <v>1391953</v>
          </cell>
          <cell r="AJ281">
            <v>2702471</v>
          </cell>
        </row>
        <row r="282">
          <cell r="A282" t="str">
            <v>1</v>
          </cell>
          <cell r="B282" t="str">
            <v>株式会社　バンダイロジパル</v>
          </cell>
          <cell r="C282" t="str">
            <v>3</v>
          </cell>
          <cell r="D282" t="str">
            <v>事業本部</v>
          </cell>
          <cell r="E282" t="str">
            <v>33</v>
          </cell>
          <cell r="F282" t="str">
            <v>海外業務部</v>
          </cell>
          <cell r="G282" t="str">
            <v>3301</v>
          </cell>
          <cell r="H282" t="str">
            <v>海外業務部</v>
          </cell>
          <cell r="I282" t="str">
            <v>1930</v>
          </cell>
          <cell r="J282" t="str">
            <v>海外業務</v>
          </cell>
          <cell r="K282" t="str">
            <v>1519</v>
          </cell>
          <cell r="L282" t="str">
            <v>海外　東京</v>
          </cell>
          <cell r="M282" t="str">
            <v>15194999999997297528190399999合計-2</v>
          </cell>
          <cell r="N282" t="str">
            <v>4</v>
          </cell>
          <cell r="P282" t="str">
            <v>1903</v>
          </cell>
          <cell r="Q282" t="str">
            <v>　昨　年　対　比（％）</v>
          </cell>
          <cell r="V282">
            <v>0</v>
          </cell>
          <cell r="W282">
            <v>320</v>
          </cell>
          <cell r="X282">
            <v>144</v>
          </cell>
          <cell r="Y282">
            <v>0</v>
          </cell>
          <cell r="Z282">
            <v>100</v>
          </cell>
          <cell r="AA282">
            <v>28</v>
          </cell>
          <cell r="AB282">
            <v>46</v>
          </cell>
          <cell r="AC282">
            <v>0</v>
          </cell>
          <cell r="AD282">
            <v>100</v>
          </cell>
          <cell r="AE282">
            <v>37</v>
          </cell>
          <cell r="AF282">
            <v>336</v>
          </cell>
          <cell r="AG282">
            <v>124</v>
          </cell>
          <cell r="AH282">
            <v>0</v>
          </cell>
          <cell r="AI282">
            <v>62</v>
          </cell>
          <cell r="AJ282">
            <v>53</v>
          </cell>
        </row>
        <row r="283">
          <cell r="A283" t="str">
            <v>1</v>
          </cell>
          <cell r="B283" t="str">
            <v>株式会社　バンダイロジパル</v>
          </cell>
          <cell r="C283" t="str">
            <v>3</v>
          </cell>
          <cell r="D283" t="str">
            <v>事業本部</v>
          </cell>
          <cell r="E283" t="str">
            <v>33</v>
          </cell>
          <cell r="F283" t="str">
            <v>海外業務部</v>
          </cell>
          <cell r="G283" t="str">
            <v>3301</v>
          </cell>
          <cell r="H283" t="str">
            <v>海外業務部</v>
          </cell>
          <cell r="I283" t="str">
            <v>1930</v>
          </cell>
          <cell r="J283" t="str">
            <v>海外業務</v>
          </cell>
          <cell r="K283" t="str">
            <v>1519</v>
          </cell>
          <cell r="L283" t="str">
            <v>海外　東京</v>
          </cell>
          <cell r="M283" t="str">
            <v>15194999999997299796393439340520034海外-12002</v>
          </cell>
          <cell r="N283" t="str">
            <v>4</v>
          </cell>
          <cell r="O283" t="str">
            <v>他店</v>
          </cell>
          <cell r="P283" t="str">
            <v>3934</v>
          </cell>
          <cell r="Q283" t="str">
            <v>㈱ ﾄｰﾎｰ</v>
          </cell>
          <cell r="R283" t="str">
            <v>393405</v>
          </cell>
          <cell r="S283" t="str">
            <v>株式会社トーホー（海外）</v>
          </cell>
          <cell r="T283" t="str">
            <v>4海外</v>
          </cell>
          <cell r="U283" t="str">
            <v>2002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70223</v>
          </cell>
          <cell r="AF283">
            <v>0</v>
          </cell>
          <cell r="AG283">
            <v>0</v>
          </cell>
          <cell r="AH283">
            <v>0</v>
          </cell>
          <cell r="AI283">
            <v>70223</v>
          </cell>
          <cell r="AJ283">
            <v>70223</v>
          </cell>
        </row>
        <row r="284">
          <cell r="A284" t="str">
            <v>1</v>
          </cell>
          <cell r="B284" t="str">
            <v>株式会社　バンダイロジパル</v>
          </cell>
          <cell r="C284" t="str">
            <v>3</v>
          </cell>
          <cell r="D284" t="str">
            <v>事業本部</v>
          </cell>
          <cell r="E284" t="str">
            <v>33</v>
          </cell>
          <cell r="F284" t="str">
            <v>海外業務部</v>
          </cell>
          <cell r="G284" t="str">
            <v>3301</v>
          </cell>
          <cell r="H284" t="str">
            <v>海外業務部</v>
          </cell>
          <cell r="I284" t="str">
            <v>1930</v>
          </cell>
          <cell r="J284" t="str">
            <v>海外業務</v>
          </cell>
          <cell r="K284" t="str">
            <v>1519</v>
          </cell>
          <cell r="L284" t="str">
            <v>海外　東京</v>
          </cell>
          <cell r="M284" t="str">
            <v>15194999999997299796393439340520034海外-12003</v>
          </cell>
          <cell r="N284" t="str">
            <v>4</v>
          </cell>
          <cell r="O284" t="str">
            <v>他店</v>
          </cell>
          <cell r="P284" t="str">
            <v>3934</v>
          </cell>
          <cell r="Q284" t="str">
            <v>㈱ ﾄｰﾎｰ</v>
          </cell>
          <cell r="R284" t="str">
            <v>393405</v>
          </cell>
          <cell r="S284" t="str">
            <v>株式会社トーホー（海外）</v>
          </cell>
          <cell r="T284" t="str">
            <v>4海外</v>
          </cell>
          <cell r="U284" t="str">
            <v>2003</v>
          </cell>
          <cell r="V284">
            <v>66300</v>
          </cell>
          <cell r="W284">
            <v>66300</v>
          </cell>
          <cell r="X284">
            <v>55800</v>
          </cell>
          <cell r="Y284">
            <v>0</v>
          </cell>
          <cell r="Z284">
            <v>66300</v>
          </cell>
          <cell r="AA284">
            <v>66200</v>
          </cell>
          <cell r="AB284">
            <v>320900</v>
          </cell>
          <cell r="AC284">
            <v>1049000</v>
          </cell>
          <cell r="AD284">
            <v>1227003</v>
          </cell>
          <cell r="AE284">
            <v>0</v>
          </cell>
          <cell r="AF284">
            <v>103300</v>
          </cell>
          <cell r="AG284">
            <v>0</v>
          </cell>
          <cell r="AH284">
            <v>0</v>
          </cell>
          <cell r="AI284">
            <v>2379303</v>
          </cell>
          <cell r="AJ284">
            <v>2700203</v>
          </cell>
        </row>
        <row r="285">
          <cell r="A285" t="str">
            <v>1</v>
          </cell>
          <cell r="B285" t="str">
            <v>株式会社　バンダイロジパル</v>
          </cell>
          <cell r="C285" t="str">
            <v>3</v>
          </cell>
          <cell r="D285" t="str">
            <v>事業本部</v>
          </cell>
          <cell r="E285" t="str">
            <v>33</v>
          </cell>
          <cell r="F285" t="str">
            <v>海外業務部</v>
          </cell>
          <cell r="G285" t="str">
            <v>3301</v>
          </cell>
          <cell r="H285" t="str">
            <v>海外業務部</v>
          </cell>
          <cell r="I285" t="str">
            <v>1930</v>
          </cell>
          <cell r="J285" t="str">
            <v>海外業務</v>
          </cell>
          <cell r="K285" t="str">
            <v>1519</v>
          </cell>
          <cell r="L285" t="str">
            <v>海外　東京</v>
          </cell>
          <cell r="M285" t="str">
            <v>15194999999997299796393499999999999合計-0</v>
          </cell>
          <cell r="N285" t="str">
            <v>4</v>
          </cell>
          <cell r="P285" t="str">
            <v>3934</v>
          </cell>
          <cell r="Q285" t="str">
            <v>　前　年　合　計　</v>
          </cell>
          <cell r="U285" t="str">
            <v>2002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70223</v>
          </cell>
          <cell r="AF285">
            <v>0</v>
          </cell>
          <cell r="AG285">
            <v>0</v>
          </cell>
          <cell r="AH285">
            <v>0</v>
          </cell>
          <cell r="AI285">
            <v>70223</v>
          </cell>
          <cell r="AJ285">
            <v>70223</v>
          </cell>
        </row>
        <row r="286">
          <cell r="A286" t="str">
            <v>1</v>
          </cell>
          <cell r="B286" t="str">
            <v>株式会社　バンダイロジパル</v>
          </cell>
          <cell r="C286" t="str">
            <v>3</v>
          </cell>
          <cell r="D286" t="str">
            <v>事業本部</v>
          </cell>
          <cell r="E286" t="str">
            <v>33</v>
          </cell>
          <cell r="F286" t="str">
            <v>海外業務部</v>
          </cell>
          <cell r="G286" t="str">
            <v>3301</v>
          </cell>
          <cell r="H286" t="str">
            <v>海外業務部</v>
          </cell>
          <cell r="I286" t="str">
            <v>1930</v>
          </cell>
          <cell r="J286" t="str">
            <v>海外業務</v>
          </cell>
          <cell r="K286" t="str">
            <v>1519</v>
          </cell>
          <cell r="L286" t="str">
            <v>海外　東京</v>
          </cell>
          <cell r="M286" t="str">
            <v>15194999999997299796393499999999999合計-1</v>
          </cell>
          <cell r="N286" t="str">
            <v>4</v>
          </cell>
          <cell r="P286" t="str">
            <v>3934</v>
          </cell>
          <cell r="Q286" t="str">
            <v>　当　年　合　計　</v>
          </cell>
          <cell r="U286" t="str">
            <v>2003</v>
          </cell>
          <cell r="V286">
            <v>66300</v>
          </cell>
          <cell r="W286">
            <v>66300</v>
          </cell>
          <cell r="X286">
            <v>55800</v>
          </cell>
          <cell r="Y286">
            <v>0</v>
          </cell>
          <cell r="Z286">
            <v>66300</v>
          </cell>
          <cell r="AA286">
            <v>66200</v>
          </cell>
          <cell r="AB286">
            <v>320900</v>
          </cell>
          <cell r="AC286">
            <v>1049000</v>
          </cell>
          <cell r="AD286">
            <v>1227003</v>
          </cell>
          <cell r="AE286">
            <v>0</v>
          </cell>
          <cell r="AF286">
            <v>103300</v>
          </cell>
          <cell r="AG286">
            <v>0</v>
          </cell>
          <cell r="AH286">
            <v>0</v>
          </cell>
          <cell r="AI286">
            <v>2379303</v>
          </cell>
          <cell r="AJ286">
            <v>2700203</v>
          </cell>
        </row>
        <row r="287">
          <cell r="A287" t="str">
            <v>1</v>
          </cell>
          <cell r="B287" t="str">
            <v>株式会社　バンダイロジパル</v>
          </cell>
          <cell r="C287" t="str">
            <v>3</v>
          </cell>
          <cell r="D287" t="str">
            <v>事業本部</v>
          </cell>
          <cell r="E287" t="str">
            <v>33</v>
          </cell>
          <cell r="F287" t="str">
            <v>海外業務部</v>
          </cell>
          <cell r="G287" t="str">
            <v>3301</v>
          </cell>
          <cell r="H287" t="str">
            <v>海外業務部</v>
          </cell>
          <cell r="I287" t="str">
            <v>1930</v>
          </cell>
          <cell r="J287" t="str">
            <v>海外業務</v>
          </cell>
          <cell r="K287" t="str">
            <v>1519</v>
          </cell>
          <cell r="L287" t="str">
            <v>海外　東京</v>
          </cell>
          <cell r="M287" t="str">
            <v>15194999999997299796393499999合計-2</v>
          </cell>
          <cell r="N287" t="str">
            <v>4</v>
          </cell>
          <cell r="P287" t="str">
            <v>3934</v>
          </cell>
          <cell r="Q287" t="str">
            <v>　昨　年　対　比（％）</v>
          </cell>
          <cell r="V287">
            <v>100</v>
          </cell>
          <cell r="W287">
            <v>100</v>
          </cell>
          <cell r="X287">
            <v>100</v>
          </cell>
          <cell r="Y287">
            <v>100</v>
          </cell>
          <cell r="Z287">
            <v>100</v>
          </cell>
          <cell r="AA287">
            <v>100</v>
          </cell>
          <cell r="AB287">
            <v>100</v>
          </cell>
          <cell r="AC287">
            <v>100</v>
          </cell>
          <cell r="AD287">
            <v>100</v>
          </cell>
          <cell r="AE287">
            <v>0</v>
          </cell>
          <cell r="AF287">
            <v>100</v>
          </cell>
          <cell r="AG287">
            <v>100</v>
          </cell>
          <cell r="AH287">
            <v>100</v>
          </cell>
          <cell r="AI287">
            <v>3388</v>
          </cell>
          <cell r="AJ287">
            <v>3845</v>
          </cell>
        </row>
        <row r="288">
          <cell r="A288" t="str">
            <v>1</v>
          </cell>
          <cell r="B288" t="str">
            <v>株式会社　バンダイロジパル</v>
          </cell>
          <cell r="C288" t="str">
            <v>3</v>
          </cell>
          <cell r="D288" t="str">
            <v>事業本部</v>
          </cell>
          <cell r="E288" t="str">
            <v>33</v>
          </cell>
          <cell r="F288" t="str">
            <v>海外業務部</v>
          </cell>
          <cell r="G288" t="str">
            <v>3301</v>
          </cell>
          <cell r="H288" t="str">
            <v>海外業務部</v>
          </cell>
          <cell r="I288" t="str">
            <v>1930</v>
          </cell>
          <cell r="J288" t="str">
            <v>海外業務</v>
          </cell>
          <cell r="K288" t="str">
            <v>1519</v>
          </cell>
          <cell r="L288" t="str">
            <v>海外　東京</v>
          </cell>
          <cell r="M288" t="str">
            <v>15194999999997401318014501450020034海外-12002</v>
          </cell>
          <cell r="N288" t="str">
            <v>4</v>
          </cell>
          <cell r="O288" t="str">
            <v>他店</v>
          </cell>
          <cell r="P288" t="str">
            <v>0145</v>
          </cell>
          <cell r="Q288" t="str">
            <v>株式会社キウイジャパン</v>
          </cell>
          <cell r="R288" t="str">
            <v>014500</v>
          </cell>
          <cell r="S288" t="str">
            <v>株式会社キウイジャパン（立替）</v>
          </cell>
          <cell r="T288" t="str">
            <v>4海外</v>
          </cell>
          <cell r="U288" t="str">
            <v>2002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151807</v>
          </cell>
          <cell r="AE288">
            <v>2803104</v>
          </cell>
          <cell r="AF288">
            <v>717552</v>
          </cell>
          <cell r="AG288">
            <v>0</v>
          </cell>
          <cell r="AH288">
            <v>164851</v>
          </cell>
          <cell r="AI288">
            <v>3837314</v>
          </cell>
          <cell r="AJ288">
            <v>3837314</v>
          </cell>
        </row>
        <row r="289">
          <cell r="A289" t="str">
            <v>1</v>
          </cell>
          <cell r="B289" t="str">
            <v>株式会社　バンダイロジパル</v>
          </cell>
          <cell r="C289" t="str">
            <v>3</v>
          </cell>
          <cell r="D289" t="str">
            <v>事業本部</v>
          </cell>
          <cell r="E289" t="str">
            <v>33</v>
          </cell>
          <cell r="F289" t="str">
            <v>海外業務部</v>
          </cell>
          <cell r="G289" t="str">
            <v>3301</v>
          </cell>
          <cell r="H289" t="str">
            <v>海外業務部</v>
          </cell>
          <cell r="I289" t="str">
            <v>1930</v>
          </cell>
          <cell r="J289" t="str">
            <v>海外業務</v>
          </cell>
          <cell r="K289" t="str">
            <v>1519</v>
          </cell>
          <cell r="L289" t="str">
            <v>海外　東京</v>
          </cell>
          <cell r="M289" t="str">
            <v>15194999999997401318014501450020034海外-12003</v>
          </cell>
          <cell r="N289" t="str">
            <v>4</v>
          </cell>
          <cell r="O289" t="str">
            <v>他店</v>
          </cell>
          <cell r="P289" t="str">
            <v>0145</v>
          </cell>
          <cell r="Q289" t="str">
            <v>株式会社キウイジャパン</v>
          </cell>
          <cell r="R289" t="str">
            <v>014500</v>
          </cell>
          <cell r="S289" t="str">
            <v>株式会社キウイジャパン（立替）</v>
          </cell>
          <cell r="T289" t="str">
            <v>4海外</v>
          </cell>
          <cell r="U289" t="str">
            <v>2003</v>
          </cell>
          <cell r="V289">
            <v>48459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48459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48459</v>
          </cell>
        </row>
        <row r="290">
          <cell r="A290" t="str">
            <v>1</v>
          </cell>
          <cell r="B290" t="str">
            <v>株式会社　バンダイロジパル</v>
          </cell>
          <cell r="C290" t="str">
            <v>3</v>
          </cell>
          <cell r="D290" t="str">
            <v>事業本部</v>
          </cell>
          <cell r="E290" t="str">
            <v>33</v>
          </cell>
          <cell r="F290" t="str">
            <v>海外業務部</v>
          </cell>
          <cell r="G290" t="str">
            <v>3301</v>
          </cell>
          <cell r="H290" t="str">
            <v>海外業務部</v>
          </cell>
          <cell r="I290" t="str">
            <v>1930</v>
          </cell>
          <cell r="J290" t="str">
            <v>海外業務</v>
          </cell>
          <cell r="K290" t="str">
            <v>1519</v>
          </cell>
          <cell r="L290" t="str">
            <v>海外　東京</v>
          </cell>
          <cell r="M290" t="str">
            <v>15194999999997401318014501450120034海外-12002</v>
          </cell>
          <cell r="N290" t="str">
            <v>4</v>
          </cell>
          <cell r="O290" t="str">
            <v>他店</v>
          </cell>
          <cell r="P290" t="str">
            <v>0145</v>
          </cell>
          <cell r="Q290" t="str">
            <v>株式会社キウイジャパン</v>
          </cell>
          <cell r="R290" t="str">
            <v>014501</v>
          </cell>
          <cell r="S290" t="str">
            <v>株式会社キウイジャパン（海外）</v>
          </cell>
          <cell r="T290" t="str">
            <v>4海外</v>
          </cell>
          <cell r="U290" t="str">
            <v>2002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502568</v>
          </cell>
          <cell r="AG290">
            <v>289212</v>
          </cell>
          <cell r="AH290">
            <v>0</v>
          </cell>
          <cell r="AI290">
            <v>791780</v>
          </cell>
          <cell r="AJ290">
            <v>791780</v>
          </cell>
        </row>
        <row r="291">
          <cell r="A291" t="str">
            <v>1</v>
          </cell>
          <cell r="B291" t="str">
            <v>株式会社　バンダイロジパル</v>
          </cell>
          <cell r="C291" t="str">
            <v>3</v>
          </cell>
          <cell r="D291" t="str">
            <v>事業本部</v>
          </cell>
          <cell r="E291" t="str">
            <v>33</v>
          </cell>
          <cell r="F291" t="str">
            <v>海外業務部</v>
          </cell>
          <cell r="G291" t="str">
            <v>3301</v>
          </cell>
          <cell r="H291" t="str">
            <v>海外業務部</v>
          </cell>
          <cell r="I291" t="str">
            <v>1930</v>
          </cell>
          <cell r="J291" t="str">
            <v>海外業務</v>
          </cell>
          <cell r="K291" t="str">
            <v>1519</v>
          </cell>
          <cell r="L291" t="str">
            <v>海外　東京</v>
          </cell>
          <cell r="M291" t="str">
            <v>15194999999997401318014501450120034海外-12003</v>
          </cell>
          <cell r="N291" t="str">
            <v>4</v>
          </cell>
          <cell r="O291" t="str">
            <v>他店</v>
          </cell>
          <cell r="P291" t="str">
            <v>0145</v>
          </cell>
          <cell r="Q291" t="str">
            <v>株式会社キウイジャパン</v>
          </cell>
          <cell r="R291" t="str">
            <v>014501</v>
          </cell>
          <cell r="S291" t="str">
            <v>株式会社キウイジャパン（海外）</v>
          </cell>
          <cell r="T291" t="str">
            <v>4海外</v>
          </cell>
          <cell r="U291" t="str">
            <v>2003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363517</v>
          </cell>
          <cell r="AA291">
            <v>322255</v>
          </cell>
          <cell r="AB291">
            <v>685772</v>
          </cell>
          <cell r="AC291">
            <v>333661</v>
          </cell>
          <cell r="AD291">
            <v>126642</v>
          </cell>
          <cell r="AE291">
            <v>70335</v>
          </cell>
          <cell r="AF291">
            <v>925650</v>
          </cell>
          <cell r="AG291">
            <v>408162</v>
          </cell>
          <cell r="AH291">
            <v>0</v>
          </cell>
          <cell r="AI291">
            <v>1864450</v>
          </cell>
          <cell r="AJ291">
            <v>2550222</v>
          </cell>
        </row>
        <row r="292">
          <cell r="A292" t="str">
            <v>1</v>
          </cell>
          <cell r="B292" t="str">
            <v>株式会社　バンダイロジパル</v>
          </cell>
          <cell r="C292" t="str">
            <v>3</v>
          </cell>
          <cell r="D292" t="str">
            <v>事業本部</v>
          </cell>
          <cell r="E292" t="str">
            <v>33</v>
          </cell>
          <cell r="F292" t="str">
            <v>海外業務部</v>
          </cell>
          <cell r="G292" t="str">
            <v>3301</v>
          </cell>
          <cell r="H292" t="str">
            <v>海外業務部</v>
          </cell>
          <cell r="I292" t="str">
            <v>1930</v>
          </cell>
          <cell r="J292" t="str">
            <v>海外業務</v>
          </cell>
          <cell r="K292" t="str">
            <v>1519</v>
          </cell>
          <cell r="L292" t="str">
            <v>海外　東京</v>
          </cell>
          <cell r="M292" t="str">
            <v>15194999999997401318014599999999999合計-0</v>
          </cell>
          <cell r="N292" t="str">
            <v>4</v>
          </cell>
          <cell r="P292" t="str">
            <v>0145</v>
          </cell>
          <cell r="Q292" t="str">
            <v>　前　年　合　計　</v>
          </cell>
          <cell r="S292" t="str">
            <v>株式会社キウイジャパン（海外）</v>
          </cell>
          <cell r="U292" t="str">
            <v>2002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151807</v>
          </cell>
          <cell r="AE292">
            <v>2803104</v>
          </cell>
          <cell r="AF292">
            <v>1220120</v>
          </cell>
          <cell r="AG292">
            <v>289212</v>
          </cell>
          <cell r="AH292">
            <v>164851</v>
          </cell>
          <cell r="AI292">
            <v>4629094</v>
          </cell>
          <cell r="AJ292">
            <v>4629094</v>
          </cell>
        </row>
        <row r="293">
          <cell r="A293" t="str">
            <v>1</v>
          </cell>
          <cell r="B293" t="str">
            <v>株式会社　バンダイロジパル</v>
          </cell>
          <cell r="C293" t="str">
            <v>3</v>
          </cell>
          <cell r="D293" t="str">
            <v>事業本部</v>
          </cell>
          <cell r="E293" t="str">
            <v>33</v>
          </cell>
          <cell r="F293" t="str">
            <v>海外業務部</v>
          </cell>
          <cell r="G293" t="str">
            <v>3301</v>
          </cell>
          <cell r="H293" t="str">
            <v>海外業務部</v>
          </cell>
          <cell r="I293" t="str">
            <v>1930</v>
          </cell>
          <cell r="J293" t="str">
            <v>海外業務</v>
          </cell>
          <cell r="K293" t="str">
            <v>1519</v>
          </cell>
          <cell r="L293" t="str">
            <v>海外　東京</v>
          </cell>
          <cell r="M293" t="str">
            <v>15194999999997401318014599999999999合計-1</v>
          </cell>
          <cell r="N293" t="str">
            <v>4</v>
          </cell>
          <cell r="P293" t="str">
            <v>0145</v>
          </cell>
          <cell r="Q293" t="str">
            <v>　当　年　合　計　</v>
          </cell>
          <cell r="S293" t="str">
            <v>株式会社キウイジャパン（海外）</v>
          </cell>
          <cell r="U293" t="str">
            <v>2003</v>
          </cell>
          <cell r="V293">
            <v>48459</v>
          </cell>
          <cell r="W293">
            <v>0</v>
          </cell>
          <cell r="X293">
            <v>0</v>
          </cell>
          <cell r="Y293">
            <v>0</v>
          </cell>
          <cell r="Z293">
            <v>363517</v>
          </cell>
          <cell r="AA293">
            <v>322255</v>
          </cell>
          <cell r="AB293">
            <v>734231</v>
          </cell>
          <cell r="AC293">
            <v>333661</v>
          </cell>
          <cell r="AD293">
            <v>126642</v>
          </cell>
          <cell r="AE293">
            <v>70335</v>
          </cell>
          <cell r="AF293">
            <v>925650</v>
          </cell>
          <cell r="AG293">
            <v>408162</v>
          </cell>
          <cell r="AH293">
            <v>0</v>
          </cell>
          <cell r="AI293">
            <v>1864450</v>
          </cell>
          <cell r="AJ293">
            <v>2598681</v>
          </cell>
        </row>
        <row r="294">
          <cell r="A294" t="str">
            <v>1</v>
          </cell>
          <cell r="B294" t="str">
            <v>株式会社　バンダイロジパル</v>
          </cell>
          <cell r="C294" t="str">
            <v>3</v>
          </cell>
          <cell r="D294" t="str">
            <v>事業本部</v>
          </cell>
          <cell r="E294" t="str">
            <v>33</v>
          </cell>
          <cell r="F294" t="str">
            <v>海外業務部</v>
          </cell>
          <cell r="G294" t="str">
            <v>3301</v>
          </cell>
          <cell r="H294" t="str">
            <v>海外業務部</v>
          </cell>
          <cell r="I294" t="str">
            <v>1930</v>
          </cell>
          <cell r="J294" t="str">
            <v>海外業務</v>
          </cell>
          <cell r="K294" t="str">
            <v>1519</v>
          </cell>
          <cell r="L294" t="str">
            <v>海外　東京</v>
          </cell>
          <cell r="M294" t="str">
            <v>15194999999997401318014599999合計-2</v>
          </cell>
          <cell r="N294" t="str">
            <v>4</v>
          </cell>
          <cell r="P294" t="str">
            <v>0145</v>
          </cell>
          <cell r="Q294" t="str">
            <v>　昨　年　対　比（％）</v>
          </cell>
          <cell r="V294">
            <v>100</v>
          </cell>
          <cell r="W294">
            <v>100</v>
          </cell>
          <cell r="X294">
            <v>100</v>
          </cell>
          <cell r="Y294">
            <v>100</v>
          </cell>
          <cell r="Z294">
            <v>100</v>
          </cell>
          <cell r="AA294">
            <v>100</v>
          </cell>
          <cell r="AB294">
            <v>100</v>
          </cell>
          <cell r="AC294">
            <v>100</v>
          </cell>
          <cell r="AD294">
            <v>83</v>
          </cell>
          <cell r="AE294">
            <v>2</v>
          </cell>
          <cell r="AF294">
            <v>75</v>
          </cell>
          <cell r="AG294">
            <v>141</v>
          </cell>
          <cell r="AH294">
            <v>0</v>
          </cell>
          <cell r="AI294">
            <v>40</v>
          </cell>
          <cell r="AJ294">
            <v>56</v>
          </cell>
        </row>
        <row r="295">
          <cell r="A295" t="str">
            <v>1</v>
          </cell>
          <cell r="B295" t="str">
            <v>株式会社　バンダイロジパル</v>
          </cell>
          <cell r="C295" t="str">
            <v>3</v>
          </cell>
          <cell r="D295" t="str">
            <v>事業本部</v>
          </cell>
          <cell r="E295" t="str">
            <v>33</v>
          </cell>
          <cell r="F295" t="str">
            <v>海外業務部</v>
          </cell>
          <cell r="G295" t="str">
            <v>3301</v>
          </cell>
          <cell r="H295" t="str">
            <v>海外業務部</v>
          </cell>
          <cell r="I295" t="str">
            <v>1930</v>
          </cell>
          <cell r="J295" t="str">
            <v>海外業務</v>
          </cell>
          <cell r="K295" t="str">
            <v>1519</v>
          </cell>
          <cell r="L295" t="str">
            <v>海外　東京</v>
          </cell>
          <cell r="M295" t="str">
            <v>15194999999997778343395139510020034海外-12002</v>
          </cell>
          <cell r="N295" t="str">
            <v>4</v>
          </cell>
          <cell r="O295" t="str">
            <v>他店</v>
          </cell>
          <cell r="P295" t="str">
            <v>3951</v>
          </cell>
          <cell r="Q295" t="str">
            <v>株式会社コナミトロイマー</v>
          </cell>
          <cell r="R295" t="str">
            <v>395100</v>
          </cell>
          <cell r="S295" t="str">
            <v>株式会社コナミトロイマー　－海外－</v>
          </cell>
          <cell r="T295" t="str">
            <v>4海外</v>
          </cell>
          <cell r="U295" t="str">
            <v>2002</v>
          </cell>
          <cell r="V295">
            <v>0</v>
          </cell>
          <cell r="W295">
            <v>0</v>
          </cell>
          <cell r="X295">
            <v>0</v>
          </cell>
          <cell r="Y295">
            <v>266430</v>
          </cell>
          <cell r="Z295">
            <v>76800</v>
          </cell>
          <cell r="AA295">
            <v>252363</v>
          </cell>
          <cell r="AB295">
            <v>595593</v>
          </cell>
          <cell r="AC295">
            <v>339771</v>
          </cell>
          <cell r="AD295">
            <v>0</v>
          </cell>
          <cell r="AE295">
            <v>69800</v>
          </cell>
          <cell r="AF295">
            <v>152030</v>
          </cell>
          <cell r="AG295">
            <v>0</v>
          </cell>
          <cell r="AH295">
            <v>132030</v>
          </cell>
          <cell r="AI295">
            <v>693631</v>
          </cell>
          <cell r="AJ295">
            <v>1289224</v>
          </cell>
        </row>
        <row r="296">
          <cell r="A296" t="str">
            <v>1</v>
          </cell>
          <cell r="B296" t="str">
            <v>株式会社　バンダイロジパル</v>
          </cell>
          <cell r="C296" t="str">
            <v>3</v>
          </cell>
          <cell r="D296" t="str">
            <v>事業本部</v>
          </cell>
          <cell r="E296" t="str">
            <v>33</v>
          </cell>
          <cell r="F296" t="str">
            <v>海外業務部</v>
          </cell>
          <cell r="G296" t="str">
            <v>3301</v>
          </cell>
          <cell r="H296" t="str">
            <v>海外業務部</v>
          </cell>
          <cell r="I296" t="str">
            <v>1930</v>
          </cell>
          <cell r="J296" t="str">
            <v>海外業務</v>
          </cell>
          <cell r="K296" t="str">
            <v>1519</v>
          </cell>
          <cell r="L296" t="str">
            <v>海外　東京</v>
          </cell>
          <cell r="M296" t="str">
            <v>15194999999997778343395139510020034海外-12003</v>
          </cell>
          <cell r="N296" t="str">
            <v>4</v>
          </cell>
          <cell r="O296" t="str">
            <v>他店</v>
          </cell>
          <cell r="P296" t="str">
            <v>3951</v>
          </cell>
          <cell r="Q296" t="str">
            <v>株式会社コナミトロイマー</v>
          </cell>
          <cell r="R296" t="str">
            <v>395100</v>
          </cell>
          <cell r="S296" t="str">
            <v>株式会社コナミトロイマー　－海外－</v>
          </cell>
          <cell r="T296" t="str">
            <v>4海外</v>
          </cell>
          <cell r="U296" t="str">
            <v>2003</v>
          </cell>
          <cell r="V296">
            <v>90800</v>
          </cell>
          <cell r="W296">
            <v>174308</v>
          </cell>
          <cell r="X296">
            <v>69800</v>
          </cell>
          <cell r="Y296">
            <v>85229</v>
          </cell>
          <cell r="Z296">
            <v>522139</v>
          </cell>
          <cell r="AA296">
            <v>193527</v>
          </cell>
          <cell r="AB296">
            <v>1135803</v>
          </cell>
          <cell r="AC296">
            <v>454761</v>
          </cell>
          <cell r="AD296">
            <v>156900</v>
          </cell>
          <cell r="AE296">
            <v>389108</v>
          </cell>
          <cell r="AF296">
            <v>85084</v>
          </cell>
          <cell r="AG296">
            <v>0</v>
          </cell>
          <cell r="AH296">
            <v>0</v>
          </cell>
          <cell r="AI296">
            <v>1085853</v>
          </cell>
          <cell r="AJ296">
            <v>2221656</v>
          </cell>
        </row>
        <row r="297">
          <cell r="A297" t="str">
            <v>1</v>
          </cell>
          <cell r="B297" t="str">
            <v>株式会社　バンダイロジパル</v>
          </cell>
          <cell r="C297" t="str">
            <v>3</v>
          </cell>
          <cell r="D297" t="str">
            <v>事業本部</v>
          </cell>
          <cell r="E297" t="str">
            <v>33</v>
          </cell>
          <cell r="F297" t="str">
            <v>海外業務部</v>
          </cell>
          <cell r="G297" t="str">
            <v>3301</v>
          </cell>
          <cell r="H297" t="str">
            <v>海外業務部</v>
          </cell>
          <cell r="I297" t="str">
            <v>1930</v>
          </cell>
          <cell r="J297" t="str">
            <v>海外業務</v>
          </cell>
          <cell r="K297" t="str">
            <v>1519</v>
          </cell>
          <cell r="L297" t="str">
            <v>海外　東京</v>
          </cell>
          <cell r="M297" t="str">
            <v>15194999999997778343395199999999999合計-0</v>
          </cell>
          <cell r="N297" t="str">
            <v>4</v>
          </cell>
          <cell r="P297" t="str">
            <v>3951</v>
          </cell>
          <cell r="Q297" t="str">
            <v>　前　年　合　計　</v>
          </cell>
          <cell r="U297" t="str">
            <v>2002</v>
          </cell>
          <cell r="V297">
            <v>0</v>
          </cell>
          <cell r="W297">
            <v>0</v>
          </cell>
          <cell r="X297">
            <v>0</v>
          </cell>
          <cell r="Y297">
            <v>266430</v>
          </cell>
          <cell r="Z297">
            <v>76800</v>
          </cell>
          <cell r="AA297">
            <v>252363</v>
          </cell>
          <cell r="AB297">
            <v>595593</v>
          </cell>
          <cell r="AC297">
            <v>339771</v>
          </cell>
          <cell r="AD297">
            <v>0</v>
          </cell>
          <cell r="AE297">
            <v>69800</v>
          </cell>
          <cell r="AF297">
            <v>152030</v>
          </cell>
          <cell r="AG297">
            <v>0</v>
          </cell>
          <cell r="AH297">
            <v>132030</v>
          </cell>
          <cell r="AI297">
            <v>693631</v>
          </cell>
          <cell r="AJ297">
            <v>1289224</v>
          </cell>
        </row>
        <row r="298">
          <cell r="A298" t="str">
            <v>1</v>
          </cell>
          <cell r="B298" t="str">
            <v>株式会社　バンダイロジパル</v>
          </cell>
          <cell r="C298" t="str">
            <v>3</v>
          </cell>
          <cell r="D298" t="str">
            <v>事業本部</v>
          </cell>
          <cell r="E298" t="str">
            <v>33</v>
          </cell>
          <cell r="F298" t="str">
            <v>海外業務部</v>
          </cell>
          <cell r="G298" t="str">
            <v>3301</v>
          </cell>
          <cell r="H298" t="str">
            <v>海外業務部</v>
          </cell>
          <cell r="I298" t="str">
            <v>1930</v>
          </cell>
          <cell r="J298" t="str">
            <v>海外業務</v>
          </cell>
          <cell r="K298" t="str">
            <v>1519</v>
          </cell>
          <cell r="L298" t="str">
            <v>海外　東京</v>
          </cell>
          <cell r="M298" t="str">
            <v>15194999999997778343395199999999999合計-1</v>
          </cell>
          <cell r="N298" t="str">
            <v>4</v>
          </cell>
          <cell r="P298" t="str">
            <v>3951</v>
          </cell>
          <cell r="Q298" t="str">
            <v>　当　年　合　計　</v>
          </cell>
          <cell r="U298" t="str">
            <v>2003</v>
          </cell>
          <cell r="V298">
            <v>90800</v>
          </cell>
          <cell r="W298">
            <v>174308</v>
          </cell>
          <cell r="X298">
            <v>69800</v>
          </cell>
          <cell r="Y298">
            <v>85229</v>
          </cell>
          <cell r="Z298">
            <v>522139</v>
          </cell>
          <cell r="AA298">
            <v>193527</v>
          </cell>
          <cell r="AB298">
            <v>1135803</v>
          </cell>
          <cell r="AC298">
            <v>454761</v>
          </cell>
          <cell r="AD298">
            <v>156900</v>
          </cell>
          <cell r="AE298">
            <v>389108</v>
          </cell>
          <cell r="AF298">
            <v>85084</v>
          </cell>
          <cell r="AG298">
            <v>0</v>
          </cell>
          <cell r="AH298">
            <v>0</v>
          </cell>
          <cell r="AI298">
            <v>1085853</v>
          </cell>
          <cell r="AJ298">
            <v>2221656</v>
          </cell>
        </row>
        <row r="299">
          <cell r="A299" t="str">
            <v>1</v>
          </cell>
          <cell r="B299" t="str">
            <v>株式会社　バンダイロジパル</v>
          </cell>
          <cell r="C299" t="str">
            <v>3</v>
          </cell>
          <cell r="D299" t="str">
            <v>事業本部</v>
          </cell>
          <cell r="E299" t="str">
            <v>33</v>
          </cell>
          <cell r="F299" t="str">
            <v>海外業務部</v>
          </cell>
          <cell r="G299" t="str">
            <v>3301</v>
          </cell>
          <cell r="H299" t="str">
            <v>海外業務部</v>
          </cell>
          <cell r="I299" t="str">
            <v>1930</v>
          </cell>
          <cell r="J299" t="str">
            <v>海外業務</v>
          </cell>
          <cell r="K299" t="str">
            <v>1519</v>
          </cell>
          <cell r="L299" t="str">
            <v>海外　東京</v>
          </cell>
          <cell r="M299" t="str">
            <v>15194999999997778343395199999合計-2</v>
          </cell>
          <cell r="N299" t="str">
            <v>4</v>
          </cell>
          <cell r="P299" t="str">
            <v>3951</v>
          </cell>
          <cell r="Q299" t="str">
            <v>　昨　年　対　比（％）</v>
          </cell>
          <cell r="V299">
            <v>100</v>
          </cell>
          <cell r="W299">
            <v>100</v>
          </cell>
          <cell r="X299">
            <v>100</v>
          </cell>
          <cell r="Y299">
            <v>31</v>
          </cell>
          <cell r="Z299">
            <v>679</v>
          </cell>
          <cell r="AA299">
            <v>76</v>
          </cell>
          <cell r="AB299">
            <v>190</v>
          </cell>
          <cell r="AC299">
            <v>133</v>
          </cell>
          <cell r="AD299">
            <v>100</v>
          </cell>
          <cell r="AE299">
            <v>557</v>
          </cell>
          <cell r="AF299">
            <v>55</v>
          </cell>
          <cell r="AG299">
            <v>100</v>
          </cell>
          <cell r="AH299">
            <v>0</v>
          </cell>
          <cell r="AI299">
            <v>156</v>
          </cell>
          <cell r="AJ299">
            <v>172</v>
          </cell>
        </row>
        <row r="300">
          <cell r="A300" t="str">
            <v>1</v>
          </cell>
          <cell r="B300" t="str">
            <v>株式会社　バンダイロジパル</v>
          </cell>
          <cell r="C300" t="str">
            <v>3</v>
          </cell>
          <cell r="D300" t="str">
            <v>事業本部</v>
          </cell>
          <cell r="E300" t="str">
            <v>33</v>
          </cell>
          <cell r="F300" t="str">
            <v>海外業務部</v>
          </cell>
          <cell r="G300" t="str">
            <v>3301</v>
          </cell>
          <cell r="H300" t="str">
            <v>海外業務部</v>
          </cell>
          <cell r="I300" t="str">
            <v>1930</v>
          </cell>
          <cell r="J300" t="str">
            <v>海外業務</v>
          </cell>
          <cell r="K300" t="str">
            <v>1519</v>
          </cell>
          <cell r="L300" t="str">
            <v>海外　東京</v>
          </cell>
          <cell r="M300" t="str">
            <v>15194999999997808399151315130020034海外-12002</v>
          </cell>
          <cell r="N300" t="str">
            <v>4</v>
          </cell>
          <cell r="O300" t="str">
            <v>他店</v>
          </cell>
          <cell r="P300" t="str">
            <v>1513</v>
          </cell>
          <cell r="Q300" t="str">
            <v>㈱ ｸｽﾞﾜ玩具</v>
          </cell>
          <cell r="R300" t="str">
            <v>151300</v>
          </cell>
          <cell r="S300" t="str">
            <v>株式会社 クズワ玩具  -海外-</v>
          </cell>
          <cell r="T300" t="str">
            <v>4海外</v>
          </cell>
          <cell r="U300" t="str">
            <v>2002</v>
          </cell>
          <cell r="V300">
            <v>0</v>
          </cell>
          <cell r="W300">
            <v>211095</v>
          </cell>
          <cell r="X300">
            <v>283271</v>
          </cell>
          <cell r="Y300">
            <v>140000</v>
          </cell>
          <cell r="Z300">
            <v>288600</v>
          </cell>
          <cell r="AA300">
            <v>25000</v>
          </cell>
          <cell r="AB300">
            <v>947966</v>
          </cell>
          <cell r="AC300">
            <v>288576</v>
          </cell>
          <cell r="AD300">
            <v>306600</v>
          </cell>
          <cell r="AE300">
            <v>282400</v>
          </cell>
          <cell r="AF300">
            <v>90800</v>
          </cell>
          <cell r="AG300">
            <v>311000</v>
          </cell>
          <cell r="AH300">
            <v>12400</v>
          </cell>
          <cell r="AI300">
            <v>1291776</v>
          </cell>
          <cell r="AJ300">
            <v>2239742</v>
          </cell>
        </row>
        <row r="301">
          <cell r="A301" t="str">
            <v>1</v>
          </cell>
          <cell r="B301" t="str">
            <v>株式会社　バンダイロジパル</v>
          </cell>
          <cell r="C301" t="str">
            <v>3</v>
          </cell>
          <cell r="D301" t="str">
            <v>事業本部</v>
          </cell>
          <cell r="E301" t="str">
            <v>33</v>
          </cell>
          <cell r="F301" t="str">
            <v>海外業務部</v>
          </cell>
          <cell r="G301" t="str">
            <v>3301</v>
          </cell>
          <cell r="H301" t="str">
            <v>海外業務部</v>
          </cell>
          <cell r="I301" t="str">
            <v>1930</v>
          </cell>
          <cell r="J301" t="str">
            <v>海外業務</v>
          </cell>
          <cell r="K301" t="str">
            <v>1519</v>
          </cell>
          <cell r="L301" t="str">
            <v>海外　東京</v>
          </cell>
          <cell r="M301" t="str">
            <v>15194999999997808399151315130020034海外-12003</v>
          </cell>
          <cell r="N301" t="str">
            <v>4</v>
          </cell>
          <cell r="O301" t="str">
            <v>他店</v>
          </cell>
          <cell r="P301" t="str">
            <v>1513</v>
          </cell>
          <cell r="Q301" t="str">
            <v>㈱ ｸｽﾞﾜ玩具</v>
          </cell>
          <cell r="R301" t="str">
            <v>151300</v>
          </cell>
          <cell r="S301" t="str">
            <v>株式会社 クズワ玩具  -海外-</v>
          </cell>
          <cell r="T301" t="str">
            <v>4海外</v>
          </cell>
          <cell r="U301" t="str">
            <v>2003</v>
          </cell>
          <cell r="V301">
            <v>181600</v>
          </cell>
          <cell r="W301">
            <v>383900</v>
          </cell>
          <cell r="X301">
            <v>167100</v>
          </cell>
          <cell r="Y301">
            <v>306000</v>
          </cell>
          <cell r="Z301">
            <v>0</v>
          </cell>
          <cell r="AA301">
            <v>96500</v>
          </cell>
          <cell r="AB301">
            <v>1135100</v>
          </cell>
          <cell r="AC301">
            <v>198400</v>
          </cell>
          <cell r="AD301">
            <v>364100</v>
          </cell>
          <cell r="AE301">
            <v>199100</v>
          </cell>
          <cell r="AF301">
            <v>0</v>
          </cell>
          <cell r="AG301">
            <v>192300</v>
          </cell>
          <cell r="AH301">
            <v>102600</v>
          </cell>
          <cell r="AI301">
            <v>1056500</v>
          </cell>
          <cell r="AJ301">
            <v>2191600</v>
          </cell>
        </row>
        <row r="302">
          <cell r="A302" t="str">
            <v>1</v>
          </cell>
          <cell r="B302" t="str">
            <v>株式会社　バンダイロジパル</v>
          </cell>
          <cell r="C302" t="str">
            <v>3</v>
          </cell>
          <cell r="D302" t="str">
            <v>事業本部</v>
          </cell>
          <cell r="E302" t="str">
            <v>33</v>
          </cell>
          <cell r="F302" t="str">
            <v>海外業務部</v>
          </cell>
          <cell r="G302" t="str">
            <v>3301</v>
          </cell>
          <cell r="H302" t="str">
            <v>海外業務部</v>
          </cell>
          <cell r="I302" t="str">
            <v>1930</v>
          </cell>
          <cell r="J302" t="str">
            <v>海外業務</v>
          </cell>
          <cell r="K302" t="str">
            <v>1519</v>
          </cell>
          <cell r="L302" t="str">
            <v>海外　東京</v>
          </cell>
          <cell r="M302" t="str">
            <v>15194999999997808399151399999999999合計-0</v>
          </cell>
          <cell r="N302" t="str">
            <v>4</v>
          </cell>
          <cell r="P302" t="str">
            <v>1513</v>
          </cell>
          <cell r="Q302" t="str">
            <v>　前　年　合　計　</v>
          </cell>
          <cell r="U302" t="str">
            <v>2002</v>
          </cell>
          <cell r="V302">
            <v>0</v>
          </cell>
          <cell r="W302">
            <v>211095</v>
          </cell>
          <cell r="X302">
            <v>283271</v>
          </cell>
          <cell r="Y302">
            <v>140000</v>
          </cell>
          <cell r="Z302">
            <v>288600</v>
          </cell>
          <cell r="AA302">
            <v>25000</v>
          </cell>
          <cell r="AB302">
            <v>947966</v>
          </cell>
          <cell r="AC302">
            <v>288576</v>
          </cell>
          <cell r="AD302">
            <v>306600</v>
          </cell>
          <cell r="AE302">
            <v>282400</v>
          </cell>
          <cell r="AF302">
            <v>90800</v>
          </cell>
          <cell r="AG302">
            <v>311000</v>
          </cell>
          <cell r="AH302">
            <v>12400</v>
          </cell>
          <cell r="AI302">
            <v>1291776</v>
          </cell>
          <cell r="AJ302">
            <v>2239742</v>
          </cell>
        </row>
        <row r="303">
          <cell r="A303" t="str">
            <v>1</v>
          </cell>
          <cell r="B303" t="str">
            <v>株式会社　バンダイロジパル</v>
          </cell>
          <cell r="C303" t="str">
            <v>3</v>
          </cell>
          <cell r="D303" t="str">
            <v>事業本部</v>
          </cell>
          <cell r="E303" t="str">
            <v>33</v>
          </cell>
          <cell r="F303" t="str">
            <v>海外業務部</v>
          </cell>
          <cell r="G303" t="str">
            <v>3301</v>
          </cell>
          <cell r="H303" t="str">
            <v>海外業務部</v>
          </cell>
          <cell r="I303" t="str">
            <v>1930</v>
          </cell>
          <cell r="J303" t="str">
            <v>海外業務</v>
          </cell>
          <cell r="K303" t="str">
            <v>1519</v>
          </cell>
          <cell r="L303" t="str">
            <v>海外　東京</v>
          </cell>
          <cell r="M303" t="str">
            <v>15194999999997808399151399999999999合計-1</v>
          </cell>
          <cell r="N303" t="str">
            <v>4</v>
          </cell>
          <cell r="P303" t="str">
            <v>1513</v>
          </cell>
          <cell r="Q303" t="str">
            <v>　当　年　合　計　</v>
          </cell>
          <cell r="U303" t="str">
            <v>2003</v>
          </cell>
          <cell r="V303">
            <v>181600</v>
          </cell>
          <cell r="W303">
            <v>383900</v>
          </cell>
          <cell r="X303">
            <v>167100</v>
          </cell>
          <cell r="Y303">
            <v>306000</v>
          </cell>
          <cell r="Z303">
            <v>0</v>
          </cell>
          <cell r="AA303">
            <v>96500</v>
          </cell>
          <cell r="AB303">
            <v>1135100</v>
          </cell>
          <cell r="AC303">
            <v>198400</v>
          </cell>
          <cell r="AD303">
            <v>364100</v>
          </cell>
          <cell r="AE303">
            <v>199100</v>
          </cell>
          <cell r="AF303">
            <v>0</v>
          </cell>
          <cell r="AG303">
            <v>192300</v>
          </cell>
          <cell r="AH303">
            <v>102600</v>
          </cell>
          <cell r="AI303">
            <v>1056500</v>
          </cell>
          <cell r="AJ303">
            <v>2191600</v>
          </cell>
        </row>
        <row r="304">
          <cell r="A304" t="str">
            <v>1</v>
          </cell>
          <cell r="B304" t="str">
            <v>株式会社　バンダイロジパル</v>
          </cell>
          <cell r="C304" t="str">
            <v>3</v>
          </cell>
          <cell r="D304" t="str">
            <v>事業本部</v>
          </cell>
          <cell r="E304" t="str">
            <v>33</v>
          </cell>
          <cell r="F304" t="str">
            <v>海外業務部</v>
          </cell>
          <cell r="G304" t="str">
            <v>3301</v>
          </cell>
          <cell r="H304" t="str">
            <v>海外業務部</v>
          </cell>
          <cell r="I304" t="str">
            <v>1930</v>
          </cell>
          <cell r="J304" t="str">
            <v>海外業務</v>
          </cell>
          <cell r="K304" t="str">
            <v>1519</v>
          </cell>
          <cell r="L304" t="str">
            <v>海外　東京</v>
          </cell>
          <cell r="M304" t="str">
            <v>15194999999997808399151399999合計-2</v>
          </cell>
          <cell r="N304" t="str">
            <v>4</v>
          </cell>
          <cell r="P304" t="str">
            <v>1513</v>
          </cell>
          <cell r="Q304" t="str">
            <v>　昨　年　対　比（％）</v>
          </cell>
          <cell r="V304">
            <v>100</v>
          </cell>
          <cell r="W304">
            <v>181</v>
          </cell>
          <cell r="X304">
            <v>58</v>
          </cell>
          <cell r="Y304">
            <v>218</v>
          </cell>
          <cell r="Z304">
            <v>0</v>
          </cell>
          <cell r="AA304">
            <v>386</v>
          </cell>
          <cell r="AB304">
            <v>119</v>
          </cell>
          <cell r="AC304">
            <v>68</v>
          </cell>
          <cell r="AD304">
            <v>118</v>
          </cell>
          <cell r="AE304">
            <v>70</v>
          </cell>
          <cell r="AF304">
            <v>0</v>
          </cell>
          <cell r="AG304">
            <v>61</v>
          </cell>
          <cell r="AH304">
            <v>827</v>
          </cell>
          <cell r="AI304">
            <v>81</v>
          </cell>
          <cell r="AJ304">
            <v>97</v>
          </cell>
        </row>
        <row r="305">
          <cell r="A305" t="str">
            <v>1</v>
          </cell>
          <cell r="B305" t="str">
            <v>株式会社　バンダイロジパル</v>
          </cell>
          <cell r="C305" t="str">
            <v>3</v>
          </cell>
          <cell r="D305" t="str">
            <v>事業本部</v>
          </cell>
          <cell r="E305" t="str">
            <v>33</v>
          </cell>
          <cell r="F305" t="str">
            <v>海外業務部</v>
          </cell>
          <cell r="G305" t="str">
            <v>3301</v>
          </cell>
          <cell r="H305" t="str">
            <v>海外業務部</v>
          </cell>
          <cell r="I305" t="str">
            <v>1930</v>
          </cell>
          <cell r="J305" t="str">
            <v>海外業務</v>
          </cell>
          <cell r="K305" t="str">
            <v>1519</v>
          </cell>
          <cell r="L305" t="str">
            <v>海外　東京</v>
          </cell>
          <cell r="M305" t="str">
            <v>15194999999997951281311431140320034海外-12002</v>
          </cell>
          <cell r="N305" t="str">
            <v>4</v>
          </cell>
          <cell r="O305" t="str">
            <v>他店</v>
          </cell>
          <cell r="P305" t="str">
            <v>3114</v>
          </cell>
          <cell r="Q305" t="str">
            <v>大陽工業㈱</v>
          </cell>
          <cell r="R305" t="str">
            <v>311403</v>
          </cell>
          <cell r="S305" t="str">
            <v>大陽工業株式会社－海外－</v>
          </cell>
          <cell r="T305" t="str">
            <v>4海外</v>
          </cell>
          <cell r="U305" t="str">
            <v>2002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328600</v>
          </cell>
          <cell r="AE305">
            <v>1872700</v>
          </cell>
          <cell r="AF305">
            <v>1901600</v>
          </cell>
          <cell r="AG305">
            <v>82300</v>
          </cell>
          <cell r="AH305">
            <v>62800</v>
          </cell>
          <cell r="AI305">
            <v>4248000</v>
          </cell>
          <cell r="AJ305">
            <v>4248000</v>
          </cell>
        </row>
        <row r="306">
          <cell r="A306" t="str">
            <v>1</v>
          </cell>
          <cell r="B306" t="str">
            <v>株式会社　バンダイロジパル</v>
          </cell>
          <cell r="C306" t="str">
            <v>3</v>
          </cell>
          <cell r="D306" t="str">
            <v>事業本部</v>
          </cell>
          <cell r="E306" t="str">
            <v>33</v>
          </cell>
          <cell r="F306" t="str">
            <v>海外業務部</v>
          </cell>
          <cell r="G306" t="str">
            <v>3301</v>
          </cell>
          <cell r="H306" t="str">
            <v>海外業務部</v>
          </cell>
          <cell r="I306" t="str">
            <v>1930</v>
          </cell>
          <cell r="J306" t="str">
            <v>海外業務</v>
          </cell>
          <cell r="K306" t="str">
            <v>1519</v>
          </cell>
          <cell r="L306" t="str">
            <v>海外　東京</v>
          </cell>
          <cell r="M306" t="str">
            <v>15194999999997951281311431140320034海外-12003</v>
          </cell>
          <cell r="N306" t="str">
            <v>4</v>
          </cell>
          <cell r="O306" t="str">
            <v>他店</v>
          </cell>
          <cell r="P306" t="str">
            <v>3114</v>
          </cell>
          <cell r="Q306" t="str">
            <v>大陽工業㈱</v>
          </cell>
          <cell r="R306" t="str">
            <v>311403</v>
          </cell>
          <cell r="S306" t="str">
            <v>大陽工業株式会社－海外－</v>
          </cell>
          <cell r="T306" t="str">
            <v>4海外</v>
          </cell>
          <cell r="U306" t="str">
            <v>2003</v>
          </cell>
          <cell r="V306">
            <v>0</v>
          </cell>
          <cell r="W306">
            <v>152600</v>
          </cell>
          <cell r="X306">
            <v>0</v>
          </cell>
          <cell r="Y306">
            <v>73300</v>
          </cell>
          <cell r="Z306">
            <v>82300</v>
          </cell>
          <cell r="AA306">
            <v>0</v>
          </cell>
          <cell r="AB306">
            <v>308200</v>
          </cell>
          <cell r="AC306">
            <v>62800</v>
          </cell>
          <cell r="AD306">
            <v>621800</v>
          </cell>
          <cell r="AE306">
            <v>441000</v>
          </cell>
          <cell r="AF306">
            <v>442000</v>
          </cell>
          <cell r="AG306">
            <v>0</v>
          </cell>
          <cell r="AH306">
            <v>172918</v>
          </cell>
          <cell r="AI306">
            <v>1740518</v>
          </cell>
          <cell r="AJ306">
            <v>2048718</v>
          </cell>
        </row>
        <row r="307">
          <cell r="A307" t="str">
            <v>1</v>
          </cell>
          <cell r="B307" t="str">
            <v>株式会社　バンダイロジパル</v>
          </cell>
          <cell r="C307" t="str">
            <v>3</v>
          </cell>
          <cell r="D307" t="str">
            <v>事業本部</v>
          </cell>
          <cell r="E307" t="str">
            <v>33</v>
          </cell>
          <cell r="F307" t="str">
            <v>海外業務部</v>
          </cell>
          <cell r="G307" t="str">
            <v>3301</v>
          </cell>
          <cell r="H307" t="str">
            <v>海外業務部</v>
          </cell>
          <cell r="I307" t="str">
            <v>1930</v>
          </cell>
          <cell r="J307" t="str">
            <v>海外業務</v>
          </cell>
          <cell r="K307" t="str">
            <v>1519</v>
          </cell>
          <cell r="L307" t="str">
            <v>海外　東京</v>
          </cell>
          <cell r="M307" t="str">
            <v>15194999999997951281311499999999999合計-0</v>
          </cell>
          <cell r="N307" t="str">
            <v>4</v>
          </cell>
          <cell r="P307" t="str">
            <v>3114</v>
          </cell>
          <cell r="Q307" t="str">
            <v>　前　年　合　計　</v>
          </cell>
          <cell r="U307" t="str">
            <v>2002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328600</v>
          </cell>
          <cell r="AE307">
            <v>1872700</v>
          </cell>
          <cell r="AF307">
            <v>1901600</v>
          </cell>
          <cell r="AG307">
            <v>82300</v>
          </cell>
          <cell r="AH307">
            <v>62800</v>
          </cell>
          <cell r="AI307">
            <v>4248000</v>
          </cell>
          <cell r="AJ307">
            <v>4248000</v>
          </cell>
        </row>
        <row r="308">
          <cell r="A308" t="str">
            <v>1</v>
          </cell>
          <cell r="B308" t="str">
            <v>株式会社　バンダイロジパル</v>
          </cell>
          <cell r="C308" t="str">
            <v>3</v>
          </cell>
          <cell r="D308" t="str">
            <v>事業本部</v>
          </cell>
          <cell r="E308" t="str">
            <v>33</v>
          </cell>
          <cell r="F308" t="str">
            <v>海外業務部</v>
          </cell>
          <cell r="G308" t="str">
            <v>3301</v>
          </cell>
          <cell r="H308" t="str">
            <v>海外業務部</v>
          </cell>
          <cell r="I308" t="str">
            <v>1930</v>
          </cell>
          <cell r="J308" t="str">
            <v>海外業務</v>
          </cell>
          <cell r="K308" t="str">
            <v>1519</v>
          </cell>
          <cell r="L308" t="str">
            <v>海外　東京</v>
          </cell>
          <cell r="M308" t="str">
            <v>15194999999997951281311499999999999合計-1</v>
          </cell>
          <cell r="N308" t="str">
            <v>4</v>
          </cell>
          <cell r="P308" t="str">
            <v>3114</v>
          </cell>
          <cell r="Q308" t="str">
            <v>　当　年　合　計　</v>
          </cell>
          <cell r="U308" t="str">
            <v>2003</v>
          </cell>
          <cell r="V308">
            <v>0</v>
          </cell>
          <cell r="W308">
            <v>152600</v>
          </cell>
          <cell r="X308">
            <v>0</v>
          </cell>
          <cell r="Y308">
            <v>73300</v>
          </cell>
          <cell r="Z308">
            <v>82300</v>
          </cell>
          <cell r="AA308">
            <v>0</v>
          </cell>
          <cell r="AB308">
            <v>308200</v>
          </cell>
          <cell r="AC308">
            <v>62800</v>
          </cell>
          <cell r="AD308">
            <v>621800</v>
          </cell>
          <cell r="AE308">
            <v>441000</v>
          </cell>
          <cell r="AF308">
            <v>442000</v>
          </cell>
          <cell r="AG308">
            <v>0</v>
          </cell>
          <cell r="AH308">
            <v>172918</v>
          </cell>
          <cell r="AI308">
            <v>1740518</v>
          </cell>
          <cell r="AJ308">
            <v>2048718</v>
          </cell>
        </row>
        <row r="309">
          <cell r="A309" t="str">
            <v>1</v>
          </cell>
          <cell r="B309" t="str">
            <v>株式会社　バンダイロジパル</v>
          </cell>
          <cell r="C309" t="str">
            <v>3</v>
          </cell>
          <cell r="D309" t="str">
            <v>事業本部</v>
          </cell>
          <cell r="E309" t="str">
            <v>33</v>
          </cell>
          <cell r="F309" t="str">
            <v>海外業務部</v>
          </cell>
          <cell r="G309" t="str">
            <v>3301</v>
          </cell>
          <cell r="H309" t="str">
            <v>海外業務部</v>
          </cell>
          <cell r="I309" t="str">
            <v>1930</v>
          </cell>
          <cell r="J309" t="str">
            <v>海外業務</v>
          </cell>
          <cell r="K309" t="str">
            <v>1519</v>
          </cell>
          <cell r="L309" t="str">
            <v>海外　東京</v>
          </cell>
          <cell r="M309" t="str">
            <v>15194999999997951281311499999合計-2</v>
          </cell>
          <cell r="N309" t="str">
            <v>4</v>
          </cell>
          <cell r="P309" t="str">
            <v>3114</v>
          </cell>
          <cell r="Q309" t="str">
            <v>　昨　年　対　比（％）</v>
          </cell>
          <cell r="V309">
            <v>100</v>
          </cell>
          <cell r="W309">
            <v>100</v>
          </cell>
          <cell r="X309">
            <v>100</v>
          </cell>
          <cell r="Y309">
            <v>100</v>
          </cell>
          <cell r="Z309">
            <v>100</v>
          </cell>
          <cell r="AA309">
            <v>100</v>
          </cell>
          <cell r="AB309">
            <v>100</v>
          </cell>
          <cell r="AC309">
            <v>100</v>
          </cell>
          <cell r="AD309">
            <v>189</v>
          </cell>
          <cell r="AE309">
            <v>23</v>
          </cell>
          <cell r="AF309">
            <v>23</v>
          </cell>
          <cell r="AG309">
            <v>0</v>
          </cell>
          <cell r="AH309">
            <v>275</v>
          </cell>
          <cell r="AI309">
            <v>40</v>
          </cell>
          <cell r="AJ309">
            <v>48</v>
          </cell>
        </row>
        <row r="310">
          <cell r="A310" t="str">
            <v>1</v>
          </cell>
          <cell r="B310" t="str">
            <v>株式会社　バンダイロジパル</v>
          </cell>
          <cell r="C310" t="str">
            <v>3</v>
          </cell>
          <cell r="D310" t="str">
            <v>事業本部</v>
          </cell>
          <cell r="E310" t="str">
            <v>33</v>
          </cell>
          <cell r="F310" t="str">
            <v>海外業務部</v>
          </cell>
          <cell r="G310" t="str">
            <v>3301</v>
          </cell>
          <cell r="H310" t="str">
            <v>海外業務部</v>
          </cell>
          <cell r="I310" t="str">
            <v>1930</v>
          </cell>
          <cell r="J310" t="str">
            <v>海外業務</v>
          </cell>
          <cell r="K310" t="str">
            <v>1519</v>
          </cell>
          <cell r="L310" t="str">
            <v>海外　東京</v>
          </cell>
          <cell r="M310" t="str">
            <v>15194999999997952904252625260120034海外-12002</v>
          </cell>
          <cell r="N310" t="str">
            <v>4</v>
          </cell>
          <cell r="O310" t="str">
            <v>他店</v>
          </cell>
          <cell r="P310" t="str">
            <v>2526</v>
          </cell>
          <cell r="Q310" t="str">
            <v>株式会社スズキインターナショナル</v>
          </cell>
          <cell r="R310" t="str">
            <v>252601</v>
          </cell>
          <cell r="S310" t="str">
            <v>株式会社スズキインターナショナル</v>
          </cell>
          <cell r="T310" t="str">
            <v>4海外</v>
          </cell>
          <cell r="U310" t="str">
            <v>2002</v>
          </cell>
          <cell r="V310">
            <v>0</v>
          </cell>
          <cell r="W310">
            <v>0</v>
          </cell>
          <cell r="X310">
            <v>0</v>
          </cell>
          <cell r="Y310">
            <v>324841</v>
          </cell>
          <cell r="Z310">
            <v>-4000</v>
          </cell>
          <cell r="AA310">
            <v>338787</v>
          </cell>
          <cell r="AB310">
            <v>659628</v>
          </cell>
          <cell r="AC310">
            <v>150197</v>
          </cell>
          <cell r="AD310">
            <v>283800</v>
          </cell>
          <cell r="AE310">
            <v>314823</v>
          </cell>
          <cell r="AF310">
            <v>228027</v>
          </cell>
          <cell r="AG310">
            <v>166508</v>
          </cell>
          <cell r="AH310">
            <v>109548</v>
          </cell>
          <cell r="AI310">
            <v>1252903</v>
          </cell>
          <cell r="AJ310">
            <v>1912531</v>
          </cell>
        </row>
        <row r="311">
          <cell r="A311" t="str">
            <v>1</v>
          </cell>
          <cell r="B311" t="str">
            <v>株式会社　バンダイロジパル</v>
          </cell>
          <cell r="C311" t="str">
            <v>3</v>
          </cell>
          <cell r="D311" t="str">
            <v>事業本部</v>
          </cell>
          <cell r="E311" t="str">
            <v>33</v>
          </cell>
          <cell r="F311" t="str">
            <v>海外業務部</v>
          </cell>
          <cell r="G311" t="str">
            <v>3301</v>
          </cell>
          <cell r="H311" t="str">
            <v>海外業務部</v>
          </cell>
          <cell r="I311" t="str">
            <v>1930</v>
          </cell>
          <cell r="J311" t="str">
            <v>海外業務</v>
          </cell>
          <cell r="K311" t="str">
            <v>1519</v>
          </cell>
          <cell r="L311" t="str">
            <v>海外　東京</v>
          </cell>
          <cell r="M311" t="str">
            <v>15194999999997952904252625260120034海外-12003</v>
          </cell>
          <cell r="N311" t="str">
            <v>4</v>
          </cell>
          <cell r="O311" t="str">
            <v>他店</v>
          </cell>
          <cell r="P311" t="str">
            <v>2526</v>
          </cell>
          <cell r="Q311" t="str">
            <v>株式会社スズキインターナショナル</v>
          </cell>
          <cell r="R311" t="str">
            <v>252601</v>
          </cell>
          <cell r="S311" t="str">
            <v>株式会社スズキインターナショナル</v>
          </cell>
          <cell r="T311" t="str">
            <v>4海外</v>
          </cell>
          <cell r="U311" t="str">
            <v>2003</v>
          </cell>
          <cell r="V311">
            <v>348685</v>
          </cell>
          <cell r="W311">
            <v>39250</v>
          </cell>
          <cell r="X311">
            <v>251286</v>
          </cell>
          <cell r="Y311">
            <v>340818</v>
          </cell>
          <cell r="Z311">
            <v>191296</v>
          </cell>
          <cell r="AA311">
            <v>256092</v>
          </cell>
          <cell r="AB311">
            <v>1427427</v>
          </cell>
          <cell r="AC311">
            <v>110887</v>
          </cell>
          <cell r="AD311">
            <v>322381</v>
          </cell>
          <cell r="AE311">
            <v>90200</v>
          </cell>
          <cell r="AF311">
            <v>96200</v>
          </cell>
          <cell r="AG311">
            <v>0</v>
          </cell>
          <cell r="AH311">
            <v>0</v>
          </cell>
          <cell r="AI311">
            <v>619668</v>
          </cell>
          <cell r="AJ311">
            <v>2047095</v>
          </cell>
        </row>
        <row r="312">
          <cell r="A312" t="str">
            <v>1</v>
          </cell>
          <cell r="B312" t="str">
            <v>株式会社　バンダイロジパル</v>
          </cell>
          <cell r="C312" t="str">
            <v>3</v>
          </cell>
          <cell r="D312" t="str">
            <v>事業本部</v>
          </cell>
          <cell r="E312" t="str">
            <v>33</v>
          </cell>
          <cell r="F312" t="str">
            <v>海外業務部</v>
          </cell>
          <cell r="G312" t="str">
            <v>3301</v>
          </cell>
          <cell r="H312" t="str">
            <v>海外業務部</v>
          </cell>
          <cell r="I312" t="str">
            <v>1930</v>
          </cell>
          <cell r="J312" t="str">
            <v>海外業務</v>
          </cell>
          <cell r="K312" t="str">
            <v>1519</v>
          </cell>
          <cell r="L312" t="str">
            <v>海外　東京</v>
          </cell>
          <cell r="M312" t="str">
            <v>15194999999997952904252699999999999合計-0</v>
          </cell>
          <cell r="N312" t="str">
            <v>4</v>
          </cell>
          <cell r="P312" t="str">
            <v>2526</v>
          </cell>
          <cell r="Q312" t="str">
            <v>　前　年　合　計　</v>
          </cell>
          <cell r="U312" t="str">
            <v>2002</v>
          </cell>
          <cell r="V312">
            <v>0</v>
          </cell>
          <cell r="W312">
            <v>0</v>
          </cell>
          <cell r="X312">
            <v>0</v>
          </cell>
          <cell r="Y312">
            <v>324841</v>
          </cell>
          <cell r="Z312">
            <v>-4000</v>
          </cell>
          <cell r="AA312">
            <v>338787</v>
          </cell>
          <cell r="AB312">
            <v>659628</v>
          </cell>
          <cell r="AC312">
            <v>150197</v>
          </cell>
          <cell r="AD312">
            <v>283800</v>
          </cell>
          <cell r="AE312">
            <v>314823</v>
          </cell>
          <cell r="AF312">
            <v>228027</v>
          </cell>
          <cell r="AG312">
            <v>166508</v>
          </cell>
          <cell r="AH312">
            <v>109548</v>
          </cell>
          <cell r="AI312">
            <v>1252903</v>
          </cell>
          <cell r="AJ312">
            <v>1912531</v>
          </cell>
        </row>
        <row r="313">
          <cell r="A313" t="str">
            <v>1</v>
          </cell>
          <cell r="B313" t="str">
            <v>株式会社　バンダイロジパル</v>
          </cell>
          <cell r="C313" t="str">
            <v>3</v>
          </cell>
          <cell r="D313" t="str">
            <v>事業本部</v>
          </cell>
          <cell r="E313" t="str">
            <v>33</v>
          </cell>
          <cell r="F313" t="str">
            <v>海外業務部</v>
          </cell>
          <cell r="G313" t="str">
            <v>3301</v>
          </cell>
          <cell r="H313" t="str">
            <v>海外業務部</v>
          </cell>
          <cell r="I313" t="str">
            <v>1930</v>
          </cell>
          <cell r="J313" t="str">
            <v>海外業務</v>
          </cell>
          <cell r="K313" t="str">
            <v>1519</v>
          </cell>
          <cell r="L313" t="str">
            <v>海外　東京</v>
          </cell>
          <cell r="M313" t="str">
            <v>15194999999997952904252699999999999合計-1</v>
          </cell>
          <cell r="N313" t="str">
            <v>4</v>
          </cell>
          <cell r="P313" t="str">
            <v>2526</v>
          </cell>
          <cell r="Q313" t="str">
            <v>　当　年　合　計　</v>
          </cell>
          <cell r="U313" t="str">
            <v>2003</v>
          </cell>
          <cell r="V313">
            <v>348685</v>
          </cell>
          <cell r="W313">
            <v>39250</v>
          </cell>
          <cell r="X313">
            <v>251286</v>
          </cell>
          <cell r="Y313">
            <v>340818</v>
          </cell>
          <cell r="Z313">
            <v>191296</v>
          </cell>
          <cell r="AA313">
            <v>256092</v>
          </cell>
          <cell r="AB313">
            <v>1427427</v>
          </cell>
          <cell r="AC313">
            <v>110887</v>
          </cell>
          <cell r="AD313">
            <v>322381</v>
          </cell>
          <cell r="AE313">
            <v>90200</v>
          </cell>
          <cell r="AF313">
            <v>96200</v>
          </cell>
          <cell r="AG313">
            <v>0</v>
          </cell>
          <cell r="AH313">
            <v>0</v>
          </cell>
          <cell r="AI313">
            <v>619668</v>
          </cell>
          <cell r="AJ313">
            <v>2047095</v>
          </cell>
        </row>
        <row r="314">
          <cell r="A314" t="str">
            <v>1</v>
          </cell>
          <cell r="B314" t="str">
            <v>株式会社　バンダイロジパル</v>
          </cell>
          <cell r="C314" t="str">
            <v>3</v>
          </cell>
          <cell r="D314" t="str">
            <v>事業本部</v>
          </cell>
          <cell r="E314" t="str">
            <v>33</v>
          </cell>
          <cell r="F314" t="str">
            <v>海外業務部</v>
          </cell>
          <cell r="G314" t="str">
            <v>3301</v>
          </cell>
          <cell r="H314" t="str">
            <v>海外業務部</v>
          </cell>
          <cell r="I314" t="str">
            <v>1930</v>
          </cell>
          <cell r="J314" t="str">
            <v>海外業務</v>
          </cell>
          <cell r="K314" t="str">
            <v>1519</v>
          </cell>
          <cell r="L314" t="str">
            <v>海外　東京</v>
          </cell>
          <cell r="M314" t="str">
            <v>15194999999997952904252699999合計-2</v>
          </cell>
          <cell r="N314" t="str">
            <v>4</v>
          </cell>
          <cell r="P314" t="str">
            <v>2526</v>
          </cell>
          <cell r="Q314" t="str">
            <v>　昨　年　対　比（％）</v>
          </cell>
          <cell r="V314">
            <v>100</v>
          </cell>
          <cell r="W314">
            <v>100</v>
          </cell>
          <cell r="X314">
            <v>100</v>
          </cell>
          <cell r="Y314">
            <v>104</v>
          </cell>
          <cell r="Z314">
            <v>-4782</v>
          </cell>
          <cell r="AA314">
            <v>75</v>
          </cell>
          <cell r="AB314">
            <v>216</v>
          </cell>
          <cell r="AC314">
            <v>73</v>
          </cell>
          <cell r="AD314">
            <v>113</v>
          </cell>
          <cell r="AE314">
            <v>28</v>
          </cell>
          <cell r="AF314">
            <v>42</v>
          </cell>
          <cell r="AG314">
            <v>0</v>
          </cell>
          <cell r="AH314">
            <v>0</v>
          </cell>
          <cell r="AI314">
            <v>49</v>
          </cell>
          <cell r="AJ314">
            <v>107</v>
          </cell>
        </row>
        <row r="315">
          <cell r="A315" t="str">
            <v>1</v>
          </cell>
          <cell r="B315" t="str">
            <v>株式会社　バンダイロジパル</v>
          </cell>
          <cell r="C315" t="str">
            <v>3</v>
          </cell>
          <cell r="D315" t="str">
            <v>事業本部</v>
          </cell>
          <cell r="E315" t="str">
            <v>33</v>
          </cell>
          <cell r="F315" t="str">
            <v>海外業務部</v>
          </cell>
          <cell r="G315" t="str">
            <v>3301</v>
          </cell>
          <cell r="H315" t="str">
            <v>海外業務部</v>
          </cell>
          <cell r="I315" t="str">
            <v>1930</v>
          </cell>
          <cell r="J315" t="str">
            <v>海外業務</v>
          </cell>
          <cell r="K315" t="str">
            <v>1519</v>
          </cell>
          <cell r="L315" t="str">
            <v>海外　東京</v>
          </cell>
          <cell r="M315" t="str">
            <v>15194999999998304085613361330020034海外-12002</v>
          </cell>
          <cell r="N315" t="str">
            <v>4</v>
          </cell>
          <cell r="O315" t="str">
            <v>他店</v>
          </cell>
          <cell r="P315" t="str">
            <v>6133</v>
          </cell>
          <cell r="Q315" t="str">
            <v>㈱ ﾏﾙｻﾝ</v>
          </cell>
          <cell r="R315" t="str">
            <v>613300</v>
          </cell>
          <cell r="S315" t="str">
            <v>株式会社 マルサン -海外-</v>
          </cell>
          <cell r="T315" t="str">
            <v>4海外</v>
          </cell>
          <cell r="U315" t="str">
            <v>2002</v>
          </cell>
          <cell r="V315">
            <v>0</v>
          </cell>
          <cell r="W315">
            <v>635469</v>
          </cell>
          <cell r="X315">
            <v>648115</v>
          </cell>
          <cell r="Y315">
            <v>215953</v>
          </cell>
          <cell r="Z315">
            <v>55430</v>
          </cell>
          <cell r="AA315">
            <v>62213</v>
          </cell>
          <cell r="AB315">
            <v>1617180</v>
          </cell>
          <cell r="AC315">
            <v>53930</v>
          </cell>
          <cell r="AD315">
            <v>0</v>
          </cell>
          <cell r="AE315">
            <v>473850</v>
          </cell>
          <cell r="AF315">
            <v>268502</v>
          </cell>
          <cell r="AG315">
            <v>70534</v>
          </cell>
          <cell r="AH315">
            <v>101800</v>
          </cell>
          <cell r="AI315">
            <v>968616</v>
          </cell>
          <cell r="AJ315">
            <v>2585796</v>
          </cell>
        </row>
        <row r="316">
          <cell r="A316" t="str">
            <v>1</v>
          </cell>
          <cell r="B316" t="str">
            <v>株式会社　バンダイロジパル</v>
          </cell>
          <cell r="C316" t="str">
            <v>3</v>
          </cell>
          <cell r="D316" t="str">
            <v>事業本部</v>
          </cell>
          <cell r="E316" t="str">
            <v>33</v>
          </cell>
          <cell r="F316" t="str">
            <v>海外業務部</v>
          </cell>
          <cell r="G316" t="str">
            <v>3301</v>
          </cell>
          <cell r="H316" t="str">
            <v>海外業務部</v>
          </cell>
          <cell r="I316" t="str">
            <v>1930</v>
          </cell>
          <cell r="J316" t="str">
            <v>海外業務</v>
          </cell>
          <cell r="K316" t="str">
            <v>1519</v>
          </cell>
          <cell r="L316" t="str">
            <v>海外　東京</v>
          </cell>
          <cell r="M316" t="str">
            <v>15194999999998304085613361330020034海外-12003</v>
          </cell>
          <cell r="N316" t="str">
            <v>4</v>
          </cell>
          <cell r="O316" t="str">
            <v>他店</v>
          </cell>
          <cell r="P316" t="str">
            <v>6133</v>
          </cell>
          <cell r="Q316" t="str">
            <v>㈱ ﾏﾙｻﾝ</v>
          </cell>
          <cell r="R316" t="str">
            <v>613300</v>
          </cell>
          <cell r="S316" t="str">
            <v>株式会社 マルサン -海外-</v>
          </cell>
          <cell r="T316" t="str">
            <v>4海外</v>
          </cell>
          <cell r="U316" t="str">
            <v>2003</v>
          </cell>
          <cell r="V316">
            <v>312450</v>
          </cell>
          <cell r="W316">
            <v>0</v>
          </cell>
          <cell r="X316">
            <v>221300</v>
          </cell>
          <cell r="Y316">
            <v>0</v>
          </cell>
          <cell r="Z316">
            <v>0</v>
          </cell>
          <cell r="AA316">
            <v>0</v>
          </cell>
          <cell r="AB316">
            <v>533750</v>
          </cell>
          <cell r="AC316">
            <v>0</v>
          </cell>
          <cell r="AD316">
            <v>0</v>
          </cell>
          <cell r="AE316">
            <v>183724</v>
          </cell>
          <cell r="AF316">
            <v>70447</v>
          </cell>
          <cell r="AG316">
            <v>163930</v>
          </cell>
          <cell r="AH316">
            <v>744063</v>
          </cell>
          <cell r="AI316">
            <v>1162164</v>
          </cell>
          <cell r="AJ316">
            <v>1695914</v>
          </cell>
        </row>
        <row r="317">
          <cell r="A317" t="str">
            <v>1</v>
          </cell>
          <cell r="B317" t="str">
            <v>株式会社　バンダイロジパル</v>
          </cell>
          <cell r="C317" t="str">
            <v>3</v>
          </cell>
          <cell r="D317" t="str">
            <v>事業本部</v>
          </cell>
          <cell r="E317" t="str">
            <v>33</v>
          </cell>
          <cell r="F317" t="str">
            <v>海外業務部</v>
          </cell>
          <cell r="G317" t="str">
            <v>3301</v>
          </cell>
          <cell r="H317" t="str">
            <v>海外業務部</v>
          </cell>
          <cell r="I317" t="str">
            <v>1930</v>
          </cell>
          <cell r="J317" t="str">
            <v>海外業務</v>
          </cell>
          <cell r="K317" t="str">
            <v>1519</v>
          </cell>
          <cell r="L317" t="str">
            <v>海外　東京</v>
          </cell>
          <cell r="M317" t="str">
            <v>15194999999998304085613399999999999合計-0</v>
          </cell>
          <cell r="N317" t="str">
            <v>4</v>
          </cell>
          <cell r="P317" t="str">
            <v>6133</v>
          </cell>
          <cell r="Q317" t="str">
            <v>　前　年　合　計　</v>
          </cell>
          <cell r="U317" t="str">
            <v>2002</v>
          </cell>
          <cell r="V317">
            <v>0</v>
          </cell>
          <cell r="W317">
            <v>635469</v>
          </cell>
          <cell r="X317">
            <v>648115</v>
          </cell>
          <cell r="Y317">
            <v>215953</v>
          </cell>
          <cell r="Z317">
            <v>55430</v>
          </cell>
          <cell r="AA317">
            <v>62213</v>
          </cell>
          <cell r="AB317">
            <v>1617180</v>
          </cell>
          <cell r="AC317">
            <v>53930</v>
          </cell>
          <cell r="AD317">
            <v>0</v>
          </cell>
          <cell r="AE317">
            <v>473850</v>
          </cell>
          <cell r="AF317">
            <v>268502</v>
          </cell>
          <cell r="AG317">
            <v>70534</v>
          </cell>
          <cell r="AH317">
            <v>101800</v>
          </cell>
          <cell r="AI317">
            <v>968616</v>
          </cell>
          <cell r="AJ317">
            <v>2585796</v>
          </cell>
        </row>
        <row r="318">
          <cell r="A318" t="str">
            <v>1</v>
          </cell>
          <cell r="B318" t="str">
            <v>株式会社　バンダイロジパル</v>
          </cell>
          <cell r="C318" t="str">
            <v>3</v>
          </cell>
          <cell r="D318" t="str">
            <v>事業本部</v>
          </cell>
          <cell r="E318" t="str">
            <v>33</v>
          </cell>
          <cell r="F318" t="str">
            <v>海外業務部</v>
          </cell>
          <cell r="G318" t="str">
            <v>3301</v>
          </cell>
          <cell r="H318" t="str">
            <v>海外業務部</v>
          </cell>
          <cell r="I318" t="str">
            <v>1930</v>
          </cell>
          <cell r="J318" t="str">
            <v>海外業務</v>
          </cell>
          <cell r="K318" t="str">
            <v>1519</v>
          </cell>
          <cell r="L318" t="str">
            <v>海外　東京</v>
          </cell>
          <cell r="M318" t="str">
            <v>15194999999998304085613399999999999合計-1</v>
          </cell>
          <cell r="N318" t="str">
            <v>4</v>
          </cell>
          <cell r="P318" t="str">
            <v>6133</v>
          </cell>
          <cell r="Q318" t="str">
            <v>　当　年　合　計　</v>
          </cell>
          <cell r="U318" t="str">
            <v>2003</v>
          </cell>
          <cell r="V318">
            <v>312450</v>
          </cell>
          <cell r="W318">
            <v>0</v>
          </cell>
          <cell r="X318">
            <v>221300</v>
          </cell>
          <cell r="Y318">
            <v>0</v>
          </cell>
          <cell r="Z318">
            <v>0</v>
          </cell>
          <cell r="AA318">
            <v>0</v>
          </cell>
          <cell r="AB318">
            <v>533750</v>
          </cell>
          <cell r="AC318">
            <v>0</v>
          </cell>
          <cell r="AD318">
            <v>0</v>
          </cell>
          <cell r="AE318">
            <v>183724</v>
          </cell>
          <cell r="AF318">
            <v>70447</v>
          </cell>
          <cell r="AG318">
            <v>163930</v>
          </cell>
          <cell r="AH318">
            <v>744063</v>
          </cell>
          <cell r="AI318">
            <v>1162164</v>
          </cell>
          <cell r="AJ318">
            <v>1695914</v>
          </cell>
        </row>
        <row r="319">
          <cell r="A319" t="str">
            <v>1</v>
          </cell>
          <cell r="B319" t="str">
            <v>株式会社　バンダイロジパル</v>
          </cell>
          <cell r="C319" t="str">
            <v>3</v>
          </cell>
          <cell r="D319" t="str">
            <v>事業本部</v>
          </cell>
          <cell r="E319" t="str">
            <v>33</v>
          </cell>
          <cell r="F319" t="str">
            <v>海外業務部</v>
          </cell>
          <cell r="G319" t="str">
            <v>3301</v>
          </cell>
          <cell r="H319" t="str">
            <v>海外業務部</v>
          </cell>
          <cell r="I319" t="str">
            <v>1930</v>
          </cell>
          <cell r="J319" t="str">
            <v>海外業務</v>
          </cell>
          <cell r="K319" t="str">
            <v>1519</v>
          </cell>
          <cell r="L319" t="str">
            <v>海外　東京</v>
          </cell>
          <cell r="M319" t="str">
            <v>15194999999998304085613399999合計-2</v>
          </cell>
          <cell r="N319" t="str">
            <v>4</v>
          </cell>
          <cell r="P319" t="str">
            <v>6133</v>
          </cell>
          <cell r="Q319" t="str">
            <v>　昨　年　対　比（％）</v>
          </cell>
          <cell r="V319">
            <v>100</v>
          </cell>
          <cell r="W319">
            <v>0</v>
          </cell>
          <cell r="X319">
            <v>34</v>
          </cell>
          <cell r="Y319">
            <v>0</v>
          </cell>
          <cell r="Z319">
            <v>0</v>
          </cell>
          <cell r="AA319">
            <v>0</v>
          </cell>
          <cell r="AB319">
            <v>33</v>
          </cell>
          <cell r="AC319">
            <v>0</v>
          </cell>
          <cell r="AD319">
            <v>100</v>
          </cell>
          <cell r="AE319">
            <v>38</v>
          </cell>
          <cell r="AF319">
            <v>26</v>
          </cell>
          <cell r="AG319">
            <v>232</v>
          </cell>
          <cell r="AH319">
            <v>730</v>
          </cell>
          <cell r="AI319">
            <v>119</v>
          </cell>
          <cell r="AJ319">
            <v>65</v>
          </cell>
        </row>
        <row r="320">
          <cell r="A320" t="str">
            <v>1</v>
          </cell>
          <cell r="B320" t="str">
            <v>株式会社　バンダイロジパル</v>
          </cell>
          <cell r="C320" t="str">
            <v>3</v>
          </cell>
          <cell r="D320" t="str">
            <v>事業本部</v>
          </cell>
          <cell r="E320" t="str">
            <v>33</v>
          </cell>
          <cell r="F320" t="str">
            <v>海外業務部</v>
          </cell>
          <cell r="G320" t="str">
            <v>3301</v>
          </cell>
          <cell r="H320" t="str">
            <v>海外業務部</v>
          </cell>
          <cell r="I320" t="str">
            <v>1930</v>
          </cell>
          <cell r="J320" t="str">
            <v>海外業務</v>
          </cell>
          <cell r="K320" t="str">
            <v>1519</v>
          </cell>
          <cell r="L320" t="str">
            <v>海外　東京</v>
          </cell>
          <cell r="M320" t="str">
            <v>15194999999998486577770377030020034海外-12002</v>
          </cell>
          <cell r="N320" t="str">
            <v>4</v>
          </cell>
          <cell r="O320" t="str">
            <v>他店</v>
          </cell>
          <cell r="P320" t="str">
            <v>7703</v>
          </cell>
          <cell r="Q320" t="str">
            <v>㈲ ﾗｲﾝｽﾞｲﾝﾀｰﾅｼｮﾅﾙ</v>
          </cell>
          <cell r="R320" t="str">
            <v>770300</v>
          </cell>
          <cell r="S320" t="str">
            <v>(有)ﾗｲﾝｽﾞｲﾝﾀｰﾅｼｮﾅﾙ　海外</v>
          </cell>
          <cell r="T320" t="str">
            <v>4海外</v>
          </cell>
          <cell r="U320" t="str">
            <v>2002</v>
          </cell>
          <cell r="V320">
            <v>0</v>
          </cell>
          <cell r="W320">
            <v>142221</v>
          </cell>
          <cell r="X320">
            <v>142001</v>
          </cell>
          <cell r="Y320">
            <v>0</v>
          </cell>
          <cell r="Z320">
            <v>245124</v>
          </cell>
          <cell r="AA320">
            <v>120279</v>
          </cell>
          <cell r="AB320">
            <v>649625</v>
          </cell>
          <cell r="AC320">
            <v>113755</v>
          </cell>
          <cell r="AD320">
            <v>118478</v>
          </cell>
          <cell r="AE320">
            <v>193658</v>
          </cell>
          <cell r="AF320">
            <v>101344</v>
          </cell>
          <cell r="AG320">
            <v>17319</v>
          </cell>
          <cell r="AH320">
            <v>277014</v>
          </cell>
          <cell r="AI320">
            <v>821568</v>
          </cell>
          <cell r="AJ320">
            <v>1471193</v>
          </cell>
        </row>
        <row r="321">
          <cell r="A321" t="str">
            <v>1</v>
          </cell>
          <cell r="B321" t="str">
            <v>株式会社　バンダイロジパル</v>
          </cell>
          <cell r="C321" t="str">
            <v>3</v>
          </cell>
          <cell r="D321" t="str">
            <v>事業本部</v>
          </cell>
          <cell r="E321" t="str">
            <v>33</v>
          </cell>
          <cell r="F321" t="str">
            <v>海外業務部</v>
          </cell>
          <cell r="G321" t="str">
            <v>3301</v>
          </cell>
          <cell r="H321" t="str">
            <v>海外業務部</v>
          </cell>
          <cell r="I321" t="str">
            <v>1930</v>
          </cell>
          <cell r="J321" t="str">
            <v>海外業務</v>
          </cell>
          <cell r="K321" t="str">
            <v>1519</v>
          </cell>
          <cell r="L321" t="str">
            <v>海外　東京</v>
          </cell>
          <cell r="M321" t="str">
            <v>15194999999998486577770377030020034海外-12003</v>
          </cell>
          <cell r="N321" t="str">
            <v>4</v>
          </cell>
          <cell r="O321" t="str">
            <v>他店</v>
          </cell>
          <cell r="P321" t="str">
            <v>7703</v>
          </cell>
          <cell r="Q321" t="str">
            <v>㈲ ﾗｲﾝｽﾞｲﾝﾀｰﾅｼｮﾅﾙ</v>
          </cell>
          <cell r="R321" t="str">
            <v>770300</v>
          </cell>
          <cell r="S321" t="str">
            <v>(有)ﾗｲﾝｽﾞｲﾝﾀｰﾅｼｮﾅﾙ　海外</v>
          </cell>
          <cell r="T321" t="str">
            <v>4海外</v>
          </cell>
          <cell r="U321" t="str">
            <v>2003</v>
          </cell>
          <cell r="V321">
            <v>67190</v>
          </cell>
          <cell r="W321">
            <v>42959</v>
          </cell>
          <cell r="X321">
            <v>244976</v>
          </cell>
          <cell r="Y321">
            <v>229587</v>
          </cell>
          <cell r="Z321">
            <v>45002</v>
          </cell>
          <cell r="AA321">
            <v>225938</v>
          </cell>
          <cell r="AB321">
            <v>855652</v>
          </cell>
          <cell r="AC321">
            <v>0</v>
          </cell>
          <cell r="AD321">
            <v>0</v>
          </cell>
          <cell r="AE321">
            <v>0</v>
          </cell>
          <cell r="AF321">
            <v>192420</v>
          </cell>
          <cell r="AG321">
            <v>465350</v>
          </cell>
          <cell r="AH321">
            <v>0</v>
          </cell>
          <cell r="AI321">
            <v>657770</v>
          </cell>
          <cell r="AJ321">
            <v>1513422</v>
          </cell>
        </row>
        <row r="322">
          <cell r="A322" t="str">
            <v>1</v>
          </cell>
          <cell r="B322" t="str">
            <v>株式会社　バンダイロジパル</v>
          </cell>
          <cell r="C322" t="str">
            <v>3</v>
          </cell>
          <cell r="D322" t="str">
            <v>事業本部</v>
          </cell>
          <cell r="E322" t="str">
            <v>33</v>
          </cell>
          <cell r="F322" t="str">
            <v>海外業務部</v>
          </cell>
          <cell r="G322" t="str">
            <v>3301</v>
          </cell>
          <cell r="H322" t="str">
            <v>海外業務部</v>
          </cell>
          <cell r="I322" t="str">
            <v>1930</v>
          </cell>
          <cell r="J322" t="str">
            <v>海外業務</v>
          </cell>
          <cell r="K322" t="str">
            <v>1519</v>
          </cell>
          <cell r="L322" t="str">
            <v>海外　東京</v>
          </cell>
          <cell r="M322" t="str">
            <v>15194999999998486577770399999999999合計-0</v>
          </cell>
          <cell r="N322" t="str">
            <v>4</v>
          </cell>
          <cell r="P322" t="str">
            <v>7703</v>
          </cell>
          <cell r="Q322" t="str">
            <v>　前　年　合　計　</v>
          </cell>
          <cell r="U322" t="str">
            <v>2002</v>
          </cell>
          <cell r="V322">
            <v>0</v>
          </cell>
          <cell r="W322">
            <v>142221</v>
          </cell>
          <cell r="X322">
            <v>142001</v>
          </cell>
          <cell r="Y322">
            <v>0</v>
          </cell>
          <cell r="Z322">
            <v>245124</v>
          </cell>
          <cell r="AA322">
            <v>120279</v>
          </cell>
          <cell r="AB322">
            <v>649625</v>
          </cell>
          <cell r="AC322">
            <v>113755</v>
          </cell>
          <cell r="AD322">
            <v>118478</v>
          </cell>
          <cell r="AE322">
            <v>193658</v>
          </cell>
          <cell r="AF322">
            <v>101344</v>
          </cell>
          <cell r="AG322">
            <v>17319</v>
          </cell>
          <cell r="AH322">
            <v>277014</v>
          </cell>
          <cell r="AI322">
            <v>821568</v>
          </cell>
          <cell r="AJ322">
            <v>1471193</v>
          </cell>
        </row>
        <row r="323">
          <cell r="A323" t="str">
            <v>1</v>
          </cell>
          <cell r="B323" t="str">
            <v>株式会社　バンダイロジパル</v>
          </cell>
          <cell r="C323" t="str">
            <v>3</v>
          </cell>
          <cell r="D323" t="str">
            <v>事業本部</v>
          </cell>
          <cell r="E323" t="str">
            <v>33</v>
          </cell>
          <cell r="F323" t="str">
            <v>海外業務部</v>
          </cell>
          <cell r="G323" t="str">
            <v>3301</v>
          </cell>
          <cell r="H323" t="str">
            <v>海外業務部</v>
          </cell>
          <cell r="I323" t="str">
            <v>1930</v>
          </cell>
          <cell r="J323" t="str">
            <v>海外業務</v>
          </cell>
          <cell r="K323" t="str">
            <v>1519</v>
          </cell>
          <cell r="L323" t="str">
            <v>海外　東京</v>
          </cell>
          <cell r="M323" t="str">
            <v>15194999999998486577770399999999999合計-1</v>
          </cell>
          <cell r="N323" t="str">
            <v>4</v>
          </cell>
          <cell r="P323" t="str">
            <v>7703</v>
          </cell>
          <cell r="Q323" t="str">
            <v>　当　年　合　計　</v>
          </cell>
          <cell r="U323" t="str">
            <v>2003</v>
          </cell>
          <cell r="V323">
            <v>67190</v>
          </cell>
          <cell r="W323">
            <v>42959</v>
          </cell>
          <cell r="X323">
            <v>244976</v>
          </cell>
          <cell r="Y323">
            <v>229587</v>
          </cell>
          <cell r="Z323">
            <v>45002</v>
          </cell>
          <cell r="AA323">
            <v>225938</v>
          </cell>
          <cell r="AB323">
            <v>855652</v>
          </cell>
          <cell r="AC323">
            <v>0</v>
          </cell>
          <cell r="AD323">
            <v>0</v>
          </cell>
          <cell r="AE323">
            <v>0</v>
          </cell>
          <cell r="AF323">
            <v>192420</v>
          </cell>
          <cell r="AG323">
            <v>465350</v>
          </cell>
          <cell r="AH323">
            <v>0</v>
          </cell>
          <cell r="AI323">
            <v>657770</v>
          </cell>
          <cell r="AJ323">
            <v>1513422</v>
          </cell>
        </row>
        <row r="324">
          <cell r="A324" t="str">
            <v>1</v>
          </cell>
          <cell r="B324" t="str">
            <v>株式会社　バンダイロジパル</v>
          </cell>
          <cell r="C324" t="str">
            <v>3</v>
          </cell>
          <cell r="D324" t="str">
            <v>事業本部</v>
          </cell>
          <cell r="E324" t="str">
            <v>33</v>
          </cell>
          <cell r="F324" t="str">
            <v>海外業務部</v>
          </cell>
          <cell r="G324" t="str">
            <v>3301</v>
          </cell>
          <cell r="H324" t="str">
            <v>海外業務部</v>
          </cell>
          <cell r="I324" t="str">
            <v>1930</v>
          </cell>
          <cell r="J324" t="str">
            <v>海外業務</v>
          </cell>
          <cell r="K324" t="str">
            <v>1519</v>
          </cell>
          <cell r="L324" t="str">
            <v>海外　東京</v>
          </cell>
          <cell r="M324" t="str">
            <v>15194999999998486577770399999合計-2</v>
          </cell>
          <cell r="N324" t="str">
            <v>4</v>
          </cell>
          <cell r="P324" t="str">
            <v>7703</v>
          </cell>
          <cell r="Q324" t="str">
            <v>　昨　年　対　比（％）</v>
          </cell>
          <cell r="V324">
            <v>100</v>
          </cell>
          <cell r="W324">
            <v>30</v>
          </cell>
          <cell r="X324">
            <v>172</v>
          </cell>
          <cell r="Y324">
            <v>100</v>
          </cell>
          <cell r="Z324">
            <v>18</v>
          </cell>
          <cell r="AA324">
            <v>187</v>
          </cell>
          <cell r="AB324">
            <v>131</v>
          </cell>
          <cell r="AC324">
            <v>0</v>
          </cell>
          <cell r="AD324">
            <v>0</v>
          </cell>
          <cell r="AE324">
            <v>0</v>
          </cell>
          <cell r="AF324">
            <v>189</v>
          </cell>
          <cell r="AG324">
            <v>2686</v>
          </cell>
          <cell r="AH324">
            <v>0</v>
          </cell>
          <cell r="AI324">
            <v>80</v>
          </cell>
          <cell r="AJ324">
            <v>102</v>
          </cell>
        </row>
        <row r="325">
          <cell r="A325" t="str">
            <v>1</v>
          </cell>
          <cell r="B325" t="str">
            <v>株式会社　バンダイロジパル</v>
          </cell>
          <cell r="C325" t="str">
            <v>3</v>
          </cell>
          <cell r="D325" t="str">
            <v>事業本部</v>
          </cell>
          <cell r="E325" t="str">
            <v>33</v>
          </cell>
          <cell r="F325" t="str">
            <v>海外業務部</v>
          </cell>
          <cell r="G325" t="str">
            <v>3301</v>
          </cell>
          <cell r="H325" t="str">
            <v>海外業務部</v>
          </cell>
          <cell r="I325" t="str">
            <v>1930</v>
          </cell>
          <cell r="J325" t="str">
            <v>海外業務</v>
          </cell>
          <cell r="K325" t="str">
            <v>1519</v>
          </cell>
          <cell r="L325" t="str">
            <v>海外　東京</v>
          </cell>
          <cell r="M325" t="str">
            <v>15194999999998701764555755570120034海外-12002</v>
          </cell>
          <cell r="N325" t="str">
            <v>4</v>
          </cell>
          <cell r="O325" t="str">
            <v>他店</v>
          </cell>
          <cell r="P325" t="str">
            <v>5557</v>
          </cell>
          <cell r="Q325" t="str">
            <v>株式会社　ブレイブ</v>
          </cell>
          <cell r="R325" t="str">
            <v>555701</v>
          </cell>
          <cell r="S325" t="str">
            <v>株式会社ブレイブ(海外）</v>
          </cell>
          <cell r="T325" t="str">
            <v>4海外</v>
          </cell>
          <cell r="U325" t="str">
            <v>2002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156200</v>
          </cell>
          <cell r="AE325">
            <v>0</v>
          </cell>
          <cell r="AF325">
            <v>0</v>
          </cell>
          <cell r="AG325">
            <v>52600</v>
          </cell>
          <cell r="AH325">
            <v>0</v>
          </cell>
          <cell r="AI325">
            <v>208800</v>
          </cell>
          <cell r="AJ325">
            <v>208800</v>
          </cell>
        </row>
        <row r="326">
          <cell r="A326" t="str">
            <v>1</v>
          </cell>
          <cell r="B326" t="str">
            <v>株式会社　バンダイロジパル</v>
          </cell>
          <cell r="C326" t="str">
            <v>3</v>
          </cell>
          <cell r="D326" t="str">
            <v>事業本部</v>
          </cell>
          <cell r="E326" t="str">
            <v>33</v>
          </cell>
          <cell r="F326" t="str">
            <v>海外業務部</v>
          </cell>
          <cell r="G326" t="str">
            <v>3301</v>
          </cell>
          <cell r="H326" t="str">
            <v>海外業務部</v>
          </cell>
          <cell r="I326" t="str">
            <v>1930</v>
          </cell>
          <cell r="J326" t="str">
            <v>海外業務</v>
          </cell>
          <cell r="K326" t="str">
            <v>1519</v>
          </cell>
          <cell r="L326" t="str">
            <v>海外　東京</v>
          </cell>
          <cell r="M326" t="str">
            <v>15194999999998701764555755570120034海外-12003</v>
          </cell>
          <cell r="N326" t="str">
            <v>4</v>
          </cell>
          <cell r="O326" t="str">
            <v>他店</v>
          </cell>
          <cell r="P326" t="str">
            <v>5557</v>
          </cell>
          <cell r="Q326" t="str">
            <v>株式会社　ブレイブ</v>
          </cell>
          <cell r="R326" t="str">
            <v>555701</v>
          </cell>
          <cell r="S326" t="str">
            <v>株式会社ブレイブ(海外）</v>
          </cell>
          <cell r="T326" t="str">
            <v>4海外</v>
          </cell>
          <cell r="U326" t="str">
            <v>2003</v>
          </cell>
          <cell r="V326">
            <v>0</v>
          </cell>
          <cell r="W326">
            <v>76330</v>
          </cell>
          <cell r="X326">
            <v>69650</v>
          </cell>
          <cell r="Y326">
            <v>435806</v>
          </cell>
          <cell r="Z326">
            <v>532041</v>
          </cell>
          <cell r="AA326">
            <v>110208</v>
          </cell>
          <cell r="AB326">
            <v>1224035</v>
          </cell>
          <cell r="AC326">
            <v>0</v>
          </cell>
          <cell r="AD326">
            <v>74200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74200</v>
          </cell>
          <cell r="AJ326">
            <v>1298235</v>
          </cell>
        </row>
        <row r="327">
          <cell r="A327" t="str">
            <v>1</v>
          </cell>
          <cell r="B327" t="str">
            <v>株式会社　バンダイロジパル</v>
          </cell>
          <cell r="C327" t="str">
            <v>3</v>
          </cell>
          <cell r="D327" t="str">
            <v>事業本部</v>
          </cell>
          <cell r="E327" t="str">
            <v>33</v>
          </cell>
          <cell r="F327" t="str">
            <v>海外業務部</v>
          </cell>
          <cell r="G327" t="str">
            <v>3301</v>
          </cell>
          <cell r="H327" t="str">
            <v>海外業務部</v>
          </cell>
          <cell r="I327" t="str">
            <v>1930</v>
          </cell>
          <cell r="J327" t="str">
            <v>海外業務</v>
          </cell>
          <cell r="K327" t="str">
            <v>1519</v>
          </cell>
          <cell r="L327" t="str">
            <v>海外　東京</v>
          </cell>
          <cell r="M327" t="str">
            <v>15194999999998701764555799999999999合計-0</v>
          </cell>
          <cell r="N327" t="str">
            <v>4</v>
          </cell>
          <cell r="P327" t="str">
            <v>5557</v>
          </cell>
          <cell r="Q327" t="str">
            <v>　前　年　合　計　</v>
          </cell>
          <cell r="U327" t="str">
            <v>2002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156200</v>
          </cell>
          <cell r="AE327">
            <v>0</v>
          </cell>
          <cell r="AF327">
            <v>0</v>
          </cell>
          <cell r="AG327">
            <v>52600</v>
          </cell>
          <cell r="AH327">
            <v>0</v>
          </cell>
          <cell r="AI327">
            <v>208800</v>
          </cell>
          <cell r="AJ327">
            <v>208800</v>
          </cell>
        </row>
        <row r="328">
          <cell r="A328" t="str">
            <v>1</v>
          </cell>
          <cell r="B328" t="str">
            <v>株式会社　バンダイロジパル</v>
          </cell>
          <cell r="C328" t="str">
            <v>3</v>
          </cell>
          <cell r="D328" t="str">
            <v>事業本部</v>
          </cell>
          <cell r="E328" t="str">
            <v>33</v>
          </cell>
          <cell r="F328" t="str">
            <v>海外業務部</v>
          </cell>
          <cell r="G328" t="str">
            <v>3301</v>
          </cell>
          <cell r="H328" t="str">
            <v>海外業務部</v>
          </cell>
          <cell r="I328" t="str">
            <v>1930</v>
          </cell>
          <cell r="J328" t="str">
            <v>海外業務</v>
          </cell>
          <cell r="K328" t="str">
            <v>1519</v>
          </cell>
          <cell r="L328" t="str">
            <v>海外　東京</v>
          </cell>
          <cell r="M328" t="str">
            <v>15194999999998701764555799999999999合計-1</v>
          </cell>
          <cell r="N328" t="str">
            <v>4</v>
          </cell>
          <cell r="P328" t="str">
            <v>5557</v>
          </cell>
          <cell r="Q328" t="str">
            <v>　当　年　合　計　</v>
          </cell>
          <cell r="U328" t="str">
            <v>2003</v>
          </cell>
          <cell r="V328">
            <v>0</v>
          </cell>
          <cell r="W328">
            <v>76330</v>
          </cell>
          <cell r="X328">
            <v>69650</v>
          </cell>
          <cell r="Y328">
            <v>435806</v>
          </cell>
          <cell r="Z328">
            <v>532041</v>
          </cell>
          <cell r="AA328">
            <v>110208</v>
          </cell>
          <cell r="AB328">
            <v>1224035</v>
          </cell>
          <cell r="AC328">
            <v>0</v>
          </cell>
          <cell r="AD328">
            <v>74200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74200</v>
          </cell>
          <cell r="AJ328">
            <v>1298235</v>
          </cell>
        </row>
        <row r="329">
          <cell r="A329" t="str">
            <v>1</v>
          </cell>
          <cell r="B329" t="str">
            <v>株式会社　バンダイロジパル</v>
          </cell>
          <cell r="C329" t="str">
            <v>3</v>
          </cell>
          <cell r="D329" t="str">
            <v>事業本部</v>
          </cell>
          <cell r="E329" t="str">
            <v>33</v>
          </cell>
          <cell r="F329" t="str">
            <v>海外業務部</v>
          </cell>
          <cell r="G329" t="str">
            <v>3301</v>
          </cell>
          <cell r="H329" t="str">
            <v>海外業務部</v>
          </cell>
          <cell r="I329" t="str">
            <v>1930</v>
          </cell>
          <cell r="J329" t="str">
            <v>海外業務</v>
          </cell>
          <cell r="K329" t="str">
            <v>1519</v>
          </cell>
          <cell r="L329" t="str">
            <v>海外　東京</v>
          </cell>
          <cell r="M329" t="str">
            <v>15194999999998701764555799999合計-2</v>
          </cell>
          <cell r="N329" t="str">
            <v>4</v>
          </cell>
          <cell r="P329" t="str">
            <v>5557</v>
          </cell>
          <cell r="Q329" t="str">
            <v>　昨　年　対　比（％）</v>
          </cell>
          <cell r="V329">
            <v>100</v>
          </cell>
          <cell r="W329">
            <v>100</v>
          </cell>
          <cell r="X329">
            <v>100</v>
          </cell>
          <cell r="Y329">
            <v>100</v>
          </cell>
          <cell r="Z329">
            <v>100</v>
          </cell>
          <cell r="AA329">
            <v>100</v>
          </cell>
          <cell r="AB329">
            <v>100</v>
          </cell>
          <cell r="AC329">
            <v>100</v>
          </cell>
          <cell r="AD329">
            <v>47</v>
          </cell>
          <cell r="AE329">
            <v>100</v>
          </cell>
          <cell r="AF329">
            <v>100</v>
          </cell>
          <cell r="AG329">
            <v>0</v>
          </cell>
          <cell r="AH329">
            <v>100</v>
          </cell>
          <cell r="AI329">
            <v>35</v>
          </cell>
          <cell r="AJ329">
            <v>621</v>
          </cell>
        </row>
        <row r="330">
          <cell r="A330" t="str">
            <v>1</v>
          </cell>
          <cell r="B330" t="str">
            <v>株式会社　バンダイロジパル</v>
          </cell>
          <cell r="C330" t="str">
            <v>3</v>
          </cell>
          <cell r="D330" t="str">
            <v>事業本部</v>
          </cell>
          <cell r="E330" t="str">
            <v>33</v>
          </cell>
          <cell r="F330" t="str">
            <v>海外業務部</v>
          </cell>
          <cell r="G330" t="str">
            <v>3301</v>
          </cell>
          <cell r="H330" t="str">
            <v>海外業務部</v>
          </cell>
          <cell r="I330" t="str">
            <v>1930</v>
          </cell>
          <cell r="J330" t="str">
            <v>海外業務</v>
          </cell>
          <cell r="K330" t="str">
            <v>1519</v>
          </cell>
          <cell r="L330" t="str">
            <v>海外　東京</v>
          </cell>
          <cell r="M330" t="str">
            <v>15194999999998933169615061500020034海外-12002</v>
          </cell>
          <cell r="N330" t="str">
            <v>4</v>
          </cell>
          <cell r="O330" t="str">
            <v>他店</v>
          </cell>
          <cell r="P330" t="str">
            <v>6150</v>
          </cell>
          <cell r="Q330" t="str">
            <v>丸忠㈲</v>
          </cell>
          <cell r="R330" t="str">
            <v>615000</v>
          </cell>
          <cell r="S330" t="str">
            <v>丸忠有限会社</v>
          </cell>
          <cell r="T330" t="str">
            <v>4海外</v>
          </cell>
          <cell r="U330" t="str">
            <v>2002</v>
          </cell>
          <cell r="V330">
            <v>30240</v>
          </cell>
          <cell r="W330">
            <v>86383</v>
          </cell>
          <cell r="X330">
            <v>0</v>
          </cell>
          <cell r="Y330">
            <v>158770</v>
          </cell>
          <cell r="Z330">
            <v>107998</v>
          </cell>
          <cell r="AA330">
            <v>1517065</v>
          </cell>
          <cell r="AB330">
            <v>1900456</v>
          </cell>
          <cell r="AC330">
            <v>0</v>
          </cell>
          <cell r="AD330">
            <v>314331</v>
          </cell>
          <cell r="AE330">
            <v>126944</v>
          </cell>
          <cell r="AF330">
            <v>765311</v>
          </cell>
          <cell r="AG330">
            <v>127430</v>
          </cell>
          <cell r="AH330">
            <v>0</v>
          </cell>
          <cell r="AI330">
            <v>1334016</v>
          </cell>
          <cell r="AJ330">
            <v>3234472</v>
          </cell>
        </row>
        <row r="331">
          <cell r="A331" t="str">
            <v>1</v>
          </cell>
          <cell r="B331" t="str">
            <v>株式会社　バンダイロジパル</v>
          </cell>
          <cell r="C331" t="str">
            <v>3</v>
          </cell>
          <cell r="D331" t="str">
            <v>事業本部</v>
          </cell>
          <cell r="E331" t="str">
            <v>33</v>
          </cell>
          <cell r="F331" t="str">
            <v>海外業務部</v>
          </cell>
          <cell r="G331" t="str">
            <v>3301</v>
          </cell>
          <cell r="H331" t="str">
            <v>海外業務部</v>
          </cell>
          <cell r="I331" t="str">
            <v>1930</v>
          </cell>
          <cell r="J331" t="str">
            <v>海外業務</v>
          </cell>
          <cell r="K331" t="str">
            <v>1519</v>
          </cell>
          <cell r="L331" t="str">
            <v>海外　東京</v>
          </cell>
          <cell r="M331" t="str">
            <v>15194999999998933169615061500020034海外-12003</v>
          </cell>
          <cell r="N331" t="str">
            <v>4</v>
          </cell>
          <cell r="O331" t="str">
            <v>他店</v>
          </cell>
          <cell r="P331" t="str">
            <v>6150</v>
          </cell>
          <cell r="Q331" t="str">
            <v>丸忠㈲</v>
          </cell>
          <cell r="R331" t="str">
            <v>615000</v>
          </cell>
          <cell r="S331" t="str">
            <v>丸忠有限会社</v>
          </cell>
          <cell r="T331" t="str">
            <v>4海外</v>
          </cell>
          <cell r="U331" t="str">
            <v>2003</v>
          </cell>
          <cell r="V331">
            <v>156600</v>
          </cell>
          <cell r="W331">
            <v>81020</v>
          </cell>
          <cell r="X331">
            <v>80600</v>
          </cell>
          <cell r="Y331">
            <v>140460</v>
          </cell>
          <cell r="Z331">
            <v>0</v>
          </cell>
          <cell r="AA331">
            <v>608150</v>
          </cell>
          <cell r="AB331">
            <v>1066830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1066830</v>
          </cell>
        </row>
        <row r="332">
          <cell r="A332" t="str">
            <v>1</v>
          </cell>
          <cell r="B332" t="str">
            <v>株式会社　バンダイロジパル</v>
          </cell>
          <cell r="C332" t="str">
            <v>3</v>
          </cell>
          <cell r="D332" t="str">
            <v>事業本部</v>
          </cell>
          <cell r="E332" t="str">
            <v>33</v>
          </cell>
          <cell r="F332" t="str">
            <v>海外業務部</v>
          </cell>
          <cell r="G332" t="str">
            <v>3301</v>
          </cell>
          <cell r="H332" t="str">
            <v>海外業務部</v>
          </cell>
          <cell r="I332" t="str">
            <v>1930</v>
          </cell>
          <cell r="J332" t="str">
            <v>海外業務</v>
          </cell>
          <cell r="K332" t="str">
            <v>1519</v>
          </cell>
          <cell r="L332" t="str">
            <v>海外　東京</v>
          </cell>
          <cell r="M332" t="str">
            <v>15194999999998933169615099999999999合計-0</v>
          </cell>
          <cell r="N332" t="str">
            <v>4</v>
          </cell>
          <cell r="P332" t="str">
            <v>6150</v>
          </cell>
          <cell r="Q332" t="str">
            <v>　前　年　合　計　</v>
          </cell>
          <cell r="U332" t="str">
            <v>2002</v>
          </cell>
          <cell r="V332">
            <v>30240</v>
          </cell>
          <cell r="W332">
            <v>86383</v>
          </cell>
          <cell r="X332">
            <v>0</v>
          </cell>
          <cell r="Y332">
            <v>158770</v>
          </cell>
          <cell r="Z332">
            <v>107998</v>
          </cell>
          <cell r="AA332">
            <v>1517065</v>
          </cell>
          <cell r="AB332">
            <v>1900456</v>
          </cell>
          <cell r="AC332">
            <v>0</v>
          </cell>
          <cell r="AD332">
            <v>314331</v>
          </cell>
          <cell r="AE332">
            <v>126944</v>
          </cell>
          <cell r="AF332">
            <v>765311</v>
          </cell>
          <cell r="AG332">
            <v>127430</v>
          </cell>
          <cell r="AH332">
            <v>0</v>
          </cell>
          <cell r="AI332">
            <v>1334016</v>
          </cell>
          <cell r="AJ332">
            <v>3234472</v>
          </cell>
        </row>
        <row r="333">
          <cell r="A333" t="str">
            <v>1</v>
          </cell>
          <cell r="B333" t="str">
            <v>株式会社　バンダイロジパル</v>
          </cell>
          <cell r="C333" t="str">
            <v>3</v>
          </cell>
          <cell r="D333" t="str">
            <v>事業本部</v>
          </cell>
          <cell r="E333" t="str">
            <v>33</v>
          </cell>
          <cell r="F333" t="str">
            <v>海外業務部</v>
          </cell>
          <cell r="G333" t="str">
            <v>3301</v>
          </cell>
          <cell r="H333" t="str">
            <v>海外業務部</v>
          </cell>
          <cell r="I333" t="str">
            <v>1930</v>
          </cell>
          <cell r="J333" t="str">
            <v>海外業務</v>
          </cell>
          <cell r="K333" t="str">
            <v>1519</v>
          </cell>
          <cell r="L333" t="str">
            <v>海外　東京</v>
          </cell>
          <cell r="M333" t="str">
            <v>15194999999998933169615099999999999合計-1</v>
          </cell>
          <cell r="N333" t="str">
            <v>4</v>
          </cell>
          <cell r="P333" t="str">
            <v>6150</v>
          </cell>
          <cell r="Q333" t="str">
            <v>　当　年　合　計　</v>
          </cell>
          <cell r="U333" t="str">
            <v>2003</v>
          </cell>
          <cell r="V333">
            <v>156600</v>
          </cell>
          <cell r="W333">
            <v>81020</v>
          </cell>
          <cell r="X333">
            <v>80600</v>
          </cell>
          <cell r="Y333">
            <v>140460</v>
          </cell>
          <cell r="Z333">
            <v>0</v>
          </cell>
          <cell r="AA333">
            <v>608150</v>
          </cell>
          <cell r="AB333">
            <v>1066830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1066830</v>
          </cell>
        </row>
        <row r="334">
          <cell r="A334" t="str">
            <v>1</v>
          </cell>
          <cell r="B334" t="str">
            <v>株式会社　バンダイロジパル</v>
          </cell>
          <cell r="C334" t="str">
            <v>3</v>
          </cell>
          <cell r="D334" t="str">
            <v>事業本部</v>
          </cell>
          <cell r="E334" t="str">
            <v>33</v>
          </cell>
          <cell r="F334" t="str">
            <v>海外業務部</v>
          </cell>
          <cell r="G334" t="str">
            <v>3301</v>
          </cell>
          <cell r="H334" t="str">
            <v>海外業務部</v>
          </cell>
          <cell r="I334" t="str">
            <v>1930</v>
          </cell>
          <cell r="J334" t="str">
            <v>海外業務</v>
          </cell>
          <cell r="K334" t="str">
            <v>1519</v>
          </cell>
          <cell r="L334" t="str">
            <v>海外　東京</v>
          </cell>
          <cell r="M334" t="str">
            <v>15194999999998933169615099999合計-2</v>
          </cell>
          <cell r="N334" t="str">
            <v>4</v>
          </cell>
          <cell r="P334" t="str">
            <v>6150</v>
          </cell>
          <cell r="Q334" t="str">
            <v>　昨　年　対　比（％）</v>
          </cell>
          <cell r="V334">
            <v>517</v>
          </cell>
          <cell r="W334">
            <v>93</v>
          </cell>
          <cell r="X334">
            <v>100</v>
          </cell>
          <cell r="Y334">
            <v>88</v>
          </cell>
          <cell r="Z334">
            <v>0</v>
          </cell>
          <cell r="AA334">
            <v>40</v>
          </cell>
          <cell r="AB334">
            <v>56</v>
          </cell>
          <cell r="AC334">
            <v>100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100</v>
          </cell>
          <cell r="AI334">
            <v>0</v>
          </cell>
          <cell r="AJ334">
            <v>32</v>
          </cell>
        </row>
        <row r="335">
          <cell r="A335" t="str">
            <v>1</v>
          </cell>
          <cell r="B335" t="str">
            <v>株式会社　バンダイロジパル</v>
          </cell>
          <cell r="C335" t="str">
            <v>3</v>
          </cell>
          <cell r="D335" t="str">
            <v>事業本部</v>
          </cell>
          <cell r="E335" t="str">
            <v>33</v>
          </cell>
          <cell r="F335" t="str">
            <v>海外業務部</v>
          </cell>
          <cell r="G335" t="str">
            <v>3301</v>
          </cell>
          <cell r="H335" t="str">
            <v>海外業務部</v>
          </cell>
          <cell r="I335" t="str">
            <v>1930</v>
          </cell>
          <cell r="J335" t="str">
            <v>海外業務</v>
          </cell>
          <cell r="K335" t="str">
            <v>1519</v>
          </cell>
          <cell r="L335" t="str">
            <v>海外　東京</v>
          </cell>
          <cell r="M335" t="str">
            <v>15194999999998983596369436940020034海外-12003</v>
          </cell>
          <cell r="N335" t="str">
            <v>4</v>
          </cell>
          <cell r="O335" t="str">
            <v>他店</v>
          </cell>
          <cell r="P335" t="str">
            <v>3694</v>
          </cell>
          <cell r="Q335" t="str">
            <v>株式会社トイズワークス</v>
          </cell>
          <cell r="R335" t="str">
            <v>369400</v>
          </cell>
          <cell r="S335" t="str">
            <v>株式会社トイズワークス　-海外ｰ</v>
          </cell>
          <cell r="T335" t="str">
            <v>4海外</v>
          </cell>
          <cell r="U335" t="str">
            <v>2003</v>
          </cell>
          <cell r="V335">
            <v>263918</v>
          </cell>
          <cell r="W335">
            <v>0</v>
          </cell>
          <cell r="X335">
            <v>93250</v>
          </cell>
          <cell r="Y335">
            <v>170616</v>
          </cell>
          <cell r="Z335">
            <v>239828</v>
          </cell>
          <cell r="AA335">
            <v>37700</v>
          </cell>
          <cell r="AB335">
            <v>805312</v>
          </cell>
          <cell r="AC335">
            <v>0</v>
          </cell>
          <cell r="AD335">
            <v>120841</v>
          </cell>
          <cell r="AE335">
            <v>90250</v>
          </cell>
          <cell r="AF335">
            <v>0</v>
          </cell>
          <cell r="AG335">
            <v>0</v>
          </cell>
          <cell r="AH335">
            <v>0</v>
          </cell>
          <cell r="AI335">
            <v>211091</v>
          </cell>
          <cell r="AJ335">
            <v>1016403</v>
          </cell>
        </row>
        <row r="336">
          <cell r="A336" t="str">
            <v>1</v>
          </cell>
          <cell r="B336" t="str">
            <v>株式会社　バンダイロジパル</v>
          </cell>
          <cell r="C336" t="str">
            <v>3</v>
          </cell>
          <cell r="D336" t="str">
            <v>事業本部</v>
          </cell>
          <cell r="E336" t="str">
            <v>33</v>
          </cell>
          <cell r="F336" t="str">
            <v>海外業務部</v>
          </cell>
          <cell r="G336" t="str">
            <v>3301</v>
          </cell>
          <cell r="H336" t="str">
            <v>海外業務部</v>
          </cell>
          <cell r="I336" t="str">
            <v>1930</v>
          </cell>
          <cell r="J336" t="str">
            <v>海外業務</v>
          </cell>
          <cell r="K336" t="str">
            <v>1519</v>
          </cell>
          <cell r="L336" t="str">
            <v>海外　東京</v>
          </cell>
          <cell r="M336" t="str">
            <v>15194999999998983596369499999999999合計-1</v>
          </cell>
          <cell r="N336" t="str">
            <v>4</v>
          </cell>
          <cell r="P336" t="str">
            <v>3694</v>
          </cell>
          <cell r="Q336" t="str">
            <v>　当　年　合　計　</v>
          </cell>
          <cell r="U336" t="str">
            <v>2003</v>
          </cell>
          <cell r="V336">
            <v>263918</v>
          </cell>
          <cell r="W336">
            <v>0</v>
          </cell>
          <cell r="X336">
            <v>93250</v>
          </cell>
          <cell r="Y336">
            <v>170616</v>
          </cell>
          <cell r="Z336">
            <v>239828</v>
          </cell>
          <cell r="AA336">
            <v>37700</v>
          </cell>
          <cell r="AB336">
            <v>805312</v>
          </cell>
          <cell r="AC336">
            <v>0</v>
          </cell>
          <cell r="AD336">
            <v>120841</v>
          </cell>
          <cell r="AE336">
            <v>90250</v>
          </cell>
          <cell r="AF336">
            <v>0</v>
          </cell>
          <cell r="AG336">
            <v>0</v>
          </cell>
          <cell r="AH336">
            <v>0</v>
          </cell>
          <cell r="AI336">
            <v>211091</v>
          </cell>
          <cell r="AJ336">
            <v>1016403</v>
          </cell>
        </row>
        <row r="337">
          <cell r="A337" t="str">
            <v>1</v>
          </cell>
          <cell r="B337" t="str">
            <v>株式会社　バンダイロジパル</v>
          </cell>
          <cell r="C337" t="str">
            <v>3</v>
          </cell>
          <cell r="D337" t="str">
            <v>事業本部</v>
          </cell>
          <cell r="E337" t="str">
            <v>33</v>
          </cell>
          <cell r="F337" t="str">
            <v>海外業務部</v>
          </cell>
          <cell r="G337" t="str">
            <v>3301</v>
          </cell>
          <cell r="H337" t="str">
            <v>海外業務部</v>
          </cell>
          <cell r="I337" t="str">
            <v>1930</v>
          </cell>
          <cell r="J337" t="str">
            <v>海外業務</v>
          </cell>
          <cell r="K337" t="str">
            <v>1519</v>
          </cell>
          <cell r="L337" t="str">
            <v>海外　東京</v>
          </cell>
          <cell r="M337" t="str">
            <v>15194999999998983596369499999合計-2</v>
          </cell>
          <cell r="N337" t="str">
            <v>4</v>
          </cell>
          <cell r="P337" t="str">
            <v>3694</v>
          </cell>
          <cell r="Q337" t="str">
            <v>　昨　年　対　比（％）</v>
          </cell>
          <cell r="V337">
            <v>100</v>
          </cell>
          <cell r="W337">
            <v>100</v>
          </cell>
          <cell r="X337">
            <v>100</v>
          </cell>
          <cell r="Y337">
            <v>100</v>
          </cell>
          <cell r="Z337">
            <v>100</v>
          </cell>
          <cell r="AA337">
            <v>100</v>
          </cell>
          <cell r="AB337">
            <v>100</v>
          </cell>
          <cell r="AC337">
            <v>100</v>
          </cell>
          <cell r="AD337">
            <v>100</v>
          </cell>
          <cell r="AE337">
            <v>100</v>
          </cell>
          <cell r="AF337">
            <v>100</v>
          </cell>
          <cell r="AG337">
            <v>100</v>
          </cell>
          <cell r="AH337">
            <v>100</v>
          </cell>
          <cell r="AI337">
            <v>100</v>
          </cell>
          <cell r="AJ337">
            <v>100</v>
          </cell>
        </row>
        <row r="338">
          <cell r="A338" t="str">
            <v>1</v>
          </cell>
          <cell r="B338" t="str">
            <v>株式会社　バンダイロジパル</v>
          </cell>
          <cell r="C338" t="str">
            <v>3</v>
          </cell>
          <cell r="D338" t="str">
            <v>事業本部</v>
          </cell>
          <cell r="E338" t="str">
            <v>33</v>
          </cell>
          <cell r="F338" t="str">
            <v>海外業務部</v>
          </cell>
          <cell r="G338" t="str">
            <v>3301</v>
          </cell>
          <cell r="H338" t="str">
            <v>海外業務部</v>
          </cell>
          <cell r="I338" t="str">
            <v>1930</v>
          </cell>
          <cell r="J338" t="str">
            <v>海外業務</v>
          </cell>
          <cell r="K338" t="str">
            <v>1519</v>
          </cell>
          <cell r="L338" t="str">
            <v>海外　東京</v>
          </cell>
          <cell r="M338" t="str">
            <v>15194999999999024520515551550020034海外-12003</v>
          </cell>
          <cell r="N338" t="str">
            <v>4</v>
          </cell>
          <cell r="O338" t="str">
            <v>他店</v>
          </cell>
          <cell r="P338" t="str">
            <v>5155</v>
          </cell>
          <cell r="Q338" t="str">
            <v>浜田食品工業株式会社</v>
          </cell>
          <cell r="R338" t="str">
            <v>515500</v>
          </cell>
          <cell r="S338" t="str">
            <v>浜田食品工業株式会社（海外）</v>
          </cell>
          <cell r="T338" t="str">
            <v>4海外</v>
          </cell>
          <cell r="U338" t="str">
            <v>2003</v>
          </cell>
          <cell r="V338">
            <v>0</v>
          </cell>
          <cell r="W338">
            <v>0</v>
          </cell>
          <cell r="X338">
            <v>0</v>
          </cell>
          <cell r="Y338">
            <v>47319</v>
          </cell>
          <cell r="Z338">
            <v>85198</v>
          </cell>
          <cell r="AA338">
            <v>0</v>
          </cell>
          <cell r="AB338">
            <v>132517</v>
          </cell>
          <cell r="AC338">
            <v>0</v>
          </cell>
          <cell r="AD338">
            <v>54785</v>
          </cell>
          <cell r="AE338">
            <v>0</v>
          </cell>
          <cell r="AF338">
            <v>102489</v>
          </cell>
          <cell r="AG338">
            <v>94449</v>
          </cell>
          <cell r="AH338">
            <v>140024</v>
          </cell>
          <cell r="AI338">
            <v>391747</v>
          </cell>
          <cell r="AJ338">
            <v>524264</v>
          </cell>
        </row>
        <row r="339">
          <cell r="A339" t="str">
            <v>1</v>
          </cell>
          <cell r="B339" t="str">
            <v>株式会社　バンダイロジパル</v>
          </cell>
          <cell r="C339" t="str">
            <v>3</v>
          </cell>
          <cell r="D339" t="str">
            <v>事業本部</v>
          </cell>
          <cell r="E339" t="str">
            <v>33</v>
          </cell>
          <cell r="F339" t="str">
            <v>海外業務部</v>
          </cell>
          <cell r="G339" t="str">
            <v>3301</v>
          </cell>
          <cell r="H339" t="str">
            <v>海外業務部</v>
          </cell>
          <cell r="I339" t="str">
            <v>1930</v>
          </cell>
          <cell r="J339" t="str">
            <v>海外業務</v>
          </cell>
          <cell r="K339" t="str">
            <v>1519</v>
          </cell>
          <cell r="L339" t="str">
            <v>海外　東京</v>
          </cell>
          <cell r="M339" t="str">
            <v>15194999999999024520515551550120034海外-12003</v>
          </cell>
          <cell r="N339" t="str">
            <v>4</v>
          </cell>
          <cell r="O339" t="str">
            <v>他店</v>
          </cell>
          <cell r="P339" t="str">
            <v>5155</v>
          </cell>
          <cell r="Q339" t="str">
            <v>浜田食品工業株式会社</v>
          </cell>
          <cell r="R339" t="str">
            <v>515501</v>
          </cell>
          <cell r="S339" t="str">
            <v>浜田食品工業株式会社（立替）</v>
          </cell>
          <cell r="T339" t="str">
            <v>4海外</v>
          </cell>
          <cell r="U339" t="str">
            <v>2003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62094</v>
          </cell>
          <cell r="AE339">
            <v>0</v>
          </cell>
          <cell r="AF339">
            <v>349821</v>
          </cell>
          <cell r="AG339">
            <v>39300</v>
          </cell>
          <cell r="AH339">
            <v>0</v>
          </cell>
          <cell r="AI339">
            <v>451215</v>
          </cell>
          <cell r="AJ339">
            <v>451215</v>
          </cell>
        </row>
        <row r="340">
          <cell r="A340" t="str">
            <v>1</v>
          </cell>
          <cell r="B340" t="str">
            <v>株式会社　バンダイロジパル</v>
          </cell>
          <cell r="C340" t="str">
            <v>3</v>
          </cell>
          <cell r="D340" t="str">
            <v>事業本部</v>
          </cell>
          <cell r="E340" t="str">
            <v>33</v>
          </cell>
          <cell r="F340" t="str">
            <v>海外業務部</v>
          </cell>
          <cell r="G340" t="str">
            <v>3301</v>
          </cell>
          <cell r="H340" t="str">
            <v>海外業務部</v>
          </cell>
          <cell r="I340" t="str">
            <v>1930</v>
          </cell>
          <cell r="J340" t="str">
            <v>海外業務</v>
          </cell>
          <cell r="K340" t="str">
            <v>1519</v>
          </cell>
          <cell r="L340" t="str">
            <v>海外　東京</v>
          </cell>
          <cell r="M340" t="str">
            <v>15194999999999024520515599999999999合計-1</v>
          </cell>
          <cell r="N340" t="str">
            <v>4</v>
          </cell>
          <cell r="P340" t="str">
            <v>5155</v>
          </cell>
          <cell r="Q340" t="str">
            <v>　当　年　合　計　</v>
          </cell>
          <cell r="U340" t="str">
            <v>2003</v>
          </cell>
          <cell r="V340">
            <v>0</v>
          </cell>
          <cell r="W340">
            <v>0</v>
          </cell>
          <cell r="X340">
            <v>0</v>
          </cell>
          <cell r="Y340">
            <v>47319</v>
          </cell>
          <cell r="Z340">
            <v>85198</v>
          </cell>
          <cell r="AA340">
            <v>0</v>
          </cell>
          <cell r="AB340">
            <v>132517</v>
          </cell>
          <cell r="AC340">
            <v>0</v>
          </cell>
          <cell r="AD340">
            <v>116879</v>
          </cell>
          <cell r="AE340">
            <v>0</v>
          </cell>
          <cell r="AF340">
            <v>452310</v>
          </cell>
          <cell r="AG340">
            <v>133749</v>
          </cell>
          <cell r="AH340">
            <v>140024</v>
          </cell>
          <cell r="AI340">
            <v>842962</v>
          </cell>
          <cell r="AJ340">
            <v>975479</v>
          </cell>
        </row>
        <row r="341">
          <cell r="A341" t="str">
            <v>1</v>
          </cell>
          <cell r="B341" t="str">
            <v>株式会社　バンダイロジパル</v>
          </cell>
          <cell r="C341" t="str">
            <v>3</v>
          </cell>
          <cell r="D341" t="str">
            <v>事業本部</v>
          </cell>
          <cell r="E341" t="str">
            <v>33</v>
          </cell>
          <cell r="F341" t="str">
            <v>海外業務部</v>
          </cell>
          <cell r="G341" t="str">
            <v>3301</v>
          </cell>
          <cell r="H341" t="str">
            <v>海外業務部</v>
          </cell>
          <cell r="I341" t="str">
            <v>1930</v>
          </cell>
          <cell r="J341" t="str">
            <v>海外業務</v>
          </cell>
          <cell r="K341" t="str">
            <v>1519</v>
          </cell>
          <cell r="L341" t="str">
            <v>海外　東京</v>
          </cell>
          <cell r="M341" t="str">
            <v>15194999999999024520515599999合計-2</v>
          </cell>
          <cell r="N341" t="str">
            <v>4</v>
          </cell>
          <cell r="P341" t="str">
            <v>5155</v>
          </cell>
          <cell r="Q341" t="str">
            <v>　昨　年　対　比（％）</v>
          </cell>
          <cell r="V341">
            <v>100</v>
          </cell>
          <cell r="W341">
            <v>100</v>
          </cell>
          <cell r="X341">
            <v>100</v>
          </cell>
          <cell r="Y341">
            <v>100</v>
          </cell>
          <cell r="Z341">
            <v>100</v>
          </cell>
          <cell r="AA341">
            <v>100</v>
          </cell>
          <cell r="AB341">
            <v>100</v>
          </cell>
          <cell r="AC341">
            <v>100</v>
          </cell>
          <cell r="AD341">
            <v>100</v>
          </cell>
          <cell r="AE341">
            <v>100</v>
          </cell>
          <cell r="AF341">
            <v>100</v>
          </cell>
          <cell r="AG341">
            <v>100</v>
          </cell>
          <cell r="AH341">
            <v>100</v>
          </cell>
          <cell r="AI341">
            <v>100</v>
          </cell>
          <cell r="AJ341">
            <v>100</v>
          </cell>
        </row>
        <row r="342">
          <cell r="A342" t="str">
            <v>1</v>
          </cell>
          <cell r="B342" t="str">
            <v>株式会社　バンダイロジパル</v>
          </cell>
          <cell r="C342" t="str">
            <v>3</v>
          </cell>
          <cell r="D342" t="str">
            <v>事業本部</v>
          </cell>
          <cell r="E342" t="str">
            <v>33</v>
          </cell>
          <cell r="F342" t="str">
            <v>海外業務部</v>
          </cell>
          <cell r="G342" t="str">
            <v>3301</v>
          </cell>
          <cell r="H342" t="str">
            <v>海外業務部</v>
          </cell>
          <cell r="I342" t="str">
            <v>1930</v>
          </cell>
          <cell r="J342" t="str">
            <v>海外業務</v>
          </cell>
          <cell r="K342" t="str">
            <v>1519</v>
          </cell>
          <cell r="L342" t="str">
            <v>海外　東京</v>
          </cell>
          <cell r="M342" t="str">
            <v>15194999999999084049112711270020034海外-12002</v>
          </cell>
          <cell r="N342" t="str">
            <v>4</v>
          </cell>
          <cell r="O342" t="str">
            <v>他店</v>
          </cell>
          <cell r="P342" t="str">
            <v>1127</v>
          </cell>
          <cell r="Q342" t="str">
            <v>㈱ ﾊｰﾄ</v>
          </cell>
          <cell r="R342" t="str">
            <v>112700</v>
          </cell>
          <cell r="S342" t="str">
            <v>株式会社　ハート　(海外)</v>
          </cell>
          <cell r="T342" t="str">
            <v>4海外</v>
          </cell>
          <cell r="U342" t="str">
            <v>2002</v>
          </cell>
          <cell r="V342">
            <v>0</v>
          </cell>
          <cell r="W342">
            <v>0</v>
          </cell>
          <cell r="X342">
            <v>0</v>
          </cell>
          <cell r="Y342">
            <v>50230</v>
          </cell>
          <cell r="Z342">
            <v>21150</v>
          </cell>
          <cell r="AA342">
            <v>127550</v>
          </cell>
          <cell r="AB342">
            <v>198930</v>
          </cell>
          <cell r="AC342">
            <v>0</v>
          </cell>
          <cell r="AD342">
            <v>171000</v>
          </cell>
          <cell r="AE342">
            <v>92170</v>
          </cell>
          <cell r="AF342">
            <v>37180</v>
          </cell>
          <cell r="AG342">
            <v>0</v>
          </cell>
          <cell r="AH342">
            <v>0</v>
          </cell>
          <cell r="AI342">
            <v>300350</v>
          </cell>
          <cell r="AJ342">
            <v>499280</v>
          </cell>
        </row>
        <row r="343">
          <cell r="A343" t="str">
            <v>1</v>
          </cell>
          <cell r="B343" t="str">
            <v>株式会社　バンダイロジパル</v>
          </cell>
          <cell r="C343" t="str">
            <v>3</v>
          </cell>
          <cell r="D343" t="str">
            <v>事業本部</v>
          </cell>
          <cell r="E343" t="str">
            <v>33</v>
          </cell>
          <cell r="F343" t="str">
            <v>海外業務部</v>
          </cell>
          <cell r="G343" t="str">
            <v>3301</v>
          </cell>
          <cell r="H343" t="str">
            <v>海外業務部</v>
          </cell>
          <cell r="I343" t="str">
            <v>1930</v>
          </cell>
          <cell r="J343" t="str">
            <v>海外業務</v>
          </cell>
          <cell r="K343" t="str">
            <v>1519</v>
          </cell>
          <cell r="L343" t="str">
            <v>海外　東京</v>
          </cell>
          <cell r="M343" t="str">
            <v>15194999999999084049112711270020034海外-12003</v>
          </cell>
          <cell r="N343" t="str">
            <v>4</v>
          </cell>
          <cell r="O343" t="str">
            <v>他店</v>
          </cell>
          <cell r="P343" t="str">
            <v>1127</v>
          </cell>
          <cell r="Q343" t="str">
            <v>㈱ ﾊｰﾄ</v>
          </cell>
          <cell r="R343" t="str">
            <v>112700</v>
          </cell>
          <cell r="S343" t="str">
            <v>株式会社　ハート　(海外)</v>
          </cell>
          <cell r="T343" t="str">
            <v>4海外</v>
          </cell>
          <cell r="U343" t="str">
            <v>2003</v>
          </cell>
          <cell r="V343">
            <v>83500</v>
          </cell>
          <cell r="W343">
            <v>0</v>
          </cell>
          <cell r="X343">
            <v>354100</v>
          </cell>
          <cell r="Y343">
            <v>78140</v>
          </cell>
          <cell r="Z343">
            <v>0</v>
          </cell>
          <cell r="AA343">
            <v>0</v>
          </cell>
          <cell r="AB343">
            <v>515740</v>
          </cell>
          <cell r="AC343">
            <v>29040</v>
          </cell>
          <cell r="AD343">
            <v>0</v>
          </cell>
          <cell r="AE343">
            <v>44380</v>
          </cell>
          <cell r="AF343">
            <v>79390</v>
          </cell>
          <cell r="AG343">
            <v>0</v>
          </cell>
          <cell r="AH343">
            <v>247400</v>
          </cell>
          <cell r="AI343">
            <v>400210</v>
          </cell>
          <cell r="AJ343">
            <v>915950</v>
          </cell>
        </row>
        <row r="344">
          <cell r="A344" t="str">
            <v>1</v>
          </cell>
          <cell r="B344" t="str">
            <v>株式会社　バンダイロジパル</v>
          </cell>
          <cell r="C344" t="str">
            <v>3</v>
          </cell>
          <cell r="D344" t="str">
            <v>事業本部</v>
          </cell>
          <cell r="E344" t="str">
            <v>33</v>
          </cell>
          <cell r="F344" t="str">
            <v>海外業務部</v>
          </cell>
          <cell r="G344" t="str">
            <v>3301</v>
          </cell>
          <cell r="H344" t="str">
            <v>海外業務部</v>
          </cell>
          <cell r="I344" t="str">
            <v>1930</v>
          </cell>
          <cell r="J344" t="str">
            <v>海外業務</v>
          </cell>
          <cell r="K344" t="str">
            <v>1519</v>
          </cell>
          <cell r="L344" t="str">
            <v>海外　東京</v>
          </cell>
          <cell r="M344" t="str">
            <v>15194999999999084049112799999999999合計-0</v>
          </cell>
          <cell r="N344" t="str">
            <v>4</v>
          </cell>
          <cell r="P344" t="str">
            <v>1127</v>
          </cell>
          <cell r="Q344" t="str">
            <v>　前　年　合　計　</v>
          </cell>
          <cell r="U344" t="str">
            <v>2002</v>
          </cell>
          <cell r="V344">
            <v>0</v>
          </cell>
          <cell r="W344">
            <v>0</v>
          </cell>
          <cell r="X344">
            <v>0</v>
          </cell>
          <cell r="Y344">
            <v>50230</v>
          </cell>
          <cell r="Z344">
            <v>21150</v>
          </cell>
          <cell r="AA344">
            <v>127550</v>
          </cell>
          <cell r="AB344">
            <v>198930</v>
          </cell>
          <cell r="AC344">
            <v>0</v>
          </cell>
          <cell r="AD344">
            <v>171000</v>
          </cell>
          <cell r="AE344">
            <v>92170</v>
          </cell>
          <cell r="AF344">
            <v>37180</v>
          </cell>
          <cell r="AG344">
            <v>0</v>
          </cell>
          <cell r="AH344">
            <v>0</v>
          </cell>
          <cell r="AI344">
            <v>300350</v>
          </cell>
          <cell r="AJ344">
            <v>499280</v>
          </cell>
        </row>
        <row r="345">
          <cell r="A345" t="str">
            <v>1</v>
          </cell>
          <cell r="B345" t="str">
            <v>株式会社　バンダイロジパル</v>
          </cell>
          <cell r="C345" t="str">
            <v>3</v>
          </cell>
          <cell r="D345" t="str">
            <v>事業本部</v>
          </cell>
          <cell r="E345" t="str">
            <v>33</v>
          </cell>
          <cell r="F345" t="str">
            <v>海外業務部</v>
          </cell>
          <cell r="G345" t="str">
            <v>3301</v>
          </cell>
          <cell r="H345" t="str">
            <v>海外業務部</v>
          </cell>
          <cell r="I345" t="str">
            <v>1930</v>
          </cell>
          <cell r="J345" t="str">
            <v>海外業務</v>
          </cell>
          <cell r="K345" t="str">
            <v>1519</v>
          </cell>
          <cell r="L345" t="str">
            <v>海外　東京</v>
          </cell>
          <cell r="M345" t="str">
            <v>15194999999999084049112799999999999合計-1</v>
          </cell>
          <cell r="N345" t="str">
            <v>4</v>
          </cell>
          <cell r="P345" t="str">
            <v>1127</v>
          </cell>
          <cell r="Q345" t="str">
            <v>　当　年　合　計　</v>
          </cell>
          <cell r="U345" t="str">
            <v>2003</v>
          </cell>
          <cell r="V345">
            <v>83500</v>
          </cell>
          <cell r="W345">
            <v>0</v>
          </cell>
          <cell r="X345">
            <v>354100</v>
          </cell>
          <cell r="Y345">
            <v>78140</v>
          </cell>
          <cell r="Z345">
            <v>0</v>
          </cell>
          <cell r="AA345">
            <v>0</v>
          </cell>
          <cell r="AB345">
            <v>515740</v>
          </cell>
          <cell r="AC345">
            <v>29040</v>
          </cell>
          <cell r="AD345">
            <v>0</v>
          </cell>
          <cell r="AE345">
            <v>44380</v>
          </cell>
          <cell r="AF345">
            <v>79390</v>
          </cell>
          <cell r="AG345">
            <v>0</v>
          </cell>
          <cell r="AH345">
            <v>247400</v>
          </cell>
          <cell r="AI345">
            <v>400210</v>
          </cell>
          <cell r="AJ345">
            <v>915950</v>
          </cell>
        </row>
        <row r="346">
          <cell r="A346" t="str">
            <v>1</v>
          </cell>
          <cell r="B346" t="str">
            <v>株式会社　バンダイロジパル</v>
          </cell>
          <cell r="C346" t="str">
            <v>3</v>
          </cell>
          <cell r="D346" t="str">
            <v>事業本部</v>
          </cell>
          <cell r="E346" t="str">
            <v>33</v>
          </cell>
          <cell r="F346" t="str">
            <v>海外業務部</v>
          </cell>
          <cell r="G346" t="str">
            <v>3301</v>
          </cell>
          <cell r="H346" t="str">
            <v>海外業務部</v>
          </cell>
          <cell r="I346" t="str">
            <v>1930</v>
          </cell>
          <cell r="J346" t="str">
            <v>海外業務</v>
          </cell>
          <cell r="K346" t="str">
            <v>1519</v>
          </cell>
          <cell r="L346" t="str">
            <v>海外　東京</v>
          </cell>
          <cell r="M346" t="str">
            <v>15194999999999084049112799999合計-2</v>
          </cell>
          <cell r="N346" t="str">
            <v>4</v>
          </cell>
          <cell r="P346" t="str">
            <v>1127</v>
          </cell>
          <cell r="Q346" t="str">
            <v>　昨　年　対　比（％）</v>
          </cell>
          <cell r="V346">
            <v>100</v>
          </cell>
          <cell r="W346">
            <v>100</v>
          </cell>
          <cell r="X346">
            <v>100</v>
          </cell>
          <cell r="Y346">
            <v>155</v>
          </cell>
          <cell r="Z346">
            <v>0</v>
          </cell>
          <cell r="AA346">
            <v>0</v>
          </cell>
          <cell r="AB346">
            <v>259</v>
          </cell>
          <cell r="AC346">
            <v>100</v>
          </cell>
          <cell r="AD346">
            <v>0</v>
          </cell>
          <cell r="AE346">
            <v>48</v>
          </cell>
          <cell r="AF346">
            <v>213</v>
          </cell>
          <cell r="AG346">
            <v>100</v>
          </cell>
          <cell r="AH346">
            <v>100</v>
          </cell>
          <cell r="AI346">
            <v>133</v>
          </cell>
          <cell r="AJ346">
            <v>183</v>
          </cell>
        </row>
        <row r="347">
          <cell r="A347" t="str">
            <v>1</v>
          </cell>
          <cell r="B347" t="str">
            <v>株式会社　バンダイロジパル</v>
          </cell>
          <cell r="C347" t="str">
            <v>3</v>
          </cell>
          <cell r="D347" t="str">
            <v>事業本部</v>
          </cell>
          <cell r="E347" t="str">
            <v>33</v>
          </cell>
          <cell r="F347" t="str">
            <v>海外業務部</v>
          </cell>
          <cell r="G347" t="str">
            <v>3301</v>
          </cell>
          <cell r="H347" t="str">
            <v>海外業務部</v>
          </cell>
          <cell r="I347" t="str">
            <v>1930</v>
          </cell>
          <cell r="J347" t="str">
            <v>海外業務</v>
          </cell>
          <cell r="K347" t="str">
            <v>1519</v>
          </cell>
          <cell r="L347" t="str">
            <v>海外　東京</v>
          </cell>
          <cell r="M347" t="str">
            <v>15194999999999164399094109410020034海外-12002</v>
          </cell>
          <cell r="N347" t="str">
            <v>4</v>
          </cell>
          <cell r="O347" t="str">
            <v>他店</v>
          </cell>
          <cell r="P347" t="str">
            <v>0941</v>
          </cell>
          <cell r="Q347" t="str">
            <v>有限会社　オオキ</v>
          </cell>
          <cell r="R347" t="str">
            <v>094100</v>
          </cell>
          <cell r="S347" t="str">
            <v>有限会社　オオキ（海外）</v>
          </cell>
          <cell r="T347" t="str">
            <v>4海外</v>
          </cell>
          <cell r="U347" t="str">
            <v>2002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46232</v>
          </cell>
          <cell r="AD347">
            <v>701094</v>
          </cell>
          <cell r="AE347">
            <v>318749</v>
          </cell>
          <cell r="AF347">
            <v>281128</v>
          </cell>
          <cell r="AG347">
            <v>331436</v>
          </cell>
          <cell r="AH347">
            <v>157600</v>
          </cell>
          <cell r="AI347">
            <v>1836239</v>
          </cell>
          <cell r="AJ347">
            <v>1836239</v>
          </cell>
        </row>
        <row r="348">
          <cell r="A348" t="str">
            <v>1</v>
          </cell>
          <cell r="B348" t="str">
            <v>株式会社　バンダイロジパル</v>
          </cell>
          <cell r="C348" t="str">
            <v>3</v>
          </cell>
          <cell r="D348" t="str">
            <v>事業本部</v>
          </cell>
          <cell r="E348" t="str">
            <v>33</v>
          </cell>
          <cell r="F348" t="str">
            <v>海外業務部</v>
          </cell>
          <cell r="G348" t="str">
            <v>3301</v>
          </cell>
          <cell r="H348" t="str">
            <v>海外業務部</v>
          </cell>
          <cell r="I348" t="str">
            <v>1930</v>
          </cell>
          <cell r="J348" t="str">
            <v>海外業務</v>
          </cell>
          <cell r="K348" t="str">
            <v>1519</v>
          </cell>
          <cell r="L348" t="str">
            <v>海外　東京</v>
          </cell>
          <cell r="M348" t="str">
            <v>15194999999999164399094109410020034海外-12003</v>
          </cell>
          <cell r="N348" t="str">
            <v>4</v>
          </cell>
          <cell r="O348" t="str">
            <v>他店</v>
          </cell>
          <cell r="P348" t="str">
            <v>0941</v>
          </cell>
          <cell r="Q348" t="str">
            <v>有限会社　オオキ</v>
          </cell>
          <cell r="R348" t="str">
            <v>094100</v>
          </cell>
          <cell r="S348" t="str">
            <v>有限会社　オオキ（海外）</v>
          </cell>
          <cell r="T348" t="str">
            <v>4海外</v>
          </cell>
          <cell r="U348" t="str">
            <v>2003</v>
          </cell>
          <cell r="V348">
            <v>106300</v>
          </cell>
          <cell r="W348">
            <v>100800</v>
          </cell>
          <cell r="X348">
            <v>0</v>
          </cell>
          <cell r="Y348">
            <v>72971</v>
          </cell>
          <cell r="Z348">
            <v>14800</v>
          </cell>
          <cell r="AA348">
            <v>0</v>
          </cell>
          <cell r="AB348">
            <v>294871</v>
          </cell>
          <cell r="AC348">
            <v>125929</v>
          </cell>
          <cell r="AD348">
            <v>243700</v>
          </cell>
          <cell r="AE348">
            <v>171100</v>
          </cell>
          <cell r="AF348">
            <v>0</v>
          </cell>
          <cell r="AG348">
            <v>0</v>
          </cell>
          <cell r="AH348">
            <v>0</v>
          </cell>
          <cell r="AI348">
            <v>540729</v>
          </cell>
          <cell r="AJ348">
            <v>835600</v>
          </cell>
        </row>
        <row r="349">
          <cell r="A349" t="str">
            <v>1</v>
          </cell>
          <cell r="B349" t="str">
            <v>株式会社　バンダイロジパル</v>
          </cell>
          <cell r="C349" t="str">
            <v>3</v>
          </cell>
          <cell r="D349" t="str">
            <v>事業本部</v>
          </cell>
          <cell r="E349" t="str">
            <v>33</v>
          </cell>
          <cell r="F349" t="str">
            <v>海外業務部</v>
          </cell>
          <cell r="G349" t="str">
            <v>3301</v>
          </cell>
          <cell r="H349" t="str">
            <v>海外業務部</v>
          </cell>
          <cell r="I349" t="str">
            <v>1930</v>
          </cell>
          <cell r="J349" t="str">
            <v>海外業務</v>
          </cell>
          <cell r="K349" t="str">
            <v>1519</v>
          </cell>
          <cell r="L349" t="str">
            <v>海外　東京</v>
          </cell>
          <cell r="M349" t="str">
            <v>15194999999999164399094199999999999合計-0</v>
          </cell>
          <cell r="N349" t="str">
            <v>4</v>
          </cell>
          <cell r="P349" t="str">
            <v>0941</v>
          </cell>
          <cell r="Q349" t="str">
            <v>　前　年　合　計　</v>
          </cell>
          <cell r="U349" t="str">
            <v>2002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46232</v>
          </cell>
          <cell r="AD349">
            <v>701094</v>
          </cell>
          <cell r="AE349">
            <v>318749</v>
          </cell>
          <cell r="AF349">
            <v>281128</v>
          </cell>
          <cell r="AG349">
            <v>331436</v>
          </cell>
          <cell r="AH349">
            <v>157600</v>
          </cell>
          <cell r="AI349">
            <v>1836239</v>
          </cell>
          <cell r="AJ349">
            <v>1836239</v>
          </cell>
        </row>
        <row r="350">
          <cell r="A350" t="str">
            <v>1</v>
          </cell>
          <cell r="B350" t="str">
            <v>株式会社　バンダイロジパル</v>
          </cell>
          <cell r="C350" t="str">
            <v>3</v>
          </cell>
          <cell r="D350" t="str">
            <v>事業本部</v>
          </cell>
          <cell r="E350" t="str">
            <v>33</v>
          </cell>
          <cell r="F350" t="str">
            <v>海外業務部</v>
          </cell>
          <cell r="G350" t="str">
            <v>3301</v>
          </cell>
          <cell r="H350" t="str">
            <v>海外業務部</v>
          </cell>
          <cell r="I350" t="str">
            <v>1930</v>
          </cell>
          <cell r="J350" t="str">
            <v>海外業務</v>
          </cell>
          <cell r="K350" t="str">
            <v>1519</v>
          </cell>
          <cell r="L350" t="str">
            <v>海外　東京</v>
          </cell>
          <cell r="M350" t="str">
            <v>15194999999999164399094199999999999合計-1</v>
          </cell>
          <cell r="N350" t="str">
            <v>4</v>
          </cell>
          <cell r="P350" t="str">
            <v>0941</v>
          </cell>
          <cell r="Q350" t="str">
            <v>　当　年　合　計　</v>
          </cell>
          <cell r="U350" t="str">
            <v>2003</v>
          </cell>
          <cell r="V350">
            <v>106300</v>
          </cell>
          <cell r="W350">
            <v>100800</v>
          </cell>
          <cell r="X350">
            <v>0</v>
          </cell>
          <cell r="Y350">
            <v>72971</v>
          </cell>
          <cell r="Z350">
            <v>14800</v>
          </cell>
          <cell r="AA350">
            <v>0</v>
          </cell>
          <cell r="AB350">
            <v>294871</v>
          </cell>
          <cell r="AC350">
            <v>125929</v>
          </cell>
          <cell r="AD350">
            <v>243700</v>
          </cell>
          <cell r="AE350">
            <v>171100</v>
          </cell>
          <cell r="AF350">
            <v>0</v>
          </cell>
          <cell r="AG350">
            <v>0</v>
          </cell>
          <cell r="AH350">
            <v>0</v>
          </cell>
          <cell r="AI350">
            <v>540729</v>
          </cell>
          <cell r="AJ350">
            <v>835600</v>
          </cell>
        </row>
        <row r="351">
          <cell r="A351" t="str">
            <v>1</v>
          </cell>
          <cell r="B351" t="str">
            <v>株式会社　バンダイロジパル</v>
          </cell>
          <cell r="C351" t="str">
            <v>3</v>
          </cell>
          <cell r="D351" t="str">
            <v>事業本部</v>
          </cell>
          <cell r="E351" t="str">
            <v>33</v>
          </cell>
          <cell r="F351" t="str">
            <v>海外業務部</v>
          </cell>
          <cell r="G351" t="str">
            <v>3301</v>
          </cell>
          <cell r="H351" t="str">
            <v>海外業務部</v>
          </cell>
          <cell r="I351" t="str">
            <v>1930</v>
          </cell>
          <cell r="J351" t="str">
            <v>海外業務</v>
          </cell>
          <cell r="K351" t="str">
            <v>1519</v>
          </cell>
          <cell r="L351" t="str">
            <v>海外　東京</v>
          </cell>
          <cell r="M351" t="str">
            <v>15194999999999164399094199999合計-2</v>
          </cell>
          <cell r="N351" t="str">
            <v>4</v>
          </cell>
          <cell r="P351" t="str">
            <v>0941</v>
          </cell>
          <cell r="Q351" t="str">
            <v>　昨　年　対　比（％）</v>
          </cell>
          <cell r="V351">
            <v>100</v>
          </cell>
          <cell r="W351">
            <v>100</v>
          </cell>
          <cell r="X351">
            <v>100</v>
          </cell>
          <cell r="Y351">
            <v>100</v>
          </cell>
          <cell r="Z351">
            <v>100</v>
          </cell>
          <cell r="AA351">
            <v>100</v>
          </cell>
          <cell r="AB351">
            <v>100</v>
          </cell>
          <cell r="AC351">
            <v>272</v>
          </cell>
          <cell r="AD351">
            <v>34</v>
          </cell>
          <cell r="AE351">
            <v>53</v>
          </cell>
          <cell r="AF351">
            <v>0</v>
          </cell>
          <cell r="AG351">
            <v>0</v>
          </cell>
          <cell r="AH351">
            <v>0</v>
          </cell>
          <cell r="AI351">
            <v>29</v>
          </cell>
          <cell r="AJ351">
            <v>45</v>
          </cell>
        </row>
        <row r="352">
          <cell r="A352" t="str">
            <v>1</v>
          </cell>
          <cell r="B352" t="str">
            <v>株式会社　バンダイロジパル</v>
          </cell>
          <cell r="C352" t="str">
            <v>3</v>
          </cell>
          <cell r="D352" t="str">
            <v>事業本部</v>
          </cell>
          <cell r="E352" t="str">
            <v>33</v>
          </cell>
          <cell r="F352" t="str">
            <v>海外業務部</v>
          </cell>
          <cell r="G352" t="str">
            <v>3301</v>
          </cell>
          <cell r="H352" t="str">
            <v>海外業務部</v>
          </cell>
          <cell r="I352" t="str">
            <v>1930</v>
          </cell>
          <cell r="J352" t="str">
            <v>海外業務</v>
          </cell>
          <cell r="K352" t="str">
            <v>1519</v>
          </cell>
          <cell r="L352" t="str">
            <v>海外　東京</v>
          </cell>
          <cell r="M352" t="str">
            <v>15194999999999239547133713370520034海外-12002</v>
          </cell>
          <cell r="N352" t="str">
            <v>4</v>
          </cell>
          <cell r="O352" t="str">
            <v>他店</v>
          </cell>
          <cell r="P352" t="str">
            <v>1337</v>
          </cell>
          <cell r="Q352" t="str">
            <v>㈱ｷｬﾗﾃｯｸ</v>
          </cell>
          <cell r="R352" t="str">
            <v>133705</v>
          </cell>
          <cell r="S352" t="str">
            <v>株式会社　キャラテック(海外)</v>
          </cell>
          <cell r="T352" t="str">
            <v>4海外</v>
          </cell>
          <cell r="U352" t="str">
            <v>2002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52496</v>
          </cell>
          <cell r="AF352">
            <v>30740</v>
          </cell>
          <cell r="AG352">
            <v>284563</v>
          </cell>
          <cell r="AH352">
            <v>0</v>
          </cell>
          <cell r="AI352">
            <v>367799</v>
          </cell>
          <cell r="AJ352">
            <v>367799</v>
          </cell>
        </row>
        <row r="353">
          <cell r="A353" t="str">
            <v>1</v>
          </cell>
          <cell r="B353" t="str">
            <v>株式会社　バンダイロジパル</v>
          </cell>
          <cell r="C353" t="str">
            <v>3</v>
          </cell>
          <cell r="D353" t="str">
            <v>事業本部</v>
          </cell>
          <cell r="E353" t="str">
            <v>33</v>
          </cell>
          <cell r="F353" t="str">
            <v>海外業務部</v>
          </cell>
          <cell r="G353" t="str">
            <v>3301</v>
          </cell>
          <cell r="H353" t="str">
            <v>海外業務部</v>
          </cell>
          <cell r="I353" t="str">
            <v>1930</v>
          </cell>
          <cell r="J353" t="str">
            <v>海外業務</v>
          </cell>
          <cell r="K353" t="str">
            <v>1519</v>
          </cell>
          <cell r="L353" t="str">
            <v>海外　東京</v>
          </cell>
          <cell r="M353" t="str">
            <v>15194999999999239547133713370520034海外-12003</v>
          </cell>
          <cell r="N353" t="str">
            <v>4</v>
          </cell>
          <cell r="O353" t="str">
            <v>他店</v>
          </cell>
          <cell r="P353" t="str">
            <v>1337</v>
          </cell>
          <cell r="Q353" t="str">
            <v>㈱ｷｬﾗﾃｯｸ</v>
          </cell>
          <cell r="R353" t="str">
            <v>133705</v>
          </cell>
          <cell r="S353" t="str">
            <v>株式会社　キャラテック(海外)</v>
          </cell>
          <cell r="T353" t="str">
            <v>4海外</v>
          </cell>
          <cell r="U353" t="str">
            <v>2003</v>
          </cell>
          <cell r="V353">
            <v>86756</v>
          </cell>
          <cell r="W353">
            <v>154420</v>
          </cell>
          <cell r="X353">
            <v>0</v>
          </cell>
          <cell r="Y353">
            <v>0</v>
          </cell>
          <cell r="Z353">
            <v>239761</v>
          </cell>
          <cell r="AA353">
            <v>0</v>
          </cell>
          <cell r="AB353">
            <v>480937</v>
          </cell>
          <cell r="AC353">
            <v>0</v>
          </cell>
          <cell r="AD353">
            <v>134765</v>
          </cell>
          <cell r="AE353">
            <v>69400</v>
          </cell>
          <cell r="AF353">
            <v>0</v>
          </cell>
          <cell r="AG353">
            <v>0</v>
          </cell>
          <cell r="AH353">
            <v>75350</v>
          </cell>
          <cell r="AI353">
            <v>279515</v>
          </cell>
          <cell r="AJ353">
            <v>760452</v>
          </cell>
        </row>
        <row r="354">
          <cell r="A354" t="str">
            <v>1</v>
          </cell>
          <cell r="B354" t="str">
            <v>株式会社　バンダイロジパル</v>
          </cell>
          <cell r="C354" t="str">
            <v>3</v>
          </cell>
          <cell r="D354" t="str">
            <v>事業本部</v>
          </cell>
          <cell r="E354" t="str">
            <v>33</v>
          </cell>
          <cell r="F354" t="str">
            <v>海外業務部</v>
          </cell>
          <cell r="G354" t="str">
            <v>3301</v>
          </cell>
          <cell r="H354" t="str">
            <v>海外業務部</v>
          </cell>
          <cell r="I354" t="str">
            <v>1930</v>
          </cell>
          <cell r="J354" t="str">
            <v>海外業務</v>
          </cell>
          <cell r="K354" t="str">
            <v>1519</v>
          </cell>
          <cell r="L354" t="str">
            <v>海外　東京</v>
          </cell>
          <cell r="M354" t="str">
            <v>15194999999999239547133799999999999合計-0</v>
          </cell>
          <cell r="N354" t="str">
            <v>4</v>
          </cell>
          <cell r="P354" t="str">
            <v>1337</v>
          </cell>
          <cell r="Q354" t="str">
            <v>　前　年　合　計　</v>
          </cell>
          <cell r="U354" t="str">
            <v>2002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52496</v>
          </cell>
          <cell r="AF354">
            <v>30740</v>
          </cell>
          <cell r="AG354">
            <v>284563</v>
          </cell>
          <cell r="AH354">
            <v>0</v>
          </cell>
          <cell r="AI354">
            <v>367799</v>
          </cell>
          <cell r="AJ354">
            <v>367799</v>
          </cell>
        </row>
        <row r="355">
          <cell r="A355" t="str">
            <v>1</v>
          </cell>
          <cell r="B355" t="str">
            <v>株式会社　バンダイロジパル</v>
          </cell>
          <cell r="C355" t="str">
            <v>3</v>
          </cell>
          <cell r="D355" t="str">
            <v>事業本部</v>
          </cell>
          <cell r="E355" t="str">
            <v>33</v>
          </cell>
          <cell r="F355" t="str">
            <v>海外業務部</v>
          </cell>
          <cell r="G355" t="str">
            <v>3301</v>
          </cell>
          <cell r="H355" t="str">
            <v>海外業務部</v>
          </cell>
          <cell r="I355" t="str">
            <v>1930</v>
          </cell>
          <cell r="J355" t="str">
            <v>海外業務</v>
          </cell>
          <cell r="K355" t="str">
            <v>1519</v>
          </cell>
          <cell r="L355" t="str">
            <v>海外　東京</v>
          </cell>
          <cell r="M355" t="str">
            <v>15194999999999239547133799999999999合計-1</v>
          </cell>
          <cell r="N355" t="str">
            <v>4</v>
          </cell>
          <cell r="P355" t="str">
            <v>1337</v>
          </cell>
          <cell r="Q355" t="str">
            <v>　当　年　合　計　</v>
          </cell>
          <cell r="U355" t="str">
            <v>2003</v>
          </cell>
          <cell r="V355">
            <v>86756</v>
          </cell>
          <cell r="W355">
            <v>154420</v>
          </cell>
          <cell r="X355">
            <v>0</v>
          </cell>
          <cell r="Y355">
            <v>0</v>
          </cell>
          <cell r="Z355">
            <v>239761</v>
          </cell>
          <cell r="AA355">
            <v>0</v>
          </cell>
          <cell r="AB355">
            <v>480937</v>
          </cell>
          <cell r="AC355">
            <v>0</v>
          </cell>
          <cell r="AD355">
            <v>134765</v>
          </cell>
          <cell r="AE355">
            <v>69400</v>
          </cell>
          <cell r="AF355">
            <v>0</v>
          </cell>
          <cell r="AG355">
            <v>0</v>
          </cell>
          <cell r="AH355">
            <v>75350</v>
          </cell>
          <cell r="AI355">
            <v>279515</v>
          </cell>
          <cell r="AJ355">
            <v>760452</v>
          </cell>
        </row>
        <row r="356">
          <cell r="A356" t="str">
            <v>1</v>
          </cell>
          <cell r="B356" t="str">
            <v>株式会社　バンダイロジパル</v>
          </cell>
          <cell r="C356" t="str">
            <v>3</v>
          </cell>
          <cell r="D356" t="str">
            <v>事業本部</v>
          </cell>
          <cell r="E356" t="str">
            <v>33</v>
          </cell>
          <cell r="F356" t="str">
            <v>海外業務部</v>
          </cell>
          <cell r="G356" t="str">
            <v>3301</v>
          </cell>
          <cell r="H356" t="str">
            <v>海外業務部</v>
          </cell>
          <cell r="I356" t="str">
            <v>1930</v>
          </cell>
          <cell r="J356" t="str">
            <v>海外業務</v>
          </cell>
          <cell r="K356" t="str">
            <v>1519</v>
          </cell>
          <cell r="L356" t="str">
            <v>海外　東京</v>
          </cell>
          <cell r="M356" t="str">
            <v>15194999999999239547133799999合計-2</v>
          </cell>
          <cell r="N356" t="str">
            <v>4</v>
          </cell>
          <cell r="P356" t="str">
            <v>1337</v>
          </cell>
          <cell r="Q356" t="str">
            <v>　昨　年　対　比（％）</v>
          </cell>
          <cell r="V356">
            <v>100</v>
          </cell>
          <cell r="W356">
            <v>100</v>
          </cell>
          <cell r="X356">
            <v>100</v>
          </cell>
          <cell r="Y356">
            <v>100</v>
          </cell>
          <cell r="Z356">
            <v>100</v>
          </cell>
          <cell r="AA356">
            <v>100</v>
          </cell>
          <cell r="AB356">
            <v>100</v>
          </cell>
          <cell r="AC356">
            <v>100</v>
          </cell>
          <cell r="AD356">
            <v>100</v>
          </cell>
          <cell r="AE356">
            <v>132</v>
          </cell>
          <cell r="AF356">
            <v>0</v>
          </cell>
          <cell r="AG356">
            <v>0</v>
          </cell>
          <cell r="AH356">
            <v>100</v>
          </cell>
          <cell r="AI356">
            <v>76</v>
          </cell>
          <cell r="AJ356">
            <v>206</v>
          </cell>
        </row>
        <row r="357">
          <cell r="A357" t="str">
            <v>1</v>
          </cell>
          <cell r="B357" t="str">
            <v>株式会社　バンダイロジパル</v>
          </cell>
          <cell r="C357" t="str">
            <v>3</v>
          </cell>
          <cell r="D357" t="str">
            <v>事業本部</v>
          </cell>
          <cell r="E357" t="str">
            <v>33</v>
          </cell>
          <cell r="F357" t="str">
            <v>海外業務部</v>
          </cell>
          <cell r="G357" t="str">
            <v>3301</v>
          </cell>
          <cell r="H357" t="str">
            <v>海外業務部</v>
          </cell>
          <cell r="I357" t="str">
            <v>1930</v>
          </cell>
          <cell r="J357" t="str">
            <v>海外業務</v>
          </cell>
          <cell r="K357" t="str">
            <v>1519</v>
          </cell>
          <cell r="L357" t="str">
            <v>海外　東京</v>
          </cell>
          <cell r="M357" t="str">
            <v>15194999999999251529393039300120034海外-12002</v>
          </cell>
          <cell r="N357" t="str">
            <v>4</v>
          </cell>
          <cell r="O357" t="str">
            <v>他店</v>
          </cell>
          <cell r="P357" t="str">
            <v>3930</v>
          </cell>
          <cell r="Q357" t="str">
            <v>㈱ﾄﾚｰﾝ</v>
          </cell>
          <cell r="R357" t="str">
            <v>393001</v>
          </cell>
          <cell r="S357" t="str">
            <v>株式会社トレーン－海外－</v>
          </cell>
          <cell r="T357" t="str">
            <v>4海外</v>
          </cell>
          <cell r="U357" t="str">
            <v>2002</v>
          </cell>
          <cell r="V357">
            <v>0</v>
          </cell>
          <cell r="W357">
            <v>66479</v>
          </cell>
          <cell r="X357">
            <v>0</v>
          </cell>
          <cell r="Y357">
            <v>63800</v>
          </cell>
          <cell r="Z357">
            <v>0</v>
          </cell>
          <cell r="AA357">
            <v>0</v>
          </cell>
          <cell r="AB357">
            <v>130279</v>
          </cell>
          <cell r="AC357">
            <v>0</v>
          </cell>
          <cell r="AD357">
            <v>63800</v>
          </cell>
          <cell r="AE357">
            <v>0</v>
          </cell>
          <cell r="AF357">
            <v>63800</v>
          </cell>
          <cell r="AG357">
            <v>0</v>
          </cell>
          <cell r="AH357">
            <v>0</v>
          </cell>
          <cell r="AI357">
            <v>127600</v>
          </cell>
          <cell r="AJ357">
            <v>257879</v>
          </cell>
        </row>
        <row r="358">
          <cell r="A358" t="str">
            <v>1</v>
          </cell>
          <cell r="B358" t="str">
            <v>株式会社　バンダイロジパル</v>
          </cell>
          <cell r="C358" t="str">
            <v>3</v>
          </cell>
          <cell r="D358" t="str">
            <v>事業本部</v>
          </cell>
          <cell r="E358" t="str">
            <v>33</v>
          </cell>
          <cell r="F358" t="str">
            <v>海外業務部</v>
          </cell>
          <cell r="G358" t="str">
            <v>3301</v>
          </cell>
          <cell r="H358" t="str">
            <v>海外業務部</v>
          </cell>
          <cell r="I358" t="str">
            <v>1930</v>
          </cell>
          <cell r="J358" t="str">
            <v>海外業務</v>
          </cell>
          <cell r="K358" t="str">
            <v>1519</v>
          </cell>
          <cell r="L358" t="str">
            <v>海外　東京</v>
          </cell>
          <cell r="M358" t="str">
            <v>15194999999999251529393039300120034海外-12003</v>
          </cell>
          <cell r="N358" t="str">
            <v>4</v>
          </cell>
          <cell r="O358" t="str">
            <v>他店</v>
          </cell>
          <cell r="P358" t="str">
            <v>3930</v>
          </cell>
          <cell r="Q358" t="str">
            <v>㈱ﾄﾚｰﾝ</v>
          </cell>
          <cell r="R358" t="str">
            <v>393001</v>
          </cell>
          <cell r="S358" t="str">
            <v>株式会社トレーン－海外－</v>
          </cell>
          <cell r="T358" t="str">
            <v>4海外</v>
          </cell>
          <cell r="U358" t="str">
            <v>2003</v>
          </cell>
          <cell r="V358">
            <v>0</v>
          </cell>
          <cell r="W358">
            <v>133330</v>
          </cell>
          <cell r="X358">
            <v>127600</v>
          </cell>
          <cell r="Y358">
            <v>0</v>
          </cell>
          <cell r="Z358">
            <v>73240</v>
          </cell>
          <cell r="AA358">
            <v>86300</v>
          </cell>
          <cell r="AB358">
            <v>420470</v>
          </cell>
          <cell r="AC358">
            <v>0</v>
          </cell>
          <cell r="AD358">
            <v>183400</v>
          </cell>
          <cell r="AE358">
            <v>0</v>
          </cell>
          <cell r="AF358">
            <v>144600</v>
          </cell>
          <cell r="AG358">
            <v>0</v>
          </cell>
          <cell r="AH358">
            <v>0</v>
          </cell>
          <cell r="AI358">
            <v>328000</v>
          </cell>
          <cell r="AJ358">
            <v>748470</v>
          </cell>
        </row>
        <row r="359">
          <cell r="A359" t="str">
            <v>1</v>
          </cell>
          <cell r="B359" t="str">
            <v>株式会社　バンダイロジパル</v>
          </cell>
          <cell r="C359" t="str">
            <v>3</v>
          </cell>
          <cell r="D359" t="str">
            <v>事業本部</v>
          </cell>
          <cell r="E359" t="str">
            <v>33</v>
          </cell>
          <cell r="F359" t="str">
            <v>海外業務部</v>
          </cell>
          <cell r="G359" t="str">
            <v>3301</v>
          </cell>
          <cell r="H359" t="str">
            <v>海外業務部</v>
          </cell>
          <cell r="I359" t="str">
            <v>1930</v>
          </cell>
          <cell r="J359" t="str">
            <v>海外業務</v>
          </cell>
          <cell r="K359" t="str">
            <v>1519</v>
          </cell>
          <cell r="L359" t="str">
            <v>海外　東京</v>
          </cell>
          <cell r="M359" t="str">
            <v>15194999999999251529393099999999999合計-0</v>
          </cell>
          <cell r="N359" t="str">
            <v>4</v>
          </cell>
          <cell r="P359" t="str">
            <v>3930</v>
          </cell>
          <cell r="Q359" t="str">
            <v>　前　年　合　計　</v>
          </cell>
          <cell r="U359" t="str">
            <v>2002</v>
          </cell>
          <cell r="V359">
            <v>0</v>
          </cell>
          <cell r="W359">
            <v>66479</v>
          </cell>
          <cell r="X359">
            <v>0</v>
          </cell>
          <cell r="Y359">
            <v>63800</v>
          </cell>
          <cell r="Z359">
            <v>0</v>
          </cell>
          <cell r="AA359">
            <v>0</v>
          </cell>
          <cell r="AB359">
            <v>130279</v>
          </cell>
          <cell r="AC359">
            <v>0</v>
          </cell>
          <cell r="AD359">
            <v>63800</v>
          </cell>
          <cell r="AE359">
            <v>0</v>
          </cell>
          <cell r="AF359">
            <v>63800</v>
          </cell>
          <cell r="AG359">
            <v>0</v>
          </cell>
          <cell r="AH359">
            <v>0</v>
          </cell>
          <cell r="AI359">
            <v>127600</v>
          </cell>
          <cell r="AJ359">
            <v>257879</v>
          </cell>
        </row>
        <row r="360">
          <cell r="A360" t="str">
            <v>1</v>
          </cell>
          <cell r="B360" t="str">
            <v>株式会社　バンダイロジパル</v>
          </cell>
          <cell r="C360" t="str">
            <v>3</v>
          </cell>
          <cell r="D360" t="str">
            <v>事業本部</v>
          </cell>
          <cell r="E360" t="str">
            <v>33</v>
          </cell>
          <cell r="F360" t="str">
            <v>海外業務部</v>
          </cell>
          <cell r="G360" t="str">
            <v>3301</v>
          </cell>
          <cell r="H360" t="str">
            <v>海外業務部</v>
          </cell>
          <cell r="I360" t="str">
            <v>1930</v>
          </cell>
          <cell r="J360" t="str">
            <v>海外業務</v>
          </cell>
          <cell r="K360" t="str">
            <v>1519</v>
          </cell>
          <cell r="L360" t="str">
            <v>海外　東京</v>
          </cell>
          <cell r="M360" t="str">
            <v>15194999999999251529393099999999999合計-1</v>
          </cell>
          <cell r="N360" t="str">
            <v>4</v>
          </cell>
          <cell r="P360" t="str">
            <v>3930</v>
          </cell>
          <cell r="Q360" t="str">
            <v>　当　年　合　計　</v>
          </cell>
          <cell r="U360" t="str">
            <v>2003</v>
          </cell>
          <cell r="V360">
            <v>0</v>
          </cell>
          <cell r="W360">
            <v>133330</v>
          </cell>
          <cell r="X360">
            <v>127600</v>
          </cell>
          <cell r="Y360">
            <v>0</v>
          </cell>
          <cell r="Z360">
            <v>73240</v>
          </cell>
          <cell r="AA360">
            <v>86300</v>
          </cell>
          <cell r="AB360">
            <v>420470</v>
          </cell>
          <cell r="AC360">
            <v>0</v>
          </cell>
          <cell r="AD360">
            <v>183400</v>
          </cell>
          <cell r="AE360">
            <v>0</v>
          </cell>
          <cell r="AF360">
            <v>144600</v>
          </cell>
          <cell r="AG360">
            <v>0</v>
          </cell>
          <cell r="AH360">
            <v>0</v>
          </cell>
          <cell r="AI360">
            <v>328000</v>
          </cell>
          <cell r="AJ360">
            <v>748470</v>
          </cell>
        </row>
        <row r="361">
          <cell r="A361" t="str">
            <v>1</v>
          </cell>
          <cell r="B361" t="str">
            <v>株式会社　バンダイロジパル</v>
          </cell>
          <cell r="C361" t="str">
            <v>3</v>
          </cell>
          <cell r="D361" t="str">
            <v>事業本部</v>
          </cell>
          <cell r="E361" t="str">
            <v>33</v>
          </cell>
          <cell r="F361" t="str">
            <v>海外業務部</v>
          </cell>
          <cell r="G361" t="str">
            <v>3301</v>
          </cell>
          <cell r="H361" t="str">
            <v>海外業務部</v>
          </cell>
          <cell r="I361" t="str">
            <v>1930</v>
          </cell>
          <cell r="J361" t="str">
            <v>海外業務</v>
          </cell>
          <cell r="K361" t="str">
            <v>1519</v>
          </cell>
          <cell r="L361" t="str">
            <v>海外　東京</v>
          </cell>
          <cell r="M361" t="str">
            <v>15194999999999251529393099999合計-2</v>
          </cell>
          <cell r="N361" t="str">
            <v>4</v>
          </cell>
          <cell r="P361" t="str">
            <v>3930</v>
          </cell>
          <cell r="Q361" t="str">
            <v>　昨　年　対　比（％）</v>
          </cell>
          <cell r="V361">
            <v>100</v>
          </cell>
          <cell r="W361">
            <v>200</v>
          </cell>
          <cell r="X361">
            <v>100</v>
          </cell>
          <cell r="Y361">
            <v>0</v>
          </cell>
          <cell r="Z361">
            <v>100</v>
          </cell>
          <cell r="AA361">
            <v>100</v>
          </cell>
          <cell r="AB361">
            <v>322</v>
          </cell>
          <cell r="AC361">
            <v>100</v>
          </cell>
          <cell r="AD361">
            <v>287</v>
          </cell>
          <cell r="AE361">
            <v>100</v>
          </cell>
          <cell r="AF361">
            <v>226</v>
          </cell>
          <cell r="AG361">
            <v>100</v>
          </cell>
          <cell r="AH361">
            <v>100</v>
          </cell>
          <cell r="AI361">
            <v>257</v>
          </cell>
          <cell r="AJ361">
            <v>290</v>
          </cell>
        </row>
        <row r="362">
          <cell r="A362" t="str">
            <v>1</v>
          </cell>
          <cell r="B362" t="str">
            <v>株式会社　バンダイロジパル</v>
          </cell>
          <cell r="C362" t="str">
            <v>3</v>
          </cell>
          <cell r="D362" t="str">
            <v>事業本部</v>
          </cell>
          <cell r="E362" t="str">
            <v>33</v>
          </cell>
          <cell r="F362" t="str">
            <v>海外業務部</v>
          </cell>
          <cell r="G362" t="str">
            <v>3301</v>
          </cell>
          <cell r="H362" t="str">
            <v>海外業務部</v>
          </cell>
          <cell r="I362" t="str">
            <v>1930</v>
          </cell>
          <cell r="J362" t="str">
            <v>海外業務</v>
          </cell>
          <cell r="K362" t="str">
            <v>1519</v>
          </cell>
          <cell r="L362" t="str">
            <v>海外　東京</v>
          </cell>
          <cell r="M362" t="str">
            <v>15194999999999294679193819380120034海外-12002</v>
          </cell>
          <cell r="N362" t="str">
            <v>4</v>
          </cell>
          <cell r="O362" t="str">
            <v>他店</v>
          </cell>
          <cell r="P362" t="str">
            <v>1938</v>
          </cell>
          <cell r="Q362" t="str">
            <v>児玉産業株式会社</v>
          </cell>
          <cell r="R362" t="str">
            <v>193801</v>
          </cell>
          <cell r="S362" t="str">
            <v>児玉産業株式会社 海外</v>
          </cell>
          <cell r="T362" t="str">
            <v>4海外</v>
          </cell>
          <cell r="U362" t="str">
            <v>2002</v>
          </cell>
          <cell r="V362">
            <v>0</v>
          </cell>
          <cell r="W362">
            <v>68789</v>
          </cell>
          <cell r="X362">
            <v>0</v>
          </cell>
          <cell r="Y362">
            <v>0</v>
          </cell>
          <cell r="Z362">
            <v>0</v>
          </cell>
          <cell r="AA362">
            <v>122740</v>
          </cell>
          <cell r="AB362">
            <v>191529</v>
          </cell>
          <cell r="AC362">
            <v>66800</v>
          </cell>
          <cell r="AD362">
            <v>5000</v>
          </cell>
          <cell r="AE362">
            <v>146565</v>
          </cell>
          <cell r="AF362">
            <v>334513</v>
          </cell>
          <cell r="AG362">
            <v>96300</v>
          </cell>
          <cell r="AH362">
            <v>0</v>
          </cell>
          <cell r="AI362">
            <v>649178</v>
          </cell>
          <cell r="AJ362">
            <v>840707</v>
          </cell>
        </row>
        <row r="363">
          <cell r="A363" t="str">
            <v>1</v>
          </cell>
          <cell r="B363" t="str">
            <v>株式会社　バンダイロジパル</v>
          </cell>
          <cell r="C363" t="str">
            <v>3</v>
          </cell>
          <cell r="D363" t="str">
            <v>事業本部</v>
          </cell>
          <cell r="E363" t="str">
            <v>33</v>
          </cell>
          <cell r="F363" t="str">
            <v>海外業務部</v>
          </cell>
          <cell r="G363" t="str">
            <v>3301</v>
          </cell>
          <cell r="H363" t="str">
            <v>海外業務部</v>
          </cell>
          <cell r="I363" t="str">
            <v>1930</v>
          </cell>
          <cell r="J363" t="str">
            <v>海外業務</v>
          </cell>
          <cell r="K363" t="str">
            <v>1519</v>
          </cell>
          <cell r="L363" t="str">
            <v>海外　東京</v>
          </cell>
          <cell r="M363" t="str">
            <v>15194999999999294679193819380120034海外-12003</v>
          </cell>
          <cell r="N363" t="str">
            <v>4</v>
          </cell>
          <cell r="O363" t="str">
            <v>他店</v>
          </cell>
          <cell r="P363" t="str">
            <v>1938</v>
          </cell>
          <cell r="Q363" t="str">
            <v>児玉産業株式会社</v>
          </cell>
          <cell r="R363" t="str">
            <v>193801</v>
          </cell>
          <cell r="S363" t="str">
            <v>児玉産業株式会社 海外</v>
          </cell>
          <cell r="T363" t="str">
            <v>4海外</v>
          </cell>
          <cell r="U363" t="str">
            <v>2003</v>
          </cell>
          <cell r="V363">
            <v>26102</v>
          </cell>
          <cell r="W363">
            <v>216200</v>
          </cell>
          <cell r="X363">
            <v>96300</v>
          </cell>
          <cell r="Y363">
            <v>0</v>
          </cell>
          <cell r="Z363">
            <v>0</v>
          </cell>
          <cell r="AA363">
            <v>0</v>
          </cell>
          <cell r="AB363">
            <v>338602</v>
          </cell>
          <cell r="AC363">
            <v>108100</v>
          </cell>
          <cell r="AD363">
            <v>0</v>
          </cell>
          <cell r="AE363">
            <v>96300</v>
          </cell>
          <cell r="AF363">
            <v>108100</v>
          </cell>
          <cell r="AG363">
            <v>54218</v>
          </cell>
          <cell r="AH363">
            <v>0</v>
          </cell>
          <cell r="AI363">
            <v>366718</v>
          </cell>
          <cell r="AJ363">
            <v>705320</v>
          </cell>
        </row>
        <row r="364">
          <cell r="A364" t="str">
            <v>1</v>
          </cell>
          <cell r="B364" t="str">
            <v>株式会社　バンダイロジパル</v>
          </cell>
          <cell r="C364" t="str">
            <v>3</v>
          </cell>
          <cell r="D364" t="str">
            <v>事業本部</v>
          </cell>
          <cell r="E364" t="str">
            <v>33</v>
          </cell>
          <cell r="F364" t="str">
            <v>海外業務部</v>
          </cell>
          <cell r="G364" t="str">
            <v>3301</v>
          </cell>
          <cell r="H364" t="str">
            <v>海外業務部</v>
          </cell>
          <cell r="I364" t="str">
            <v>1930</v>
          </cell>
          <cell r="J364" t="str">
            <v>海外業務</v>
          </cell>
          <cell r="K364" t="str">
            <v>1519</v>
          </cell>
          <cell r="L364" t="str">
            <v>海外　東京</v>
          </cell>
          <cell r="M364" t="str">
            <v>15194999999999294679193899999999999合計-0</v>
          </cell>
          <cell r="N364" t="str">
            <v>4</v>
          </cell>
          <cell r="P364" t="str">
            <v>1938</v>
          </cell>
          <cell r="Q364" t="str">
            <v>　前　年　合　計　</v>
          </cell>
          <cell r="U364" t="str">
            <v>2002</v>
          </cell>
          <cell r="V364">
            <v>0</v>
          </cell>
          <cell r="W364">
            <v>68789</v>
          </cell>
          <cell r="X364">
            <v>0</v>
          </cell>
          <cell r="Y364">
            <v>0</v>
          </cell>
          <cell r="Z364">
            <v>0</v>
          </cell>
          <cell r="AA364">
            <v>122740</v>
          </cell>
          <cell r="AB364">
            <v>191529</v>
          </cell>
          <cell r="AC364">
            <v>66800</v>
          </cell>
          <cell r="AD364">
            <v>5000</v>
          </cell>
          <cell r="AE364">
            <v>146565</v>
          </cell>
          <cell r="AF364">
            <v>334513</v>
          </cell>
          <cell r="AG364">
            <v>96300</v>
          </cell>
          <cell r="AH364">
            <v>0</v>
          </cell>
          <cell r="AI364">
            <v>649178</v>
          </cell>
          <cell r="AJ364">
            <v>840707</v>
          </cell>
        </row>
        <row r="365">
          <cell r="A365" t="str">
            <v>1</v>
          </cell>
          <cell r="B365" t="str">
            <v>株式会社　バンダイロジパル</v>
          </cell>
          <cell r="C365" t="str">
            <v>3</v>
          </cell>
          <cell r="D365" t="str">
            <v>事業本部</v>
          </cell>
          <cell r="E365" t="str">
            <v>33</v>
          </cell>
          <cell r="F365" t="str">
            <v>海外業務部</v>
          </cell>
          <cell r="G365" t="str">
            <v>3301</v>
          </cell>
          <cell r="H365" t="str">
            <v>海外業務部</v>
          </cell>
          <cell r="I365" t="str">
            <v>1930</v>
          </cell>
          <cell r="J365" t="str">
            <v>海外業務</v>
          </cell>
          <cell r="K365" t="str">
            <v>1519</v>
          </cell>
          <cell r="L365" t="str">
            <v>海外　東京</v>
          </cell>
          <cell r="M365" t="str">
            <v>15194999999999294679193899999999999合計-1</v>
          </cell>
          <cell r="N365" t="str">
            <v>4</v>
          </cell>
          <cell r="P365" t="str">
            <v>1938</v>
          </cell>
          <cell r="Q365" t="str">
            <v>　当　年　合　計　</v>
          </cell>
          <cell r="U365" t="str">
            <v>2003</v>
          </cell>
          <cell r="V365">
            <v>26102</v>
          </cell>
          <cell r="W365">
            <v>216200</v>
          </cell>
          <cell r="X365">
            <v>96300</v>
          </cell>
          <cell r="Y365">
            <v>0</v>
          </cell>
          <cell r="Z365">
            <v>0</v>
          </cell>
          <cell r="AA365">
            <v>0</v>
          </cell>
          <cell r="AB365">
            <v>338602</v>
          </cell>
          <cell r="AC365">
            <v>108100</v>
          </cell>
          <cell r="AD365">
            <v>0</v>
          </cell>
          <cell r="AE365">
            <v>96300</v>
          </cell>
          <cell r="AF365">
            <v>108100</v>
          </cell>
          <cell r="AG365">
            <v>54218</v>
          </cell>
          <cell r="AH365">
            <v>0</v>
          </cell>
          <cell r="AI365">
            <v>366718</v>
          </cell>
          <cell r="AJ365">
            <v>705320</v>
          </cell>
        </row>
        <row r="366">
          <cell r="A366" t="str">
            <v>1</v>
          </cell>
          <cell r="B366" t="str">
            <v>株式会社　バンダイロジパル</v>
          </cell>
          <cell r="C366" t="str">
            <v>3</v>
          </cell>
          <cell r="D366" t="str">
            <v>事業本部</v>
          </cell>
          <cell r="E366" t="str">
            <v>33</v>
          </cell>
          <cell r="F366" t="str">
            <v>海外業務部</v>
          </cell>
          <cell r="G366" t="str">
            <v>3301</v>
          </cell>
          <cell r="H366" t="str">
            <v>海外業務部</v>
          </cell>
          <cell r="I366" t="str">
            <v>1930</v>
          </cell>
          <cell r="J366" t="str">
            <v>海外業務</v>
          </cell>
          <cell r="K366" t="str">
            <v>1519</v>
          </cell>
          <cell r="L366" t="str">
            <v>海外　東京</v>
          </cell>
          <cell r="M366" t="str">
            <v>15194999999999294679193899999合計-2</v>
          </cell>
          <cell r="N366" t="str">
            <v>4</v>
          </cell>
          <cell r="P366" t="str">
            <v>1938</v>
          </cell>
          <cell r="Q366" t="str">
            <v>　昨　年　対　比（％）</v>
          </cell>
          <cell r="V366">
            <v>100</v>
          </cell>
          <cell r="W366">
            <v>314</v>
          </cell>
          <cell r="X366">
            <v>100</v>
          </cell>
          <cell r="Y366">
            <v>100</v>
          </cell>
          <cell r="Z366">
            <v>100</v>
          </cell>
          <cell r="AA366">
            <v>0</v>
          </cell>
          <cell r="AB366">
            <v>176</v>
          </cell>
          <cell r="AC366">
            <v>161</v>
          </cell>
          <cell r="AD366">
            <v>0</v>
          </cell>
          <cell r="AE366">
            <v>65</v>
          </cell>
          <cell r="AF366">
            <v>32</v>
          </cell>
          <cell r="AG366">
            <v>56</v>
          </cell>
          <cell r="AH366">
            <v>100</v>
          </cell>
          <cell r="AI366">
            <v>56</v>
          </cell>
          <cell r="AJ366">
            <v>83</v>
          </cell>
        </row>
        <row r="367">
          <cell r="A367" t="str">
            <v>1</v>
          </cell>
          <cell r="B367" t="str">
            <v>株式会社　バンダイロジパル</v>
          </cell>
          <cell r="C367" t="str">
            <v>3</v>
          </cell>
          <cell r="D367" t="str">
            <v>事業本部</v>
          </cell>
          <cell r="E367" t="str">
            <v>33</v>
          </cell>
          <cell r="F367" t="str">
            <v>海外業務部</v>
          </cell>
          <cell r="G367" t="str">
            <v>3301</v>
          </cell>
          <cell r="H367" t="str">
            <v>海外業務部</v>
          </cell>
          <cell r="I367" t="str">
            <v>1930</v>
          </cell>
          <cell r="J367" t="str">
            <v>海外業務</v>
          </cell>
          <cell r="K367" t="str">
            <v>1519</v>
          </cell>
          <cell r="L367" t="str">
            <v>海外　東京</v>
          </cell>
          <cell r="M367" t="str">
            <v>15194999999999326498233123310020034海外-12002</v>
          </cell>
          <cell r="N367" t="str">
            <v>4</v>
          </cell>
          <cell r="O367" t="str">
            <v>他店</v>
          </cell>
          <cell r="P367" t="str">
            <v>2331</v>
          </cell>
          <cell r="Q367" t="str">
            <v>㈲ｼﾝｾｲ製作所 海外</v>
          </cell>
          <cell r="R367" t="str">
            <v>233100</v>
          </cell>
          <cell r="S367" t="str">
            <v>有限会社 シンセイ製作所 海外</v>
          </cell>
          <cell r="T367" t="str">
            <v>4海外</v>
          </cell>
          <cell r="U367" t="str">
            <v>2002</v>
          </cell>
          <cell r="V367">
            <v>294160</v>
          </cell>
          <cell r="W367">
            <v>271318</v>
          </cell>
          <cell r="X367">
            <v>169605</v>
          </cell>
          <cell r="Y367">
            <v>226856</v>
          </cell>
          <cell r="Z367">
            <v>158656</v>
          </cell>
          <cell r="AA367">
            <v>101500</v>
          </cell>
          <cell r="AB367">
            <v>1222095</v>
          </cell>
          <cell r="AC367">
            <v>145305</v>
          </cell>
          <cell r="AD367">
            <v>182241</v>
          </cell>
          <cell r="AE367">
            <v>0</v>
          </cell>
          <cell r="AF367">
            <v>94850</v>
          </cell>
          <cell r="AG367">
            <v>0</v>
          </cell>
          <cell r="AH367">
            <v>0</v>
          </cell>
          <cell r="AI367">
            <v>422396</v>
          </cell>
          <cell r="AJ367">
            <v>1644491</v>
          </cell>
        </row>
        <row r="368">
          <cell r="A368" t="str">
            <v>1</v>
          </cell>
          <cell r="B368" t="str">
            <v>株式会社　バンダイロジパル</v>
          </cell>
          <cell r="C368" t="str">
            <v>3</v>
          </cell>
          <cell r="D368" t="str">
            <v>事業本部</v>
          </cell>
          <cell r="E368" t="str">
            <v>33</v>
          </cell>
          <cell r="F368" t="str">
            <v>海外業務部</v>
          </cell>
          <cell r="G368" t="str">
            <v>3301</v>
          </cell>
          <cell r="H368" t="str">
            <v>海外業務部</v>
          </cell>
          <cell r="I368" t="str">
            <v>1930</v>
          </cell>
          <cell r="J368" t="str">
            <v>海外業務</v>
          </cell>
          <cell r="K368" t="str">
            <v>1519</v>
          </cell>
          <cell r="L368" t="str">
            <v>海外　東京</v>
          </cell>
          <cell r="M368" t="str">
            <v>15194999999999326498233123310020034海外-12003</v>
          </cell>
          <cell r="N368" t="str">
            <v>4</v>
          </cell>
          <cell r="O368" t="str">
            <v>他店</v>
          </cell>
          <cell r="P368" t="str">
            <v>2331</v>
          </cell>
          <cell r="Q368" t="str">
            <v>㈲ｼﾝｾｲ製作所 海外</v>
          </cell>
          <cell r="R368" t="str">
            <v>233100</v>
          </cell>
          <cell r="S368" t="str">
            <v>有限会社 シンセイ製作所 海外</v>
          </cell>
          <cell r="T368" t="str">
            <v>4海外</v>
          </cell>
          <cell r="U368" t="str">
            <v>2003</v>
          </cell>
          <cell r="V368">
            <v>0</v>
          </cell>
          <cell r="W368">
            <v>320035</v>
          </cell>
          <cell r="X368">
            <v>0</v>
          </cell>
          <cell r="Y368">
            <v>125806</v>
          </cell>
          <cell r="Z368">
            <v>120800</v>
          </cell>
          <cell r="AA368">
            <v>30006</v>
          </cell>
          <cell r="AB368">
            <v>596647</v>
          </cell>
          <cell r="AC368">
            <v>0</v>
          </cell>
          <cell r="AD368">
            <v>0</v>
          </cell>
          <cell r="AE368">
            <v>76854</v>
          </cell>
          <cell r="AF368">
            <v>0</v>
          </cell>
          <cell r="AG368">
            <v>0</v>
          </cell>
          <cell r="AH368">
            <v>0</v>
          </cell>
          <cell r="AI368">
            <v>76854</v>
          </cell>
          <cell r="AJ368">
            <v>673501</v>
          </cell>
        </row>
        <row r="369">
          <cell r="A369" t="str">
            <v>1</v>
          </cell>
          <cell r="B369" t="str">
            <v>株式会社　バンダイロジパル</v>
          </cell>
          <cell r="C369" t="str">
            <v>3</v>
          </cell>
          <cell r="D369" t="str">
            <v>事業本部</v>
          </cell>
          <cell r="E369" t="str">
            <v>33</v>
          </cell>
          <cell r="F369" t="str">
            <v>海外業務部</v>
          </cell>
          <cell r="G369" t="str">
            <v>3301</v>
          </cell>
          <cell r="H369" t="str">
            <v>海外業務部</v>
          </cell>
          <cell r="I369" t="str">
            <v>1930</v>
          </cell>
          <cell r="J369" t="str">
            <v>海外業務</v>
          </cell>
          <cell r="K369" t="str">
            <v>1519</v>
          </cell>
          <cell r="L369" t="str">
            <v>海外　東京</v>
          </cell>
          <cell r="M369" t="str">
            <v>15194999999999326498233199999999999合計-0</v>
          </cell>
          <cell r="N369" t="str">
            <v>4</v>
          </cell>
          <cell r="P369" t="str">
            <v>2331</v>
          </cell>
          <cell r="Q369" t="str">
            <v>　前　年　合　計　</v>
          </cell>
          <cell r="U369" t="str">
            <v>2002</v>
          </cell>
          <cell r="V369">
            <v>294160</v>
          </cell>
          <cell r="W369">
            <v>271318</v>
          </cell>
          <cell r="X369">
            <v>169605</v>
          </cell>
          <cell r="Y369">
            <v>226856</v>
          </cell>
          <cell r="Z369">
            <v>158656</v>
          </cell>
          <cell r="AA369">
            <v>101500</v>
          </cell>
          <cell r="AB369">
            <v>1222095</v>
          </cell>
          <cell r="AC369">
            <v>145305</v>
          </cell>
          <cell r="AD369">
            <v>182241</v>
          </cell>
          <cell r="AE369">
            <v>0</v>
          </cell>
          <cell r="AF369">
            <v>94850</v>
          </cell>
          <cell r="AG369">
            <v>0</v>
          </cell>
          <cell r="AH369">
            <v>0</v>
          </cell>
          <cell r="AI369">
            <v>422396</v>
          </cell>
          <cell r="AJ369">
            <v>1644491</v>
          </cell>
        </row>
        <row r="370">
          <cell r="A370" t="str">
            <v>1</v>
          </cell>
          <cell r="B370" t="str">
            <v>株式会社　バンダイロジパル</v>
          </cell>
          <cell r="C370" t="str">
            <v>3</v>
          </cell>
          <cell r="D370" t="str">
            <v>事業本部</v>
          </cell>
          <cell r="E370" t="str">
            <v>33</v>
          </cell>
          <cell r="F370" t="str">
            <v>海外業務部</v>
          </cell>
          <cell r="G370" t="str">
            <v>3301</v>
          </cell>
          <cell r="H370" t="str">
            <v>海外業務部</v>
          </cell>
          <cell r="I370" t="str">
            <v>1930</v>
          </cell>
          <cell r="J370" t="str">
            <v>海外業務</v>
          </cell>
          <cell r="K370" t="str">
            <v>1519</v>
          </cell>
          <cell r="L370" t="str">
            <v>海外　東京</v>
          </cell>
          <cell r="M370" t="str">
            <v>15194999999999326498233199999999999合計-1</v>
          </cell>
          <cell r="N370" t="str">
            <v>4</v>
          </cell>
          <cell r="P370" t="str">
            <v>2331</v>
          </cell>
          <cell r="Q370" t="str">
            <v>　当　年　合　計　</v>
          </cell>
          <cell r="U370" t="str">
            <v>2003</v>
          </cell>
          <cell r="V370">
            <v>0</v>
          </cell>
          <cell r="W370">
            <v>320035</v>
          </cell>
          <cell r="X370">
            <v>0</v>
          </cell>
          <cell r="Y370">
            <v>125806</v>
          </cell>
          <cell r="Z370">
            <v>120800</v>
          </cell>
          <cell r="AA370">
            <v>30006</v>
          </cell>
          <cell r="AB370">
            <v>596647</v>
          </cell>
          <cell r="AC370">
            <v>0</v>
          </cell>
          <cell r="AD370">
            <v>0</v>
          </cell>
          <cell r="AE370">
            <v>76854</v>
          </cell>
          <cell r="AF370">
            <v>0</v>
          </cell>
          <cell r="AG370">
            <v>0</v>
          </cell>
          <cell r="AH370">
            <v>0</v>
          </cell>
          <cell r="AI370">
            <v>76854</v>
          </cell>
          <cell r="AJ370">
            <v>673501</v>
          </cell>
        </row>
        <row r="371">
          <cell r="A371" t="str">
            <v>1</v>
          </cell>
          <cell r="B371" t="str">
            <v>株式会社　バンダイロジパル</v>
          </cell>
          <cell r="C371" t="str">
            <v>3</v>
          </cell>
          <cell r="D371" t="str">
            <v>事業本部</v>
          </cell>
          <cell r="E371" t="str">
            <v>33</v>
          </cell>
          <cell r="F371" t="str">
            <v>海外業務部</v>
          </cell>
          <cell r="G371" t="str">
            <v>3301</v>
          </cell>
          <cell r="H371" t="str">
            <v>海外業務部</v>
          </cell>
          <cell r="I371" t="str">
            <v>1930</v>
          </cell>
          <cell r="J371" t="str">
            <v>海外業務</v>
          </cell>
          <cell r="K371" t="str">
            <v>1519</v>
          </cell>
          <cell r="L371" t="str">
            <v>海外　東京</v>
          </cell>
          <cell r="M371" t="str">
            <v>15194999999999326498233199999合計-2</v>
          </cell>
          <cell r="N371" t="str">
            <v>4</v>
          </cell>
          <cell r="P371" t="str">
            <v>2331</v>
          </cell>
          <cell r="Q371" t="str">
            <v>　昨　年　対　比（％）</v>
          </cell>
          <cell r="V371">
            <v>0</v>
          </cell>
          <cell r="W371">
            <v>117</v>
          </cell>
          <cell r="X371">
            <v>0</v>
          </cell>
          <cell r="Y371">
            <v>55</v>
          </cell>
          <cell r="Z371">
            <v>76</v>
          </cell>
          <cell r="AA371">
            <v>29</v>
          </cell>
          <cell r="AB371">
            <v>48</v>
          </cell>
          <cell r="AC371">
            <v>0</v>
          </cell>
          <cell r="AD371">
            <v>0</v>
          </cell>
          <cell r="AE371">
            <v>100</v>
          </cell>
          <cell r="AF371">
            <v>0</v>
          </cell>
          <cell r="AG371">
            <v>100</v>
          </cell>
          <cell r="AH371">
            <v>100</v>
          </cell>
          <cell r="AI371">
            <v>18</v>
          </cell>
          <cell r="AJ371">
            <v>40</v>
          </cell>
        </row>
        <row r="372">
          <cell r="A372" t="str">
            <v>1</v>
          </cell>
          <cell r="B372" t="str">
            <v>株式会社　バンダイロジパル</v>
          </cell>
          <cell r="C372" t="str">
            <v>3</v>
          </cell>
          <cell r="D372" t="str">
            <v>事業本部</v>
          </cell>
          <cell r="E372" t="str">
            <v>33</v>
          </cell>
          <cell r="F372" t="str">
            <v>海外業務部</v>
          </cell>
          <cell r="G372" t="str">
            <v>3301</v>
          </cell>
          <cell r="H372" t="str">
            <v>海外業務部</v>
          </cell>
          <cell r="I372" t="str">
            <v>1930</v>
          </cell>
          <cell r="J372" t="str">
            <v>海外業務</v>
          </cell>
          <cell r="K372" t="str">
            <v>1519</v>
          </cell>
          <cell r="L372" t="str">
            <v>海外　東京</v>
          </cell>
          <cell r="M372" t="str">
            <v>15194999999999336141614061400020034海外-12002</v>
          </cell>
          <cell r="N372" t="str">
            <v>4</v>
          </cell>
          <cell r="O372" t="str">
            <v>他店</v>
          </cell>
          <cell r="P372" t="str">
            <v>6140</v>
          </cell>
          <cell r="Q372" t="str">
            <v>㈱ ﾏｯｸ</v>
          </cell>
          <cell r="R372" t="str">
            <v>614000</v>
          </cell>
          <cell r="S372" t="str">
            <v>株式会社　マック　(海外)</v>
          </cell>
          <cell r="T372" t="str">
            <v>4海外</v>
          </cell>
          <cell r="U372" t="str">
            <v>2002</v>
          </cell>
          <cell r="V372">
            <v>170641</v>
          </cell>
          <cell r="W372">
            <v>179164</v>
          </cell>
          <cell r="X372">
            <v>82749</v>
          </cell>
          <cell r="Y372">
            <v>248077</v>
          </cell>
          <cell r="Z372">
            <v>85008</v>
          </cell>
          <cell r="AA372">
            <v>62052</v>
          </cell>
          <cell r="AB372">
            <v>827691</v>
          </cell>
          <cell r="AC372">
            <v>0</v>
          </cell>
          <cell r="AD372">
            <v>54376</v>
          </cell>
          <cell r="AE372">
            <v>347400</v>
          </cell>
          <cell r="AF372">
            <v>0</v>
          </cell>
          <cell r="AG372">
            <v>0</v>
          </cell>
          <cell r="AH372">
            <v>352491</v>
          </cell>
          <cell r="AI372">
            <v>754267</v>
          </cell>
          <cell r="AJ372">
            <v>1581958</v>
          </cell>
        </row>
        <row r="373">
          <cell r="A373" t="str">
            <v>1</v>
          </cell>
          <cell r="B373" t="str">
            <v>株式会社　バンダイロジパル</v>
          </cell>
          <cell r="C373" t="str">
            <v>3</v>
          </cell>
          <cell r="D373" t="str">
            <v>事業本部</v>
          </cell>
          <cell r="E373" t="str">
            <v>33</v>
          </cell>
          <cell r="F373" t="str">
            <v>海外業務部</v>
          </cell>
          <cell r="G373" t="str">
            <v>3301</v>
          </cell>
          <cell r="H373" t="str">
            <v>海外業務部</v>
          </cell>
          <cell r="I373" t="str">
            <v>1930</v>
          </cell>
          <cell r="J373" t="str">
            <v>海外業務</v>
          </cell>
          <cell r="K373" t="str">
            <v>1519</v>
          </cell>
          <cell r="L373" t="str">
            <v>海外　東京</v>
          </cell>
          <cell r="M373" t="str">
            <v>15194999999999336141614061400020034海外-12003</v>
          </cell>
          <cell r="N373" t="str">
            <v>4</v>
          </cell>
          <cell r="O373" t="str">
            <v>他店</v>
          </cell>
          <cell r="P373" t="str">
            <v>6140</v>
          </cell>
          <cell r="Q373" t="str">
            <v>㈱ ﾏｯｸ</v>
          </cell>
          <cell r="R373" t="str">
            <v>614000</v>
          </cell>
          <cell r="S373" t="str">
            <v>株式会社　マック　(海外)</v>
          </cell>
          <cell r="T373" t="str">
            <v>4海外</v>
          </cell>
          <cell r="U373" t="str">
            <v>2003</v>
          </cell>
          <cell r="V373">
            <v>151656</v>
          </cell>
          <cell r="W373">
            <v>196892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348548</v>
          </cell>
          <cell r="AC373">
            <v>0</v>
          </cell>
          <cell r="AD373">
            <v>59309</v>
          </cell>
          <cell r="AE373">
            <v>133751</v>
          </cell>
          <cell r="AF373">
            <v>122250</v>
          </cell>
          <cell r="AG373">
            <v>0</v>
          </cell>
          <cell r="AH373">
            <v>0</v>
          </cell>
          <cell r="AI373">
            <v>315310</v>
          </cell>
          <cell r="AJ373">
            <v>663858</v>
          </cell>
        </row>
        <row r="374">
          <cell r="A374" t="str">
            <v>1</v>
          </cell>
          <cell r="B374" t="str">
            <v>株式会社　バンダイロジパル</v>
          </cell>
          <cell r="C374" t="str">
            <v>3</v>
          </cell>
          <cell r="D374" t="str">
            <v>事業本部</v>
          </cell>
          <cell r="E374" t="str">
            <v>33</v>
          </cell>
          <cell r="F374" t="str">
            <v>海外業務部</v>
          </cell>
          <cell r="G374" t="str">
            <v>3301</v>
          </cell>
          <cell r="H374" t="str">
            <v>海外業務部</v>
          </cell>
          <cell r="I374" t="str">
            <v>1930</v>
          </cell>
          <cell r="J374" t="str">
            <v>海外業務</v>
          </cell>
          <cell r="K374" t="str">
            <v>1519</v>
          </cell>
          <cell r="L374" t="str">
            <v>海外　東京</v>
          </cell>
          <cell r="M374" t="str">
            <v>15194999999999336141614099999999999合計-0</v>
          </cell>
          <cell r="N374" t="str">
            <v>4</v>
          </cell>
          <cell r="P374" t="str">
            <v>6140</v>
          </cell>
          <cell r="Q374" t="str">
            <v>　前　年　合　計　</v>
          </cell>
          <cell r="U374" t="str">
            <v>2002</v>
          </cell>
          <cell r="V374">
            <v>170641</v>
          </cell>
          <cell r="W374">
            <v>179164</v>
          </cell>
          <cell r="X374">
            <v>82749</v>
          </cell>
          <cell r="Y374">
            <v>248077</v>
          </cell>
          <cell r="Z374">
            <v>85008</v>
          </cell>
          <cell r="AA374">
            <v>62052</v>
          </cell>
          <cell r="AB374">
            <v>827691</v>
          </cell>
          <cell r="AC374">
            <v>0</v>
          </cell>
          <cell r="AD374">
            <v>54376</v>
          </cell>
          <cell r="AE374">
            <v>347400</v>
          </cell>
          <cell r="AF374">
            <v>0</v>
          </cell>
          <cell r="AG374">
            <v>0</v>
          </cell>
          <cell r="AH374">
            <v>352491</v>
          </cell>
          <cell r="AI374">
            <v>754267</v>
          </cell>
          <cell r="AJ374">
            <v>1581958</v>
          </cell>
        </row>
        <row r="375">
          <cell r="A375" t="str">
            <v>1</v>
          </cell>
          <cell r="B375" t="str">
            <v>株式会社　バンダイロジパル</v>
          </cell>
          <cell r="C375" t="str">
            <v>3</v>
          </cell>
          <cell r="D375" t="str">
            <v>事業本部</v>
          </cell>
          <cell r="E375" t="str">
            <v>33</v>
          </cell>
          <cell r="F375" t="str">
            <v>海外業務部</v>
          </cell>
          <cell r="G375" t="str">
            <v>3301</v>
          </cell>
          <cell r="H375" t="str">
            <v>海外業務部</v>
          </cell>
          <cell r="I375" t="str">
            <v>1930</v>
          </cell>
          <cell r="J375" t="str">
            <v>海外業務</v>
          </cell>
          <cell r="K375" t="str">
            <v>1519</v>
          </cell>
          <cell r="L375" t="str">
            <v>海外　東京</v>
          </cell>
          <cell r="M375" t="str">
            <v>15194999999999336141614099999999999合計-1</v>
          </cell>
          <cell r="N375" t="str">
            <v>4</v>
          </cell>
          <cell r="P375" t="str">
            <v>6140</v>
          </cell>
          <cell r="Q375" t="str">
            <v>　当　年　合　計　</v>
          </cell>
          <cell r="U375" t="str">
            <v>2003</v>
          </cell>
          <cell r="V375">
            <v>151656</v>
          </cell>
          <cell r="W375">
            <v>196892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348548</v>
          </cell>
          <cell r="AC375">
            <v>0</v>
          </cell>
          <cell r="AD375">
            <v>59309</v>
          </cell>
          <cell r="AE375">
            <v>133751</v>
          </cell>
          <cell r="AF375">
            <v>122250</v>
          </cell>
          <cell r="AG375">
            <v>0</v>
          </cell>
          <cell r="AH375">
            <v>0</v>
          </cell>
          <cell r="AI375">
            <v>315310</v>
          </cell>
          <cell r="AJ375">
            <v>663858</v>
          </cell>
        </row>
        <row r="376">
          <cell r="A376" t="str">
            <v>1</v>
          </cell>
          <cell r="B376" t="str">
            <v>株式会社　バンダイロジパル</v>
          </cell>
          <cell r="C376" t="str">
            <v>3</v>
          </cell>
          <cell r="D376" t="str">
            <v>事業本部</v>
          </cell>
          <cell r="E376" t="str">
            <v>33</v>
          </cell>
          <cell r="F376" t="str">
            <v>海外業務部</v>
          </cell>
          <cell r="G376" t="str">
            <v>3301</v>
          </cell>
          <cell r="H376" t="str">
            <v>海外業務部</v>
          </cell>
          <cell r="I376" t="str">
            <v>1930</v>
          </cell>
          <cell r="J376" t="str">
            <v>海外業務</v>
          </cell>
          <cell r="K376" t="str">
            <v>1519</v>
          </cell>
          <cell r="L376" t="str">
            <v>海外　東京</v>
          </cell>
          <cell r="M376" t="str">
            <v>15194999999999336141614099999合計-2</v>
          </cell>
          <cell r="N376" t="str">
            <v>4</v>
          </cell>
          <cell r="P376" t="str">
            <v>6140</v>
          </cell>
          <cell r="Q376" t="str">
            <v>　昨　年　対　比（％）</v>
          </cell>
          <cell r="V376">
            <v>88</v>
          </cell>
          <cell r="W376">
            <v>109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42</v>
          </cell>
          <cell r="AC376">
            <v>100</v>
          </cell>
          <cell r="AD376">
            <v>109</v>
          </cell>
          <cell r="AE376">
            <v>38</v>
          </cell>
          <cell r="AF376">
            <v>100</v>
          </cell>
          <cell r="AG376">
            <v>100</v>
          </cell>
          <cell r="AH376">
            <v>0</v>
          </cell>
          <cell r="AI376">
            <v>41</v>
          </cell>
          <cell r="AJ376">
            <v>41</v>
          </cell>
        </row>
        <row r="377">
          <cell r="A377" t="str">
            <v>1</v>
          </cell>
          <cell r="B377" t="str">
            <v>株式会社　バンダイロジパル</v>
          </cell>
          <cell r="C377" t="str">
            <v>3</v>
          </cell>
          <cell r="D377" t="str">
            <v>事業本部</v>
          </cell>
          <cell r="E377" t="str">
            <v>33</v>
          </cell>
          <cell r="F377" t="str">
            <v>海外業務部</v>
          </cell>
          <cell r="G377" t="str">
            <v>3301</v>
          </cell>
          <cell r="H377" t="str">
            <v>海外業務部</v>
          </cell>
          <cell r="I377" t="str">
            <v>1930</v>
          </cell>
          <cell r="J377" t="str">
            <v>海外業務</v>
          </cell>
          <cell r="K377" t="str">
            <v>1519</v>
          </cell>
          <cell r="L377" t="str">
            <v>海外　東京</v>
          </cell>
          <cell r="M377" t="str">
            <v>15194999999999438536436143610020034海外-12002</v>
          </cell>
          <cell r="N377" t="str">
            <v>4</v>
          </cell>
          <cell r="O377" t="str">
            <v>他店</v>
          </cell>
          <cell r="P377" t="str">
            <v>4361</v>
          </cell>
          <cell r="Q377" t="str">
            <v>ニューロン製菓㈱</v>
          </cell>
          <cell r="R377" t="str">
            <v>436100</v>
          </cell>
          <cell r="S377" t="str">
            <v>ニューロン製菓 株式会社(海外)</v>
          </cell>
          <cell r="T377" t="str">
            <v>4海外</v>
          </cell>
          <cell r="U377" t="str">
            <v>2002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35150</v>
          </cell>
          <cell r="AE377">
            <v>0</v>
          </cell>
          <cell r="AF377">
            <v>42741</v>
          </cell>
          <cell r="AG377">
            <v>38348</v>
          </cell>
          <cell r="AH377">
            <v>32835</v>
          </cell>
          <cell r="AI377">
            <v>149074</v>
          </cell>
          <cell r="AJ377">
            <v>149074</v>
          </cell>
        </row>
        <row r="378">
          <cell r="A378" t="str">
            <v>1</v>
          </cell>
          <cell r="B378" t="str">
            <v>株式会社　バンダイロジパル</v>
          </cell>
          <cell r="C378" t="str">
            <v>3</v>
          </cell>
          <cell r="D378" t="str">
            <v>事業本部</v>
          </cell>
          <cell r="E378" t="str">
            <v>33</v>
          </cell>
          <cell r="F378" t="str">
            <v>海外業務部</v>
          </cell>
          <cell r="G378" t="str">
            <v>3301</v>
          </cell>
          <cell r="H378" t="str">
            <v>海外業務部</v>
          </cell>
          <cell r="I378" t="str">
            <v>1930</v>
          </cell>
          <cell r="J378" t="str">
            <v>海外業務</v>
          </cell>
          <cell r="K378" t="str">
            <v>1519</v>
          </cell>
          <cell r="L378" t="str">
            <v>海外　東京</v>
          </cell>
          <cell r="M378" t="str">
            <v>15194999999999438536436143610020034海外-12003</v>
          </cell>
          <cell r="N378" t="str">
            <v>4</v>
          </cell>
          <cell r="O378" t="str">
            <v>他店</v>
          </cell>
          <cell r="P378" t="str">
            <v>4361</v>
          </cell>
          <cell r="Q378" t="str">
            <v>ニューロン製菓㈱</v>
          </cell>
          <cell r="R378" t="str">
            <v>436100</v>
          </cell>
          <cell r="S378" t="str">
            <v>ニューロン製菓 株式会社(海外)</v>
          </cell>
          <cell r="T378" t="str">
            <v>4海外</v>
          </cell>
          <cell r="U378" t="str">
            <v>2003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205642</v>
          </cell>
          <cell r="AA378">
            <v>0</v>
          </cell>
          <cell r="AB378">
            <v>205642</v>
          </cell>
          <cell r="AC378">
            <v>0</v>
          </cell>
          <cell r="AD378">
            <v>62378</v>
          </cell>
          <cell r="AE378">
            <v>0</v>
          </cell>
          <cell r="AF378">
            <v>293443</v>
          </cell>
          <cell r="AG378">
            <v>0</v>
          </cell>
          <cell r="AH378">
            <v>0</v>
          </cell>
          <cell r="AI378">
            <v>355821</v>
          </cell>
          <cell r="AJ378">
            <v>561463</v>
          </cell>
        </row>
        <row r="379">
          <cell r="A379" t="str">
            <v>1</v>
          </cell>
          <cell r="B379" t="str">
            <v>株式会社　バンダイロジパル</v>
          </cell>
          <cell r="C379" t="str">
            <v>3</v>
          </cell>
          <cell r="D379" t="str">
            <v>事業本部</v>
          </cell>
          <cell r="E379" t="str">
            <v>33</v>
          </cell>
          <cell r="F379" t="str">
            <v>海外業務部</v>
          </cell>
          <cell r="G379" t="str">
            <v>3301</v>
          </cell>
          <cell r="H379" t="str">
            <v>海外業務部</v>
          </cell>
          <cell r="I379" t="str">
            <v>1930</v>
          </cell>
          <cell r="J379" t="str">
            <v>海外業務</v>
          </cell>
          <cell r="K379" t="str">
            <v>1519</v>
          </cell>
          <cell r="L379" t="str">
            <v>海外　東京</v>
          </cell>
          <cell r="M379" t="str">
            <v>15194999999999438536436199999999999合計-0</v>
          </cell>
          <cell r="N379" t="str">
            <v>4</v>
          </cell>
          <cell r="P379" t="str">
            <v>4361</v>
          </cell>
          <cell r="Q379" t="str">
            <v>　前　年　合　計　</v>
          </cell>
          <cell r="U379" t="str">
            <v>2002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35150</v>
          </cell>
          <cell r="AE379">
            <v>0</v>
          </cell>
          <cell r="AF379">
            <v>42741</v>
          </cell>
          <cell r="AG379">
            <v>38348</v>
          </cell>
          <cell r="AH379">
            <v>32835</v>
          </cell>
          <cell r="AI379">
            <v>149074</v>
          </cell>
          <cell r="AJ379">
            <v>149074</v>
          </cell>
        </row>
        <row r="380">
          <cell r="A380" t="str">
            <v>1</v>
          </cell>
          <cell r="B380" t="str">
            <v>株式会社　バンダイロジパル</v>
          </cell>
          <cell r="C380" t="str">
            <v>3</v>
          </cell>
          <cell r="D380" t="str">
            <v>事業本部</v>
          </cell>
          <cell r="E380" t="str">
            <v>33</v>
          </cell>
          <cell r="F380" t="str">
            <v>海外業務部</v>
          </cell>
          <cell r="G380" t="str">
            <v>3301</v>
          </cell>
          <cell r="H380" t="str">
            <v>海外業務部</v>
          </cell>
          <cell r="I380" t="str">
            <v>1930</v>
          </cell>
          <cell r="J380" t="str">
            <v>海外業務</v>
          </cell>
          <cell r="K380" t="str">
            <v>1519</v>
          </cell>
          <cell r="L380" t="str">
            <v>海外　東京</v>
          </cell>
          <cell r="M380" t="str">
            <v>15194999999999438536436199999999999合計-1</v>
          </cell>
          <cell r="N380" t="str">
            <v>4</v>
          </cell>
          <cell r="P380" t="str">
            <v>4361</v>
          </cell>
          <cell r="Q380" t="str">
            <v>　当　年　合　計　</v>
          </cell>
          <cell r="U380" t="str">
            <v>2003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205642</v>
          </cell>
          <cell r="AA380">
            <v>0</v>
          </cell>
          <cell r="AB380">
            <v>205642</v>
          </cell>
          <cell r="AC380">
            <v>0</v>
          </cell>
          <cell r="AD380">
            <v>62378</v>
          </cell>
          <cell r="AE380">
            <v>0</v>
          </cell>
          <cell r="AF380">
            <v>293443</v>
          </cell>
          <cell r="AG380">
            <v>0</v>
          </cell>
          <cell r="AH380">
            <v>0</v>
          </cell>
          <cell r="AI380">
            <v>355821</v>
          </cell>
          <cell r="AJ380">
            <v>561463</v>
          </cell>
        </row>
        <row r="381">
          <cell r="A381" t="str">
            <v>1</v>
          </cell>
          <cell r="B381" t="str">
            <v>株式会社　バンダイロジパル</v>
          </cell>
          <cell r="C381" t="str">
            <v>3</v>
          </cell>
          <cell r="D381" t="str">
            <v>事業本部</v>
          </cell>
          <cell r="E381" t="str">
            <v>33</v>
          </cell>
          <cell r="F381" t="str">
            <v>海外業務部</v>
          </cell>
          <cell r="G381" t="str">
            <v>3301</v>
          </cell>
          <cell r="H381" t="str">
            <v>海外業務部</v>
          </cell>
          <cell r="I381" t="str">
            <v>1930</v>
          </cell>
          <cell r="J381" t="str">
            <v>海外業務</v>
          </cell>
          <cell r="K381" t="str">
            <v>1519</v>
          </cell>
          <cell r="L381" t="str">
            <v>海外　東京</v>
          </cell>
          <cell r="M381" t="str">
            <v>15194999999999438536436199999合計-2</v>
          </cell>
          <cell r="N381" t="str">
            <v>4</v>
          </cell>
          <cell r="P381" t="str">
            <v>4361</v>
          </cell>
          <cell r="Q381" t="str">
            <v>　昨　年　対　比（％）</v>
          </cell>
          <cell r="V381">
            <v>100</v>
          </cell>
          <cell r="W381">
            <v>100</v>
          </cell>
          <cell r="X381">
            <v>100</v>
          </cell>
          <cell r="Y381">
            <v>100</v>
          </cell>
          <cell r="Z381">
            <v>100</v>
          </cell>
          <cell r="AA381">
            <v>100</v>
          </cell>
          <cell r="AB381">
            <v>100</v>
          </cell>
          <cell r="AC381">
            <v>100</v>
          </cell>
          <cell r="AD381">
            <v>177</v>
          </cell>
          <cell r="AE381">
            <v>100</v>
          </cell>
          <cell r="AF381">
            <v>686</v>
          </cell>
          <cell r="AG381">
            <v>0</v>
          </cell>
          <cell r="AH381">
            <v>0</v>
          </cell>
          <cell r="AI381">
            <v>238</v>
          </cell>
          <cell r="AJ381">
            <v>376</v>
          </cell>
        </row>
        <row r="382">
          <cell r="A382" t="str">
            <v>1</v>
          </cell>
          <cell r="B382" t="str">
            <v>株式会社　バンダイロジパル</v>
          </cell>
          <cell r="C382" t="str">
            <v>3</v>
          </cell>
          <cell r="D382" t="str">
            <v>事業本部</v>
          </cell>
          <cell r="E382" t="str">
            <v>33</v>
          </cell>
          <cell r="F382" t="str">
            <v>海外業務部</v>
          </cell>
          <cell r="G382" t="str">
            <v>3301</v>
          </cell>
          <cell r="H382" t="str">
            <v>海外業務部</v>
          </cell>
          <cell r="I382" t="str">
            <v>1930</v>
          </cell>
          <cell r="J382" t="str">
            <v>海外業務</v>
          </cell>
          <cell r="K382" t="str">
            <v>1519</v>
          </cell>
          <cell r="L382" t="str">
            <v>海外　東京</v>
          </cell>
          <cell r="M382" t="str">
            <v>15194999999999506652432743270320034海外-12002</v>
          </cell>
          <cell r="N382" t="str">
            <v>4</v>
          </cell>
          <cell r="O382" t="str">
            <v>他店</v>
          </cell>
          <cell r="P382" t="str">
            <v>4327</v>
          </cell>
          <cell r="Q382" t="str">
            <v>日本ﾄｲｽﾞｻｰﾋﾞｽ㈱</v>
          </cell>
          <cell r="R382" t="str">
            <v>432703</v>
          </cell>
          <cell r="S382" t="str">
            <v>日本トイズサービス株式会社(海外)</v>
          </cell>
          <cell r="T382" t="str">
            <v>4海外</v>
          </cell>
          <cell r="U382" t="str">
            <v>2002</v>
          </cell>
          <cell r="V382">
            <v>20530</v>
          </cell>
          <cell r="W382">
            <v>237054</v>
          </cell>
          <cell r="X382">
            <v>160000</v>
          </cell>
          <cell r="Y382">
            <v>115300</v>
          </cell>
          <cell r="Z382">
            <v>0</v>
          </cell>
          <cell r="AA382">
            <v>0</v>
          </cell>
          <cell r="AB382">
            <v>532884</v>
          </cell>
          <cell r="AC382">
            <v>133600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133428</v>
          </cell>
          <cell r="AI382">
            <v>267028</v>
          </cell>
          <cell r="AJ382">
            <v>799912</v>
          </cell>
        </row>
        <row r="383">
          <cell r="A383" t="str">
            <v>1</v>
          </cell>
          <cell r="B383" t="str">
            <v>株式会社　バンダイロジパル</v>
          </cell>
          <cell r="C383" t="str">
            <v>3</v>
          </cell>
          <cell r="D383" t="str">
            <v>事業本部</v>
          </cell>
          <cell r="E383" t="str">
            <v>33</v>
          </cell>
          <cell r="F383" t="str">
            <v>海外業務部</v>
          </cell>
          <cell r="G383" t="str">
            <v>3301</v>
          </cell>
          <cell r="H383" t="str">
            <v>海外業務部</v>
          </cell>
          <cell r="I383" t="str">
            <v>1930</v>
          </cell>
          <cell r="J383" t="str">
            <v>海外業務</v>
          </cell>
          <cell r="K383" t="str">
            <v>1519</v>
          </cell>
          <cell r="L383" t="str">
            <v>海外　東京</v>
          </cell>
          <cell r="M383" t="str">
            <v>15194999999999506652432743270320034海外-12003</v>
          </cell>
          <cell r="N383" t="str">
            <v>4</v>
          </cell>
          <cell r="O383" t="str">
            <v>他店</v>
          </cell>
          <cell r="P383" t="str">
            <v>4327</v>
          </cell>
          <cell r="Q383" t="str">
            <v>日本ﾄｲｽﾞｻｰﾋﾞｽ㈱</v>
          </cell>
          <cell r="R383" t="str">
            <v>432703</v>
          </cell>
          <cell r="S383" t="str">
            <v>日本トイズサービス株式会社(海外)</v>
          </cell>
          <cell r="T383" t="str">
            <v>4海外</v>
          </cell>
          <cell r="U383" t="str">
            <v>2003</v>
          </cell>
          <cell r="V383">
            <v>140860</v>
          </cell>
          <cell r="W383">
            <v>218126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358986</v>
          </cell>
          <cell r="AC383">
            <v>0</v>
          </cell>
          <cell r="AD383">
            <v>0</v>
          </cell>
          <cell r="AE383">
            <v>0</v>
          </cell>
          <cell r="AF383">
            <v>134361</v>
          </cell>
          <cell r="AG383">
            <v>0</v>
          </cell>
          <cell r="AH383">
            <v>0</v>
          </cell>
          <cell r="AI383">
            <v>134361</v>
          </cell>
          <cell r="AJ383">
            <v>493347</v>
          </cell>
        </row>
        <row r="384">
          <cell r="A384" t="str">
            <v>1</v>
          </cell>
          <cell r="B384" t="str">
            <v>株式会社　バンダイロジパル</v>
          </cell>
          <cell r="C384" t="str">
            <v>3</v>
          </cell>
          <cell r="D384" t="str">
            <v>事業本部</v>
          </cell>
          <cell r="E384" t="str">
            <v>33</v>
          </cell>
          <cell r="F384" t="str">
            <v>海外業務部</v>
          </cell>
          <cell r="G384" t="str">
            <v>3301</v>
          </cell>
          <cell r="H384" t="str">
            <v>海外業務部</v>
          </cell>
          <cell r="I384" t="str">
            <v>1930</v>
          </cell>
          <cell r="J384" t="str">
            <v>海外業務</v>
          </cell>
          <cell r="K384" t="str">
            <v>1519</v>
          </cell>
          <cell r="L384" t="str">
            <v>海外　東京</v>
          </cell>
          <cell r="M384" t="str">
            <v>15194999999999506652432799999999999合計-0</v>
          </cell>
          <cell r="N384" t="str">
            <v>4</v>
          </cell>
          <cell r="P384" t="str">
            <v>4327</v>
          </cell>
          <cell r="Q384" t="str">
            <v>　前　年　合　計　</v>
          </cell>
          <cell r="U384" t="str">
            <v>2002</v>
          </cell>
          <cell r="V384">
            <v>20530</v>
          </cell>
          <cell r="W384">
            <v>237054</v>
          </cell>
          <cell r="X384">
            <v>160000</v>
          </cell>
          <cell r="Y384">
            <v>115300</v>
          </cell>
          <cell r="Z384">
            <v>0</v>
          </cell>
          <cell r="AA384">
            <v>0</v>
          </cell>
          <cell r="AB384">
            <v>532884</v>
          </cell>
          <cell r="AC384">
            <v>133600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133428</v>
          </cell>
          <cell r="AI384">
            <v>267028</v>
          </cell>
          <cell r="AJ384">
            <v>799912</v>
          </cell>
        </row>
        <row r="385">
          <cell r="A385" t="str">
            <v>1</v>
          </cell>
          <cell r="B385" t="str">
            <v>株式会社　バンダイロジパル</v>
          </cell>
          <cell r="C385" t="str">
            <v>3</v>
          </cell>
          <cell r="D385" t="str">
            <v>事業本部</v>
          </cell>
          <cell r="E385" t="str">
            <v>33</v>
          </cell>
          <cell r="F385" t="str">
            <v>海外業務部</v>
          </cell>
          <cell r="G385" t="str">
            <v>3301</v>
          </cell>
          <cell r="H385" t="str">
            <v>海外業務部</v>
          </cell>
          <cell r="I385" t="str">
            <v>1930</v>
          </cell>
          <cell r="J385" t="str">
            <v>海外業務</v>
          </cell>
          <cell r="K385" t="str">
            <v>1519</v>
          </cell>
          <cell r="L385" t="str">
            <v>海外　東京</v>
          </cell>
          <cell r="M385" t="str">
            <v>15194999999999506652432799999999999合計-1</v>
          </cell>
          <cell r="N385" t="str">
            <v>4</v>
          </cell>
          <cell r="P385" t="str">
            <v>4327</v>
          </cell>
          <cell r="Q385" t="str">
            <v>　当　年　合　計　</v>
          </cell>
          <cell r="U385" t="str">
            <v>2003</v>
          </cell>
          <cell r="V385">
            <v>140860</v>
          </cell>
          <cell r="W385">
            <v>218126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358986</v>
          </cell>
          <cell r="AC385">
            <v>0</v>
          </cell>
          <cell r="AD385">
            <v>0</v>
          </cell>
          <cell r="AE385">
            <v>0</v>
          </cell>
          <cell r="AF385">
            <v>134361</v>
          </cell>
          <cell r="AG385">
            <v>0</v>
          </cell>
          <cell r="AH385">
            <v>0</v>
          </cell>
          <cell r="AI385">
            <v>134361</v>
          </cell>
          <cell r="AJ385">
            <v>493347</v>
          </cell>
        </row>
        <row r="386">
          <cell r="A386" t="str">
            <v>1</v>
          </cell>
          <cell r="B386" t="str">
            <v>株式会社　バンダイロジパル</v>
          </cell>
          <cell r="C386" t="str">
            <v>3</v>
          </cell>
          <cell r="D386" t="str">
            <v>事業本部</v>
          </cell>
          <cell r="E386" t="str">
            <v>33</v>
          </cell>
          <cell r="F386" t="str">
            <v>海外業務部</v>
          </cell>
          <cell r="G386" t="str">
            <v>3301</v>
          </cell>
          <cell r="H386" t="str">
            <v>海外業務部</v>
          </cell>
          <cell r="I386" t="str">
            <v>1930</v>
          </cell>
          <cell r="J386" t="str">
            <v>海外業務</v>
          </cell>
          <cell r="K386" t="str">
            <v>1519</v>
          </cell>
          <cell r="L386" t="str">
            <v>海外　東京</v>
          </cell>
          <cell r="M386" t="str">
            <v>15194999999999506652432799999合計-2</v>
          </cell>
          <cell r="N386" t="str">
            <v>4</v>
          </cell>
          <cell r="P386" t="str">
            <v>4327</v>
          </cell>
          <cell r="Q386" t="str">
            <v>　昨　年　対　比（％）</v>
          </cell>
          <cell r="V386">
            <v>686</v>
          </cell>
          <cell r="W386">
            <v>92</v>
          </cell>
          <cell r="X386">
            <v>0</v>
          </cell>
          <cell r="Y386">
            <v>0</v>
          </cell>
          <cell r="Z386">
            <v>100</v>
          </cell>
          <cell r="AA386">
            <v>100</v>
          </cell>
          <cell r="AB386">
            <v>67</v>
          </cell>
          <cell r="AC386">
            <v>0</v>
          </cell>
          <cell r="AD386">
            <v>100</v>
          </cell>
          <cell r="AE386">
            <v>100</v>
          </cell>
          <cell r="AF386">
            <v>100</v>
          </cell>
          <cell r="AG386">
            <v>100</v>
          </cell>
          <cell r="AH386">
            <v>0</v>
          </cell>
          <cell r="AI386">
            <v>50</v>
          </cell>
          <cell r="AJ386">
            <v>61</v>
          </cell>
        </row>
        <row r="387">
          <cell r="A387" t="str">
            <v>1</v>
          </cell>
          <cell r="B387" t="str">
            <v>株式会社　バンダイロジパル</v>
          </cell>
          <cell r="C387" t="str">
            <v>3</v>
          </cell>
          <cell r="D387" t="str">
            <v>事業本部</v>
          </cell>
          <cell r="E387" t="str">
            <v>33</v>
          </cell>
          <cell r="F387" t="str">
            <v>海外業務部</v>
          </cell>
          <cell r="G387" t="str">
            <v>3301</v>
          </cell>
          <cell r="H387" t="str">
            <v>海外業務部</v>
          </cell>
          <cell r="I387" t="str">
            <v>1930</v>
          </cell>
          <cell r="J387" t="str">
            <v>海外業務</v>
          </cell>
          <cell r="K387" t="str">
            <v>1519</v>
          </cell>
          <cell r="L387" t="str">
            <v>海外　東京</v>
          </cell>
          <cell r="M387" t="str">
            <v>15194999999999571815133613360220034海外-12003</v>
          </cell>
          <cell r="N387" t="str">
            <v>4</v>
          </cell>
          <cell r="O387" t="str">
            <v>他店</v>
          </cell>
          <cell r="P387" t="str">
            <v>1336</v>
          </cell>
          <cell r="Q387" t="str">
            <v>㈱ ｷｰ･ﾌﾟﾗﾝﾆﾝｸﾞ</v>
          </cell>
          <cell r="R387" t="str">
            <v>133602</v>
          </cell>
          <cell r="S387" t="str">
            <v>株式会社　キー・プランニング(海外）</v>
          </cell>
          <cell r="T387" t="str">
            <v>4海外</v>
          </cell>
          <cell r="U387" t="str">
            <v>2003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307332</v>
          </cell>
          <cell r="AA387">
            <v>120852</v>
          </cell>
          <cell r="AB387">
            <v>428184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428184</v>
          </cell>
        </row>
        <row r="388">
          <cell r="A388" t="str">
            <v>1</v>
          </cell>
          <cell r="B388" t="str">
            <v>株式会社　バンダイロジパル</v>
          </cell>
          <cell r="C388" t="str">
            <v>3</v>
          </cell>
          <cell r="D388" t="str">
            <v>事業本部</v>
          </cell>
          <cell r="E388" t="str">
            <v>33</v>
          </cell>
          <cell r="F388" t="str">
            <v>海外業務部</v>
          </cell>
          <cell r="G388" t="str">
            <v>3301</v>
          </cell>
          <cell r="H388" t="str">
            <v>海外業務部</v>
          </cell>
          <cell r="I388" t="str">
            <v>1930</v>
          </cell>
          <cell r="J388" t="str">
            <v>海外業務</v>
          </cell>
          <cell r="K388" t="str">
            <v>1519</v>
          </cell>
          <cell r="L388" t="str">
            <v>海外　東京</v>
          </cell>
          <cell r="M388" t="str">
            <v>15194999999999571815133699999999999合計-1</v>
          </cell>
          <cell r="N388" t="str">
            <v>4</v>
          </cell>
          <cell r="P388" t="str">
            <v>1336</v>
          </cell>
          <cell r="Q388" t="str">
            <v>　当　年　合　計　</v>
          </cell>
          <cell r="U388" t="str">
            <v>2003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307332</v>
          </cell>
          <cell r="AA388">
            <v>120852</v>
          </cell>
          <cell r="AB388">
            <v>428184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428184</v>
          </cell>
        </row>
        <row r="389">
          <cell r="A389" t="str">
            <v>1</v>
          </cell>
          <cell r="B389" t="str">
            <v>株式会社　バンダイロジパル</v>
          </cell>
          <cell r="C389" t="str">
            <v>3</v>
          </cell>
          <cell r="D389" t="str">
            <v>事業本部</v>
          </cell>
          <cell r="E389" t="str">
            <v>33</v>
          </cell>
          <cell r="F389" t="str">
            <v>海外業務部</v>
          </cell>
          <cell r="G389" t="str">
            <v>3301</v>
          </cell>
          <cell r="H389" t="str">
            <v>海外業務部</v>
          </cell>
          <cell r="I389" t="str">
            <v>1930</v>
          </cell>
          <cell r="J389" t="str">
            <v>海外業務</v>
          </cell>
          <cell r="K389" t="str">
            <v>1519</v>
          </cell>
          <cell r="L389" t="str">
            <v>海外　東京</v>
          </cell>
          <cell r="M389" t="str">
            <v>15194999999999571815133699999合計-2</v>
          </cell>
          <cell r="N389" t="str">
            <v>4</v>
          </cell>
          <cell r="P389" t="str">
            <v>1336</v>
          </cell>
          <cell r="Q389" t="str">
            <v>　昨　年　対　比（％）</v>
          </cell>
          <cell r="V389">
            <v>100</v>
          </cell>
          <cell r="W389">
            <v>100</v>
          </cell>
          <cell r="X389">
            <v>100</v>
          </cell>
          <cell r="Y389">
            <v>100</v>
          </cell>
          <cell r="Z389">
            <v>100</v>
          </cell>
          <cell r="AA389">
            <v>100</v>
          </cell>
          <cell r="AB389">
            <v>100</v>
          </cell>
          <cell r="AC389">
            <v>100</v>
          </cell>
          <cell r="AD389">
            <v>100</v>
          </cell>
          <cell r="AE389">
            <v>100</v>
          </cell>
          <cell r="AF389">
            <v>100</v>
          </cell>
          <cell r="AG389">
            <v>100</v>
          </cell>
          <cell r="AH389">
            <v>100</v>
          </cell>
          <cell r="AI389">
            <v>100</v>
          </cell>
          <cell r="AJ389">
            <v>100</v>
          </cell>
        </row>
        <row r="390">
          <cell r="A390" t="str">
            <v>1</v>
          </cell>
          <cell r="B390" t="str">
            <v>株式会社　バンダイロジパル</v>
          </cell>
          <cell r="C390" t="str">
            <v>3</v>
          </cell>
          <cell r="D390" t="str">
            <v>事業本部</v>
          </cell>
          <cell r="E390" t="str">
            <v>33</v>
          </cell>
          <cell r="F390" t="str">
            <v>海外業務部</v>
          </cell>
          <cell r="G390" t="str">
            <v>3301</v>
          </cell>
          <cell r="H390" t="str">
            <v>海外業務部</v>
          </cell>
          <cell r="I390" t="str">
            <v>1930</v>
          </cell>
          <cell r="J390" t="str">
            <v>海外業務</v>
          </cell>
          <cell r="K390" t="str">
            <v>1519</v>
          </cell>
          <cell r="L390" t="str">
            <v>海外　東京</v>
          </cell>
          <cell r="M390" t="str">
            <v>15194999999999615422218221820020034海外-12003</v>
          </cell>
          <cell r="N390" t="str">
            <v>4</v>
          </cell>
          <cell r="O390" t="str">
            <v>他店</v>
          </cell>
          <cell r="P390" t="str">
            <v>2182</v>
          </cell>
          <cell r="Q390" t="str">
            <v>サンケミカル株式会社</v>
          </cell>
          <cell r="R390" t="str">
            <v>218200</v>
          </cell>
          <cell r="S390" t="str">
            <v>サンケミカル株式会社　-海外-</v>
          </cell>
          <cell r="T390" t="str">
            <v>4海外</v>
          </cell>
          <cell r="U390" t="str">
            <v>2003</v>
          </cell>
          <cell r="V390">
            <v>0</v>
          </cell>
          <cell r="W390">
            <v>0</v>
          </cell>
          <cell r="X390">
            <v>310353</v>
          </cell>
          <cell r="Y390">
            <v>0</v>
          </cell>
          <cell r="Z390">
            <v>0</v>
          </cell>
          <cell r="AA390">
            <v>0</v>
          </cell>
          <cell r="AB390">
            <v>310353</v>
          </cell>
          <cell r="AC390">
            <v>56326</v>
          </cell>
          <cell r="AD390">
            <v>0</v>
          </cell>
          <cell r="AE390">
            <v>17898</v>
          </cell>
          <cell r="AF390">
            <v>0</v>
          </cell>
          <cell r="AG390">
            <v>0</v>
          </cell>
          <cell r="AH390">
            <v>0</v>
          </cell>
          <cell r="AI390">
            <v>74224</v>
          </cell>
          <cell r="AJ390">
            <v>384577</v>
          </cell>
        </row>
        <row r="391">
          <cell r="A391" t="str">
            <v>1</v>
          </cell>
          <cell r="B391" t="str">
            <v>株式会社　バンダイロジパル</v>
          </cell>
          <cell r="C391" t="str">
            <v>3</v>
          </cell>
          <cell r="D391" t="str">
            <v>事業本部</v>
          </cell>
          <cell r="E391" t="str">
            <v>33</v>
          </cell>
          <cell r="F391" t="str">
            <v>海外業務部</v>
          </cell>
          <cell r="G391" t="str">
            <v>3301</v>
          </cell>
          <cell r="H391" t="str">
            <v>海外業務部</v>
          </cell>
          <cell r="I391" t="str">
            <v>1930</v>
          </cell>
          <cell r="J391" t="str">
            <v>海外業務</v>
          </cell>
          <cell r="K391" t="str">
            <v>1519</v>
          </cell>
          <cell r="L391" t="str">
            <v>海外　東京</v>
          </cell>
          <cell r="M391" t="str">
            <v>15194999999999615422218299999999999合計-1</v>
          </cell>
          <cell r="N391" t="str">
            <v>4</v>
          </cell>
          <cell r="P391" t="str">
            <v>2182</v>
          </cell>
          <cell r="Q391" t="str">
            <v>　当　年　合　計　</v>
          </cell>
          <cell r="U391" t="str">
            <v>2003</v>
          </cell>
          <cell r="V391">
            <v>0</v>
          </cell>
          <cell r="W391">
            <v>0</v>
          </cell>
          <cell r="X391">
            <v>310353</v>
          </cell>
          <cell r="Y391">
            <v>0</v>
          </cell>
          <cell r="Z391">
            <v>0</v>
          </cell>
          <cell r="AA391">
            <v>0</v>
          </cell>
          <cell r="AB391">
            <v>310353</v>
          </cell>
          <cell r="AC391">
            <v>56326</v>
          </cell>
          <cell r="AD391">
            <v>0</v>
          </cell>
          <cell r="AE391">
            <v>17898</v>
          </cell>
          <cell r="AF391">
            <v>0</v>
          </cell>
          <cell r="AG391">
            <v>0</v>
          </cell>
          <cell r="AH391">
            <v>0</v>
          </cell>
          <cell r="AI391">
            <v>74224</v>
          </cell>
          <cell r="AJ391">
            <v>384577</v>
          </cell>
        </row>
        <row r="392">
          <cell r="A392" t="str">
            <v>1</v>
          </cell>
          <cell r="B392" t="str">
            <v>株式会社　バンダイロジパル</v>
          </cell>
          <cell r="C392" t="str">
            <v>3</v>
          </cell>
          <cell r="D392" t="str">
            <v>事業本部</v>
          </cell>
          <cell r="E392" t="str">
            <v>33</v>
          </cell>
          <cell r="F392" t="str">
            <v>海外業務部</v>
          </cell>
          <cell r="G392" t="str">
            <v>3301</v>
          </cell>
          <cell r="H392" t="str">
            <v>海外業務部</v>
          </cell>
          <cell r="I392" t="str">
            <v>1930</v>
          </cell>
          <cell r="J392" t="str">
            <v>海外業務</v>
          </cell>
          <cell r="K392" t="str">
            <v>1519</v>
          </cell>
          <cell r="L392" t="str">
            <v>海外　東京</v>
          </cell>
          <cell r="M392" t="str">
            <v>15194999999999615422218299999合計-2</v>
          </cell>
          <cell r="N392" t="str">
            <v>4</v>
          </cell>
          <cell r="P392" t="str">
            <v>2182</v>
          </cell>
          <cell r="Q392" t="str">
            <v>　昨　年　対　比（％）</v>
          </cell>
          <cell r="V392">
            <v>100</v>
          </cell>
          <cell r="W392">
            <v>100</v>
          </cell>
          <cell r="X392">
            <v>100</v>
          </cell>
          <cell r="Y392">
            <v>100</v>
          </cell>
          <cell r="Z392">
            <v>100</v>
          </cell>
          <cell r="AA392">
            <v>100</v>
          </cell>
          <cell r="AB392">
            <v>100</v>
          </cell>
          <cell r="AC392">
            <v>100</v>
          </cell>
          <cell r="AD392">
            <v>100</v>
          </cell>
          <cell r="AE392">
            <v>100</v>
          </cell>
          <cell r="AF392">
            <v>100</v>
          </cell>
          <cell r="AG392">
            <v>100</v>
          </cell>
          <cell r="AH392">
            <v>100</v>
          </cell>
          <cell r="AI392">
            <v>100</v>
          </cell>
          <cell r="AJ392">
            <v>100</v>
          </cell>
        </row>
        <row r="393">
          <cell r="A393" t="str">
            <v>1</v>
          </cell>
          <cell r="B393" t="str">
            <v>株式会社　バンダイロジパル</v>
          </cell>
          <cell r="C393" t="str">
            <v>3</v>
          </cell>
          <cell r="D393" t="str">
            <v>事業本部</v>
          </cell>
          <cell r="E393" t="str">
            <v>33</v>
          </cell>
          <cell r="F393" t="str">
            <v>海外業務部</v>
          </cell>
          <cell r="G393" t="str">
            <v>3301</v>
          </cell>
          <cell r="H393" t="str">
            <v>海外業務部</v>
          </cell>
          <cell r="I393" t="str">
            <v>1930</v>
          </cell>
          <cell r="J393" t="str">
            <v>海外業務</v>
          </cell>
          <cell r="K393" t="str">
            <v>1519</v>
          </cell>
          <cell r="L393" t="str">
            <v>海外　東京</v>
          </cell>
          <cell r="M393" t="str">
            <v>15194999999999673165230123010120034海外-12002</v>
          </cell>
          <cell r="N393" t="str">
            <v>4</v>
          </cell>
          <cell r="O393" t="str">
            <v>他店</v>
          </cell>
          <cell r="P393" t="str">
            <v>2301</v>
          </cell>
          <cell r="Q393" t="str">
            <v>ｼﾊﾞ</v>
          </cell>
          <cell r="R393" t="str">
            <v>230101</v>
          </cell>
          <cell r="S393" t="str">
            <v>シバ(海外)</v>
          </cell>
          <cell r="T393" t="str">
            <v>4海外</v>
          </cell>
          <cell r="U393" t="str">
            <v>2002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77337</v>
          </cell>
          <cell r="AB393">
            <v>77337</v>
          </cell>
          <cell r="AC393">
            <v>90918</v>
          </cell>
          <cell r="AD393">
            <v>0</v>
          </cell>
          <cell r="AE393">
            <v>76789</v>
          </cell>
          <cell r="AF393">
            <v>0</v>
          </cell>
          <cell r="AG393">
            <v>55121</v>
          </cell>
          <cell r="AH393">
            <v>62294</v>
          </cell>
          <cell r="AI393">
            <v>285122</v>
          </cell>
          <cell r="AJ393">
            <v>362459</v>
          </cell>
        </row>
        <row r="394">
          <cell r="A394" t="str">
            <v>1</v>
          </cell>
          <cell r="B394" t="str">
            <v>株式会社　バンダイロジパル</v>
          </cell>
          <cell r="C394" t="str">
            <v>3</v>
          </cell>
          <cell r="D394" t="str">
            <v>事業本部</v>
          </cell>
          <cell r="E394" t="str">
            <v>33</v>
          </cell>
          <cell r="F394" t="str">
            <v>海外業務部</v>
          </cell>
          <cell r="G394" t="str">
            <v>3301</v>
          </cell>
          <cell r="H394" t="str">
            <v>海外業務部</v>
          </cell>
          <cell r="I394" t="str">
            <v>1930</v>
          </cell>
          <cell r="J394" t="str">
            <v>海外業務</v>
          </cell>
          <cell r="K394" t="str">
            <v>1519</v>
          </cell>
          <cell r="L394" t="str">
            <v>海外　東京</v>
          </cell>
          <cell r="M394" t="str">
            <v>15194999999999673165230123010120034海外-12003</v>
          </cell>
          <cell r="N394" t="str">
            <v>4</v>
          </cell>
          <cell r="O394" t="str">
            <v>他店</v>
          </cell>
          <cell r="P394" t="str">
            <v>2301</v>
          </cell>
          <cell r="Q394" t="str">
            <v>ｼﾊﾞ</v>
          </cell>
          <cell r="R394" t="str">
            <v>230101</v>
          </cell>
          <cell r="S394" t="str">
            <v>シバ(海外)</v>
          </cell>
          <cell r="T394" t="str">
            <v>4海外</v>
          </cell>
          <cell r="U394" t="str">
            <v>2003</v>
          </cell>
          <cell r="V394">
            <v>46601</v>
          </cell>
          <cell r="W394">
            <v>0</v>
          </cell>
          <cell r="X394">
            <v>0</v>
          </cell>
          <cell r="Y394">
            <v>24147</v>
          </cell>
          <cell r="Z394">
            <v>69451</v>
          </cell>
          <cell r="AA394">
            <v>0</v>
          </cell>
          <cell r="AB394">
            <v>140199</v>
          </cell>
          <cell r="AC394">
            <v>57700</v>
          </cell>
          <cell r="AD394">
            <v>0</v>
          </cell>
          <cell r="AE394">
            <v>0</v>
          </cell>
          <cell r="AF394">
            <v>97475</v>
          </cell>
          <cell r="AG394">
            <v>31460</v>
          </cell>
          <cell r="AH394">
            <v>0</v>
          </cell>
          <cell r="AI394">
            <v>186635</v>
          </cell>
          <cell r="AJ394">
            <v>326834</v>
          </cell>
        </row>
        <row r="395">
          <cell r="A395" t="str">
            <v>1</v>
          </cell>
          <cell r="B395" t="str">
            <v>株式会社　バンダイロジパル</v>
          </cell>
          <cell r="C395" t="str">
            <v>3</v>
          </cell>
          <cell r="D395" t="str">
            <v>事業本部</v>
          </cell>
          <cell r="E395" t="str">
            <v>33</v>
          </cell>
          <cell r="F395" t="str">
            <v>海外業務部</v>
          </cell>
          <cell r="G395" t="str">
            <v>3301</v>
          </cell>
          <cell r="H395" t="str">
            <v>海外業務部</v>
          </cell>
          <cell r="I395" t="str">
            <v>1930</v>
          </cell>
          <cell r="J395" t="str">
            <v>海外業務</v>
          </cell>
          <cell r="K395" t="str">
            <v>1519</v>
          </cell>
          <cell r="L395" t="str">
            <v>海外　東京</v>
          </cell>
          <cell r="M395" t="str">
            <v>15194999999999673165230199999999999合計-0</v>
          </cell>
          <cell r="N395" t="str">
            <v>4</v>
          </cell>
          <cell r="P395" t="str">
            <v>2301</v>
          </cell>
          <cell r="Q395" t="str">
            <v>　前　年　合　計　</v>
          </cell>
          <cell r="U395" t="str">
            <v>2002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77337</v>
          </cell>
          <cell r="AB395">
            <v>77337</v>
          </cell>
          <cell r="AC395">
            <v>90918</v>
          </cell>
          <cell r="AD395">
            <v>0</v>
          </cell>
          <cell r="AE395">
            <v>76789</v>
          </cell>
          <cell r="AF395">
            <v>0</v>
          </cell>
          <cell r="AG395">
            <v>55121</v>
          </cell>
          <cell r="AH395">
            <v>62294</v>
          </cell>
          <cell r="AI395">
            <v>285122</v>
          </cell>
          <cell r="AJ395">
            <v>362459</v>
          </cell>
        </row>
        <row r="396">
          <cell r="A396" t="str">
            <v>1</v>
          </cell>
          <cell r="B396" t="str">
            <v>株式会社　バンダイロジパル</v>
          </cell>
          <cell r="C396" t="str">
            <v>3</v>
          </cell>
          <cell r="D396" t="str">
            <v>事業本部</v>
          </cell>
          <cell r="E396" t="str">
            <v>33</v>
          </cell>
          <cell r="F396" t="str">
            <v>海外業務部</v>
          </cell>
          <cell r="G396" t="str">
            <v>3301</v>
          </cell>
          <cell r="H396" t="str">
            <v>海外業務部</v>
          </cell>
          <cell r="I396" t="str">
            <v>1930</v>
          </cell>
          <cell r="J396" t="str">
            <v>海外業務</v>
          </cell>
          <cell r="K396" t="str">
            <v>1519</v>
          </cell>
          <cell r="L396" t="str">
            <v>海外　東京</v>
          </cell>
          <cell r="M396" t="str">
            <v>15194999999999673165230199999999999合計-1</v>
          </cell>
          <cell r="N396" t="str">
            <v>4</v>
          </cell>
          <cell r="P396" t="str">
            <v>2301</v>
          </cell>
          <cell r="Q396" t="str">
            <v>　当　年　合　計　</v>
          </cell>
          <cell r="U396" t="str">
            <v>2003</v>
          </cell>
          <cell r="V396">
            <v>46601</v>
          </cell>
          <cell r="W396">
            <v>0</v>
          </cell>
          <cell r="X396">
            <v>0</v>
          </cell>
          <cell r="Y396">
            <v>24147</v>
          </cell>
          <cell r="Z396">
            <v>69451</v>
          </cell>
          <cell r="AA396">
            <v>0</v>
          </cell>
          <cell r="AB396">
            <v>140199</v>
          </cell>
          <cell r="AC396">
            <v>57700</v>
          </cell>
          <cell r="AD396">
            <v>0</v>
          </cell>
          <cell r="AE396">
            <v>0</v>
          </cell>
          <cell r="AF396">
            <v>97475</v>
          </cell>
          <cell r="AG396">
            <v>31460</v>
          </cell>
          <cell r="AH396">
            <v>0</v>
          </cell>
          <cell r="AI396">
            <v>186635</v>
          </cell>
          <cell r="AJ396">
            <v>326834</v>
          </cell>
        </row>
        <row r="397">
          <cell r="A397" t="str">
            <v>1</v>
          </cell>
          <cell r="B397" t="str">
            <v>株式会社　バンダイロジパル</v>
          </cell>
          <cell r="C397" t="str">
            <v>3</v>
          </cell>
          <cell r="D397" t="str">
            <v>事業本部</v>
          </cell>
          <cell r="E397" t="str">
            <v>33</v>
          </cell>
          <cell r="F397" t="str">
            <v>海外業務部</v>
          </cell>
          <cell r="G397" t="str">
            <v>3301</v>
          </cell>
          <cell r="H397" t="str">
            <v>海外業務部</v>
          </cell>
          <cell r="I397" t="str">
            <v>1930</v>
          </cell>
          <cell r="J397" t="str">
            <v>海外業務</v>
          </cell>
          <cell r="K397" t="str">
            <v>1519</v>
          </cell>
          <cell r="L397" t="str">
            <v>海外　東京</v>
          </cell>
          <cell r="M397" t="str">
            <v>15194999999999673165230199999合計-2</v>
          </cell>
          <cell r="N397" t="str">
            <v>4</v>
          </cell>
          <cell r="P397" t="str">
            <v>2301</v>
          </cell>
          <cell r="Q397" t="str">
            <v>　昨　年　対　比（％）</v>
          </cell>
          <cell r="V397">
            <v>100</v>
          </cell>
          <cell r="W397">
            <v>100</v>
          </cell>
          <cell r="X397">
            <v>100</v>
          </cell>
          <cell r="Y397">
            <v>100</v>
          </cell>
          <cell r="Z397">
            <v>100</v>
          </cell>
          <cell r="AA397">
            <v>0</v>
          </cell>
          <cell r="AB397">
            <v>181</v>
          </cell>
          <cell r="AC397">
            <v>63</v>
          </cell>
          <cell r="AD397">
            <v>100</v>
          </cell>
          <cell r="AE397">
            <v>0</v>
          </cell>
          <cell r="AF397">
            <v>100</v>
          </cell>
          <cell r="AG397">
            <v>57</v>
          </cell>
          <cell r="AH397">
            <v>0</v>
          </cell>
          <cell r="AI397">
            <v>65</v>
          </cell>
          <cell r="AJ397">
            <v>90</v>
          </cell>
        </row>
        <row r="398">
          <cell r="A398" t="str">
            <v>1</v>
          </cell>
          <cell r="B398" t="str">
            <v>株式会社　バンダイロジパル</v>
          </cell>
          <cell r="C398" t="str">
            <v>3</v>
          </cell>
          <cell r="D398" t="str">
            <v>事業本部</v>
          </cell>
          <cell r="E398" t="str">
            <v>33</v>
          </cell>
          <cell r="F398" t="str">
            <v>海外業務部</v>
          </cell>
          <cell r="G398" t="str">
            <v>3301</v>
          </cell>
          <cell r="H398" t="str">
            <v>海外業務部</v>
          </cell>
          <cell r="I398" t="str">
            <v>1930</v>
          </cell>
          <cell r="J398" t="str">
            <v>海外業務</v>
          </cell>
          <cell r="K398" t="str">
            <v>1519</v>
          </cell>
          <cell r="L398" t="str">
            <v>海外　東京</v>
          </cell>
          <cell r="M398" t="str">
            <v>15194999999999763792555455540120034海外-12002</v>
          </cell>
          <cell r="N398" t="str">
            <v>4</v>
          </cell>
          <cell r="O398" t="str">
            <v>他店</v>
          </cell>
          <cell r="P398" t="str">
            <v>5554</v>
          </cell>
          <cell r="Q398" t="str">
            <v>㈱ﾌﾞﾘｵ</v>
          </cell>
          <cell r="R398" t="str">
            <v>555401</v>
          </cell>
          <cell r="S398" t="str">
            <v>株式会社ブリオ　（海外）</v>
          </cell>
          <cell r="T398" t="str">
            <v>4海外</v>
          </cell>
          <cell r="U398" t="str">
            <v>2002</v>
          </cell>
          <cell r="V398">
            <v>0</v>
          </cell>
          <cell r="W398">
            <v>0</v>
          </cell>
          <cell r="X398">
            <v>8182375</v>
          </cell>
          <cell r="Y398">
            <v>1148711</v>
          </cell>
          <cell r="Z398">
            <v>513561</v>
          </cell>
          <cell r="AA398">
            <v>0</v>
          </cell>
          <cell r="AB398">
            <v>9844647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429435</v>
          </cell>
          <cell r="AH398">
            <v>157042</v>
          </cell>
          <cell r="AI398">
            <v>586477</v>
          </cell>
          <cell r="AJ398">
            <v>10431124</v>
          </cell>
        </row>
        <row r="399">
          <cell r="A399" t="str">
            <v>1</v>
          </cell>
          <cell r="B399" t="str">
            <v>株式会社　バンダイロジパル</v>
          </cell>
          <cell r="C399" t="str">
            <v>3</v>
          </cell>
          <cell r="D399" t="str">
            <v>事業本部</v>
          </cell>
          <cell r="E399" t="str">
            <v>33</v>
          </cell>
          <cell r="F399" t="str">
            <v>海外業務部</v>
          </cell>
          <cell r="G399" t="str">
            <v>3301</v>
          </cell>
          <cell r="H399" t="str">
            <v>海外業務部</v>
          </cell>
          <cell r="I399" t="str">
            <v>1930</v>
          </cell>
          <cell r="J399" t="str">
            <v>海外業務</v>
          </cell>
          <cell r="K399" t="str">
            <v>1519</v>
          </cell>
          <cell r="L399" t="str">
            <v>海外　東京</v>
          </cell>
          <cell r="M399" t="str">
            <v>15194999999999763792555455540120034海外-12003</v>
          </cell>
          <cell r="N399" t="str">
            <v>4</v>
          </cell>
          <cell r="O399" t="str">
            <v>他店</v>
          </cell>
          <cell r="P399" t="str">
            <v>5554</v>
          </cell>
          <cell r="Q399" t="str">
            <v>㈱ﾌﾞﾘｵ</v>
          </cell>
          <cell r="R399" t="str">
            <v>555401</v>
          </cell>
          <cell r="S399" t="str">
            <v>株式会社ブリオ　（海外）</v>
          </cell>
          <cell r="T399" t="str">
            <v>4海外</v>
          </cell>
          <cell r="U399" t="str">
            <v>2003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140163</v>
          </cell>
          <cell r="AB399">
            <v>140163</v>
          </cell>
          <cell r="AC399">
            <v>0</v>
          </cell>
          <cell r="AD399">
            <v>0</v>
          </cell>
          <cell r="AE399">
            <v>96044</v>
          </cell>
          <cell r="AF399">
            <v>0</v>
          </cell>
          <cell r="AG399">
            <v>0</v>
          </cell>
          <cell r="AH399">
            <v>0</v>
          </cell>
          <cell r="AI399">
            <v>96044</v>
          </cell>
          <cell r="AJ399">
            <v>236207</v>
          </cell>
        </row>
        <row r="400">
          <cell r="A400" t="str">
            <v>1</v>
          </cell>
          <cell r="B400" t="str">
            <v>株式会社　バンダイロジパル</v>
          </cell>
          <cell r="C400" t="str">
            <v>3</v>
          </cell>
          <cell r="D400" t="str">
            <v>事業本部</v>
          </cell>
          <cell r="E400" t="str">
            <v>33</v>
          </cell>
          <cell r="F400" t="str">
            <v>海外業務部</v>
          </cell>
          <cell r="G400" t="str">
            <v>3301</v>
          </cell>
          <cell r="H400" t="str">
            <v>海外業務部</v>
          </cell>
          <cell r="I400" t="str">
            <v>1930</v>
          </cell>
          <cell r="J400" t="str">
            <v>海外業務</v>
          </cell>
          <cell r="K400" t="str">
            <v>1519</v>
          </cell>
          <cell r="L400" t="str">
            <v>海外　東京</v>
          </cell>
          <cell r="M400" t="str">
            <v>15194999999999763792555499999999999合計-0</v>
          </cell>
          <cell r="N400" t="str">
            <v>4</v>
          </cell>
          <cell r="P400" t="str">
            <v>5554</v>
          </cell>
          <cell r="Q400" t="str">
            <v>　前　年　合　計　</v>
          </cell>
          <cell r="U400" t="str">
            <v>2002</v>
          </cell>
          <cell r="V400">
            <v>0</v>
          </cell>
          <cell r="W400">
            <v>0</v>
          </cell>
          <cell r="X400">
            <v>8182375</v>
          </cell>
          <cell r="Y400">
            <v>1148711</v>
          </cell>
          <cell r="Z400">
            <v>513561</v>
          </cell>
          <cell r="AA400">
            <v>0</v>
          </cell>
          <cell r="AB400">
            <v>9844647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429435</v>
          </cell>
          <cell r="AH400">
            <v>157042</v>
          </cell>
          <cell r="AI400">
            <v>586477</v>
          </cell>
          <cell r="AJ400">
            <v>10431124</v>
          </cell>
        </row>
        <row r="401">
          <cell r="A401" t="str">
            <v>1</v>
          </cell>
          <cell r="B401" t="str">
            <v>株式会社　バンダイロジパル</v>
          </cell>
          <cell r="C401" t="str">
            <v>3</v>
          </cell>
          <cell r="D401" t="str">
            <v>事業本部</v>
          </cell>
          <cell r="E401" t="str">
            <v>33</v>
          </cell>
          <cell r="F401" t="str">
            <v>海外業務部</v>
          </cell>
          <cell r="G401" t="str">
            <v>3301</v>
          </cell>
          <cell r="H401" t="str">
            <v>海外業務部</v>
          </cell>
          <cell r="I401" t="str">
            <v>1930</v>
          </cell>
          <cell r="J401" t="str">
            <v>海外業務</v>
          </cell>
          <cell r="K401" t="str">
            <v>1519</v>
          </cell>
          <cell r="L401" t="str">
            <v>海外　東京</v>
          </cell>
          <cell r="M401" t="str">
            <v>15194999999999763792555499999999999合計-1</v>
          </cell>
          <cell r="N401" t="str">
            <v>4</v>
          </cell>
          <cell r="P401" t="str">
            <v>5554</v>
          </cell>
          <cell r="Q401" t="str">
            <v>　当　年　合　計　</v>
          </cell>
          <cell r="U401" t="str">
            <v>2003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140163</v>
          </cell>
          <cell r="AB401">
            <v>140163</v>
          </cell>
          <cell r="AC401">
            <v>0</v>
          </cell>
          <cell r="AD401">
            <v>0</v>
          </cell>
          <cell r="AE401">
            <v>96044</v>
          </cell>
          <cell r="AF401">
            <v>0</v>
          </cell>
          <cell r="AG401">
            <v>0</v>
          </cell>
          <cell r="AH401">
            <v>0</v>
          </cell>
          <cell r="AI401">
            <v>96044</v>
          </cell>
          <cell r="AJ401">
            <v>236207</v>
          </cell>
        </row>
        <row r="402">
          <cell r="A402" t="str">
            <v>1</v>
          </cell>
          <cell r="B402" t="str">
            <v>株式会社　バンダイロジパル</v>
          </cell>
          <cell r="C402" t="str">
            <v>3</v>
          </cell>
          <cell r="D402" t="str">
            <v>事業本部</v>
          </cell>
          <cell r="E402" t="str">
            <v>33</v>
          </cell>
          <cell r="F402" t="str">
            <v>海外業務部</v>
          </cell>
          <cell r="G402" t="str">
            <v>3301</v>
          </cell>
          <cell r="H402" t="str">
            <v>海外業務部</v>
          </cell>
          <cell r="I402" t="str">
            <v>1930</v>
          </cell>
          <cell r="J402" t="str">
            <v>海外業務</v>
          </cell>
          <cell r="K402" t="str">
            <v>1519</v>
          </cell>
          <cell r="L402" t="str">
            <v>海外　東京</v>
          </cell>
          <cell r="M402" t="str">
            <v>15194999999999763792555499999合計-2</v>
          </cell>
          <cell r="N402" t="str">
            <v>4</v>
          </cell>
          <cell r="P402" t="str">
            <v>5554</v>
          </cell>
          <cell r="Q402" t="str">
            <v>　昨　年　対　比（％）</v>
          </cell>
          <cell r="V402">
            <v>100</v>
          </cell>
          <cell r="W402">
            <v>100</v>
          </cell>
          <cell r="X402">
            <v>0</v>
          </cell>
          <cell r="Y402">
            <v>0</v>
          </cell>
          <cell r="Z402">
            <v>0</v>
          </cell>
          <cell r="AA402">
            <v>100</v>
          </cell>
          <cell r="AB402">
            <v>1</v>
          </cell>
          <cell r="AC402">
            <v>100</v>
          </cell>
          <cell r="AD402">
            <v>100</v>
          </cell>
          <cell r="AE402">
            <v>100</v>
          </cell>
          <cell r="AF402">
            <v>100</v>
          </cell>
          <cell r="AG402">
            <v>0</v>
          </cell>
          <cell r="AH402">
            <v>0</v>
          </cell>
          <cell r="AI402">
            <v>16</v>
          </cell>
          <cell r="AJ402">
            <v>2</v>
          </cell>
        </row>
        <row r="403">
          <cell r="A403" t="str">
            <v>1</v>
          </cell>
          <cell r="B403" t="str">
            <v>株式会社　バンダイロジパル</v>
          </cell>
          <cell r="C403" t="str">
            <v>3</v>
          </cell>
          <cell r="D403" t="str">
            <v>事業本部</v>
          </cell>
          <cell r="E403" t="str">
            <v>33</v>
          </cell>
          <cell r="F403" t="str">
            <v>海外業務部</v>
          </cell>
          <cell r="G403" t="str">
            <v>3301</v>
          </cell>
          <cell r="H403" t="str">
            <v>海外業務部</v>
          </cell>
          <cell r="I403" t="str">
            <v>1930</v>
          </cell>
          <cell r="J403" t="str">
            <v>海外業務</v>
          </cell>
          <cell r="K403" t="str">
            <v>1519</v>
          </cell>
          <cell r="L403" t="str">
            <v>海外　東京</v>
          </cell>
          <cell r="M403" t="str">
            <v>15194999999999779135234123410020034海外-12003</v>
          </cell>
          <cell r="N403" t="str">
            <v>4</v>
          </cell>
          <cell r="O403" t="str">
            <v>他店</v>
          </cell>
          <cell r="P403" t="str">
            <v>2341</v>
          </cell>
          <cell r="Q403" t="str">
            <v>株式会社　周　プランズワーク</v>
          </cell>
          <cell r="R403" t="str">
            <v>234100</v>
          </cell>
          <cell r="S403" t="str">
            <v>株式会社　周　プランズワーク（海外）</v>
          </cell>
          <cell r="T403" t="str">
            <v>4海外</v>
          </cell>
          <cell r="U403" t="str">
            <v>2003</v>
          </cell>
          <cell r="V403">
            <v>0</v>
          </cell>
          <cell r="W403">
            <v>0</v>
          </cell>
          <cell r="X403">
            <v>10300</v>
          </cell>
          <cell r="Y403">
            <v>98102</v>
          </cell>
          <cell r="Z403">
            <v>85176</v>
          </cell>
          <cell r="AA403">
            <v>27286</v>
          </cell>
          <cell r="AB403">
            <v>220864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220864</v>
          </cell>
        </row>
        <row r="404">
          <cell r="A404" t="str">
            <v>1</v>
          </cell>
          <cell r="B404" t="str">
            <v>株式会社　バンダイロジパル</v>
          </cell>
          <cell r="C404" t="str">
            <v>3</v>
          </cell>
          <cell r="D404" t="str">
            <v>事業本部</v>
          </cell>
          <cell r="E404" t="str">
            <v>33</v>
          </cell>
          <cell r="F404" t="str">
            <v>海外業務部</v>
          </cell>
          <cell r="G404" t="str">
            <v>3301</v>
          </cell>
          <cell r="H404" t="str">
            <v>海外業務部</v>
          </cell>
          <cell r="I404" t="str">
            <v>1930</v>
          </cell>
          <cell r="J404" t="str">
            <v>海外業務</v>
          </cell>
          <cell r="K404" t="str">
            <v>1519</v>
          </cell>
          <cell r="L404" t="str">
            <v>海外　東京</v>
          </cell>
          <cell r="M404" t="str">
            <v>15194999999999779135234199999999999合計-1</v>
          </cell>
          <cell r="N404" t="str">
            <v>4</v>
          </cell>
          <cell r="P404" t="str">
            <v>2341</v>
          </cell>
          <cell r="Q404" t="str">
            <v>　当　年　合　計　</v>
          </cell>
          <cell r="U404" t="str">
            <v>2003</v>
          </cell>
          <cell r="V404">
            <v>0</v>
          </cell>
          <cell r="W404">
            <v>0</v>
          </cell>
          <cell r="X404">
            <v>10300</v>
          </cell>
          <cell r="Y404">
            <v>98102</v>
          </cell>
          <cell r="Z404">
            <v>85176</v>
          </cell>
          <cell r="AA404">
            <v>27286</v>
          </cell>
          <cell r="AB404">
            <v>220864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220864</v>
          </cell>
        </row>
        <row r="405">
          <cell r="A405" t="str">
            <v>1</v>
          </cell>
          <cell r="B405" t="str">
            <v>株式会社　バンダイロジパル</v>
          </cell>
          <cell r="C405" t="str">
            <v>3</v>
          </cell>
          <cell r="D405" t="str">
            <v>事業本部</v>
          </cell>
          <cell r="E405" t="str">
            <v>33</v>
          </cell>
          <cell r="F405" t="str">
            <v>海外業務部</v>
          </cell>
          <cell r="G405" t="str">
            <v>3301</v>
          </cell>
          <cell r="H405" t="str">
            <v>海外業務部</v>
          </cell>
          <cell r="I405" t="str">
            <v>1930</v>
          </cell>
          <cell r="J405" t="str">
            <v>海外業務</v>
          </cell>
          <cell r="K405" t="str">
            <v>1519</v>
          </cell>
          <cell r="L405" t="str">
            <v>海外　東京</v>
          </cell>
          <cell r="M405" t="str">
            <v>15194999999999779135234199999合計-2</v>
          </cell>
          <cell r="N405" t="str">
            <v>4</v>
          </cell>
          <cell r="P405" t="str">
            <v>2341</v>
          </cell>
          <cell r="Q405" t="str">
            <v>　昨　年　対　比（％）</v>
          </cell>
          <cell r="V405">
            <v>100</v>
          </cell>
          <cell r="W405">
            <v>100</v>
          </cell>
          <cell r="X405">
            <v>100</v>
          </cell>
          <cell r="Y405">
            <v>100</v>
          </cell>
          <cell r="Z405">
            <v>100</v>
          </cell>
          <cell r="AA405">
            <v>100</v>
          </cell>
          <cell r="AB405">
            <v>100</v>
          </cell>
          <cell r="AC405">
            <v>100</v>
          </cell>
          <cell r="AD405">
            <v>100</v>
          </cell>
          <cell r="AE405">
            <v>100</v>
          </cell>
          <cell r="AF405">
            <v>100</v>
          </cell>
          <cell r="AG405">
            <v>100</v>
          </cell>
          <cell r="AH405">
            <v>100</v>
          </cell>
          <cell r="AI405">
            <v>100</v>
          </cell>
          <cell r="AJ405">
            <v>100</v>
          </cell>
        </row>
        <row r="406">
          <cell r="A406" t="str">
            <v>1</v>
          </cell>
          <cell r="B406" t="str">
            <v>株式会社　バンダイロジパル</v>
          </cell>
          <cell r="C406" t="str">
            <v>3</v>
          </cell>
          <cell r="D406" t="str">
            <v>事業本部</v>
          </cell>
          <cell r="E406" t="str">
            <v>33</v>
          </cell>
          <cell r="F406" t="str">
            <v>海外業務部</v>
          </cell>
          <cell r="G406" t="str">
            <v>3301</v>
          </cell>
          <cell r="H406" t="str">
            <v>海外業務部</v>
          </cell>
          <cell r="I406" t="str">
            <v>1930</v>
          </cell>
          <cell r="J406" t="str">
            <v>海外業務</v>
          </cell>
          <cell r="K406" t="str">
            <v>1519</v>
          </cell>
          <cell r="L406" t="str">
            <v>海外　東京</v>
          </cell>
          <cell r="M406" t="str">
            <v>15194999999999784556092909290020034海外-12002</v>
          </cell>
          <cell r="N406" t="str">
            <v>4</v>
          </cell>
          <cell r="O406" t="str">
            <v>他店</v>
          </cell>
          <cell r="P406" t="str">
            <v>0929</v>
          </cell>
          <cell r="Q406" t="str">
            <v>㈲ ｵｰ･ｴﾑ･ﾄﾚｰﾃﾞｨﾝｸﾞ</v>
          </cell>
          <cell r="R406" t="str">
            <v>092900</v>
          </cell>
          <cell r="S406" t="str">
            <v>有限会社オー・エム・トレーディング　海外</v>
          </cell>
          <cell r="T406" t="str">
            <v>4海外</v>
          </cell>
          <cell r="U406" t="str">
            <v>2002</v>
          </cell>
          <cell r="V406">
            <v>0</v>
          </cell>
          <cell r="W406">
            <v>147508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147508</v>
          </cell>
          <cell r="AC406">
            <v>64845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64845</v>
          </cell>
          <cell r="AJ406">
            <v>212353</v>
          </cell>
        </row>
        <row r="407">
          <cell r="A407" t="str">
            <v>1</v>
          </cell>
          <cell r="B407" t="str">
            <v>株式会社　バンダイロジパル</v>
          </cell>
          <cell r="C407" t="str">
            <v>3</v>
          </cell>
          <cell r="D407" t="str">
            <v>事業本部</v>
          </cell>
          <cell r="E407" t="str">
            <v>33</v>
          </cell>
          <cell r="F407" t="str">
            <v>海外業務部</v>
          </cell>
          <cell r="G407" t="str">
            <v>3301</v>
          </cell>
          <cell r="H407" t="str">
            <v>海外業務部</v>
          </cell>
          <cell r="I407" t="str">
            <v>1930</v>
          </cell>
          <cell r="J407" t="str">
            <v>海外業務</v>
          </cell>
          <cell r="K407" t="str">
            <v>1519</v>
          </cell>
          <cell r="L407" t="str">
            <v>海外　東京</v>
          </cell>
          <cell r="M407" t="str">
            <v>15194999999999784556092909290020034海外-12003</v>
          </cell>
          <cell r="N407" t="str">
            <v>4</v>
          </cell>
          <cell r="O407" t="str">
            <v>他店</v>
          </cell>
          <cell r="P407" t="str">
            <v>0929</v>
          </cell>
          <cell r="Q407" t="str">
            <v>㈲ ｵｰ･ｴﾑ･ﾄﾚｰﾃﾞｨﾝｸﾞ</v>
          </cell>
          <cell r="R407" t="str">
            <v>092900</v>
          </cell>
          <cell r="S407" t="str">
            <v>有限会社オー・エム・トレーディング　海外</v>
          </cell>
          <cell r="T407" t="str">
            <v>4海外</v>
          </cell>
          <cell r="U407" t="str">
            <v>2003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215443</v>
          </cell>
          <cell r="AI407">
            <v>215443</v>
          </cell>
          <cell r="AJ407">
            <v>215443</v>
          </cell>
        </row>
        <row r="408">
          <cell r="A408" t="str">
            <v>1</v>
          </cell>
          <cell r="B408" t="str">
            <v>株式会社　バンダイロジパル</v>
          </cell>
          <cell r="C408" t="str">
            <v>3</v>
          </cell>
          <cell r="D408" t="str">
            <v>事業本部</v>
          </cell>
          <cell r="E408" t="str">
            <v>33</v>
          </cell>
          <cell r="F408" t="str">
            <v>海外業務部</v>
          </cell>
          <cell r="G408" t="str">
            <v>3301</v>
          </cell>
          <cell r="H408" t="str">
            <v>海外業務部</v>
          </cell>
          <cell r="I408" t="str">
            <v>1930</v>
          </cell>
          <cell r="J408" t="str">
            <v>海外業務</v>
          </cell>
          <cell r="K408" t="str">
            <v>1519</v>
          </cell>
          <cell r="L408" t="str">
            <v>海外　東京</v>
          </cell>
          <cell r="M408" t="str">
            <v>15194999999999784556092999999999999合計-0</v>
          </cell>
          <cell r="N408" t="str">
            <v>4</v>
          </cell>
          <cell r="P408" t="str">
            <v>0929</v>
          </cell>
          <cell r="Q408" t="str">
            <v>　前　年　合　計　</v>
          </cell>
          <cell r="U408" t="str">
            <v>2002</v>
          </cell>
          <cell r="V408">
            <v>0</v>
          </cell>
          <cell r="W408">
            <v>147508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147508</v>
          </cell>
          <cell r="AC408">
            <v>64845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64845</v>
          </cell>
          <cell r="AJ408">
            <v>212353</v>
          </cell>
        </row>
        <row r="409">
          <cell r="A409" t="str">
            <v>1</v>
          </cell>
          <cell r="B409" t="str">
            <v>株式会社　バンダイロジパル</v>
          </cell>
          <cell r="C409" t="str">
            <v>3</v>
          </cell>
          <cell r="D409" t="str">
            <v>事業本部</v>
          </cell>
          <cell r="E409" t="str">
            <v>33</v>
          </cell>
          <cell r="F409" t="str">
            <v>海外業務部</v>
          </cell>
          <cell r="G409" t="str">
            <v>3301</v>
          </cell>
          <cell r="H409" t="str">
            <v>海外業務部</v>
          </cell>
          <cell r="I409" t="str">
            <v>1930</v>
          </cell>
          <cell r="J409" t="str">
            <v>海外業務</v>
          </cell>
          <cell r="K409" t="str">
            <v>1519</v>
          </cell>
          <cell r="L409" t="str">
            <v>海外　東京</v>
          </cell>
          <cell r="M409" t="str">
            <v>15194999999999784556092999999999999合計-1</v>
          </cell>
          <cell r="N409" t="str">
            <v>4</v>
          </cell>
          <cell r="P409" t="str">
            <v>0929</v>
          </cell>
          <cell r="Q409" t="str">
            <v>　当　年　合　計　</v>
          </cell>
          <cell r="U409" t="str">
            <v>2003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215443</v>
          </cell>
          <cell r="AI409">
            <v>215443</v>
          </cell>
          <cell r="AJ409">
            <v>215443</v>
          </cell>
        </row>
        <row r="410">
          <cell r="A410" t="str">
            <v>1</v>
          </cell>
          <cell r="B410" t="str">
            <v>株式会社　バンダイロジパル</v>
          </cell>
          <cell r="C410" t="str">
            <v>3</v>
          </cell>
          <cell r="D410" t="str">
            <v>事業本部</v>
          </cell>
          <cell r="E410" t="str">
            <v>33</v>
          </cell>
          <cell r="F410" t="str">
            <v>海外業務部</v>
          </cell>
          <cell r="G410" t="str">
            <v>3301</v>
          </cell>
          <cell r="H410" t="str">
            <v>海外業務部</v>
          </cell>
          <cell r="I410" t="str">
            <v>1930</v>
          </cell>
          <cell r="J410" t="str">
            <v>海外業務</v>
          </cell>
          <cell r="K410" t="str">
            <v>1519</v>
          </cell>
          <cell r="L410" t="str">
            <v>海外　東京</v>
          </cell>
          <cell r="M410" t="str">
            <v>15194999999999784556092999999合計-2</v>
          </cell>
          <cell r="N410" t="str">
            <v>4</v>
          </cell>
          <cell r="P410" t="str">
            <v>0929</v>
          </cell>
          <cell r="Q410" t="str">
            <v>　昨　年　対　比（％）</v>
          </cell>
          <cell r="V410">
            <v>100</v>
          </cell>
          <cell r="W410">
            <v>0</v>
          </cell>
          <cell r="X410">
            <v>100</v>
          </cell>
          <cell r="Y410">
            <v>100</v>
          </cell>
          <cell r="Z410">
            <v>100</v>
          </cell>
          <cell r="AA410">
            <v>100</v>
          </cell>
          <cell r="AB410">
            <v>0</v>
          </cell>
          <cell r="AC410">
            <v>0</v>
          </cell>
          <cell r="AD410">
            <v>100</v>
          </cell>
          <cell r="AE410">
            <v>100</v>
          </cell>
          <cell r="AF410">
            <v>100</v>
          </cell>
          <cell r="AG410">
            <v>100</v>
          </cell>
          <cell r="AH410">
            <v>100</v>
          </cell>
          <cell r="AI410">
            <v>332</v>
          </cell>
          <cell r="AJ410">
            <v>101</v>
          </cell>
        </row>
        <row r="411">
          <cell r="A411" t="str">
            <v>1</v>
          </cell>
          <cell r="B411" t="str">
            <v>株式会社　バンダイロジパル</v>
          </cell>
          <cell r="C411" t="str">
            <v>3</v>
          </cell>
          <cell r="D411" t="str">
            <v>事業本部</v>
          </cell>
          <cell r="E411" t="str">
            <v>33</v>
          </cell>
          <cell r="F411" t="str">
            <v>海外業務部</v>
          </cell>
          <cell r="G411" t="str">
            <v>3301</v>
          </cell>
          <cell r="H411" t="str">
            <v>海外業務部</v>
          </cell>
          <cell r="I411" t="str">
            <v>1930</v>
          </cell>
          <cell r="J411" t="str">
            <v>海外業務</v>
          </cell>
          <cell r="K411" t="str">
            <v>1519</v>
          </cell>
          <cell r="L411" t="str">
            <v>海外　東京</v>
          </cell>
          <cell r="M411" t="str">
            <v>15194999999999799759171017100020034海外-12003</v>
          </cell>
          <cell r="N411" t="str">
            <v>4</v>
          </cell>
          <cell r="O411" t="str">
            <v>他店</v>
          </cell>
          <cell r="P411" t="str">
            <v>1710</v>
          </cell>
          <cell r="Q411" t="str">
            <v>株式会社　京成ストア</v>
          </cell>
          <cell r="R411" t="str">
            <v>171000</v>
          </cell>
          <cell r="S411" t="str">
            <v>株式会社　京成ストア　京成百貨店</v>
          </cell>
          <cell r="T411" t="str">
            <v>4海外</v>
          </cell>
          <cell r="U411" t="str">
            <v>2003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35890</v>
          </cell>
          <cell r="AB411">
            <v>35890</v>
          </cell>
          <cell r="AC411">
            <v>83300</v>
          </cell>
          <cell r="AD411">
            <v>0</v>
          </cell>
          <cell r="AE411">
            <v>81050</v>
          </cell>
          <cell r="AF411">
            <v>0</v>
          </cell>
          <cell r="AG411">
            <v>0</v>
          </cell>
          <cell r="AH411">
            <v>0</v>
          </cell>
          <cell r="AI411">
            <v>164350</v>
          </cell>
          <cell r="AJ411">
            <v>200240</v>
          </cell>
        </row>
        <row r="412">
          <cell r="A412" t="str">
            <v>1</v>
          </cell>
          <cell r="B412" t="str">
            <v>株式会社　バンダイロジパル</v>
          </cell>
          <cell r="C412" t="str">
            <v>3</v>
          </cell>
          <cell r="D412" t="str">
            <v>事業本部</v>
          </cell>
          <cell r="E412" t="str">
            <v>33</v>
          </cell>
          <cell r="F412" t="str">
            <v>海外業務部</v>
          </cell>
          <cell r="G412" t="str">
            <v>3301</v>
          </cell>
          <cell r="H412" t="str">
            <v>海外業務部</v>
          </cell>
          <cell r="I412" t="str">
            <v>1930</v>
          </cell>
          <cell r="J412" t="str">
            <v>海外業務</v>
          </cell>
          <cell r="K412" t="str">
            <v>1519</v>
          </cell>
          <cell r="L412" t="str">
            <v>海外　東京</v>
          </cell>
          <cell r="M412" t="str">
            <v>15194999999999799759171099999999999合計-1</v>
          </cell>
          <cell r="N412" t="str">
            <v>4</v>
          </cell>
          <cell r="P412" t="str">
            <v>1710</v>
          </cell>
          <cell r="Q412" t="str">
            <v>　当　年　合　計　</v>
          </cell>
          <cell r="U412" t="str">
            <v>2003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35890</v>
          </cell>
          <cell r="AB412">
            <v>35890</v>
          </cell>
          <cell r="AC412">
            <v>83300</v>
          </cell>
          <cell r="AD412">
            <v>0</v>
          </cell>
          <cell r="AE412">
            <v>81050</v>
          </cell>
          <cell r="AF412">
            <v>0</v>
          </cell>
          <cell r="AG412">
            <v>0</v>
          </cell>
          <cell r="AH412">
            <v>0</v>
          </cell>
          <cell r="AI412">
            <v>164350</v>
          </cell>
          <cell r="AJ412">
            <v>200240</v>
          </cell>
        </row>
        <row r="413">
          <cell r="A413" t="str">
            <v>1</v>
          </cell>
          <cell r="B413" t="str">
            <v>株式会社　バンダイロジパル</v>
          </cell>
          <cell r="C413" t="str">
            <v>3</v>
          </cell>
          <cell r="D413" t="str">
            <v>事業本部</v>
          </cell>
          <cell r="E413" t="str">
            <v>33</v>
          </cell>
          <cell r="F413" t="str">
            <v>海外業務部</v>
          </cell>
          <cell r="G413" t="str">
            <v>3301</v>
          </cell>
          <cell r="H413" t="str">
            <v>海外業務部</v>
          </cell>
          <cell r="I413" t="str">
            <v>1930</v>
          </cell>
          <cell r="J413" t="str">
            <v>海外業務</v>
          </cell>
          <cell r="K413" t="str">
            <v>1519</v>
          </cell>
          <cell r="L413" t="str">
            <v>海外　東京</v>
          </cell>
          <cell r="M413" t="str">
            <v>15194999999999799759171099999合計-2</v>
          </cell>
          <cell r="N413" t="str">
            <v>4</v>
          </cell>
          <cell r="P413" t="str">
            <v>1710</v>
          </cell>
          <cell r="Q413" t="str">
            <v>　昨　年　対　比（％）</v>
          </cell>
          <cell r="V413">
            <v>100</v>
          </cell>
          <cell r="W413">
            <v>100</v>
          </cell>
          <cell r="X413">
            <v>100</v>
          </cell>
          <cell r="Y413">
            <v>100</v>
          </cell>
          <cell r="Z413">
            <v>100</v>
          </cell>
          <cell r="AA413">
            <v>100</v>
          </cell>
          <cell r="AB413">
            <v>100</v>
          </cell>
          <cell r="AC413">
            <v>100</v>
          </cell>
          <cell r="AD413">
            <v>100</v>
          </cell>
          <cell r="AE413">
            <v>100</v>
          </cell>
          <cell r="AF413">
            <v>100</v>
          </cell>
          <cell r="AG413">
            <v>100</v>
          </cell>
          <cell r="AH413">
            <v>100</v>
          </cell>
          <cell r="AI413">
            <v>100</v>
          </cell>
          <cell r="AJ413">
            <v>100</v>
          </cell>
        </row>
        <row r="414">
          <cell r="A414" t="str">
            <v>1</v>
          </cell>
          <cell r="B414" t="str">
            <v>株式会社　バンダイロジパル</v>
          </cell>
          <cell r="C414" t="str">
            <v>3</v>
          </cell>
          <cell r="D414" t="str">
            <v>事業本部</v>
          </cell>
          <cell r="E414" t="str">
            <v>33</v>
          </cell>
          <cell r="F414" t="str">
            <v>海外業務部</v>
          </cell>
          <cell r="G414" t="str">
            <v>3301</v>
          </cell>
          <cell r="H414" t="str">
            <v>海外業務部</v>
          </cell>
          <cell r="I414" t="str">
            <v>1930</v>
          </cell>
          <cell r="J414" t="str">
            <v>海外業務</v>
          </cell>
          <cell r="K414" t="str">
            <v>1519</v>
          </cell>
          <cell r="L414" t="str">
            <v>海外　東京</v>
          </cell>
          <cell r="M414" t="str">
            <v>15194999999999843299571457140020034海外-12003</v>
          </cell>
          <cell r="N414" t="str">
            <v>4</v>
          </cell>
          <cell r="O414" t="str">
            <v>他店</v>
          </cell>
          <cell r="P414" t="str">
            <v>5714</v>
          </cell>
          <cell r="Q414" t="str">
            <v>株式会社ベンダー</v>
          </cell>
          <cell r="R414" t="str">
            <v>571400</v>
          </cell>
          <cell r="S414" t="str">
            <v>株式会社ベンダー（海外）</v>
          </cell>
          <cell r="T414" t="str">
            <v>4海外</v>
          </cell>
          <cell r="U414" t="str">
            <v>2003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156700</v>
          </cell>
          <cell r="AF414">
            <v>0</v>
          </cell>
          <cell r="AG414">
            <v>0</v>
          </cell>
          <cell r="AH414">
            <v>0</v>
          </cell>
          <cell r="AI414">
            <v>156700</v>
          </cell>
          <cell r="AJ414">
            <v>156700</v>
          </cell>
        </row>
        <row r="415">
          <cell r="A415" t="str">
            <v>1</v>
          </cell>
          <cell r="B415" t="str">
            <v>株式会社　バンダイロジパル</v>
          </cell>
          <cell r="C415" t="str">
            <v>3</v>
          </cell>
          <cell r="D415" t="str">
            <v>事業本部</v>
          </cell>
          <cell r="E415" t="str">
            <v>33</v>
          </cell>
          <cell r="F415" t="str">
            <v>海外業務部</v>
          </cell>
          <cell r="G415" t="str">
            <v>3301</v>
          </cell>
          <cell r="H415" t="str">
            <v>海外業務部</v>
          </cell>
          <cell r="I415" t="str">
            <v>1930</v>
          </cell>
          <cell r="J415" t="str">
            <v>海外業務</v>
          </cell>
          <cell r="K415" t="str">
            <v>1519</v>
          </cell>
          <cell r="L415" t="str">
            <v>海外　東京</v>
          </cell>
          <cell r="M415" t="str">
            <v>15194999999999843299571499999999999合計-1</v>
          </cell>
          <cell r="N415" t="str">
            <v>4</v>
          </cell>
          <cell r="P415" t="str">
            <v>5714</v>
          </cell>
          <cell r="Q415" t="str">
            <v>　当　年　合　計　</v>
          </cell>
          <cell r="U415" t="str">
            <v>2003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156700</v>
          </cell>
          <cell r="AF415">
            <v>0</v>
          </cell>
          <cell r="AG415">
            <v>0</v>
          </cell>
          <cell r="AH415">
            <v>0</v>
          </cell>
          <cell r="AI415">
            <v>156700</v>
          </cell>
          <cell r="AJ415">
            <v>156700</v>
          </cell>
        </row>
        <row r="416">
          <cell r="A416" t="str">
            <v>1</v>
          </cell>
          <cell r="B416" t="str">
            <v>株式会社　バンダイロジパル</v>
          </cell>
          <cell r="C416" t="str">
            <v>3</v>
          </cell>
          <cell r="D416" t="str">
            <v>事業本部</v>
          </cell>
          <cell r="E416" t="str">
            <v>33</v>
          </cell>
          <cell r="F416" t="str">
            <v>海外業務部</v>
          </cell>
          <cell r="G416" t="str">
            <v>3301</v>
          </cell>
          <cell r="H416" t="str">
            <v>海外業務部</v>
          </cell>
          <cell r="I416" t="str">
            <v>1930</v>
          </cell>
          <cell r="J416" t="str">
            <v>海外業務</v>
          </cell>
          <cell r="K416" t="str">
            <v>1519</v>
          </cell>
          <cell r="L416" t="str">
            <v>海外　東京</v>
          </cell>
          <cell r="M416" t="str">
            <v>15194999999999843299571499999合計-2</v>
          </cell>
          <cell r="N416" t="str">
            <v>4</v>
          </cell>
          <cell r="P416" t="str">
            <v>5714</v>
          </cell>
          <cell r="Q416" t="str">
            <v>　昨　年　対　比（％）</v>
          </cell>
          <cell r="V416">
            <v>100</v>
          </cell>
          <cell r="W416">
            <v>100</v>
          </cell>
          <cell r="X416">
            <v>100</v>
          </cell>
          <cell r="Y416">
            <v>100</v>
          </cell>
          <cell r="Z416">
            <v>100</v>
          </cell>
          <cell r="AA416">
            <v>100</v>
          </cell>
          <cell r="AB416">
            <v>100</v>
          </cell>
          <cell r="AC416">
            <v>100</v>
          </cell>
          <cell r="AD416">
            <v>100</v>
          </cell>
          <cell r="AE416">
            <v>100</v>
          </cell>
          <cell r="AF416">
            <v>100</v>
          </cell>
          <cell r="AG416">
            <v>100</v>
          </cell>
          <cell r="AH416">
            <v>100</v>
          </cell>
          <cell r="AI416">
            <v>100</v>
          </cell>
          <cell r="AJ416">
            <v>100</v>
          </cell>
        </row>
        <row r="417">
          <cell r="A417" t="str">
            <v>1</v>
          </cell>
          <cell r="B417" t="str">
            <v>株式会社　バンダイロジパル</v>
          </cell>
          <cell r="C417" t="str">
            <v>3</v>
          </cell>
          <cell r="D417" t="str">
            <v>事業本部</v>
          </cell>
          <cell r="E417" t="str">
            <v>33</v>
          </cell>
          <cell r="F417" t="str">
            <v>海外業務部</v>
          </cell>
          <cell r="G417" t="str">
            <v>3301</v>
          </cell>
          <cell r="H417" t="str">
            <v>海外業務部</v>
          </cell>
          <cell r="I417" t="str">
            <v>1930</v>
          </cell>
          <cell r="J417" t="str">
            <v>海外業務</v>
          </cell>
          <cell r="K417" t="str">
            <v>1519</v>
          </cell>
          <cell r="L417" t="str">
            <v>海外　東京</v>
          </cell>
          <cell r="M417" t="str">
            <v>15194999999999856542034003400020034海外-12002</v>
          </cell>
          <cell r="N417" t="str">
            <v>4</v>
          </cell>
          <cell r="O417" t="str">
            <v>他店</v>
          </cell>
          <cell r="P417" t="str">
            <v>0340</v>
          </cell>
          <cell r="Q417" t="str">
            <v>㈱ いのうえやす</v>
          </cell>
          <cell r="R417" t="str">
            <v>034000</v>
          </cell>
          <cell r="S417" t="str">
            <v>株式会社 いのうえやす 海外</v>
          </cell>
          <cell r="T417" t="str">
            <v>4海外</v>
          </cell>
          <cell r="U417" t="str">
            <v>2002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454901</v>
          </cell>
          <cell r="AD417">
            <v>276918</v>
          </cell>
          <cell r="AE417">
            <v>152123</v>
          </cell>
          <cell r="AF417">
            <v>0</v>
          </cell>
          <cell r="AG417">
            <v>0</v>
          </cell>
          <cell r="AH417">
            <v>0</v>
          </cell>
          <cell r="AI417">
            <v>883942</v>
          </cell>
          <cell r="AJ417">
            <v>883942</v>
          </cell>
        </row>
        <row r="418">
          <cell r="A418" t="str">
            <v>1</v>
          </cell>
          <cell r="B418" t="str">
            <v>株式会社　バンダイロジパル</v>
          </cell>
          <cell r="C418" t="str">
            <v>3</v>
          </cell>
          <cell r="D418" t="str">
            <v>事業本部</v>
          </cell>
          <cell r="E418" t="str">
            <v>33</v>
          </cell>
          <cell r="F418" t="str">
            <v>海外業務部</v>
          </cell>
          <cell r="G418" t="str">
            <v>3301</v>
          </cell>
          <cell r="H418" t="str">
            <v>海外業務部</v>
          </cell>
          <cell r="I418" t="str">
            <v>1930</v>
          </cell>
          <cell r="J418" t="str">
            <v>海外業務</v>
          </cell>
          <cell r="K418" t="str">
            <v>1519</v>
          </cell>
          <cell r="L418" t="str">
            <v>海外　東京</v>
          </cell>
          <cell r="M418" t="str">
            <v>15194999999999856542034003400020034海外-12003</v>
          </cell>
          <cell r="N418" t="str">
            <v>4</v>
          </cell>
          <cell r="O418" t="str">
            <v>他店</v>
          </cell>
          <cell r="P418" t="str">
            <v>0340</v>
          </cell>
          <cell r="Q418" t="str">
            <v>㈱ いのうえやす</v>
          </cell>
          <cell r="R418" t="str">
            <v>034000</v>
          </cell>
          <cell r="S418" t="str">
            <v>株式会社 いのうえやす 海外</v>
          </cell>
          <cell r="T418" t="str">
            <v>4海外</v>
          </cell>
          <cell r="U418" t="str">
            <v>2003</v>
          </cell>
          <cell r="V418">
            <v>0</v>
          </cell>
          <cell r="W418">
            <v>0</v>
          </cell>
          <cell r="X418">
            <v>57463</v>
          </cell>
          <cell r="Y418">
            <v>85994</v>
          </cell>
          <cell r="Z418">
            <v>0</v>
          </cell>
          <cell r="AA418">
            <v>0</v>
          </cell>
          <cell r="AB418">
            <v>143457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143457</v>
          </cell>
        </row>
        <row r="419">
          <cell r="A419" t="str">
            <v>1</v>
          </cell>
          <cell r="B419" t="str">
            <v>株式会社　バンダイロジパル</v>
          </cell>
          <cell r="C419" t="str">
            <v>3</v>
          </cell>
          <cell r="D419" t="str">
            <v>事業本部</v>
          </cell>
          <cell r="E419" t="str">
            <v>33</v>
          </cell>
          <cell r="F419" t="str">
            <v>海外業務部</v>
          </cell>
          <cell r="G419" t="str">
            <v>3301</v>
          </cell>
          <cell r="H419" t="str">
            <v>海外業務部</v>
          </cell>
          <cell r="I419" t="str">
            <v>1930</v>
          </cell>
          <cell r="J419" t="str">
            <v>海外業務</v>
          </cell>
          <cell r="K419" t="str">
            <v>1519</v>
          </cell>
          <cell r="L419" t="str">
            <v>海外　東京</v>
          </cell>
          <cell r="M419" t="str">
            <v>15194999999999856542034003400220034海外-12003</v>
          </cell>
          <cell r="N419" t="str">
            <v>4</v>
          </cell>
          <cell r="O419" t="str">
            <v>他店</v>
          </cell>
          <cell r="P419" t="str">
            <v>0340</v>
          </cell>
          <cell r="Q419" t="str">
            <v>㈱ いのうえやす</v>
          </cell>
          <cell r="R419" t="str">
            <v>034002</v>
          </cell>
          <cell r="S419" t="str">
            <v>株式会社いのうえやす</v>
          </cell>
          <cell r="T419" t="str">
            <v>4海外</v>
          </cell>
          <cell r="U419" t="str">
            <v>2003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</row>
        <row r="420">
          <cell r="A420" t="str">
            <v>1</v>
          </cell>
          <cell r="B420" t="str">
            <v>株式会社　バンダイロジパル</v>
          </cell>
          <cell r="C420" t="str">
            <v>3</v>
          </cell>
          <cell r="D420" t="str">
            <v>事業本部</v>
          </cell>
          <cell r="E420" t="str">
            <v>33</v>
          </cell>
          <cell r="F420" t="str">
            <v>海外業務部</v>
          </cell>
          <cell r="G420" t="str">
            <v>3301</v>
          </cell>
          <cell r="H420" t="str">
            <v>海外業務部</v>
          </cell>
          <cell r="I420" t="str">
            <v>1930</v>
          </cell>
          <cell r="J420" t="str">
            <v>海外業務</v>
          </cell>
          <cell r="K420" t="str">
            <v>1519</v>
          </cell>
          <cell r="L420" t="str">
            <v>海外　東京</v>
          </cell>
          <cell r="M420" t="str">
            <v>15194999999999856542034099999999999合計-0</v>
          </cell>
          <cell r="N420" t="str">
            <v>4</v>
          </cell>
          <cell r="P420" t="str">
            <v>0340</v>
          </cell>
          <cell r="Q420" t="str">
            <v>　前　年　合　計　</v>
          </cell>
          <cell r="U420" t="str">
            <v>2002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454901</v>
          </cell>
          <cell r="AD420">
            <v>276918</v>
          </cell>
          <cell r="AE420">
            <v>152123</v>
          </cell>
          <cell r="AF420">
            <v>0</v>
          </cell>
          <cell r="AG420">
            <v>0</v>
          </cell>
          <cell r="AH420">
            <v>0</v>
          </cell>
          <cell r="AI420">
            <v>883942</v>
          </cell>
          <cell r="AJ420">
            <v>883942</v>
          </cell>
        </row>
        <row r="421">
          <cell r="A421" t="str">
            <v>1</v>
          </cell>
          <cell r="B421" t="str">
            <v>株式会社　バンダイロジパル</v>
          </cell>
          <cell r="C421" t="str">
            <v>3</v>
          </cell>
          <cell r="D421" t="str">
            <v>事業本部</v>
          </cell>
          <cell r="E421" t="str">
            <v>33</v>
          </cell>
          <cell r="F421" t="str">
            <v>海外業務部</v>
          </cell>
          <cell r="G421" t="str">
            <v>3301</v>
          </cell>
          <cell r="H421" t="str">
            <v>海外業務部</v>
          </cell>
          <cell r="I421" t="str">
            <v>1930</v>
          </cell>
          <cell r="J421" t="str">
            <v>海外業務</v>
          </cell>
          <cell r="K421" t="str">
            <v>1519</v>
          </cell>
          <cell r="L421" t="str">
            <v>海外　東京</v>
          </cell>
          <cell r="M421" t="str">
            <v>15194999999999856542034099999999999合計-1</v>
          </cell>
          <cell r="N421" t="str">
            <v>4</v>
          </cell>
          <cell r="P421" t="str">
            <v>0340</v>
          </cell>
          <cell r="Q421" t="str">
            <v>　当　年　合　計　</v>
          </cell>
          <cell r="U421" t="str">
            <v>2003</v>
          </cell>
          <cell r="V421">
            <v>0</v>
          </cell>
          <cell r="W421">
            <v>0</v>
          </cell>
          <cell r="X421">
            <v>57463</v>
          </cell>
          <cell r="Y421">
            <v>85994</v>
          </cell>
          <cell r="Z421">
            <v>0</v>
          </cell>
          <cell r="AA421">
            <v>0</v>
          </cell>
          <cell r="AB421">
            <v>143457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143457</v>
          </cell>
        </row>
        <row r="422">
          <cell r="A422" t="str">
            <v>1</v>
          </cell>
          <cell r="B422" t="str">
            <v>株式会社　バンダイロジパル</v>
          </cell>
          <cell r="C422" t="str">
            <v>3</v>
          </cell>
          <cell r="D422" t="str">
            <v>事業本部</v>
          </cell>
          <cell r="E422" t="str">
            <v>33</v>
          </cell>
          <cell r="F422" t="str">
            <v>海外業務部</v>
          </cell>
          <cell r="G422" t="str">
            <v>3301</v>
          </cell>
          <cell r="H422" t="str">
            <v>海外業務部</v>
          </cell>
          <cell r="I422" t="str">
            <v>1930</v>
          </cell>
          <cell r="J422" t="str">
            <v>海外業務</v>
          </cell>
          <cell r="K422" t="str">
            <v>1519</v>
          </cell>
          <cell r="L422" t="str">
            <v>海外　東京</v>
          </cell>
          <cell r="M422" t="str">
            <v>15194999999999856542034099999合計-2</v>
          </cell>
          <cell r="N422" t="str">
            <v>4</v>
          </cell>
          <cell r="P422" t="str">
            <v>0340</v>
          </cell>
          <cell r="Q422" t="str">
            <v>　昨　年　対　比（％）</v>
          </cell>
          <cell r="V422">
            <v>100</v>
          </cell>
          <cell r="W422">
            <v>100</v>
          </cell>
          <cell r="X422">
            <v>100</v>
          </cell>
          <cell r="Y422">
            <v>100</v>
          </cell>
          <cell r="Z422">
            <v>100</v>
          </cell>
          <cell r="AA422">
            <v>100</v>
          </cell>
          <cell r="AB422">
            <v>100</v>
          </cell>
          <cell r="AC422">
            <v>0</v>
          </cell>
          <cell r="AD422">
            <v>0</v>
          </cell>
          <cell r="AE422">
            <v>0</v>
          </cell>
          <cell r="AF422">
            <v>100</v>
          </cell>
          <cell r="AG422">
            <v>100</v>
          </cell>
          <cell r="AH422">
            <v>100</v>
          </cell>
          <cell r="AI422">
            <v>0</v>
          </cell>
          <cell r="AJ422">
            <v>16</v>
          </cell>
        </row>
        <row r="423">
          <cell r="A423" t="str">
            <v>1</v>
          </cell>
          <cell r="B423" t="str">
            <v>株式会社　バンダイロジパル</v>
          </cell>
          <cell r="C423" t="str">
            <v>3</v>
          </cell>
          <cell r="D423" t="str">
            <v>事業本部</v>
          </cell>
          <cell r="E423" t="str">
            <v>33</v>
          </cell>
          <cell r="F423" t="str">
            <v>海外業務部</v>
          </cell>
          <cell r="G423" t="str">
            <v>3301</v>
          </cell>
          <cell r="H423" t="str">
            <v>海外業務部</v>
          </cell>
          <cell r="I423" t="str">
            <v>1930</v>
          </cell>
          <cell r="J423" t="str">
            <v>海外業務</v>
          </cell>
          <cell r="K423" t="str">
            <v>1519</v>
          </cell>
          <cell r="L423" t="str">
            <v>海外　東京</v>
          </cell>
          <cell r="M423" t="str">
            <v>15194999999999895324395939590020034海外-12002</v>
          </cell>
          <cell r="N423" t="str">
            <v>4</v>
          </cell>
          <cell r="O423" t="str">
            <v>他店</v>
          </cell>
          <cell r="P423" t="str">
            <v>3959</v>
          </cell>
          <cell r="Q423" t="str">
            <v>株式会社トップランナー</v>
          </cell>
          <cell r="R423" t="str">
            <v>395900</v>
          </cell>
          <cell r="S423" t="str">
            <v>株式会社トップランナー</v>
          </cell>
          <cell r="T423" t="str">
            <v>4海外</v>
          </cell>
          <cell r="U423" t="str">
            <v>2002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141791</v>
          </cell>
          <cell r="AB423">
            <v>141791</v>
          </cell>
          <cell r="AC423">
            <v>0</v>
          </cell>
          <cell r="AD423">
            <v>0</v>
          </cell>
          <cell r="AE423">
            <v>1180799</v>
          </cell>
          <cell r="AF423">
            <v>1121258</v>
          </cell>
          <cell r="AG423">
            <v>133300</v>
          </cell>
          <cell r="AH423">
            <v>0</v>
          </cell>
          <cell r="AI423">
            <v>2435357</v>
          </cell>
          <cell r="AJ423">
            <v>2577148</v>
          </cell>
        </row>
        <row r="424">
          <cell r="A424" t="str">
            <v>1</v>
          </cell>
          <cell r="B424" t="str">
            <v>株式会社　バンダイロジパル</v>
          </cell>
          <cell r="C424" t="str">
            <v>3</v>
          </cell>
          <cell r="D424" t="str">
            <v>事業本部</v>
          </cell>
          <cell r="E424" t="str">
            <v>33</v>
          </cell>
          <cell r="F424" t="str">
            <v>海外業務部</v>
          </cell>
          <cell r="G424" t="str">
            <v>3301</v>
          </cell>
          <cell r="H424" t="str">
            <v>海外業務部</v>
          </cell>
          <cell r="I424" t="str">
            <v>1930</v>
          </cell>
          <cell r="J424" t="str">
            <v>海外業務</v>
          </cell>
          <cell r="K424" t="str">
            <v>1519</v>
          </cell>
          <cell r="L424" t="str">
            <v>海外　東京</v>
          </cell>
          <cell r="M424" t="str">
            <v>15194999999999895324395939590020034海外-12003</v>
          </cell>
          <cell r="N424" t="str">
            <v>4</v>
          </cell>
          <cell r="O424" t="str">
            <v>他店</v>
          </cell>
          <cell r="P424" t="str">
            <v>3959</v>
          </cell>
          <cell r="Q424" t="str">
            <v>株式会社トップランナー</v>
          </cell>
          <cell r="R424" t="str">
            <v>395900</v>
          </cell>
          <cell r="S424" t="str">
            <v>株式会社トップランナー</v>
          </cell>
          <cell r="T424" t="str">
            <v>4海外</v>
          </cell>
          <cell r="U424" t="str">
            <v>2003</v>
          </cell>
          <cell r="V424">
            <v>33875</v>
          </cell>
          <cell r="W424">
            <v>0</v>
          </cell>
          <cell r="X424">
            <v>70800</v>
          </cell>
          <cell r="Y424">
            <v>0</v>
          </cell>
          <cell r="Z424">
            <v>0</v>
          </cell>
          <cell r="AA424">
            <v>0</v>
          </cell>
          <cell r="AB424">
            <v>104675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104675</v>
          </cell>
        </row>
        <row r="425">
          <cell r="A425" t="str">
            <v>1</v>
          </cell>
          <cell r="B425" t="str">
            <v>株式会社　バンダイロジパル</v>
          </cell>
          <cell r="C425" t="str">
            <v>3</v>
          </cell>
          <cell r="D425" t="str">
            <v>事業本部</v>
          </cell>
          <cell r="E425" t="str">
            <v>33</v>
          </cell>
          <cell r="F425" t="str">
            <v>海外業務部</v>
          </cell>
          <cell r="G425" t="str">
            <v>3301</v>
          </cell>
          <cell r="H425" t="str">
            <v>海外業務部</v>
          </cell>
          <cell r="I425" t="str">
            <v>1930</v>
          </cell>
          <cell r="J425" t="str">
            <v>海外業務</v>
          </cell>
          <cell r="K425" t="str">
            <v>1519</v>
          </cell>
          <cell r="L425" t="str">
            <v>海外　東京</v>
          </cell>
          <cell r="M425" t="str">
            <v>15194999999999895324395999999999999合計-0</v>
          </cell>
          <cell r="N425" t="str">
            <v>4</v>
          </cell>
          <cell r="P425" t="str">
            <v>3959</v>
          </cell>
          <cell r="Q425" t="str">
            <v>　前　年　合　計　</v>
          </cell>
          <cell r="U425" t="str">
            <v>2002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141791</v>
          </cell>
          <cell r="AB425">
            <v>141791</v>
          </cell>
          <cell r="AC425">
            <v>0</v>
          </cell>
          <cell r="AD425">
            <v>0</v>
          </cell>
          <cell r="AE425">
            <v>1180799</v>
          </cell>
          <cell r="AF425">
            <v>1121258</v>
          </cell>
          <cell r="AG425">
            <v>133300</v>
          </cell>
          <cell r="AH425">
            <v>0</v>
          </cell>
          <cell r="AI425">
            <v>2435357</v>
          </cell>
          <cell r="AJ425">
            <v>2577148</v>
          </cell>
        </row>
        <row r="426">
          <cell r="A426" t="str">
            <v>1</v>
          </cell>
          <cell r="B426" t="str">
            <v>株式会社　バンダイロジパル</v>
          </cell>
          <cell r="C426" t="str">
            <v>3</v>
          </cell>
          <cell r="D426" t="str">
            <v>事業本部</v>
          </cell>
          <cell r="E426" t="str">
            <v>33</v>
          </cell>
          <cell r="F426" t="str">
            <v>海外業務部</v>
          </cell>
          <cell r="G426" t="str">
            <v>3301</v>
          </cell>
          <cell r="H426" t="str">
            <v>海外業務部</v>
          </cell>
          <cell r="I426" t="str">
            <v>1930</v>
          </cell>
          <cell r="J426" t="str">
            <v>海外業務</v>
          </cell>
          <cell r="K426" t="str">
            <v>1519</v>
          </cell>
          <cell r="L426" t="str">
            <v>海外　東京</v>
          </cell>
          <cell r="M426" t="str">
            <v>15194999999999895324395999999999999合計-1</v>
          </cell>
          <cell r="N426" t="str">
            <v>4</v>
          </cell>
          <cell r="P426" t="str">
            <v>3959</v>
          </cell>
          <cell r="Q426" t="str">
            <v>　当　年　合　計　</v>
          </cell>
          <cell r="U426" t="str">
            <v>2003</v>
          </cell>
          <cell r="V426">
            <v>33875</v>
          </cell>
          <cell r="W426">
            <v>0</v>
          </cell>
          <cell r="X426">
            <v>70800</v>
          </cell>
          <cell r="Y426">
            <v>0</v>
          </cell>
          <cell r="Z426">
            <v>0</v>
          </cell>
          <cell r="AA426">
            <v>0</v>
          </cell>
          <cell r="AB426">
            <v>104675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104675</v>
          </cell>
        </row>
        <row r="427">
          <cell r="A427" t="str">
            <v>1</v>
          </cell>
          <cell r="B427" t="str">
            <v>株式会社　バンダイロジパル</v>
          </cell>
          <cell r="C427" t="str">
            <v>3</v>
          </cell>
          <cell r="D427" t="str">
            <v>事業本部</v>
          </cell>
          <cell r="E427" t="str">
            <v>33</v>
          </cell>
          <cell r="F427" t="str">
            <v>海外業務部</v>
          </cell>
          <cell r="G427" t="str">
            <v>3301</v>
          </cell>
          <cell r="H427" t="str">
            <v>海外業務部</v>
          </cell>
          <cell r="I427" t="str">
            <v>1930</v>
          </cell>
          <cell r="J427" t="str">
            <v>海外業務</v>
          </cell>
          <cell r="K427" t="str">
            <v>1519</v>
          </cell>
          <cell r="L427" t="str">
            <v>海外　東京</v>
          </cell>
          <cell r="M427" t="str">
            <v>15194999999999895324395999999合計-2</v>
          </cell>
          <cell r="N427" t="str">
            <v>4</v>
          </cell>
          <cell r="P427" t="str">
            <v>3959</v>
          </cell>
          <cell r="Q427" t="str">
            <v>　昨　年　対　比（％）</v>
          </cell>
          <cell r="V427">
            <v>100</v>
          </cell>
          <cell r="W427">
            <v>100</v>
          </cell>
          <cell r="X427">
            <v>100</v>
          </cell>
          <cell r="Y427">
            <v>100</v>
          </cell>
          <cell r="Z427">
            <v>100</v>
          </cell>
          <cell r="AA427">
            <v>0</v>
          </cell>
          <cell r="AB427">
            <v>73</v>
          </cell>
          <cell r="AC427">
            <v>100</v>
          </cell>
          <cell r="AD427">
            <v>100</v>
          </cell>
          <cell r="AE427">
            <v>0</v>
          </cell>
          <cell r="AF427">
            <v>0</v>
          </cell>
          <cell r="AG427">
            <v>0</v>
          </cell>
          <cell r="AH427">
            <v>100</v>
          </cell>
          <cell r="AI427">
            <v>0</v>
          </cell>
          <cell r="AJ427">
            <v>4</v>
          </cell>
        </row>
        <row r="428">
          <cell r="A428" t="str">
            <v>1</v>
          </cell>
          <cell r="B428" t="str">
            <v>株式会社　バンダイロジパル</v>
          </cell>
          <cell r="C428" t="str">
            <v>3</v>
          </cell>
          <cell r="D428" t="str">
            <v>事業本部</v>
          </cell>
          <cell r="E428" t="str">
            <v>33</v>
          </cell>
          <cell r="F428" t="str">
            <v>海外業務部</v>
          </cell>
          <cell r="G428" t="str">
            <v>3301</v>
          </cell>
          <cell r="H428" t="str">
            <v>海外業務部</v>
          </cell>
          <cell r="I428" t="str">
            <v>1930</v>
          </cell>
          <cell r="J428" t="str">
            <v>海外業務</v>
          </cell>
          <cell r="K428" t="str">
            <v>1519</v>
          </cell>
          <cell r="L428" t="str">
            <v>海外　東京</v>
          </cell>
          <cell r="M428" t="str">
            <v>15194999999999898086251325130020034海外-12003</v>
          </cell>
          <cell r="N428" t="str">
            <v>4</v>
          </cell>
          <cell r="O428" t="str">
            <v>他店</v>
          </cell>
          <cell r="P428" t="str">
            <v>2513</v>
          </cell>
          <cell r="Q428" t="str">
            <v>㈲ ｽﾀｰｸﾗﾌﾄ</v>
          </cell>
          <cell r="R428" t="str">
            <v>251300</v>
          </cell>
          <cell r="S428" t="str">
            <v>有限会社スタークラフト  -海外-</v>
          </cell>
          <cell r="T428" t="str">
            <v>4海外</v>
          </cell>
          <cell r="U428" t="str">
            <v>2003</v>
          </cell>
          <cell r="V428">
            <v>0</v>
          </cell>
          <cell r="W428">
            <v>0</v>
          </cell>
          <cell r="X428">
            <v>101913</v>
          </cell>
          <cell r="Y428">
            <v>0</v>
          </cell>
          <cell r="Z428">
            <v>0</v>
          </cell>
          <cell r="AA428">
            <v>0</v>
          </cell>
          <cell r="AB428">
            <v>101913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101913</v>
          </cell>
        </row>
        <row r="429">
          <cell r="A429" t="str">
            <v>1</v>
          </cell>
          <cell r="B429" t="str">
            <v>株式会社　バンダイロジパル</v>
          </cell>
          <cell r="C429" t="str">
            <v>3</v>
          </cell>
          <cell r="D429" t="str">
            <v>事業本部</v>
          </cell>
          <cell r="E429" t="str">
            <v>33</v>
          </cell>
          <cell r="F429" t="str">
            <v>海外業務部</v>
          </cell>
          <cell r="G429" t="str">
            <v>3301</v>
          </cell>
          <cell r="H429" t="str">
            <v>海外業務部</v>
          </cell>
          <cell r="I429" t="str">
            <v>1930</v>
          </cell>
          <cell r="J429" t="str">
            <v>海外業務</v>
          </cell>
          <cell r="K429" t="str">
            <v>1519</v>
          </cell>
          <cell r="L429" t="str">
            <v>海外　東京</v>
          </cell>
          <cell r="M429" t="str">
            <v>15194999999999898086251399999999999合計-1</v>
          </cell>
          <cell r="N429" t="str">
            <v>4</v>
          </cell>
          <cell r="P429" t="str">
            <v>2513</v>
          </cell>
          <cell r="Q429" t="str">
            <v>　当　年　合　計　</v>
          </cell>
          <cell r="U429" t="str">
            <v>2003</v>
          </cell>
          <cell r="V429">
            <v>0</v>
          </cell>
          <cell r="W429">
            <v>0</v>
          </cell>
          <cell r="X429">
            <v>101913</v>
          </cell>
          <cell r="Y429">
            <v>0</v>
          </cell>
          <cell r="Z429">
            <v>0</v>
          </cell>
          <cell r="AA429">
            <v>0</v>
          </cell>
          <cell r="AB429">
            <v>101913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101913</v>
          </cell>
        </row>
        <row r="430">
          <cell r="A430" t="str">
            <v>1</v>
          </cell>
          <cell r="B430" t="str">
            <v>株式会社　バンダイロジパル</v>
          </cell>
          <cell r="C430" t="str">
            <v>3</v>
          </cell>
          <cell r="D430" t="str">
            <v>事業本部</v>
          </cell>
          <cell r="E430" t="str">
            <v>33</v>
          </cell>
          <cell r="F430" t="str">
            <v>海外業務部</v>
          </cell>
          <cell r="G430" t="str">
            <v>3301</v>
          </cell>
          <cell r="H430" t="str">
            <v>海外業務部</v>
          </cell>
          <cell r="I430" t="str">
            <v>1930</v>
          </cell>
          <cell r="J430" t="str">
            <v>海外業務</v>
          </cell>
          <cell r="K430" t="str">
            <v>1519</v>
          </cell>
          <cell r="L430" t="str">
            <v>海外　東京</v>
          </cell>
          <cell r="M430" t="str">
            <v>15194999999999898086251399999合計-2</v>
          </cell>
          <cell r="N430" t="str">
            <v>4</v>
          </cell>
          <cell r="P430" t="str">
            <v>2513</v>
          </cell>
          <cell r="Q430" t="str">
            <v>　昨　年　対　比（％）</v>
          </cell>
          <cell r="V430">
            <v>100</v>
          </cell>
          <cell r="W430">
            <v>100</v>
          </cell>
          <cell r="X430">
            <v>100</v>
          </cell>
          <cell r="Y430">
            <v>100</v>
          </cell>
          <cell r="Z430">
            <v>100</v>
          </cell>
          <cell r="AA430">
            <v>100</v>
          </cell>
          <cell r="AB430">
            <v>100</v>
          </cell>
          <cell r="AC430">
            <v>100</v>
          </cell>
          <cell r="AD430">
            <v>100</v>
          </cell>
          <cell r="AE430">
            <v>100</v>
          </cell>
          <cell r="AF430">
            <v>100</v>
          </cell>
          <cell r="AG430">
            <v>100</v>
          </cell>
          <cell r="AH430">
            <v>100</v>
          </cell>
          <cell r="AI430">
            <v>100</v>
          </cell>
          <cell r="AJ430">
            <v>100</v>
          </cell>
        </row>
        <row r="431">
          <cell r="A431" t="str">
            <v>1</v>
          </cell>
          <cell r="B431" t="str">
            <v>株式会社　バンダイロジパル</v>
          </cell>
          <cell r="C431" t="str">
            <v>3</v>
          </cell>
          <cell r="D431" t="str">
            <v>事業本部</v>
          </cell>
          <cell r="E431" t="str">
            <v>33</v>
          </cell>
          <cell r="F431" t="str">
            <v>海外業務部</v>
          </cell>
          <cell r="G431" t="str">
            <v>3301</v>
          </cell>
          <cell r="H431" t="str">
            <v>海外業務部</v>
          </cell>
          <cell r="I431" t="str">
            <v>1930</v>
          </cell>
          <cell r="J431" t="str">
            <v>海外業務</v>
          </cell>
          <cell r="K431" t="str">
            <v>1519</v>
          </cell>
          <cell r="L431" t="str">
            <v>海外　東京</v>
          </cell>
          <cell r="M431" t="str">
            <v>15194999999999932199790079000120034海外-12002</v>
          </cell>
          <cell r="N431" t="str">
            <v>4</v>
          </cell>
          <cell r="O431" t="str">
            <v>他店</v>
          </cell>
          <cell r="P431" t="str">
            <v>7900</v>
          </cell>
          <cell r="Q431" t="str">
            <v>㈱ﾘﾝﾄﾞﾊﾞｰｸﾞ</v>
          </cell>
          <cell r="R431" t="str">
            <v>790001</v>
          </cell>
          <cell r="S431" t="str">
            <v>株式会社リンドバーグ －海外－</v>
          </cell>
          <cell r="T431" t="str">
            <v>4海外</v>
          </cell>
          <cell r="U431" t="str">
            <v>2002</v>
          </cell>
          <cell r="V431">
            <v>0</v>
          </cell>
          <cell r="W431">
            <v>200348</v>
          </cell>
          <cell r="X431">
            <v>0</v>
          </cell>
          <cell r="Y431">
            <v>132945</v>
          </cell>
          <cell r="Z431">
            <v>60779</v>
          </cell>
          <cell r="AA431">
            <v>0</v>
          </cell>
          <cell r="AB431">
            <v>394072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394072</v>
          </cell>
        </row>
        <row r="432">
          <cell r="A432" t="str">
            <v>1</v>
          </cell>
          <cell r="B432" t="str">
            <v>株式会社　バンダイロジパル</v>
          </cell>
          <cell r="C432" t="str">
            <v>3</v>
          </cell>
          <cell r="D432" t="str">
            <v>事業本部</v>
          </cell>
          <cell r="E432" t="str">
            <v>33</v>
          </cell>
          <cell r="F432" t="str">
            <v>海外業務部</v>
          </cell>
          <cell r="G432" t="str">
            <v>3301</v>
          </cell>
          <cell r="H432" t="str">
            <v>海外業務部</v>
          </cell>
          <cell r="I432" t="str">
            <v>1930</v>
          </cell>
          <cell r="J432" t="str">
            <v>海外業務</v>
          </cell>
          <cell r="K432" t="str">
            <v>1519</v>
          </cell>
          <cell r="L432" t="str">
            <v>海外　東京</v>
          </cell>
          <cell r="M432" t="str">
            <v>15194999999999932199790079000120034海外-12003</v>
          </cell>
          <cell r="N432" t="str">
            <v>4</v>
          </cell>
          <cell r="O432" t="str">
            <v>他店</v>
          </cell>
          <cell r="P432" t="str">
            <v>7900</v>
          </cell>
          <cell r="Q432" t="str">
            <v>㈱ﾘﾝﾄﾞﾊﾞｰｸﾞ</v>
          </cell>
          <cell r="R432" t="str">
            <v>790001</v>
          </cell>
          <cell r="S432" t="str">
            <v>株式会社リンドバーグ －海外－</v>
          </cell>
          <cell r="T432" t="str">
            <v>4海外</v>
          </cell>
          <cell r="U432" t="str">
            <v>2003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67800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67800</v>
          </cell>
          <cell r="AJ432">
            <v>67800</v>
          </cell>
        </row>
        <row r="433">
          <cell r="A433" t="str">
            <v>1</v>
          </cell>
          <cell r="B433" t="str">
            <v>株式会社　バンダイロジパル</v>
          </cell>
          <cell r="C433" t="str">
            <v>3</v>
          </cell>
          <cell r="D433" t="str">
            <v>事業本部</v>
          </cell>
          <cell r="E433" t="str">
            <v>33</v>
          </cell>
          <cell r="F433" t="str">
            <v>海外業務部</v>
          </cell>
          <cell r="G433" t="str">
            <v>3301</v>
          </cell>
          <cell r="H433" t="str">
            <v>海外業務部</v>
          </cell>
          <cell r="I433" t="str">
            <v>1930</v>
          </cell>
          <cell r="J433" t="str">
            <v>海外業務</v>
          </cell>
          <cell r="K433" t="str">
            <v>1519</v>
          </cell>
          <cell r="L433" t="str">
            <v>海外　東京</v>
          </cell>
          <cell r="M433" t="str">
            <v>15194999999999932199790099999999999合計-0</v>
          </cell>
          <cell r="N433" t="str">
            <v>4</v>
          </cell>
          <cell r="P433" t="str">
            <v>7900</v>
          </cell>
          <cell r="Q433" t="str">
            <v>　前　年　合　計　</v>
          </cell>
          <cell r="U433" t="str">
            <v>2002</v>
          </cell>
          <cell r="V433">
            <v>0</v>
          </cell>
          <cell r="W433">
            <v>200348</v>
          </cell>
          <cell r="X433">
            <v>0</v>
          </cell>
          <cell r="Y433">
            <v>132945</v>
          </cell>
          <cell r="Z433">
            <v>60779</v>
          </cell>
          <cell r="AA433">
            <v>0</v>
          </cell>
          <cell r="AB433">
            <v>394072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394072</v>
          </cell>
        </row>
        <row r="434">
          <cell r="A434" t="str">
            <v>1</v>
          </cell>
          <cell r="B434" t="str">
            <v>株式会社　バンダイロジパル</v>
          </cell>
          <cell r="C434" t="str">
            <v>3</v>
          </cell>
          <cell r="D434" t="str">
            <v>事業本部</v>
          </cell>
          <cell r="E434" t="str">
            <v>33</v>
          </cell>
          <cell r="F434" t="str">
            <v>海外業務部</v>
          </cell>
          <cell r="G434" t="str">
            <v>3301</v>
          </cell>
          <cell r="H434" t="str">
            <v>海外業務部</v>
          </cell>
          <cell r="I434" t="str">
            <v>1930</v>
          </cell>
          <cell r="J434" t="str">
            <v>海外業務</v>
          </cell>
          <cell r="K434" t="str">
            <v>1519</v>
          </cell>
          <cell r="L434" t="str">
            <v>海外　東京</v>
          </cell>
          <cell r="M434" t="str">
            <v>15194999999999932199790099999999999合計-1</v>
          </cell>
          <cell r="N434" t="str">
            <v>4</v>
          </cell>
          <cell r="P434" t="str">
            <v>7900</v>
          </cell>
          <cell r="Q434" t="str">
            <v>　当　年　合　計　</v>
          </cell>
          <cell r="U434" t="str">
            <v>2003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67800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67800</v>
          </cell>
          <cell r="AJ434">
            <v>67800</v>
          </cell>
        </row>
        <row r="435">
          <cell r="A435" t="str">
            <v>1</v>
          </cell>
          <cell r="B435" t="str">
            <v>株式会社　バンダイロジパル</v>
          </cell>
          <cell r="C435" t="str">
            <v>3</v>
          </cell>
          <cell r="D435" t="str">
            <v>事業本部</v>
          </cell>
          <cell r="E435" t="str">
            <v>33</v>
          </cell>
          <cell r="F435" t="str">
            <v>海外業務部</v>
          </cell>
          <cell r="G435" t="str">
            <v>3301</v>
          </cell>
          <cell r="H435" t="str">
            <v>海外業務部</v>
          </cell>
          <cell r="I435" t="str">
            <v>1930</v>
          </cell>
          <cell r="J435" t="str">
            <v>海外業務</v>
          </cell>
          <cell r="K435" t="str">
            <v>1519</v>
          </cell>
          <cell r="L435" t="str">
            <v>海外　東京</v>
          </cell>
          <cell r="M435" t="str">
            <v>15194999999999932199790099999合計-2</v>
          </cell>
          <cell r="N435" t="str">
            <v>4</v>
          </cell>
          <cell r="P435" t="str">
            <v>7900</v>
          </cell>
          <cell r="Q435" t="str">
            <v>　昨　年　対　比（％）</v>
          </cell>
          <cell r="V435">
            <v>100</v>
          </cell>
          <cell r="W435">
            <v>0</v>
          </cell>
          <cell r="X435">
            <v>100</v>
          </cell>
          <cell r="Y435">
            <v>0</v>
          </cell>
          <cell r="Z435">
            <v>0</v>
          </cell>
          <cell r="AA435">
            <v>100</v>
          </cell>
          <cell r="AB435">
            <v>0</v>
          </cell>
          <cell r="AC435">
            <v>100</v>
          </cell>
          <cell r="AD435">
            <v>100</v>
          </cell>
          <cell r="AE435">
            <v>100</v>
          </cell>
          <cell r="AF435">
            <v>100</v>
          </cell>
          <cell r="AG435">
            <v>100</v>
          </cell>
          <cell r="AH435">
            <v>100</v>
          </cell>
          <cell r="AI435">
            <v>100</v>
          </cell>
          <cell r="AJ435">
            <v>17</v>
          </cell>
        </row>
        <row r="436">
          <cell r="A436" t="str">
            <v>1</v>
          </cell>
          <cell r="B436" t="str">
            <v>株式会社　バンダイロジパル</v>
          </cell>
          <cell r="C436" t="str">
            <v>3</v>
          </cell>
          <cell r="D436" t="str">
            <v>事業本部</v>
          </cell>
          <cell r="E436" t="str">
            <v>33</v>
          </cell>
          <cell r="F436" t="str">
            <v>海外業務部</v>
          </cell>
          <cell r="G436" t="str">
            <v>3301</v>
          </cell>
          <cell r="H436" t="str">
            <v>海外業務部</v>
          </cell>
          <cell r="I436" t="str">
            <v>1930</v>
          </cell>
          <cell r="J436" t="str">
            <v>海外業務</v>
          </cell>
          <cell r="K436" t="str">
            <v>1519</v>
          </cell>
          <cell r="L436" t="str">
            <v>海外　東京</v>
          </cell>
          <cell r="M436" t="str">
            <v>15194999999999999999014101410020024海外-12002</v>
          </cell>
          <cell r="N436" t="str">
            <v>4</v>
          </cell>
          <cell r="O436" t="str">
            <v>他店</v>
          </cell>
          <cell r="P436" t="str">
            <v>0141</v>
          </cell>
          <cell r="Q436" t="str">
            <v>㈱ ｱｲｺ</v>
          </cell>
          <cell r="R436" t="str">
            <v>014100</v>
          </cell>
          <cell r="S436" t="str">
            <v>株式会社 アイコ（海外）</v>
          </cell>
          <cell r="T436" t="str">
            <v>4海外</v>
          </cell>
          <cell r="U436" t="str">
            <v>2002</v>
          </cell>
          <cell r="V436">
            <v>0</v>
          </cell>
          <cell r="W436">
            <v>0</v>
          </cell>
          <cell r="X436">
            <v>0</v>
          </cell>
          <cell r="Y436">
            <v>78970</v>
          </cell>
          <cell r="Z436">
            <v>0</v>
          </cell>
          <cell r="AA436">
            <v>0</v>
          </cell>
          <cell r="AB436">
            <v>78970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78970</v>
          </cell>
        </row>
        <row r="437">
          <cell r="A437" t="str">
            <v>1</v>
          </cell>
          <cell r="B437" t="str">
            <v>株式会社　バンダイロジパル</v>
          </cell>
          <cell r="C437" t="str">
            <v>3</v>
          </cell>
          <cell r="D437" t="str">
            <v>事業本部</v>
          </cell>
          <cell r="E437" t="str">
            <v>33</v>
          </cell>
          <cell r="F437" t="str">
            <v>海外業務部</v>
          </cell>
          <cell r="G437" t="str">
            <v>3301</v>
          </cell>
          <cell r="H437" t="str">
            <v>海外業務部</v>
          </cell>
          <cell r="I437" t="str">
            <v>1930</v>
          </cell>
          <cell r="J437" t="str">
            <v>海外業務</v>
          </cell>
          <cell r="K437" t="str">
            <v>1519</v>
          </cell>
          <cell r="L437" t="str">
            <v>海外　東京</v>
          </cell>
          <cell r="M437" t="str">
            <v>15194999999999999999014199999999999合計-0</v>
          </cell>
          <cell r="N437" t="str">
            <v>4</v>
          </cell>
          <cell r="P437" t="str">
            <v>0141</v>
          </cell>
          <cell r="Q437" t="str">
            <v>　前　年　合　計　</v>
          </cell>
          <cell r="U437" t="str">
            <v>2002</v>
          </cell>
          <cell r="V437">
            <v>0</v>
          </cell>
          <cell r="W437">
            <v>0</v>
          </cell>
          <cell r="X437">
            <v>0</v>
          </cell>
          <cell r="Y437">
            <v>78970</v>
          </cell>
          <cell r="Z437">
            <v>0</v>
          </cell>
          <cell r="AA437">
            <v>0</v>
          </cell>
          <cell r="AB437">
            <v>78970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78970</v>
          </cell>
        </row>
        <row r="438">
          <cell r="A438" t="str">
            <v>1</v>
          </cell>
          <cell r="B438" t="str">
            <v>株式会社　バンダイロジパル</v>
          </cell>
          <cell r="C438" t="str">
            <v>3</v>
          </cell>
          <cell r="D438" t="str">
            <v>事業本部</v>
          </cell>
          <cell r="E438" t="str">
            <v>33</v>
          </cell>
          <cell r="F438" t="str">
            <v>海外業務部</v>
          </cell>
          <cell r="G438" t="str">
            <v>3301</v>
          </cell>
          <cell r="H438" t="str">
            <v>海外業務部</v>
          </cell>
          <cell r="I438" t="str">
            <v>1930</v>
          </cell>
          <cell r="J438" t="str">
            <v>海外業務</v>
          </cell>
          <cell r="K438" t="str">
            <v>1519</v>
          </cell>
          <cell r="L438" t="str">
            <v>海外　東京</v>
          </cell>
          <cell r="M438" t="str">
            <v>15194999999999999999233323330020024海外-12002</v>
          </cell>
          <cell r="N438" t="str">
            <v>4</v>
          </cell>
          <cell r="O438" t="str">
            <v>他店</v>
          </cell>
          <cell r="P438" t="str">
            <v>2333</v>
          </cell>
          <cell r="Q438" t="str">
            <v>㈱ ｼﾞｰ･ﾃｯｸ</v>
          </cell>
          <cell r="R438" t="str">
            <v>233300</v>
          </cell>
          <cell r="S438" t="str">
            <v>株式会社 ジー・テック 海外</v>
          </cell>
          <cell r="T438" t="str">
            <v>4海外</v>
          </cell>
          <cell r="U438" t="str">
            <v>2002</v>
          </cell>
          <cell r="V438">
            <v>41095</v>
          </cell>
          <cell r="W438">
            <v>254359</v>
          </cell>
          <cell r="X438">
            <v>151507</v>
          </cell>
          <cell r="Y438">
            <v>0</v>
          </cell>
          <cell r="Z438">
            <v>89300</v>
          </cell>
          <cell r="AA438">
            <v>65750</v>
          </cell>
          <cell r="AB438">
            <v>602011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602011</v>
          </cell>
        </row>
        <row r="439">
          <cell r="A439" t="str">
            <v>1</v>
          </cell>
          <cell r="B439" t="str">
            <v>株式会社　バンダイロジパル</v>
          </cell>
          <cell r="C439" t="str">
            <v>3</v>
          </cell>
          <cell r="D439" t="str">
            <v>事業本部</v>
          </cell>
          <cell r="E439" t="str">
            <v>33</v>
          </cell>
          <cell r="F439" t="str">
            <v>海外業務部</v>
          </cell>
          <cell r="G439" t="str">
            <v>3301</v>
          </cell>
          <cell r="H439" t="str">
            <v>海外業務部</v>
          </cell>
          <cell r="I439" t="str">
            <v>1930</v>
          </cell>
          <cell r="J439" t="str">
            <v>海外業務</v>
          </cell>
          <cell r="K439" t="str">
            <v>1519</v>
          </cell>
          <cell r="L439" t="str">
            <v>海外　東京</v>
          </cell>
          <cell r="M439" t="str">
            <v>15194999999999999999233399999999999合計-0</v>
          </cell>
          <cell r="N439" t="str">
            <v>4</v>
          </cell>
          <cell r="P439" t="str">
            <v>2333</v>
          </cell>
          <cell r="Q439" t="str">
            <v>　前　年　合　計　</v>
          </cell>
          <cell r="U439" t="str">
            <v>2002</v>
          </cell>
          <cell r="V439">
            <v>41095</v>
          </cell>
          <cell r="W439">
            <v>254359</v>
          </cell>
          <cell r="X439">
            <v>151507</v>
          </cell>
          <cell r="Y439">
            <v>0</v>
          </cell>
          <cell r="Z439">
            <v>89300</v>
          </cell>
          <cell r="AA439">
            <v>65750</v>
          </cell>
          <cell r="AB439">
            <v>602011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602011</v>
          </cell>
        </row>
        <row r="440">
          <cell r="A440" t="str">
            <v>1</v>
          </cell>
          <cell r="B440" t="str">
            <v>株式会社　バンダイロジパル</v>
          </cell>
          <cell r="C440" t="str">
            <v>3</v>
          </cell>
          <cell r="D440" t="str">
            <v>事業本部</v>
          </cell>
          <cell r="E440" t="str">
            <v>33</v>
          </cell>
          <cell r="F440" t="str">
            <v>海外業務部</v>
          </cell>
          <cell r="G440" t="str">
            <v>3301</v>
          </cell>
          <cell r="H440" t="str">
            <v>海外業務部</v>
          </cell>
          <cell r="I440" t="str">
            <v>1930</v>
          </cell>
          <cell r="J440" t="str">
            <v>海外業務</v>
          </cell>
          <cell r="K440" t="str">
            <v>1519</v>
          </cell>
          <cell r="L440" t="str">
            <v>海外　東京</v>
          </cell>
          <cell r="M440" t="str">
            <v>15194999999999999999233423340020024海外-12002</v>
          </cell>
          <cell r="N440" t="str">
            <v>4</v>
          </cell>
          <cell r="O440" t="str">
            <v>他店</v>
          </cell>
          <cell r="P440" t="str">
            <v>2334</v>
          </cell>
          <cell r="Q440" t="str">
            <v>ｼﾞｬﾊﾟﾝﾛｯｼﾞﾝｸﾞｼｽﾃﾑ㈱</v>
          </cell>
          <cell r="R440" t="str">
            <v>233400</v>
          </cell>
          <cell r="S440" t="str">
            <v>ジャパンロッジングシステム株式会社</v>
          </cell>
          <cell r="T440" t="str">
            <v>4海外</v>
          </cell>
          <cell r="U440" t="str">
            <v>2002</v>
          </cell>
          <cell r="V440">
            <v>0</v>
          </cell>
          <cell r="W440">
            <v>0</v>
          </cell>
          <cell r="X440">
            <v>0</v>
          </cell>
          <cell r="Y440">
            <v>-119417</v>
          </cell>
          <cell r="Z440">
            <v>0</v>
          </cell>
          <cell r="AA440">
            <v>0</v>
          </cell>
          <cell r="AB440">
            <v>-119417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-119417</v>
          </cell>
        </row>
        <row r="441">
          <cell r="A441" t="str">
            <v>1</v>
          </cell>
          <cell r="B441" t="str">
            <v>株式会社　バンダイロジパル</v>
          </cell>
          <cell r="C441" t="str">
            <v>3</v>
          </cell>
          <cell r="D441" t="str">
            <v>事業本部</v>
          </cell>
          <cell r="E441" t="str">
            <v>33</v>
          </cell>
          <cell r="F441" t="str">
            <v>海外業務部</v>
          </cell>
          <cell r="G441" t="str">
            <v>3301</v>
          </cell>
          <cell r="H441" t="str">
            <v>海外業務部</v>
          </cell>
          <cell r="I441" t="str">
            <v>1930</v>
          </cell>
          <cell r="J441" t="str">
            <v>海外業務</v>
          </cell>
          <cell r="K441" t="str">
            <v>1519</v>
          </cell>
          <cell r="L441" t="str">
            <v>海外　東京</v>
          </cell>
          <cell r="M441" t="str">
            <v>15194999999999999999233499999999999合計-0</v>
          </cell>
          <cell r="N441" t="str">
            <v>4</v>
          </cell>
          <cell r="P441" t="str">
            <v>2334</v>
          </cell>
          <cell r="Q441" t="str">
            <v>　前　年　合　計　</v>
          </cell>
          <cell r="U441" t="str">
            <v>2002</v>
          </cell>
          <cell r="V441">
            <v>0</v>
          </cell>
          <cell r="W441">
            <v>0</v>
          </cell>
          <cell r="X441">
            <v>0</v>
          </cell>
          <cell r="Y441">
            <v>-119417</v>
          </cell>
          <cell r="Z441">
            <v>0</v>
          </cell>
          <cell r="AA441">
            <v>0</v>
          </cell>
          <cell r="AB441">
            <v>-119417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-119417</v>
          </cell>
        </row>
        <row r="442">
          <cell r="A442" t="str">
            <v>1</v>
          </cell>
          <cell r="B442" t="str">
            <v>株式会社　バンダイロジパル</v>
          </cell>
          <cell r="C442" t="str">
            <v>3</v>
          </cell>
          <cell r="D442" t="str">
            <v>事業本部</v>
          </cell>
          <cell r="E442" t="str">
            <v>33</v>
          </cell>
          <cell r="F442" t="str">
            <v>海外業務部</v>
          </cell>
          <cell r="G442" t="str">
            <v>3301</v>
          </cell>
          <cell r="H442" t="str">
            <v>海外業務部</v>
          </cell>
          <cell r="I442" t="str">
            <v>1930</v>
          </cell>
          <cell r="J442" t="str">
            <v>海外業務</v>
          </cell>
          <cell r="K442" t="str">
            <v>1519</v>
          </cell>
          <cell r="L442" t="str">
            <v>海外　東京</v>
          </cell>
          <cell r="M442" t="str">
            <v>15194999999999999999313631360120024海外-12002</v>
          </cell>
          <cell r="N442" t="str">
            <v>4</v>
          </cell>
          <cell r="O442" t="str">
            <v>他店</v>
          </cell>
          <cell r="P442" t="str">
            <v>3136</v>
          </cell>
          <cell r="Q442" t="str">
            <v>㈱ﾀﾑ</v>
          </cell>
          <cell r="R442" t="str">
            <v>313601</v>
          </cell>
          <cell r="S442" t="str">
            <v>株式会社タム　東京事務所 (海外分)</v>
          </cell>
          <cell r="T442" t="str">
            <v>4海外</v>
          </cell>
          <cell r="U442" t="str">
            <v>2002</v>
          </cell>
          <cell r="V442">
            <v>89175</v>
          </cell>
          <cell r="W442">
            <v>0</v>
          </cell>
          <cell r="X442">
            <v>0</v>
          </cell>
          <cell r="Y442">
            <v>0</v>
          </cell>
          <cell r="Z442">
            <v>11910</v>
          </cell>
          <cell r="AA442">
            <v>0</v>
          </cell>
          <cell r="AB442">
            <v>101085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101085</v>
          </cell>
        </row>
        <row r="443">
          <cell r="A443" t="str">
            <v>1</v>
          </cell>
          <cell r="B443" t="str">
            <v>株式会社　バンダイロジパル</v>
          </cell>
          <cell r="C443" t="str">
            <v>3</v>
          </cell>
          <cell r="D443" t="str">
            <v>事業本部</v>
          </cell>
          <cell r="E443" t="str">
            <v>33</v>
          </cell>
          <cell r="F443" t="str">
            <v>海外業務部</v>
          </cell>
          <cell r="G443" t="str">
            <v>3301</v>
          </cell>
          <cell r="H443" t="str">
            <v>海外業務部</v>
          </cell>
          <cell r="I443" t="str">
            <v>1930</v>
          </cell>
          <cell r="J443" t="str">
            <v>海外業務</v>
          </cell>
          <cell r="K443" t="str">
            <v>1519</v>
          </cell>
          <cell r="L443" t="str">
            <v>海外　東京</v>
          </cell>
          <cell r="M443" t="str">
            <v>15194999999999999999313699999999999合計-0</v>
          </cell>
          <cell r="N443" t="str">
            <v>4</v>
          </cell>
          <cell r="P443" t="str">
            <v>3136</v>
          </cell>
          <cell r="Q443" t="str">
            <v>　前　年　合　計　</v>
          </cell>
          <cell r="U443" t="str">
            <v>2002</v>
          </cell>
          <cell r="V443">
            <v>89175</v>
          </cell>
          <cell r="W443">
            <v>0</v>
          </cell>
          <cell r="X443">
            <v>0</v>
          </cell>
          <cell r="Y443">
            <v>0</v>
          </cell>
          <cell r="Z443">
            <v>11910</v>
          </cell>
          <cell r="AA443">
            <v>0</v>
          </cell>
          <cell r="AB443">
            <v>101085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101085</v>
          </cell>
        </row>
        <row r="444">
          <cell r="A444" t="str">
            <v>1</v>
          </cell>
          <cell r="B444" t="str">
            <v>株式会社　バンダイロジパル</v>
          </cell>
          <cell r="C444" t="str">
            <v>3</v>
          </cell>
          <cell r="D444" t="str">
            <v>事業本部</v>
          </cell>
          <cell r="E444" t="str">
            <v>33</v>
          </cell>
          <cell r="F444" t="str">
            <v>海外業務部</v>
          </cell>
          <cell r="G444" t="str">
            <v>3301</v>
          </cell>
          <cell r="H444" t="str">
            <v>海外業務部</v>
          </cell>
          <cell r="I444" t="str">
            <v>1930</v>
          </cell>
          <cell r="J444" t="str">
            <v>海外業務</v>
          </cell>
          <cell r="K444" t="str">
            <v>1519</v>
          </cell>
          <cell r="L444" t="str">
            <v>海外　東京</v>
          </cell>
          <cell r="M444" t="str">
            <v>15194999999999999999396039600020024海外-12002</v>
          </cell>
          <cell r="N444" t="str">
            <v>4</v>
          </cell>
          <cell r="O444" t="str">
            <v>他店</v>
          </cell>
          <cell r="P444" t="str">
            <v>3960</v>
          </cell>
          <cell r="Q444" t="str">
            <v>凸版印刷株式会社　情報・出版事業本部</v>
          </cell>
          <cell r="R444" t="str">
            <v>396000</v>
          </cell>
          <cell r="S444" t="str">
            <v>凸版印刷株式会社　情報・出版事業本部</v>
          </cell>
          <cell r="T444" t="str">
            <v>4海外</v>
          </cell>
          <cell r="U444" t="str">
            <v>2002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149162</v>
          </cell>
          <cell r="AE444">
            <v>428948</v>
          </cell>
          <cell r="AF444">
            <v>0</v>
          </cell>
          <cell r="AG444">
            <v>0</v>
          </cell>
          <cell r="AH444">
            <v>0</v>
          </cell>
          <cell r="AI444">
            <v>578110</v>
          </cell>
          <cell r="AJ444">
            <v>578110</v>
          </cell>
        </row>
        <row r="445">
          <cell r="A445" t="str">
            <v>1</v>
          </cell>
          <cell r="B445" t="str">
            <v>株式会社　バンダイロジパル</v>
          </cell>
          <cell r="C445" t="str">
            <v>3</v>
          </cell>
          <cell r="D445" t="str">
            <v>事業本部</v>
          </cell>
          <cell r="E445" t="str">
            <v>33</v>
          </cell>
          <cell r="F445" t="str">
            <v>海外業務部</v>
          </cell>
          <cell r="G445" t="str">
            <v>3301</v>
          </cell>
          <cell r="H445" t="str">
            <v>海外業務部</v>
          </cell>
          <cell r="I445" t="str">
            <v>1930</v>
          </cell>
          <cell r="J445" t="str">
            <v>海外業務</v>
          </cell>
          <cell r="K445" t="str">
            <v>1519</v>
          </cell>
          <cell r="L445" t="str">
            <v>海外　東京</v>
          </cell>
          <cell r="M445" t="str">
            <v>15194999999999999999396099999999999合計-0</v>
          </cell>
          <cell r="N445" t="str">
            <v>4</v>
          </cell>
          <cell r="P445" t="str">
            <v>3960</v>
          </cell>
          <cell r="Q445" t="str">
            <v>　前　年　合　計　</v>
          </cell>
          <cell r="U445" t="str">
            <v>2002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149162</v>
          </cell>
          <cell r="AE445">
            <v>428948</v>
          </cell>
          <cell r="AF445">
            <v>0</v>
          </cell>
          <cell r="AG445">
            <v>0</v>
          </cell>
          <cell r="AH445">
            <v>0</v>
          </cell>
          <cell r="AI445">
            <v>578110</v>
          </cell>
          <cell r="AJ445">
            <v>578110</v>
          </cell>
        </row>
        <row r="446">
          <cell r="A446" t="str">
            <v>1</v>
          </cell>
          <cell r="B446" t="str">
            <v>株式会社　バンダイロジパル</v>
          </cell>
          <cell r="C446" t="str">
            <v>3</v>
          </cell>
          <cell r="D446" t="str">
            <v>事業本部</v>
          </cell>
          <cell r="E446" t="str">
            <v>33</v>
          </cell>
          <cell r="F446" t="str">
            <v>海外業務部</v>
          </cell>
          <cell r="G446" t="str">
            <v>3301</v>
          </cell>
          <cell r="H446" t="str">
            <v>海外業務部</v>
          </cell>
          <cell r="I446" t="str">
            <v>1930</v>
          </cell>
          <cell r="J446" t="str">
            <v>海外業務</v>
          </cell>
          <cell r="K446" t="str">
            <v>1519</v>
          </cell>
          <cell r="L446" t="str">
            <v>海外　東京</v>
          </cell>
          <cell r="M446" t="str">
            <v>15194999999999999999436243620020024海外-12002</v>
          </cell>
          <cell r="N446" t="str">
            <v>4</v>
          </cell>
          <cell r="O446" t="str">
            <v>他店</v>
          </cell>
          <cell r="P446" t="str">
            <v>4362</v>
          </cell>
          <cell r="Q446" t="str">
            <v>日本コーバン㈱</v>
          </cell>
          <cell r="R446" t="str">
            <v>436200</v>
          </cell>
          <cell r="S446" t="str">
            <v>日本コーバン㈱</v>
          </cell>
          <cell r="T446" t="str">
            <v>4海外</v>
          </cell>
          <cell r="U446" t="str">
            <v>2002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65586</v>
          </cell>
          <cell r="AB446">
            <v>65586</v>
          </cell>
          <cell r="AC446">
            <v>158059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158059</v>
          </cell>
          <cell r="AJ446">
            <v>223645</v>
          </cell>
        </row>
        <row r="447">
          <cell r="A447" t="str">
            <v>1</v>
          </cell>
          <cell r="B447" t="str">
            <v>株式会社　バンダイロジパル</v>
          </cell>
          <cell r="C447" t="str">
            <v>3</v>
          </cell>
          <cell r="D447" t="str">
            <v>事業本部</v>
          </cell>
          <cell r="E447" t="str">
            <v>33</v>
          </cell>
          <cell r="F447" t="str">
            <v>海外業務部</v>
          </cell>
          <cell r="G447" t="str">
            <v>3301</v>
          </cell>
          <cell r="H447" t="str">
            <v>海外業務部</v>
          </cell>
          <cell r="I447" t="str">
            <v>1930</v>
          </cell>
          <cell r="J447" t="str">
            <v>海外業務</v>
          </cell>
          <cell r="K447" t="str">
            <v>1519</v>
          </cell>
          <cell r="L447" t="str">
            <v>海外　東京</v>
          </cell>
          <cell r="M447" t="str">
            <v>15194999999999999999436299999999999合計-0</v>
          </cell>
          <cell r="N447" t="str">
            <v>4</v>
          </cell>
          <cell r="P447" t="str">
            <v>4362</v>
          </cell>
          <cell r="Q447" t="str">
            <v>　前　年　合　計　</v>
          </cell>
          <cell r="U447" t="str">
            <v>2002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65586</v>
          </cell>
          <cell r="AB447">
            <v>65586</v>
          </cell>
          <cell r="AC447">
            <v>158059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158059</v>
          </cell>
          <cell r="AJ447">
            <v>223645</v>
          </cell>
        </row>
        <row r="448">
          <cell r="A448" t="str">
            <v>1</v>
          </cell>
          <cell r="B448" t="str">
            <v>株式会社　バンダイロジパル</v>
          </cell>
          <cell r="C448" t="str">
            <v>3</v>
          </cell>
          <cell r="D448" t="str">
            <v>事業本部</v>
          </cell>
          <cell r="E448" t="str">
            <v>33</v>
          </cell>
          <cell r="F448" t="str">
            <v>海外業務部</v>
          </cell>
          <cell r="G448" t="str">
            <v>3301</v>
          </cell>
          <cell r="H448" t="str">
            <v>海外業務部</v>
          </cell>
          <cell r="I448" t="str">
            <v>1930</v>
          </cell>
          <cell r="J448" t="str">
            <v>海外業務</v>
          </cell>
          <cell r="K448" t="str">
            <v>1519</v>
          </cell>
          <cell r="L448" t="str">
            <v>海外　東京</v>
          </cell>
          <cell r="M448" t="str">
            <v>15194999999999999999531153110120024海外-12002</v>
          </cell>
          <cell r="N448" t="str">
            <v>4</v>
          </cell>
          <cell r="O448" t="str">
            <v>他店</v>
          </cell>
          <cell r="P448" t="str">
            <v>5311</v>
          </cell>
          <cell r="Q448" t="str">
            <v>㈱ドリームオフィス</v>
          </cell>
          <cell r="R448" t="str">
            <v>531101</v>
          </cell>
          <cell r="S448" t="str">
            <v>(株)ﾋﾞｯｸﾞ(海外)</v>
          </cell>
          <cell r="T448" t="str">
            <v>4海外</v>
          </cell>
          <cell r="U448" t="str">
            <v>2002</v>
          </cell>
          <cell r="V448">
            <v>-33000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-33000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-33000</v>
          </cell>
        </row>
        <row r="449">
          <cell r="A449" t="str">
            <v>1</v>
          </cell>
          <cell r="B449" t="str">
            <v>株式会社　バンダイロジパル</v>
          </cell>
          <cell r="C449" t="str">
            <v>3</v>
          </cell>
          <cell r="D449" t="str">
            <v>事業本部</v>
          </cell>
          <cell r="E449" t="str">
            <v>33</v>
          </cell>
          <cell r="F449" t="str">
            <v>海外業務部</v>
          </cell>
          <cell r="G449" t="str">
            <v>3301</v>
          </cell>
          <cell r="H449" t="str">
            <v>海外業務部</v>
          </cell>
          <cell r="I449" t="str">
            <v>1930</v>
          </cell>
          <cell r="J449" t="str">
            <v>海外業務</v>
          </cell>
          <cell r="K449" t="str">
            <v>1519</v>
          </cell>
          <cell r="L449" t="str">
            <v>海外　東京</v>
          </cell>
          <cell r="M449" t="str">
            <v>15194999999999999999531199999999999合計-0</v>
          </cell>
          <cell r="N449" t="str">
            <v>4</v>
          </cell>
          <cell r="P449" t="str">
            <v>5311</v>
          </cell>
          <cell r="Q449" t="str">
            <v>　前　年　合　計　</v>
          </cell>
          <cell r="U449" t="str">
            <v>2002</v>
          </cell>
          <cell r="V449">
            <v>-33000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-33000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-33000</v>
          </cell>
        </row>
        <row r="450">
          <cell r="A450" t="str">
            <v>1</v>
          </cell>
          <cell r="B450" t="str">
            <v>株式会社　バンダイロジパル</v>
          </cell>
          <cell r="C450" t="str">
            <v>3</v>
          </cell>
          <cell r="D450" t="str">
            <v>事業本部</v>
          </cell>
          <cell r="E450" t="str">
            <v>33</v>
          </cell>
          <cell r="F450" t="str">
            <v>海外業務部</v>
          </cell>
          <cell r="G450" t="str">
            <v>3301</v>
          </cell>
          <cell r="H450" t="str">
            <v>海外業務部</v>
          </cell>
          <cell r="I450" t="str">
            <v>1930</v>
          </cell>
          <cell r="J450" t="str">
            <v>海外業務</v>
          </cell>
          <cell r="K450" t="str">
            <v>1519</v>
          </cell>
          <cell r="L450" t="str">
            <v>海外　東京</v>
          </cell>
          <cell r="M450" t="str">
            <v>15194999999999999999553755370120024海外-12002</v>
          </cell>
          <cell r="N450" t="str">
            <v>4</v>
          </cell>
          <cell r="O450" t="str">
            <v>他店</v>
          </cell>
          <cell r="P450" t="str">
            <v>5537</v>
          </cell>
          <cell r="Q450" t="str">
            <v>不二貿易 ㈱</v>
          </cell>
          <cell r="R450" t="str">
            <v>553701</v>
          </cell>
          <cell r="S450" t="str">
            <v>不二貿易株式会社 海外</v>
          </cell>
          <cell r="T450" t="str">
            <v>4海外</v>
          </cell>
          <cell r="U450" t="str">
            <v>2002</v>
          </cell>
          <cell r="V450">
            <v>0</v>
          </cell>
          <cell r="W450">
            <v>50800</v>
          </cell>
          <cell r="X450">
            <v>42600</v>
          </cell>
          <cell r="Y450">
            <v>0</v>
          </cell>
          <cell r="Z450">
            <v>0</v>
          </cell>
          <cell r="AA450">
            <v>0</v>
          </cell>
          <cell r="AB450">
            <v>93400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93400</v>
          </cell>
        </row>
        <row r="451">
          <cell r="A451" t="str">
            <v>1</v>
          </cell>
          <cell r="B451" t="str">
            <v>株式会社　バンダイロジパル</v>
          </cell>
          <cell r="C451" t="str">
            <v>3</v>
          </cell>
          <cell r="D451" t="str">
            <v>事業本部</v>
          </cell>
          <cell r="E451" t="str">
            <v>33</v>
          </cell>
          <cell r="F451" t="str">
            <v>海外業務部</v>
          </cell>
          <cell r="G451" t="str">
            <v>3301</v>
          </cell>
          <cell r="H451" t="str">
            <v>海外業務部</v>
          </cell>
          <cell r="I451" t="str">
            <v>1930</v>
          </cell>
          <cell r="J451" t="str">
            <v>海外業務</v>
          </cell>
          <cell r="K451" t="str">
            <v>1519</v>
          </cell>
          <cell r="L451" t="str">
            <v>海外　東京</v>
          </cell>
          <cell r="M451" t="str">
            <v>15194999999999999999553799999999999合計-0</v>
          </cell>
          <cell r="N451" t="str">
            <v>4</v>
          </cell>
          <cell r="P451" t="str">
            <v>5537</v>
          </cell>
          <cell r="Q451" t="str">
            <v>　前　年　合　計　</v>
          </cell>
          <cell r="U451" t="str">
            <v>2002</v>
          </cell>
          <cell r="V451">
            <v>0</v>
          </cell>
          <cell r="W451">
            <v>50800</v>
          </cell>
          <cell r="X451">
            <v>42600</v>
          </cell>
          <cell r="Y451">
            <v>0</v>
          </cell>
          <cell r="Z451">
            <v>0</v>
          </cell>
          <cell r="AA451">
            <v>0</v>
          </cell>
          <cell r="AB451">
            <v>93400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93400</v>
          </cell>
        </row>
        <row r="452">
          <cell r="A452" t="str">
            <v>1</v>
          </cell>
          <cell r="B452" t="str">
            <v>株式会社　バンダイロジパル</v>
          </cell>
          <cell r="C452" t="str">
            <v>3</v>
          </cell>
          <cell r="D452" t="str">
            <v>事業本部</v>
          </cell>
          <cell r="E452" t="str">
            <v>33</v>
          </cell>
          <cell r="F452" t="str">
            <v>海外業務部</v>
          </cell>
          <cell r="G452" t="str">
            <v>3301</v>
          </cell>
          <cell r="H452" t="str">
            <v>海外業務部</v>
          </cell>
          <cell r="I452" t="str">
            <v>1930</v>
          </cell>
          <cell r="J452" t="str">
            <v>海外業務</v>
          </cell>
          <cell r="K452" t="str">
            <v>1519</v>
          </cell>
          <cell r="L452" t="str">
            <v>海外　東京</v>
          </cell>
          <cell r="M452" t="str">
            <v>15194999999999999999554255420020024海外-12002</v>
          </cell>
          <cell r="N452" t="str">
            <v>4</v>
          </cell>
          <cell r="O452" t="str">
            <v>他店</v>
          </cell>
          <cell r="P452" t="str">
            <v>5542</v>
          </cell>
          <cell r="Q452" t="str">
            <v>ﾌﾙﾀ製菓 ㈱</v>
          </cell>
          <cell r="R452" t="str">
            <v>554200</v>
          </cell>
          <cell r="S452" t="str">
            <v>フルタ製菓　株式会社</v>
          </cell>
          <cell r="T452" t="str">
            <v>4海外</v>
          </cell>
          <cell r="U452" t="str">
            <v>2002</v>
          </cell>
          <cell r="V452">
            <v>149270</v>
          </cell>
          <cell r="W452">
            <v>437639</v>
          </cell>
          <cell r="X452">
            <v>704850</v>
          </cell>
          <cell r="Y452">
            <v>1448750</v>
          </cell>
          <cell r="Z452">
            <v>0</v>
          </cell>
          <cell r="AA452">
            <v>0</v>
          </cell>
          <cell r="AB452">
            <v>2740509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2740509</v>
          </cell>
        </row>
        <row r="453">
          <cell r="A453" t="str">
            <v>1</v>
          </cell>
          <cell r="B453" t="str">
            <v>株式会社　バンダイロジパル</v>
          </cell>
          <cell r="C453" t="str">
            <v>3</v>
          </cell>
          <cell r="D453" t="str">
            <v>事業本部</v>
          </cell>
          <cell r="E453" t="str">
            <v>33</v>
          </cell>
          <cell r="F453" t="str">
            <v>海外業務部</v>
          </cell>
          <cell r="G453" t="str">
            <v>3301</v>
          </cell>
          <cell r="H453" t="str">
            <v>海外業務部</v>
          </cell>
          <cell r="I453" t="str">
            <v>1930</v>
          </cell>
          <cell r="J453" t="str">
            <v>海外業務</v>
          </cell>
          <cell r="K453" t="str">
            <v>1519</v>
          </cell>
          <cell r="L453" t="str">
            <v>海外　東京</v>
          </cell>
          <cell r="M453" t="str">
            <v>15194999999999999999554299999999999合計-0</v>
          </cell>
          <cell r="N453" t="str">
            <v>4</v>
          </cell>
          <cell r="P453" t="str">
            <v>5542</v>
          </cell>
          <cell r="Q453" t="str">
            <v>　前　年　合　計　</v>
          </cell>
          <cell r="U453" t="str">
            <v>2002</v>
          </cell>
          <cell r="V453">
            <v>149270</v>
          </cell>
          <cell r="W453">
            <v>437639</v>
          </cell>
          <cell r="X453">
            <v>704850</v>
          </cell>
          <cell r="Y453">
            <v>1448750</v>
          </cell>
          <cell r="Z453">
            <v>0</v>
          </cell>
          <cell r="AA453">
            <v>0</v>
          </cell>
          <cell r="AB453">
            <v>2740509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2740509</v>
          </cell>
        </row>
        <row r="454">
          <cell r="A454" t="str">
            <v>1</v>
          </cell>
          <cell r="B454" t="str">
            <v>株式会社　バンダイロジパル</v>
          </cell>
          <cell r="C454" t="str">
            <v>3</v>
          </cell>
          <cell r="D454" t="str">
            <v>事業本部</v>
          </cell>
          <cell r="E454" t="str">
            <v>33</v>
          </cell>
          <cell r="F454" t="str">
            <v>海外業務部</v>
          </cell>
          <cell r="G454" t="str">
            <v>3301</v>
          </cell>
          <cell r="H454" t="str">
            <v>海外業務部</v>
          </cell>
          <cell r="I454" t="str">
            <v>1930</v>
          </cell>
          <cell r="J454" t="str">
            <v>海外業務</v>
          </cell>
          <cell r="K454" t="str">
            <v>1519</v>
          </cell>
          <cell r="L454" t="str">
            <v>海外　東京</v>
          </cell>
          <cell r="M454" t="str">
            <v>15194999999999999999690269020720024海外-12002</v>
          </cell>
          <cell r="N454" t="str">
            <v>4</v>
          </cell>
          <cell r="O454" t="str">
            <v>他店</v>
          </cell>
          <cell r="P454" t="str">
            <v>6902</v>
          </cell>
          <cell r="Q454" t="str">
            <v>㈱ﾓﾘｶﾞﾝｸﾞ</v>
          </cell>
          <cell r="R454" t="str">
            <v>690207</v>
          </cell>
          <cell r="S454" t="str">
            <v>株式会社モリガング  -海外-</v>
          </cell>
          <cell r="T454" t="str">
            <v>4海外</v>
          </cell>
          <cell r="U454" t="str">
            <v>2002</v>
          </cell>
          <cell r="V454">
            <v>365388</v>
          </cell>
          <cell r="W454">
            <v>419465</v>
          </cell>
          <cell r="X454">
            <v>107939</v>
          </cell>
          <cell r="Y454">
            <v>82300</v>
          </cell>
          <cell r="Z454">
            <v>0</v>
          </cell>
          <cell r="AA454">
            <v>0</v>
          </cell>
          <cell r="AB454">
            <v>975092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975092</v>
          </cell>
        </row>
        <row r="455">
          <cell r="A455" t="str">
            <v>1</v>
          </cell>
          <cell r="B455" t="str">
            <v>株式会社　バンダイロジパル</v>
          </cell>
          <cell r="C455" t="str">
            <v>3</v>
          </cell>
          <cell r="D455" t="str">
            <v>事業本部</v>
          </cell>
          <cell r="E455" t="str">
            <v>33</v>
          </cell>
          <cell r="F455" t="str">
            <v>海外業務部</v>
          </cell>
          <cell r="G455" t="str">
            <v>3301</v>
          </cell>
          <cell r="H455" t="str">
            <v>海外業務部</v>
          </cell>
          <cell r="I455" t="str">
            <v>1930</v>
          </cell>
          <cell r="J455" t="str">
            <v>海外業務</v>
          </cell>
          <cell r="K455" t="str">
            <v>1519</v>
          </cell>
          <cell r="L455" t="str">
            <v>海外　東京</v>
          </cell>
          <cell r="M455" t="str">
            <v>15194999999999999999690299999999999合計-0</v>
          </cell>
          <cell r="N455" t="str">
            <v>4</v>
          </cell>
          <cell r="P455" t="str">
            <v>6902</v>
          </cell>
          <cell r="Q455" t="str">
            <v>　前　年　合　計　</v>
          </cell>
          <cell r="U455" t="str">
            <v>2002</v>
          </cell>
          <cell r="V455">
            <v>365388</v>
          </cell>
          <cell r="W455">
            <v>419465</v>
          </cell>
          <cell r="X455">
            <v>107939</v>
          </cell>
          <cell r="Y455">
            <v>82300</v>
          </cell>
          <cell r="Z455">
            <v>0</v>
          </cell>
          <cell r="AA455">
            <v>0</v>
          </cell>
          <cell r="AB455">
            <v>975092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975092</v>
          </cell>
        </row>
        <row r="456">
          <cell r="A456" t="str">
            <v>1</v>
          </cell>
          <cell r="B456" t="str">
            <v>株式会社　バンダイロジパル</v>
          </cell>
          <cell r="C456" t="str">
            <v>3</v>
          </cell>
          <cell r="D456" t="str">
            <v>事業本部</v>
          </cell>
          <cell r="E456" t="str">
            <v>33</v>
          </cell>
          <cell r="F456" t="str">
            <v>海外業務部</v>
          </cell>
          <cell r="G456" t="str">
            <v>3301</v>
          </cell>
          <cell r="H456" t="str">
            <v>海外業務部</v>
          </cell>
          <cell r="I456" t="str">
            <v>1930</v>
          </cell>
          <cell r="J456" t="str">
            <v>海外業務</v>
          </cell>
          <cell r="K456" t="str">
            <v>1519</v>
          </cell>
          <cell r="L456" t="str">
            <v>海外　東京</v>
          </cell>
          <cell r="M456" t="str">
            <v>15194999999999999999830283020020024海外-12002</v>
          </cell>
          <cell r="N456" t="str">
            <v>4</v>
          </cell>
          <cell r="O456" t="str">
            <v>他店</v>
          </cell>
          <cell r="P456" t="str">
            <v>8302</v>
          </cell>
          <cell r="Q456" t="str">
            <v>㈱ ﾚｯｽﾞ</v>
          </cell>
          <cell r="R456" t="str">
            <v>830200</v>
          </cell>
          <cell r="S456" t="str">
            <v>株式会社　レッズ　(海外)</v>
          </cell>
          <cell r="T456" t="str">
            <v>4海外</v>
          </cell>
          <cell r="U456" t="str">
            <v>2002</v>
          </cell>
          <cell r="V456">
            <v>0</v>
          </cell>
          <cell r="W456">
            <v>54130</v>
          </cell>
          <cell r="X456">
            <v>72695</v>
          </cell>
          <cell r="Y456">
            <v>282278</v>
          </cell>
          <cell r="Z456">
            <v>0</v>
          </cell>
          <cell r="AA456">
            <v>35760</v>
          </cell>
          <cell r="AB456">
            <v>444863</v>
          </cell>
          <cell r="AC456">
            <v>262728</v>
          </cell>
          <cell r="AD456">
            <v>0</v>
          </cell>
          <cell r="AE456">
            <v>175668</v>
          </cell>
          <cell r="AF456">
            <v>61567</v>
          </cell>
          <cell r="AG456">
            <v>171866</v>
          </cell>
          <cell r="AH456">
            <v>45713</v>
          </cell>
          <cell r="AI456">
            <v>717542</v>
          </cell>
          <cell r="AJ456">
            <v>1162405</v>
          </cell>
        </row>
        <row r="457">
          <cell r="A457" t="str">
            <v>1</v>
          </cell>
          <cell r="B457" t="str">
            <v>株式会社　バンダイロジパル</v>
          </cell>
          <cell r="C457" t="str">
            <v>3</v>
          </cell>
          <cell r="D457" t="str">
            <v>事業本部</v>
          </cell>
          <cell r="E457" t="str">
            <v>33</v>
          </cell>
          <cell r="F457" t="str">
            <v>海外業務部</v>
          </cell>
          <cell r="G457" t="str">
            <v>3301</v>
          </cell>
          <cell r="H457" t="str">
            <v>海外業務部</v>
          </cell>
          <cell r="I457" t="str">
            <v>1930</v>
          </cell>
          <cell r="J457" t="str">
            <v>海外業務</v>
          </cell>
          <cell r="K457" t="str">
            <v>1519</v>
          </cell>
          <cell r="L457" t="str">
            <v>海外　東京</v>
          </cell>
          <cell r="M457" t="str">
            <v>15194999999999999999830299999999999合計-0</v>
          </cell>
          <cell r="N457" t="str">
            <v>4</v>
          </cell>
          <cell r="P457" t="str">
            <v>8302</v>
          </cell>
          <cell r="Q457" t="str">
            <v>　前　年　合　計　</v>
          </cell>
          <cell r="U457" t="str">
            <v>2002</v>
          </cell>
          <cell r="V457">
            <v>0</v>
          </cell>
          <cell r="W457">
            <v>54130</v>
          </cell>
          <cell r="X457">
            <v>72695</v>
          </cell>
          <cell r="Y457">
            <v>282278</v>
          </cell>
          <cell r="Z457">
            <v>0</v>
          </cell>
          <cell r="AA457">
            <v>35760</v>
          </cell>
          <cell r="AB457">
            <v>444863</v>
          </cell>
          <cell r="AC457">
            <v>262728</v>
          </cell>
          <cell r="AD457">
            <v>0</v>
          </cell>
          <cell r="AE457">
            <v>175668</v>
          </cell>
          <cell r="AF457">
            <v>61567</v>
          </cell>
          <cell r="AG457">
            <v>171866</v>
          </cell>
          <cell r="AH457">
            <v>45713</v>
          </cell>
          <cell r="AI457">
            <v>717542</v>
          </cell>
          <cell r="AJ457">
            <v>1162405</v>
          </cell>
        </row>
        <row r="458">
          <cell r="A458" t="str">
            <v>1</v>
          </cell>
          <cell r="B458" t="str">
            <v>株式会社　バンダイロジパル</v>
          </cell>
          <cell r="C458" t="str">
            <v>3</v>
          </cell>
          <cell r="D458" t="str">
            <v>事業本部</v>
          </cell>
          <cell r="E458" t="str">
            <v>33</v>
          </cell>
          <cell r="F458" t="str">
            <v>海外業務部</v>
          </cell>
          <cell r="G458" t="str">
            <v>3301</v>
          </cell>
          <cell r="H458" t="str">
            <v>海外業務部</v>
          </cell>
          <cell r="I458" t="str">
            <v>1930</v>
          </cell>
          <cell r="J458" t="str">
            <v>海外業務</v>
          </cell>
          <cell r="K458" t="str">
            <v>1519</v>
          </cell>
          <cell r="L458" t="str">
            <v>海外　東京</v>
          </cell>
          <cell r="M458" t="str">
            <v>15194999999999999999850085000420024海外-12002</v>
          </cell>
          <cell r="N458" t="str">
            <v>4</v>
          </cell>
          <cell r="O458" t="str">
            <v>他店</v>
          </cell>
          <cell r="P458" t="str">
            <v>8500</v>
          </cell>
          <cell r="Q458" t="str">
            <v>ﾛｲﾔﾙ工業㈱</v>
          </cell>
          <cell r="R458" t="str">
            <v>850004</v>
          </cell>
          <cell r="S458" t="str">
            <v>ロイヤル工業株式会社(海外)</v>
          </cell>
          <cell r="T458" t="str">
            <v>4海外</v>
          </cell>
          <cell r="U458" t="str">
            <v>2002</v>
          </cell>
          <cell r="V458">
            <v>177020</v>
          </cell>
          <cell r="W458">
            <v>399084</v>
          </cell>
          <cell r="X458">
            <v>919614</v>
          </cell>
          <cell r="Y458">
            <v>582200</v>
          </cell>
          <cell r="Z458">
            <v>157800</v>
          </cell>
          <cell r="AA458">
            <v>0</v>
          </cell>
          <cell r="AB458">
            <v>2235718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2235718</v>
          </cell>
        </row>
        <row r="459">
          <cell r="A459" t="str">
            <v>1</v>
          </cell>
          <cell r="B459" t="str">
            <v>株式会社　バンダイロジパル</v>
          </cell>
          <cell r="C459" t="str">
            <v>3</v>
          </cell>
          <cell r="D459" t="str">
            <v>事業本部</v>
          </cell>
          <cell r="E459" t="str">
            <v>33</v>
          </cell>
          <cell r="F459" t="str">
            <v>海外業務部</v>
          </cell>
          <cell r="G459" t="str">
            <v>3301</v>
          </cell>
          <cell r="H459" t="str">
            <v>海外業務部</v>
          </cell>
          <cell r="I459" t="str">
            <v>1930</v>
          </cell>
          <cell r="J459" t="str">
            <v>海外業務</v>
          </cell>
          <cell r="K459" t="str">
            <v>1519</v>
          </cell>
          <cell r="L459" t="str">
            <v>海外　東京</v>
          </cell>
          <cell r="M459" t="str">
            <v>15194999999999999999850099999999999合計-0</v>
          </cell>
          <cell r="N459" t="str">
            <v>4</v>
          </cell>
          <cell r="P459" t="str">
            <v>8500</v>
          </cell>
          <cell r="Q459" t="str">
            <v>　前　年　合　計　</v>
          </cell>
          <cell r="U459" t="str">
            <v>2002</v>
          </cell>
          <cell r="V459">
            <v>177020</v>
          </cell>
          <cell r="W459">
            <v>399084</v>
          </cell>
          <cell r="X459">
            <v>919614</v>
          </cell>
          <cell r="Y459">
            <v>582200</v>
          </cell>
          <cell r="Z459">
            <v>157800</v>
          </cell>
          <cell r="AA459">
            <v>0</v>
          </cell>
          <cell r="AB459">
            <v>2235718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2235718</v>
          </cell>
        </row>
        <row r="460">
          <cell r="A460" t="str">
            <v>1</v>
          </cell>
          <cell r="B460" t="str">
            <v>株式会社　バンダイロジパル</v>
          </cell>
          <cell r="C460" t="str">
            <v>3</v>
          </cell>
          <cell r="D460" t="str">
            <v>事業本部</v>
          </cell>
          <cell r="E460" t="str">
            <v>33</v>
          </cell>
          <cell r="F460" t="str">
            <v>海外業務部</v>
          </cell>
          <cell r="G460" t="str">
            <v>3301</v>
          </cell>
          <cell r="H460" t="str">
            <v>海外業務部</v>
          </cell>
          <cell r="I460" t="str">
            <v>1930</v>
          </cell>
          <cell r="J460" t="str">
            <v>海外業務</v>
          </cell>
          <cell r="K460" t="str">
            <v>1519</v>
          </cell>
          <cell r="L460" t="str">
            <v>海外　東京</v>
          </cell>
          <cell r="M460" t="str">
            <v>1519499999999999999999999999999999999合計-0</v>
          </cell>
          <cell r="N460" t="str">
            <v>4</v>
          </cell>
          <cell r="Q460" t="str">
            <v>　グループ　前　年　合　計　</v>
          </cell>
          <cell r="U460" t="str">
            <v>2002</v>
          </cell>
          <cell r="V460">
            <v>18288672</v>
          </cell>
          <cell r="W460">
            <v>20455564</v>
          </cell>
          <cell r="X460">
            <v>26198129</v>
          </cell>
          <cell r="Y460">
            <v>21451101</v>
          </cell>
          <cell r="Z460">
            <v>16778116</v>
          </cell>
          <cell r="AA460">
            <v>19225969</v>
          </cell>
          <cell r="AB460">
            <v>122397551</v>
          </cell>
          <cell r="AC460">
            <v>19672436</v>
          </cell>
          <cell r="AD460">
            <v>23700127</v>
          </cell>
          <cell r="AE460">
            <v>31898795</v>
          </cell>
          <cell r="AF460">
            <v>27215222</v>
          </cell>
          <cell r="AG460">
            <v>15158144</v>
          </cell>
          <cell r="AH460">
            <v>13915191</v>
          </cell>
          <cell r="AI460">
            <v>131559915</v>
          </cell>
          <cell r="AJ460">
            <v>253957466</v>
          </cell>
        </row>
        <row r="461">
          <cell r="A461" t="str">
            <v>1</v>
          </cell>
          <cell r="B461" t="str">
            <v>株式会社　バンダイロジパル</v>
          </cell>
          <cell r="C461" t="str">
            <v>3</v>
          </cell>
          <cell r="D461" t="str">
            <v>事業本部</v>
          </cell>
          <cell r="E461" t="str">
            <v>33</v>
          </cell>
          <cell r="F461" t="str">
            <v>海外業務部</v>
          </cell>
          <cell r="G461" t="str">
            <v>3301</v>
          </cell>
          <cell r="H461" t="str">
            <v>海外業務部</v>
          </cell>
          <cell r="I461" t="str">
            <v>1930</v>
          </cell>
          <cell r="J461" t="str">
            <v>海外業務</v>
          </cell>
          <cell r="K461" t="str">
            <v>1519</v>
          </cell>
          <cell r="L461" t="str">
            <v>海外　東京</v>
          </cell>
          <cell r="M461" t="str">
            <v>1519499999999999999999999999999999999合計-1</v>
          </cell>
          <cell r="N461" t="str">
            <v>4</v>
          </cell>
          <cell r="Q461" t="str">
            <v>　グループ　当　年　合　計</v>
          </cell>
          <cell r="U461" t="str">
            <v>2003</v>
          </cell>
          <cell r="V461">
            <v>20842257</v>
          </cell>
          <cell r="W461">
            <v>24689207</v>
          </cell>
          <cell r="X461">
            <v>20860835</v>
          </cell>
          <cell r="Y461">
            <v>19384245</v>
          </cell>
          <cell r="Z461">
            <v>25323811</v>
          </cell>
          <cell r="AA461">
            <v>21394013</v>
          </cell>
          <cell r="AB461">
            <v>132494368</v>
          </cell>
          <cell r="AC461">
            <v>22925452</v>
          </cell>
          <cell r="AD461">
            <v>21098064</v>
          </cell>
          <cell r="AE461">
            <v>28329698</v>
          </cell>
          <cell r="AF461">
            <v>26666137</v>
          </cell>
          <cell r="AG461">
            <v>20539099</v>
          </cell>
          <cell r="AH461">
            <v>11775705</v>
          </cell>
          <cell r="AI461">
            <v>131334155</v>
          </cell>
          <cell r="AJ461">
            <v>263828523</v>
          </cell>
        </row>
        <row r="462">
          <cell r="A462" t="str">
            <v>1</v>
          </cell>
          <cell r="B462" t="str">
            <v>株式会社　バンダイロジパル</v>
          </cell>
          <cell r="C462" t="str">
            <v>3</v>
          </cell>
          <cell r="D462" t="str">
            <v>事業本部</v>
          </cell>
          <cell r="E462" t="str">
            <v>33</v>
          </cell>
          <cell r="F462" t="str">
            <v>海外業務部</v>
          </cell>
          <cell r="G462" t="str">
            <v>3301</v>
          </cell>
          <cell r="H462" t="str">
            <v>海外業務部</v>
          </cell>
          <cell r="I462" t="str">
            <v>1930</v>
          </cell>
          <cell r="J462" t="str">
            <v>海外業務</v>
          </cell>
          <cell r="K462" t="str">
            <v>1519</v>
          </cell>
          <cell r="L462" t="str">
            <v>海外　東京</v>
          </cell>
          <cell r="M462" t="str">
            <v>1519999999999999999999999999999合計-0</v>
          </cell>
          <cell r="Q462" t="str">
            <v>　売　上　部　門　前　年　総　合　計　</v>
          </cell>
          <cell r="U462" t="str">
            <v>2002</v>
          </cell>
          <cell r="V462">
            <v>40425170</v>
          </cell>
          <cell r="W462">
            <v>29713913</v>
          </cell>
          <cell r="X462">
            <v>35877065</v>
          </cell>
          <cell r="Y462">
            <v>35893588</v>
          </cell>
          <cell r="Z462">
            <v>35329879</v>
          </cell>
          <cell r="AA462">
            <v>30833915</v>
          </cell>
          <cell r="AB462">
            <v>208073530</v>
          </cell>
          <cell r="AC462">
            <v>27424015</v>
          </cell>
          <cell r="AD462">
            <v>37861992</v>
          </cell>
          <cell r="AE462">
            <v>55508088</v>
          </cell>
          <cell r="AF462">
            <v>41060468</v>
          </cell>
          <cell r="AG462">
            <v>28732811</v>
          </cell>
          <cell r="AH462">
            <v>26731624</v>
          </cell>
          <cell r="AI462">
            <v>217318998</v>
          </cell>
          <cell r="AJ462">
            <v>425392528</v>
          </cell>
        </row>
        <row r="463">
          <cell r="A463" t="str">
            <v>1</v>
          </cell>
          <cell r="B463" t="str">
            <v>株式会社　バンダイロジパル</v>
          </cell>
          <cell r="C463" t="str">
            <v>3</v>
          </cell>
          <cell r="D463" t="str">
            <v>事業本部</v>
          </cell>
          <cell r="E463" t="str">
            <v>33</v>
          </cell>
          <cell r="F463" t="str">
            <v>海外業務部</v>
          </cell>
          <cell r="G463" t="str">
            <v>3301</v>
          </cell>
          <cell r="H463" t="str">
            <v>海外業務部</v>
          </cell>
          <cell r="I463" t="str">
            <v>1930</v>
          </cell>
          <cell r="J463" t="str">
            <v>海外業務</v>
          </cell>
          <cell r="K463" t="str">
            <v>1519</v>
          </cell>
          <cell r="L463" t="str">
            <v>海外　東京</v>
          </cell>
          <cell r="M463" t="str">
            <v>1519999999999999999999999999999合計-1</v>
          </cell>
          <cell r="Q463" t="str">
            <v>　売　上　部　門　当　年　総　合　計　</v>
          </cell>
          <cell r="U463" t="str">
            <v>2003</v>
          </cell>
          <cell r="V463">
            <v>37726959</v>
          </cell>
          <cell r="W463">
            <v>41315325</v>
          </cell>
          <cell r="X463">
            <v>35518292</v>
          </cell>
          <cell r="Y463">
            <v>42805419</v>
          </cell>
          <cell r="Z463">
            <v>51346133</v>
          </cell>
          <cell r="AA463">
            <v>44570580</v>
          </cell>
          <cell r="AB463">
            <v>253282708</v>
          </cell>
          <cell r="AC463">
            <v>41053933</v>
          </cell>
          <cell r="AD463">
            <v>50877737</v>
          </cell>
          <cell r="AE463">
            <v>63968788</v>
          </cell>
          <cell r="AF463">
            <v>54350937</v>
          </cell>
          <cell r="AG463">
            <v>45339599</v>
          </cell>
          <cell r="AH463">
            <v>28892796</v>
          </cell>
          <cell r="AI463">
            <v>284483790</v>
          </cell>
          <cell r="AJ463">
            <v>537766498</v>
          </cell>
        </row>
        <row r="464">
          <cell r="K464" t="str">
            <v>1545</v>
          </cell>
          <cell r="M464" t="str">
            <v>15451999999999999999510050206020032荷扱-12003</v>
          </cell>
          <cell r="N464" t="str">
            <v>1</v>
          </cell>
          <cell r="O464" t="str">
            <v>バンダイ</v>
          </cell>
          <cell r="P464" t="str">
            <v>5100</v>
          </cell>
          <cell r="Q464" t="str">
            <v>㈱ﾊﾞﾝﾀﾞｲ</v>
          </cell>
          <cell r="R464" t="str">
            <v>502060</v>
          </cell>
          <cell r="S464" t="str">
            <v>(株)ﾊﾞﾝﾀﾞｲｷｬﾝﾃﾞｨ事業部ｷｬﾝﾃﾞｨ部荷扱</v>
          </cell>
          <cell r="T464" t="str">
            <v>2荷扱</v>
          </cell>
          <cell r="U464" t="str">
            <v>2003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</row>
        <row r="465">
          <cell r="K465" t="str">
            <v>1545</v>
          </cell>
          <cell r="M465" t="str">
            <v>15451999999999999999510099999999999合計-1</v>
          </cell>
          <cell r="N465" t="str">
            <v>1</v>
          </cell>
          <cell r="P465" t="str">
            <v>5100</v>
          </cell>
          <cell r="Q465" t="str">
            <v>　当　年　合　計　</v>
          </cell>
          <cell r="U465" t="str">
            <v>2003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</row>
        <row r="466">
          <cell r="K466" t="str">
            <v>1545</v>
          </cell>
          <cell r="M466" t="str">
            <v>15451999999999999999510099999合計-2</v>
          </cell>
          <cell r="N466" t="str">
            <v>1</v>
          </cell>
          <cell r="P466" t="str">
            <v>5100</v>
          </cell>
          <cell r="Q466" t="str">
            <v>　昨　年　対　比（％）</v>
          </cell>
          <cell r="V466">
            <v>100</v>
          </cell>
          <cell r="W466">
            <v>100</v>
          </cell>
          <cell r="X466">
            <v>100</v>
          </cell>
          <cell r="Y466">
            <v>100</v>
          </cell>
          <cell r="Z466">
            <v>100</v>
          </cell>
          <cell r="AA466">
            <v>100</v>
          </cell>
          <cell r="AB466">
            <v>100</v>
          </cell>
          <cell r="AC466">
            <v>100</v>
          </cell>
          <cell r="AD466">
            <v>100</v>
          </cell>
          <cell r="AE466">
            <v>100</v>
          </cell>
          <cell r="AF466">
            <v>100</v>
          </cell>
          <cell r="AG466">
            <v>100</v>
          </cell>
          <cell r="AH466">
            <v>100</v>
          </cell>
          <cell r="AI466">
            <v>100</v>
          </cell>
          <cell r="AJ466">
            <v>100</v>
          </cell>
        </row>
        <row r="467">
          <cell r="K467" t="str">
            <v>1545</v>
          </cell>
          <cell r="M467" t="str">
            <v>1545199999999999999999999999999999999合計-1</v>
          </cell>
          <cell r="N467" t="str">
            <v>1</v>
          </cell>
          <cell r="Q467" t="str">
            <v>　グループ　当　年　合　計</v>
          </cell>
          <cell r="U467" t="str">
            <v>2003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</row>
        <row r="468">
          <cell r="K468" t="str">
            <v>1545</v>
          </cell>
          <cell r="M468" t="str">
            <v>1545999999999999999999999999999合計-1</v>
          </cell>
          <cell r="Q468" t="str">
            <v>　売　上　部　門　当　年　総　合　計　</v>
          </cell>
          <cell r="U468" t="str">
            <v>2003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</row>
        <row r="469">
          <cell r="K469" t="str">
            <v>1912</v>
          </cell>
          <cell r="M469" t="str">
            <v>19124999999999494571990099004320031運送-12003</v>
          </cell>
          <cell r="N469" t="str">
            <v>4</v>
          </cell>
          <cell r="O469" t="str">
            <v>他店</v>
          </cell>
          <cell r="P469" t="str">
            <v>9900</v>
          </cell>
          <cell r="Q469" t="str">
            <v>一見</v>
          </cell>
          <cell r="R469" t="str">
            <v>990043</v>
          </cell>
          <cell r="S469" t="str">
            <v>一見客先　ＢＣＬ</v>
          </cell>
          <cell r="T469" t="str">
            <v>1運送</v>
          </cell>
          <cell r="U469" t="str">
            <v>2003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165000</v>
          </cell>
          <cell r="AD469">
            <v>340550</v>
          </cell>
          <cell r="AE469">
            <v>0</v>
          </cell>
          <cell r="AF469">
            <v>-122</v>
          </cell>
          <cell r="AG469">
            <v>0</v>
          </cell>
          <cell r="AH469">
            <v>0</v>
          </cell>
          <cell r="AI469">
            <v>505428</v>
          </cell>
          <cell r="AJ469">
            <v>505428</v>
          </cell>
        </row>
        <row r="470">
          <cell r="K470" t="str">
            <v>1912</v>
          </cell>
          <cell r="M470" t="str">
            <v>19124999999999494571990099999999999合計-1</v>
          </cell>
          <cell r="N470" t="str">
            <v>4</v>
          </cell>
          <cell r="P470" t="str">
            <v>9900</v>
          </cell>
          <cell r="Q470" t="str">
            <v>　当　年　合　計　</v>
          </cell>
          <cell r="U470" t="str">
            <v>2003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165000</v>
          </cell>
          <cell r="AD470">
            <v>340550</v>
          </cell>
          <cell r="AE470">
            <v>0</v>
          </cell>
          <cell r="AF470">
            <v>-122</v>
          </cell>
          <cell r="AG470">
            <v>0</v>
          </cell>
          <cell r="AH470">
            <v>0</v>
          </cell>
          <cell r="AI470">
            <v>505428</v>
          </cell>
          <cell r="AJ470">
            <v>505428</v>
          </cell>
        </row>
        <row r="471">
          <cell r="K471" t="str">
            <v>1912</v>
          </cell>
          <cell r="M471" t="str">
            <v>19124999999999494571990099999合計-2</v>
          </cell>
          <cell r="N471" t="str">
            <v>4</v>
          </cell>
          <cell r="P471" t="str">
            <v>9900</v>
          </cell>
          <cell r="Q471" t="str">
            <v>　昨　年　対　比（％）</v>
          </cell>
          <cell r="V471">
            <v>100</v>
          </cell>
          <cell r="W471">
            <v>100</v>
          </cell>
          <cell r="X471">
            <v>100</v>
          </cell>
          <cell r="Y471">
            <v>100</v>
          </cell>
          <cell r="Z471">
            <v>100</v>
          </cell>
          <cell r="AA471">
            <v>100</v>
          </cell>
          <cell r="AB471">
            <v>100</v>
          </cell>
          <cell r="AC471">
            <v>100</v>
          </cell>
          <cell r="AD471">
            <v>100</v>
          </cell>
          <cell r="AE471">
            <v>100</v>
          </cell>
          <cell r="AF471">
            <v>100</v>
          </cell>
          <cell r="AG471">
            <v>100</v>
          </cell>
          <cell r="AH471">
            <v>100</v>
          </cell>
          <cell r="AI471">
            <v>100</v>
          </cell>
          <cell r="AJ471">
            <v>100</v>
          </cell>
        </row>
        <row r="472">
          <cell r="K472" t="str">
            <v>1912</v>
          </cell>
          <cell r="M472" t="str">
            <v>1912499999999999999999999999999999999合計-1</v>
          </cell>
          <cell r="N472" t="str">
            <v>4</v>
          </cell>
          <cell r="Q472" t="str">
            <v>　グループ　当　年　合　計</v>
          </cell>
          <cell r="U472" t="str">
            <v>2003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165000</v>
          </cell>
          <cell r="AD472">
            <v>340550</v>
          </cell>
          <cell r="AE472">
            <v>0</v>
          </cell>
          <cell r="AF472">
            <v>-122</v>
          </cell>
          <cell r="AG472">
            <v>0</v>
          </cell>
          <cell r="AH472">
            <v>0</v>
          </cell>
          <cell r="AI472">
            <v>505428</v>
          </cell>
          <cell r="AJ472">
            <v>505428</v>
          </cell>
        </row>
        <row r="473">
          <cell r="K473" t="str">
            <v>1912</v>
          </cell>
          <cell r="M473" t="str">
            <v>1912999999999999999999999999999合計-1</v>
          </cell>
          <cell r="Q473" t="str">
            <v>　売　上　部　門　当　年　総　合　計　</v>
          </cell>
          <cell r="U473" t="str">
            <v>2003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165000</v>
          </cell>
          <cell r="AD473">
            <v>340550</v>
          </cell>
          <cell r="AE473">
            <v>0</v>
          </cell>
          <cell r="AF473">
            <v>-122</v>
          </cell>
          <cell r="AG473">
            <v>0</v>
          </cell>
          <cell r="AH473">
            <v>0</v>
          </cell>
          <cell r="AI473">
            <v>505428</v>
          </cell>
          <cell r="AJ473">
            <v>505428</v>
          </cell>
        </row>
        <row r="474">
          <cell r="A474" t="str">
            <v>1</v>
          </cell>
          <cell r="C474" t="str">
            <v>9999</v>
          </cell>
          <cell r="F474" t="str">
            <v>前　年　全　社　総　合　計</v>
          </cell>
          <cell r="I474" t="str">
            <v>9999</v>
          </cell>
          <cell r="M474" t="str">
            <v>999999999999999999999999999合計-0</v>
          </cell>
          <cell r="Q474" t="str">
            <v>　全　社　前　年　総　合　計　</v>
          </cell>
          <cell r="U474" t="str">
            <v>2002</v>
          </cell>
          <cell r="V474">
            <v>808264290</v>
          </cell>
          <cell r="W474">
            <v>732999076</v>
          </cell>
          <cell r="X474">
            <v>665220834</v>
          </cell>
          <cell r="Y474">
            <v>680839247</v>
          </cell>
          <cell r="Z474">
            <v>800065663</v>
          </cell>
          <cell r="AA474">
            <v>701067022</v>
          </cell>
          <cell r="AB474">
            <v>4388456132</v>
          </cell>
          <cell r="AC474">
            <v>658877519</v>
          </cell>
          <cell r="AD474">
            <v>739369075</v>
          </cell>
          <cell r="AE474">
            <v>980509763</v>
          </cell>
          <cell r="AF474">
            <v>871593957</v>
          </cell>
          <cell r="AG474">
            <v>495507377</v>
          </cell>
          <cell r="AH474">
            <v>607127375</v>
          </cell>
          <cell r="AI474">
            <v>4352985066</v>
          </cell>
          <cell r="AJ474">
            <v>8741441198</v>
          </cell>
        </row>
        <row r="475">
          <cell r="A475" t="str">
            <v>1</v>
          </cell>
          <cell r="C475" t="str">
            <v>9999</v>
          </cell>
          <cell r="F475" t="str">
            <v>当　年　全　社　総　合　計</v>
          </cell>
          <cell r="I475" t="str">
            <v>9999</v>
          </cell>
          <cell r="M475" t="str">
            <v>999999999999999999999999999合計-1</v>
          </cell>
          <cell r="Q475" t="str">
            <v>　全　社　当　年　総　合　計　</v>
          </cell>
          <cell r="U475" t="str">
            <v>2003</v>
          </cell>
          <cell r="V475">
            <v>782407861</v>
          </cell>
          <cell r="W475">
            <v>777548283</v>
          </cell>
          <cell r="X475">
            <v>647578425</v>
          </cell>
          <cell r="Y475">
            <v>649174388</v>
          </cell>
          <cell r="Z475">
            <v>752544867</v>
          </cell>
          <cell r="AA475">
            <v>711968836</v>
          </cell>
          <cell r="AB475">
            <v>4321222660</v>
          </cell>
          <cell r="AC475">
            <v>680413801</v>
          </cell>
          <cell r="AD475">
            <v>772498310</v>
          </cell>
          <cell r="AE475">
            <v>874566231</v>
          </cell>
          <cell r="AF475">
            <v>851077482</v>
          </cell>
          <cell r="AG475">
            <v>558237682</v>
          </cell>
          <cell r="AH475">
            <v>625978811</v>
          </cell>
          <cell r="AI475">
            <v>4362772317</v>
          </cell>
          <cell r="AJ475">
            <v>8683994977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Q1190"/>
  <sheetViews>
    <sheetView showZeros="0" zoomScale="85" zoomScaleNormal="85" workbookViewId="0">
      <pane xSplit="7" ySplit="2" topLeftCell="H655" activePane="bottomRight" state="frozen"/>
      <selection pane="topRight" activeCell="B1" sqref="B1"/>
      <selection pane="bottomLeft" activeCell="A6" sqref="A6"/>
      <selection pane="bottomRight" activeCell="Q655" sqref="Q655:Q657"/>
    </sheetView>
  </sheetViews>
  <sheetFormatPr baseColWidth="10" defaultColWidth="8.83203125" defaultRowHeight="17"/>
  <cols>
    <col min="1" max="1" width="9.83203125" style="1" bestFit="1" customWidth="1"/>
    <col min="2" max="4" width="8.83203125" style="1"/>
    <col min="5" max="5" width="8.6640625" style="2" bestFit="1" customWidth="1"/>
    <col min="6" max="7" width="13.5" style="2" bestFit="1" customWidth="1"/>
    <col min="8" max="8" width="12.5" style="2" bestFit="1" customWidth="1"/>
    <col min="9" max="9" width="13.83203125" style="2" bestFit="1" customWidth="1"/>
    <col min="10" max="11" width="8.83203125" style="16" bestFit="1" customWidth="1"/>
    <col min="12" max="12" width="16.6640625" style="17" customWidth="1"/>
    <col min="13" max="13" width="11.6640625" style="17" customWidth="1"/>
    <col min="14" max="14" width="9.5" style="17" customWidth="1"/>
    <col min="15" max="15" width="13.83203125" style="3" bestFit="1" customWidth="1"/>
    <col min="16" max="16" width="9" style="3" customWidth="1"/>
    <col min="17" max="17" width="12.83203125" style="4" customWidth="1"/>
  </cols>
  <sheetData>
    <row r="1" spans="1:17" ht="26" customHeight="1" thickBot="1">
      <c r="E1" s="5"/>
      <c r="F1" s="5"/>
      <c r="G1" s="5"/>
      <c r="H1" s="60" t="s">
        <v>0</v>
      </c>
      <c r="I1" s="61"/>
      <c r="J1" s="61"/>
      <c r="K1" s="61"/>
      <c r="L1" s="61"/>
      <c r="M1" s="61"/>
      <c r="N1" s="61"/>
      <c r="O1" s="61"/>
      <c r="P1" s="61"/>
      <c r="Q1" s="62"/>
    </row>
    <row r="2" spans="1:17" ht="26" customHeight="1">
      <c r="A2" s="6" t="s">
        <v>13</v>
      </c>
      <c r="B2" s="6" t="s">
        <v>1</v>
      </c>
      <c r="C2" s="31" t="s">
        <v>22</v>
      </c>
      <c r="D2" s="6" t="s">
        <v>20</v>
      </c>
      <c r="E2" s="18" t="s">
        <v>12</v>
      </c>
      <c r="F2" s="31" t="s">
        <v>21</v>
      </c>
      <c r="G2" s="6" t="s">
        <v>2</v>
      </c>
      <c r="H2" s="7" t="s">
        <v>3</v>
      </c>
      <c r="I2" s="7" t="s">
        <v>4</v>
      </c>
      <c r="J2" s="8" t="s">
        <v>5</v>
      </c>
      <c r="K2" s="8" t="s">
        <v>6</v>
      </c>
      <c r="L2" s="9" t="s">
        <v>7</v>
      </c>
      <c r="M2" s="9" t="s">
        <v>8</v>
      </c>
      <c r="N2" s="9" t="s">
        <v>9</v>
      </c>
      <c r="O2" s="10" t="s">
        <v>10</v>
      </c>
      <c r="P2" s="10" t="s">
        <v>11</v>
      </c>
      <c r="Q2" s="10" t="s">
        <v>10</v>
      </c>
    </row>
    <row r="3" spans="1:17" ht="26" hidden="1" customHeight="1">
      <c r="A3" s="19">
        <v>45444</v>
      </c>
      <c r="B3" s="11" t="s">
        <v>23</v>
      </c>
      <c r="C3" s="11"/>
      <c r="D3" s="11" t="s">
        <v>24</v>
      </c>
      <c r="E3" s="12">
        <v>4</v>
      </c>
      <c r="F3" s="12"/>
      <c r="G3" s="12">
        <v>31</v>
      </c>
      <c r="H3" s="12">
        <v>936</v>
      </c>
      <c r="I3" s="12">
        <v>1125</v>
      </c>
      <c r="J3" s="13">
        <f t="shared" ref="J3" si="0">IF(ISERROR(VALUE(IF(LEN(H3)=3,(LEFT(H3,1)&amp;":"&amp;RIGHT(H3,2)),(LEFT(H3,2)&amp;":"&amp;RIGHT(H3,2))))),"",VALUE(IF(LEN(H3)=3,(LEFT(H3,1)&amp;":"&amp;RIGHT(H3,2)),(LEFT(H3,2)&amp;":"&amp;RIGHT(H3,2)))))</f>
        <v>0.4</v>
      </c>
      <c r="K3" s="13">
        <f t="shared" ref="K3" si="1">IF(ISERROR(VALUE(IF(LEN(I3)=3,(LEFT(I3,1)&amp;":"&amp;RIGHT(I3,2)),(LEFT(I3,2)&amp;":"&amp;RIGHT(I3,2))))),"",VALUE(IF(LEN(I3)=3,(LEFT(I3,1)&amp;":"&amp;RIGHT(I3,2)),(LEFT(I3,2)&amp;":"&amp;RIGHT(I3,2)))))</f>
        <v>0.47569444444444442</v>
      </c>
      <c r="L3" s="14">
        <f t="shared" ref="L3" si="2">K3-J3</f>
        <v>7.5694444444444398E-2</v>
      </c>
      <c r="M3" s="14">
        <f t="shared" ref="M3:M66" si="3">HOUR(L3)</f>
        <v>1</v>
      </c>
      <c r="N3" s="14">
        <f t="shared" ref="N3" si="4">MINUTE(L3)</f>
        <v>49</v>
      </c>
      <c r="O3" s="15">
        <f t="shared" ref="O3" si="5">IF(AND(ISNUMBER(H3),ISNUMBER(I3)),IF(M3*60+N3,M3*60+N3,"　"),0)</f>
        <v>109</v>
      </c>
      <c r="P3" s="12"/>
      <c r="Q3" s="15">
        <f t="shared" ref="Q3" si="6">(O3*E3)-P3</f>
        <v>436</v>
      </c>
    </row>
    <row r="4" spans="1:17" ht="26" hidden="1" customHeight="1">
      <c r="A4" s="19">
        <v>45444</v>
      </c>
      <c r="B4" s="11" t="s">
        <v>25</v>
      </c>
      <c r="C4" s="11" t="s">
        <v>26</v>
      </c>
      <c r="D4" s="11" t="s">
        <v>24</v>
      </c>
      <c r="E4" s="12">
        <v>3</v>
      </c>
      <c r="F4" s="12" t="s">
        <v>27</v>
      </c>
      <c r="G4" s="12">
        <v>89</v>
      </c>
      <c r="H4" s="12">
        <v>950</v>
      </c>
      <c r="I4" s="12">
        <v>1200</v>
      </c>
      <c r="J4" s="13">
        <f t="shared" ref="J4:J67" si="7">IF(ISERROR(VALUE(IF(LEN(H4)=3,(LEFT(H4,1)&amp;":"&amp;RIGHT(H4,2)),(LEFT(H4,2)&amp;":"&amp;RIGHT(H4,2))))),"",VALUE(IF(LEN(H4)=3,(LEFT(H4,1)&amp;":"&amp;RIGHT(H4,2)),(LEFT(H4,2)&amp;":"&amp;RIGHT(H4,2)))))</f>
        <v>0.40972222222222221</v>
      </c>
      <c r="K4" s="13">
        <f t="shared" ref="K4:K67" si="8">IF(ISERROR(VALUE(IF(LEN(I4)=3,(LEFT(I4,1)&amp;":"&amp;RIGHT(I4,2)),(LEFT(I4,2)&amp;":"&amp;RIGHT(I4,2))))),"",VALUE(IF(LEN(I4)=3,(LEFT(I4,1)&amp;":"&amp;RIGHT(I4,2)),(LEFT(I4,2)&amp;":"&amp;RIGHT(I4,2)))))</f>
        <v>0.5</v>
      </c>
      <c r="L4" s="14">
        <f t="shared" ref="L4:L67" si="9">K4-J4</f>
        <v>9.027777777777779E-2</v>
      </c>
      <c r="M4" s="14">
        <f t="shared" si="3"/>
        <v>2</v>
      </c>
      <c r="N4" s="14">
        <f t="shared" ref="N4:N67" si="10">MINUTE(L4)</f>
        <v>10</v>
      </c>
      <c r="O4" s="15">
        <f t="shared" ref="O4:O67" si="11">IF(AND(ISNUMBER(H4),ISNUMBER(I4)),IF(M4*60+N4,M4*60+N4,"　"),0)</f>
        <v>130</v>
      </c>
      <c r="P4" s="12"/>
      <c r="Q4" s="15">
        <f t="shared" ref="Q4:Q67" si="12">(O4*E4)-P4</f>
        <v>390</v>
      </c>
    </row>
    <row r="5" spans="1:17" ht="26" hidden="1" customHeight="1">
      <c r="A5" s="19">
        <v>45444</v>
      </c>
      <c r="B5" s="11" t="s">
        <v>25</v>
      </c>
      <c r="C5" s="11" t="s">
        <v>26</v>
      </c>
      <c r="D5" s="11" t="s">
        <v>24</v>
      </c>
      <c r="E5" s="12">
        <v>3</v>
      </c>
      <c r="F5" s="12" t="s">
        <v>27</v>
      </c>
      <c r="G5" s="12">
        <v>64</v>
      </c>
      <c r="H5" s="12">
        <v>1300</v>
      </c>
      <c r="I5" s="12">
        <v>1425</v>
      </c>
      <c r="J5" s="13">
        <f t="shared" si="7"/>
        <v>0.54166666666666663</v>
      </c>
      <c r="K5" s="13">
        <f t="shared" si="8"/>
        <v>0.60069444444444442</v>
      </c>
      <c r="L5" s="14">
        <f t="shared" si="9"/>
        <v>5.902777777777779E-2</v>
      </c>
      <c r="M5" s="14">
        <f t="shared" si="3"/>
        <v>1</v>
      </c>
      <c r="N5" s="14">
        <f t="shared" si="10"/>
        <v>25</v>
      </c>
      <c r="O5" s="15">
        <f t="shared" si="11"/>
        <v>85</v>
      </c>
      <c r="P5" s="12"/>
      <c r="Q5" s="15">
        <f t="shared" si="12"/>
        <v>255</v>
      </c>
    </row>
    <row r="6" spans="1:17" ht="26" hidden="1" customHeight="1">
      <c r="A6" s="19">
        <v>45444</v>
      </c>
      <c r="B6" s="11" t="s">
        <v>25</v>
      </c>
      <c r="C6" s="11" t="s">
        <v>26</v>
      </c>
      <c r="D6" s="11" t="s">
        <v>24</v>
      </c>
      <c r="E6" s="12">
        <v>3</v>
      </c>
      <c r="F6" s="12" t="s">
        <v>27</v>
      </c>
      <c r="G6" s="12">
        <v>89</v>
      </c>
      <c r="H6" s="12">
        <v>950</v>
      </c>
      <c r="I6" s="12">
        <v>1200</v>
      </c>
      <c r="J6" s="13">
        <f t="shared" si="7"/>
        <v>0.40972222222222221</v>
      </c>
      <c r="K6" s="13">
        <f t="shared" si="8"/>
        <v>0.5</v>
      </c>
      <c r="L6" s="14">
        <f t="shared" si="9"/>
        <v>9.027777777777779E-2</v>
      </c>
      <c r="M6" s="14">
        <f t="shared" si="3"/>
        <v>2</v>
      </c>
      <c r="N6" s="14">
        <f t="shared" si="10"/>
        <v>10</v>
      </c>
      <c r="O6" s="15">
        <f t="shared" si="11"/>
        <v>130</v>
      </c>
      <c r="P6" s="12"/>
      <c r="Q6" s="15">
        <f t="shared" si="12"/>
        <v>390</v>
      </c>
    </row>
    <row r="7" spans="1:17" ht="26" hidden="1" customHeight="1">
      <c r="A7" s="19">
        <v>45444</v>
      </c>
      <c r="B7" s="11" t="s">
        <v>25</v>
      </c>
      <c r="C7" s="11" t="s">
        <v>26</v>
      </c>
      <c r="D7" s="11" t="s">
        <v>24</v>
      </c>
      <c r="E7" s="12">
        <v>3</v>
      </c>
      <c r="F7" s="12" t="s">
        <v>27</v>
      </c>
      <c r="G7" s="12">
        <v>46</v>
      </c>
      <c r="H7" s="12">
        <v>1300</v>
      </c>
      <c r="I7" s="12">
        <v>1400</v>
      </c>
      <c r="J7" s="13">
        <f t="shared" si="7"/>
        <v>0.54166666666666663</v>
      </c>
      <c r="K7" s="13">
        <f t="shared" si="8"/>
        <v>0.58333333333333337</v>
      </c>
      <c r="L7" s="14">
        <f t="shared" si="9"/>
        <v>4.1666666666666741E-2</v>
      </c>
      <c r="M7" s="14">
        <f t="shared" si="3"/>
        <v>1</v>
      </c>
      <c r="N7" s="14">
        <f t="shared" si="10"/>
        <v>0</v>
      </c>
      <c r="O7" s="15">
        <f t="shared" si="11"/>
        <v>60</v>
      </c>
      <c r="P7" s="12"/>
      <c r="Q7" s="15">
        <f t="shared" si="12"/>
        <v>180</v>
      </c>
    </row>
    <row r="8" spans="1:17" ht="26" hidden="1" customHeight="1">
      <c r="A8" s="19">
        <v>45446</v>
      </c>
      <c r="B8" s="11" t="s">
        <v>25</v>
      </c>
      <c r="C8" s="11" t="s">
        <v>26</v>
      </c>
      <c r="D8" s="11" t="s">
        <v>28</v>
      </c>
      <c r="E8" s="12">
        <v>3</v>
      </c>
      <c r="F8" s="12" t="s">
        <v>29</v>
      </c>
      <c r="G8" s="12">
        <v>36</v>
      </c>
      <c r="H8" s="12">
        <v>2304</v>
      </c>
      <c r="I8" s="12">
        <v>2354</v>
      </c>
      <c r="J8" s="13">
        <f t="shared" si="7"/>
        <v>0.96111111111111114</v>
      </c>
      <c r="K8" s="13">
        <f t="shared" si="8"/>
        <v>0.99583333333333335</v>
      </c>
      <c r="L8" s="14">
        <f t="shared" si="9"/>
        <v>3.472222222222221E-2</v>
      </c>
      <c r="M8" s="14">
        <f t="shared" si="3"/>
        <v>0</v>
      </c>
      <c r="N8" s="14">
        <f t="shared" si="10"/>
        <v>50</v>
      </c>
      <c r="O8" s="15">
        <f t="shared" si="11"/>
        <v>50</v>
      </c>
      <c r="P8" s="12"/>
      <c r="Q8" s="15">
        <f t="shared" si="12"/>
        <v>150</v>
      </c>
    </row>
    <row r="9" spans="1:17" ht="26" hidden="1" customHeight="1">
      <c r="A9" s="19">
        <v>45446</v>
      </c>
      <c r="B9" s="11" t="s">
        <v>25</v>
      </c>
      <c r="C9" s="11" t="s">
        <v>26</v>
      </c>
      <c r="D9" s="11" t="s">
        <v>28</v>
      </c>
      <c r="E9" s="12">
        <v>3</v>
      </c>
      <c r="F9" s="12" t="s">
        <v>29</v>
      </c>
      <c r="G9" s="12">
        <v>119</v>
      </c>
      <c r="H9" s="12">
        <v>2420</v>
      </c>
      <c r="I9" s="12">
        <v>2602</v>
      </c>
      <c r="J9" s="13">
        <f t="shared" si="7"/>
        <v>1.0138888888888888</v>
      </c>
      <c r="K9" s="13">
        <f t="shared" si="8"/>
        <v>1.0847222222222221</v>
      </c>
      <c r="L9" s="14">
        <f t="shared" si="9"/>
        <v>7.0833333333333304E-2</v>
      </c>
      <c r="M9" s="14">
        <f t="shared" si="3"/>
        <v>1</v>
      </c>
      <c r="N9" s="14">
        <f t="shared" si="10"/>
        <v>42</v>
      </c>
      <c r="O9" s="15">
        <f t="shared" si="11"/>
        <v>102</v>
      </c>
      <c r="P9" s="12"/>
      <c r="Q9" s="15">
        <f t="shared" si="12"/>
        <v>306</v>
      </c>
    </row>
    <row r="10" spans="1:17" ht="26" hidden="1" customHeight="1">
      <c r="A10" s="19">
        <v>45446</v>
      </c>
      <c r="B10" s="11" t="s">
        <v>25</v>
      </c>
      <c r="C10" s="11" t="s">
        <v>26</v>
      </c>
      <c r="D10" s="11" t="s">
        <v>28</v>
      </c>
      <c r="E10" s="12">
        <v>3</v>
      </c>
      <c r="F10" s="12" t="s">
        <v>29</v>
      </c>
      <c r="G10" s="12">
        <v>228</v>
      </c>
      <c r="H10" s="12">
        <v>327</v>
      </c>
      <c r="I10" s="12">
        <v>545</v>
      </c>
      <c r="J10" s="13">
        <f t="shared" si="7"/>
        <v>0.14374999999999999</v>
      </c>
      <c r="K10" s="13">
        <f t="shared" si="8"/>
        <v>0.23958333333333334</v>
      </c>
      <c r="L10" s="14">
        <f t="shared" si="9"/>
        <v>9.5833333333333354E-2</v>
      </c>
      <c r="M10" s="14">
        <f t="shared" si="3"/>
        <v>2</v>
      </c>
      <c r="N10" s="14">
        <f t="shared" si="10"/>
        <v>18</v>
      </c>
      <c r="O10" s="15">
        <f t="shared" si="11"/>
        <v>138</v>
      </c>
      <c r="P10" s="12"/>
      <c r="Q10" s="15">
        <f t="shared" si="12"/>
        <v>414</v>
      </c>
    </row>
    <row r="11" spans="1:17" ht="26" hidden="1" customHeight="1">
      <c r="A11" s="19">
        <v>45447</v>
      </c>
      <c r="B11" s="11" t="s">
        <v>25</v>
      </c>
      <c r="C11" s="11" t="s">
        <v>26</v>
      </c>
      <c r="D11" s="11" t="s">
        <v>24</v>
      </c>
      <c r="E11" s="12">
        <v>3</v>
      </c>
      <c r="F11" s="12" t="s">
        <v>27</v>
      </c>
      <c r="G11" s="12">
        <v>269</v>
      </c>
      <c r="H11" s="12">
        <v>945</v>
      </c>
      <c r="I11" s="12">
        <v>1150</v>
      </c>
      <c r="J11" s="13">
        <f t="shared" si="7"/>
        <v>0.40625</v>
      </c>
      <c r="K11" s="13">
        <f t="shared" si="8"/>
        <v>0.49305555555555558</v>
      </c>
      <c r="L11" s="14">
        <f t="shared" si="9"/>
        <v>8.680555555555558E-2</v>
      </c>
      <c r="M11" s="14">
        <f t="shared" si="3"/>
        <v>2</v>
      </c>
      <c r="N11" s="14">
        <f t="shared" si="10"/>
        <v>5</v>
      </c>
      <c r="O11" s="15">
        <f t="shared" si="11"/>
        <v>125</v>
      </c>
      <c r="P11" s="12"/>
      <c r="Q11" s="15">
        <f t="shared" si="12"/>
        <v>375</v>
      </c>
    </row>
    <row r="12" spans="1:17" ht="26" hidden="1" customHeight="1">
      <c r="A12" s="19">
        <v>45447</v>
      </c>
      <c r="B12" s="11" t="s">
        <v>25</v>
      </c>
      <c r="C12" s="11" t="s">
        <v>26</v>
      </c>
      <c r="D12" s="11" t="s">
        <v>24</v>
      </c>
      <c r="E12" s="12">
        <v>3</v>
      </c>
      <c r="F12" s="12" t="s">
        <v>27</v>
      </c>
      <c r="G12" s="12">
        <v>48</v>
      </c>
      <c r="H12" s="12">
        <v>1150</v>
      </c>
      <c r="I12" s="12">
        <v>1225</v>
      </c>
      <c r="J12" s="13">
        <f t="shared" si="7"/>
        <v>0.49305555555555558</v>
      </c>
      <c r="K12" s="13">
        <f t="shared" si="8"/>
        <v>0.51736111111111116</v>
      </c>
      <c r="L12" s="14">
        <f t="shared" si="9"/>
        <v>2.430555555555558E-2</v>
      </c>
      <c r="M12" s="14">
        <f t="shared" si="3"/>
        <v>0</v>
      </c>
      <c r="N12" s="14">
        <f t="shared" si="10"/>
        <v>35</v>
      </c>
      <c r="O12" s="15">
        <f t="shared" si="11"/>
        <v>35</v>
      </c>
      <c r="P12" s="12"/>
      <c r="Q12" s="15">
        <f t="shared" si="12"/>
        <v>105</v>
      </c>
    </row>
    <row r="13" spans="1:17" ht="26" hidden="1" customHeight="1">
      <c r="A13" s="19">
        <v>45447</v>
      </c>
      <c r="B13" s="11" t="s">
        <v>25</v>
      </c>
      <c r="C13" s="11" t="s">
        <v>26</v>
      </c>
      <c r="D13" s="11" t="s">
        <v>24</v>
      </c>
      <c r="E13" s="12">
        <v>3</v>
      </c>
      <c r="F13" s="12" t="s">
        <v>27</v>
      </c>
      <c r="G13" s="12">
        <v>140</v>
      </c>
      <c r="H13" s="12">
        <v>1335</v>
      </c>
      <c r="I13" s="12">
        <v>1440</v>
      </c>
      <c r="J13" s="13">
        <f t="shared" si="7"/>
        <v>0.56597222222222221</v>
      </c>
      <c r="K13" s="13">
        <f t="shared" si="8"/>
        <v>0.61111111111111116</v>
      </c>
      <c r="L13" s="14">
        <f t="shared" si="9"/>
        <v>4.5138888888888951E-2</v>
      </c>
      <c r="M13" s="14">
        <f t="shared" si="3"/>
        <v>1</v>
      </c>
      <c r="N13" s="14">
        <f t="shared" si="10"/>
        <v>5</v>
      </c>
      <c r="O13" s="15">
        <f t="shared" si="11"/>
        <v>65</v>
      </c>
      <c r="P13" s="12"/>
      <c r="Q13" s="15">
        <f t="shared" si="12"/>
        <v>195</v>
      </c>
    </row>
    <row r="14" spans="1:17" ht="26" hidden="1" customHeight="1">
      <c r="A14" s="19">
        <v>45447</v>
      </c>
      <c r="B14" s="11" t="s">
        <v>25</v>
      </c>
      <c r="C14" s="11" t="s">
        <v>26</v>
      </c>
      <c r="D14" s="11" t="s">
        <v>24</v>
      </c>
      <c r="E14" s="12">
        <v>3</v>
      </c>
      <c r="F14" s="12" t="s">
        <v>27</v>
      </c>
      <c r="G14" s="12">
        <v>54</v>
      </c>
      <c r="H14" s="12">
        <v>1440</v>
      </c>
      <c r="I14" s="12">
        <v>1525</v>
      </c>
      <c r="J14" s="13">
        <f t="shared" si="7"/>
        <v>0.61111111111111116</v>
      </c>
      <c r="K14" s="13">
        <f t="shared" si="8"/>
        <v>0.64236111111111116</v>
      </c>
      <c r="L14" s="14">
        <f t="shared" si="9"/>
        <v>3.125E-2</v>
      </c>
      <c r="M14" s="14">
        <f t="shared" si="3"/>
        <v>0</v>
      </c>
      <c r="N14" s="14">
        <f t="shared" si="10"/>
        <v>45</v>
      </c>
      <c r="O14" s="15">
        <f t="shared" si="11"/>
        <v>45</v>
      </c>
      <c r="P14" s="12"/>
      <c r="Q14" s="15">
        <f t="shared" si="12"/>
        <v>135</v>
      </c>
    </row>
    <row r="15" spans="1:17" ht="26" hidden="1" customHeight="1">
      <c r="A15" s="19">
        <v>45447</v>
      </c>
      <c r="B15" s="11" t="s">
        <v>25</v>
      </c>
      <c r="C15" s="11" t="s">
        <v>26</v>
      </c>
      <c r="D15" s="11" t="s">
        <v>24</v>
      </c>
      <c r="E15" s="12">
        <v>3</v>
      </c>
      <c r="F15" s="12" t="s">
        <v>27</v>
      </c>
      <c r="G15" s="12">
        <v>221</v>
      </c>
      <c r="H15" s="12">
        <v>1545</v>
      </c>
      <c r="I15" s="12">
        <v>1750</v>
      </c>
      <c r="J15" s="13">
        <f t="shared" si="7"/>
        <v>0.65625</v>
      </c>
      <c r="K15" s="13">
        <f t="shared" si="8"/>
        <v>0.74305555555555558</v>
      </c>
      <c r="L15" s="14">
        <f t="shared" si="9"/>
        <v>8.680555555555558E-2</v>
      </c>
      <c r="M15" s="14">
        <f t="shared" si="3"/>
        <v>2</v>
      </c>
      <c r="N15" s="14">
        <f t="shared" si="10"/>
        <v>5</v>
      </c>
      <c r="O15" s="15">
        <f t="shared" si="11"/>
        <v>125</v>
      </c>
      <c r="P15" s="12"/>
      <c r="Q15" s="15">
        <f t="shared" si="12"/>
        <v>375</v>
      </c>
    </row>
    <row r="16" spans="1:17" ht="26" hidden="1" customHeight="1">
      <c r="A16" s="19">
        <v>45447</v>
      </c>
      <c r="B16" s="11" t="s">
        <v>25</v>
      </c>
      <c r="C16" s="11" t="s">
        <v>26</v>
      </c>
      <c r="D16" s="11" t="s">
        <v>24</v>
      </c>
      <c r="E16" s="12">
        <v>3</v>
      </c>
      <c r="F16" s="12" t="s">
        <v>27</v>
      </c>
      <c r="G16" s="12">
        <v>214</v>
      </c>
      <c r="H16" s="12">
        <v>940</v>
      </c>
      <c r="I16" s="12">
        <v>1150</v>
      </c>
      <c r="J16" s="13">
        <f t="shared" si="7"/>
        <v>0.40277777777777779</v>
      </c>
      <c r="K16" s="13">
        <f t="shared" si="8"/>
        <v>0.49305555555555558</v>
      </c>
      <c r="L16" s="14">
        <f t="shared" si="9"/>
        <v>9.027777777777779E-2</v>
      </c>
      <c r="M16" s="14">
        <f t="shared" si="3"/>
        <v>2</v>
      </c>
      <c r="N16" s="14">
        <f t="shared" si="10"/>
        <v>10</v>
      </c>
      <c r="O16" s="15">
        <f t="shared" si="11"/>
        <v>130</v>
      </c>
      <c r="P16" s="12"/>
      <c r="Q16" s="15">
        <f t="shared" si="12"/>
        <v>390</v>
      </c>
    </row>
    <row r="17" spans="1:17" ht="26" hidden="1" customHeight="1">
      <c r="A17" s="19">
        <v>45447</v>
      </c>
      <c r="B17" s="11" t="s">
        <v>25</v>
      </c>
      <c r="C17" s="11" t="s">
        <v>26</v>
      </c>
      <c r="D17" s="11" t="s">
        <v>24</v>
      </c>
      <c r="E17" s="12">
        <v>3</v>
      </c>
      <c r="F17" s="12" t="s">
        <v>27</v>
      </c>
      <c r="G17" s="12">
        <v>60</v>
      </c>
      <c r="H17" s="12">
        <v>1150</v>
      </c>
      <c r="I17" s="12">
        <v>1227</v>
      </c>
      <c r="J17" s="13">
        <f t="shared" si="7"/>
        <v>0.49305555555555558</v>
      </c>
      <c r="K17" s="13">
        <f t="shared" si="8"/>
        <v>0.51875000000000004</v>
      </c>
      <c r="L17" s="14">
        <f t="shared" si="9"/>
        <v>2.5694444444444464E-2</v>
      </c>
      <c r="M17" s="14">
        <f t="shared" si="3"/>
        <v>0</v>
      </c>
      <c r="N17" s="14">
        <f t="shared" si="10"/>
        <v>37</v>
      </c>
      <c r="O17" s="15">
        <f t="shared" si="11"/>
        <v>37</v>
      </c>
      <c r="P17" s="12"/>
      <c r="Q17" s="15">
        <f t="shared" si="12"/>
        <v>111</v>
      </c>
    </row>
    <row r="18" spans="1:17" ht="26" hidden="1" customHeight="1">
      <c r="A18" s="19">
        <v>45447</v>
      </c>
      <c r="B18" s="11" t="s">
        <v>25</v>
      </c>
      <c r="C18" s="11" t="s">
        <v>26</v>
      </c>
      <c r="D18" s="11" t="s">
        <v>24</v>
      </c>
      <c r="E18" s="12">
        <v>3</v>
      </c>
      <c r="F18" s="12" t="s">
        <v>27</v>
      </c>
      <c r="G18" s="12">
        <v>116</v>
      </c>
      <c r="H18" s="12">
        <v>1335</v>
      </c>
      <c r="I18" s="12">
        <v>1445</v>
      </c>
      <c r="J18" s="13">
        <f t="shared" si="7"/>
        <v>0.56597222222222221</v>
      </c>
      <c r="K18" s="13">
        <f t="shared" si="8"/>
        <v>0.61458333333333337</v>
      </c>
      <c r="L18" s="14">
        <f t="shared" si="9"/>
        <v>4.861111111111116E-2</v>
      </c>
      <c r="M18" s="14">
        <f t="shared" si="3"/>
        <v>1</v>
      </c>
      <c r="N18" s="14">
        <f t="shared" si="10"/>
        <v>10</v>
      </c>
      <c r="O18" s="15">
        <f t="shared" si="11"/>
        <v>70</v>
      </c>
      <c r="P18" s="12"/>
      <c r="Q18" s="15">
        <f t="shared" si="12"/>
        <v>210</v>
      </c>
    </row>
    <row r="19" spans="1:17" ht="26" hidden="1" customHeight="1">
      <c r="A19" s="19">
        <v>45447</v>
      </c>
      <c r="B19" s="11" t="s">
        <v>25</v>
      </c>
      <c r="C19" s="11" t="s">
        <v>26</v>
      </c>
      <c r="D19" s="11" t="s">
        <v>24</v>
      </c>
      <c r="E19" s="12">
        <v>3</v>
      </c>
      <c r="F19" s="12" t="s">
        <v>27</v>
      </c>
      <c r="G19" s="12">
        <v>48</v>
      </c>
      <c r="H19" s="12">
        <v>1445</v>
      </c>
      <c r="I19" s="12">
        <v>1528</v>
      </c>
      <c r="J19" s="13">
        <f t="shared" si="7"/>
        <v>0.61458333333333337</v>
      </c>
      <c r="K19" s="13">
        <f t="shared" si="8"/>
        <v>0.64444444444444449</v>
      </c>
      <c r="L19" s="14">
        <f t="shared" si="9"/>
        <v>2.9861111111111116E-2</v>
      </c>
      <c r="M19" s="14">
        <f t="shared" si="3"/>
        <v>0</v>
      </c>
      <c r="N19" s="14">
        <f t="shared" si="10"/>
        <v>43</v>
      </c>
      <c r="O19" s="15">
        <f t="shared" si="11"/>
        <v>43</v>
      </c>
      <c r="P19" s="12"/>
      <c r="Q19" s="15">
        <f t="shared" si="12"/>
        <v>129</v>
      </c>
    </row>
    <row r="20" spans="1:17" ht="26" hidden="1" customHeight="1">
      <c r="A20" s="19">
        <v>45447</v>
      </c>
      <c r="B20" s="11" t="s">
        <v>25</v>
      </c>
      <c r="C20" s="11" t="s">
        <v>26</v>
      </c>
      <c r="D20" s="11" t="s">
        <v>24</v>
      </c>
      <c r="E20" s="12">
        <v>3</v>
      </c>
      <c r="F20" s="12" t="s">
        <v>27</v>
      </c>
      <c r="G20" s="12">
        <v>204</v>
      </c>
      <c r="H20" s="12">
        <v>1550</v>
      </c>
      <c r="I20" s="12">
        <v>1750</v>
      </c>
      <c r="J20" s="13">
        <f t="shared" si="7"/>
        <v>0.65972222222222221</v>
      </c>
      <c r="K20" s="13">
        <f t="shared" si="8"/>
        <v>0.74305555555555558</v>
      </c>
      <c r="L20" s="14">
        <f t="shared" si="9"/>
        <v>8.333333333333337E-2</v>
      </c>
      <c r="M20" s="14">
        <f t="shared" si="3"/>
        <v>2</v>
      </c>
      <c r="N20" s="14">
        <f t="shared" si="10"/>
        <v>0</v>
      </c>
      <c r="O20" s="15">
        <f t="shared" si="11"/>
        <v>120</v>
      </c>
      <c r="P20" s="12"/>
      <c r="Q20" s="15">
        <f t="shared" si="12"/>
        <v>360</v>
      </c>
    </row>
    <row r="21" spans="1:17" ht="26" hidden="1" customHeight="1">
      <c r="A21" s="19">
        <v>45447</v>
      </c>
      <c r="B21" s="11" t="s">
        <v>23</v>
      </c>
      <c r="C21" s="11"/>
      <c r="D21" s="11" t="s">
        <v>24</v>
      </c>
      <c r="E21" s="12">
        <v>4</v>
      </c>
      <c r="F21" s="12"/>
      <c r="G21" s="12">
        <v>178</v>
      </c>
      <c r="H21" s="12">
        <v>940</v>
      </c>
      <c r="I21" s="12">
        <v>1115</v>
      </c>
      <c r="J21" s="13">
        <f t="shared" si="7"/>
        <v>0.40277777777777779</v>
      </c>
      <c r="K21" s="13">
        <f t="shared" si="8"/>
        <v>0.46875</v>
      </c>
      <c r="L21" s="14">
        <f t="shared" si="9"/>
        <v>6.597222222222221E-2</v>
      </c>
      <c r="M21" s="14">
        <f t="shared" si="3"/>
        <v>1</v>
      </c>
      <c r="N21" s="14">
        <f t="shared" si="10"/>
        <v>35</v>
      </c>
      <c r="O21" s="15">
        <f t="shared" si="11"/>
        <v>95</v>
      </c>
      <c r="P21" s="12"/>
      <c r="Q21" s="15">
        <f t="shared" si="12"/>
        <v>380</v>
      </c>
    </row>
    <row r="22" spans="1:17" ht="26" hidden="1" customHeight="1">
      <c r="A22" s="19">
        <v>45447</v>
      </c>
      <c r="B22" s="11" t="s">
        <v>23</v>
      </c>
      <c r="C22" s="11"/>
      <c r="D22" s="11" t="s">
        <v>24</v>
      </c>
      <c r="E22" s="12">
        <v>4</v>
      </c>
      <c r="F22" s="12"/>
      <c r="G22" s="12">
        <v>173</v>
      </c>
      <c r="H22" s="12">
        <v>1115</v>
      </c>
      <c r="I22" s="12">
        <v>1230</v>
      </c>
      <c r="J22" s="13">
        <f t="shared" si="7"/>
        <v>0.46875</v>
      </c>
      <c r="K22" s="13">
        <f t="shared" si="8"/>
        <v>0.52083333333333337</v>
      </c>
      <c r="L22" s="14">
        <f t="shared" si="9"/>
        <v>5.208333333333337E-2</v>
      </c>
      <c r="M22" s="14">
        <f t="shared" si="3"/>
        <v>1</v>
      </c>
      <c r="N22" s="14">
        <f t="shared" si="10"/>
        <v>15</v>
      </c>
      <c r="O22" s="15">
        <f t="shared" si="11"/>
        <v>75</v>
      </c>
      <c r="P22" s="12"/>
      <c r="Q22" s="15">
        <f t="shared" si="12"/>
        <v>300</v>
      </c>
    </row>
    <row r="23" spans="1:17" ht="26" hidden="1" customHeight="1">
      <c r="A23" s="19">
        <v>45447</v>
      </c>
      <c r="B23" s="11" t="s">
        <v>23</v>
      </c>
      <c r="C23" s="11"/>
      <c r="D23" s="11" t="s">
        <v>24</v>
      </c>
      <c r="E23" s="12">
        <v>4</v>
      </c>
      <c r="F23" s="12"/>
      <c r="G23" s="12">
        <v>226</v>
      </c>
      <c r="H23" s="12">
        <v>1330</v>
      </c>
      <c r="I23" s="12">
        <v>1500</v>
      </c>
      <c r="J23" s="13">
        <f t="shared" si="7"/>
        <v>0.5625</v>
      </c>
      <c r="K23" s="13">
        <f t="shared" si="8"/>
        <v>0.625</v>
      </c>
      <c r="L23" s="14">
        <f t="shared" si="9"/>
        <v>6.25E-2</v>
      </c>
      <c r="M23" s="14">
        <f t="shared" si="3"/>
        <v>1</v>
      </c>
      <c r="N23" s="14">
        <f t="shared" si="10"/>
        <v>30</v>
      </c>
      <c r="O23" s="15">
        <f t="shared" si="11"/>
        <v>90</v>
      </c>
      <c r="P23" s="12"/>
      <c r="Q23" s="15">
        <f t="shared" si="12"/>
        <v>360</v>
      </c>
    </row>
    <row r="24" spans="1:17" ht="26" hidden="1" customHeight="1">
      <c r="A24" s="19">
        <v>45447</v>
      </c>
      <c r="B24" s="11" t="s">
        <v>23</v>
      </c>
      <c r="C24" s="11"/>
      <c r="D24" s="11" t="s">
        <v>24</v>
      </c>
      <c r="E24" s="12">
        <v>4</v>
      </c>
      <c r="F24" s="12"/>
      <c r="G24" s="12">
        <v>100</v>
      </c>
      <c r="H24" s="12">
        <v>1500</v>
      </c>
      <c r="I24" s="12">
        <v>1530</v>
      </c>
      <c r="J24" s="13">
        <f t="shared" si="7"/>
        <v>0.625</v>
      </c>
      <c r="K24" s="13">
        <f t="shared" si="8"/>
        <v>0.64583333333333337</v>
      </c>
      <c r="L24" s="14">
        <f t="shared" si="9"/>
        <v>2.083333333333337E-2</v>
      </c>
      <c r="M24" s="14">
        <f t="shared" si="3"/>
        <v>0</v>
      </c>
      <c r="N24" s="14">
        <f t="shared" si="10"/>
        <v>30</v>
      </c>
      <c r="O24" s="15">
        <f t="shared" si="11"/>
        <v>30</v>
      </c>
      <c r="P24" s="12"/>
      <c r="Q24" s="15">
        <f t="shared" si="12"/>
        <v>120</v>
      </c>
    </row>
    <row r="25" spans="1:17" ht="26" hidden="1" customHeight="1">
      <c r="A25" s="19">
        <v>45447</v>
      </c>
      <c r="B25" s="11" t="s">
        <v>23</v>
      </c>
      <c r="C25" s="11"/>
      <c r="D25" s="11" t="s">
        <v>24</v>
      </c>
      <c r="E25" s="12">
        <v>4</v>
      </c>
      <c r="F25" s="12"/>
      <c r="G25" s="12">
        <v>94</v>
      </c>
      <c r="H25" s="12">
        <v>1545</v>
      </c>
      <c r="I25" s="12">
        <v>1700</v>
      </c>
      <c r="J25" s="13">
        <f t="shared" si="7"/>
        <v>0.65625</v>
      </c>
      <c r="K25" s="13">
        <f t="shared" si="8"/>
        <v>0.70833333333333337</v>
      </c>
      <c r="L25" s="14">
        <f t="shared" si="9"/>
        <v>5.208333333333337E-2</v>
      </c>
      <c r="M25" s="14">
        <f t="shared" si="3"/>
        <v>1</v>
      </c>
      <c r="N25" s="14">
        <f t="shared" si="10"/>
        <v>15</v>
      </c>
      <c r="O25" s="15">
        <f t="shared" si="11"/>
        <v>75</v>
      </c>
      <c r="P25" s="12"/>
      <c r="Q25" s="15">
        <f t="shared" si="12"/>
        <v>300</v>
      </c>
    </row>
    <row r="26" spans="1:17" ht="26" hidden="1" customHeight="1">
      <c r="A26" s="19">
        <v>45448</v>
      </c>
      <c r="B26" s="11" t="s">
        <v>30</v>
      </c>
      <c r="C26" s="11"/>
      <c r="D26" s="11" t="s">
        <v>24</v>
      </c>
      <c r="E26" s="12">
        <v>5</v>
      </c>
      <c r="F26" s="12"/>
      <c r="G26" s="12">
        <v>720</v>
      </c>
      <c r="H26" s="12">
        <v>1200</v>
      </c>
      <c r="I26" s="12">
        <v>1330</v>
      </c>
      <c r="J26" s="13">
        <f t="shared" si="7"/>
        <v>0.5</v>
      </c>
      <c r="K26" s="13">
        <f t="shared" si="8"/>
        <v>0.5625</v>
      </c>
      <c r="L26" s="14">
        <f t="shared" si="9"/>
        <v>6.25E-2</v>
      </c>
      <c r="M26" s="14">
        <f t="shared" si="3"/>
        <v>1</v>
      </c>
      <c r="N26" s="14">
        <f t="shared" si="10"/>
        <v>30</v>
      </c>
      <c r="O26" s="15">
        <f t="shared" si="11"/>
        <v>90</v>
      </c>
      <c r="P26" s="12"/>
      <c r="Q26" s="15">
        <f t="shared" si="12"/>
        <v>450</v>
      </c>
    </row>
    <row r="27" spans="1:17" ht="26" hidden="1" customHeight="1">
      <c r="A27" s="19">
        <v>45448</v>
      </c>
      <c r="B27" s="11" t="s">
        <v>30</v>
      </c>
      <c r="C27" s="11"/>
      <c r="D27" s="11" t="s">
        <v>24</v>
      </c>
      <c r="E27" s="12">
        <v>5</v>
      </c>
      <c r="F27" s="12"/>
      <c r="G27" s="12">
        <v>1380</v>
      </c>
      <c r="H27" s="12">
        <v>1430</v>
      </c>
      <c r="I27" s="12">
        <v>1630</v>
      </c>
      <c r="J27" s="13">
        <f t="shared" si="7"/>
        <v>0.60416666666666663</v>
      </c>
      <c r="K27" s="13">
        <f t="shared" si="8"/>
        <v>0.6875</v>
      </c>
      <c r="L27" s="14">
        <f t="shared" si="9"/>
        <v>8.333333333333337E-2</v>
      </c>
      <c r="M27" s="14">
        <f t="shared" si="3"/>
        <v>2</v>
      </c>
      <c r="N27" s="14">
        <f t="shared" si="10"/>
        <v>0</v>
      </c>
      <c r="O27" s="15">
        <f t="shared" si="11"/>
        <v>120</v>
      </c>
      <c r="P27" s="12"/>
      <c r="Q27" s="15">
        <f t="shared" si="12"/>
        <v>600</v>
      </c>
    </row>
    <row r="28" spans="1:17" ht="26" hidden="1" customHeight="1">
      <c r="A28" s="19">
        <v>45448</v>
      </c>
      <c r="B28" s="11" t="s">
        <v>30</v>
      </c>
      <c r="C28" s="11"/>
      <c r="D28" s="11" t="s">
        <v>24</v>
      </c>
      <c r="E28" s="12">
        <v>5</v>
      </c>
      <c r="F28" s="12"/>
      <c r="G28" s="12">
        <v>715</v>
      </c>
      <c r="H28" s="12">
        <v>1645</v>
      </c>
      <c r="I28" s="12">
        <v>1750</v>
      </c>
      <c r="J28" s="13">
        <f t="shared" si="7"/>
        <v>0.69791666666666663</v>
      </c>
      <c r="K28" s="13">
        <f t="shared" si="8"/>
        <v>0.74305555555555558</v>
      </c>
      <c r="L28" s="14">
        <f t="shared" si="9"/>
        <v>4.5138888888888951E-2</v>
      </c>
      <c r="M28" s="14">
        <f t="shared" si="3"/>
        <v>1</v>
      </c>
      <c r="N28" s="14">
        <f t="shared" si="10"/>
        <v>5</v>
      </c>
      <c r="O28" s="15">
        <f t="shared" si="11"/>
        <v>65</v>
      </c>
      <c r="P28" s="12"/>
      <c r="Q28" s="15">
        <f t="shared" si="12"/>
        <v>325</v>
      </c>
    </row>
    <row r="29" spans="1:17" ht="26" hidden="1" customHeight="1">
      <c r="A29" s="19">
        <v>45448</v>
      </c>
      <c r="B29" s="11" t="s">
        <v>31</v>
      </c>
      <c r="C29" s="11"/>
      <c r="D29" s="11" t="s">
        <v>24</v>
      </c>
      <c r="E29" s="12">
        <v>5</v>
      </c>
      <c r="F29" s="12"/>
      <c r="G29" s="12">
        <v>621</v>
      </c>
      <c r="H29" s="12">
        <v>950</v>
      </c>
      <c r="I29" s="12">
        <v>1200</v>
      </c>
      <c r="J29" s="13">
        <f t="shared" si="7"/>
        <v>0.40972222222222221</v>
      </c>
      <c r="K29" s="13">
        <f t="shared" si="8"/>
        <v>0.5</v>
      </c>
      <c r="L29" s="14">
        <f t="shared" si="9"/>
        <v>9.027777777777779E-2</v>
      </c>
      <c r="M29" s="14">
        <f t="shared" si="3"/>
        <v>2</v>
      </c>
      <c r="N29" s="14">
        <f t="shared" si="10"/>
        <v>10</v>
      </c>
      <c r="O29" s="15">
        <f t="shared" si="11"/>
        <v>130</v>
      </c>
      <c r="P29" s="12"/>
      <c r="Q29" s="15">
        <f t="shared" si="12"/>
        <v>650</v>
      </c>
    </row>
    <row r="30" spans="1:17" ht="26" hidden="1" customHeight="1">
      <c r="A30" s="19">
        <v>45448</v>
      </c>
      <c r="B30" s="11" t="s">
        <v>32</v>
      </c>
      <c r="C30" s="11"/>
      <c r="D30" s="11" t="s">
        <v>24</v>
      </c>
      <c r="E30" s="12">
        <v>6</v>
      </c>
      <c r="F30" s="12"/>
      <c r="G30" s="12">
        <v>348</v>
      </c>
      <c r="H30" s="12">
        <v>950</v>
      </c>
      <c r="I30" s="12">
        <v>1225</v>
      </c>
      <c r="J30" s="13">
        <f t="shared" si="7"/>
        <v>0.40972222222222221</v>
      </c>
      <c r="K30" s="13">
        <f t="shared" si="8"/>
        <v>0.51736111111111116</v>
      </c>
      <c r="L30" s="14">
        <f t="shared" si="9"/>
        <v>0.10763888888888895</v>
      </c>
      <c r="M30" s="14">
        <f t="shared" si="3"/>
        <v>2</v>
      </c>
      <c r="N30" s="14">
        <f t="shared" si="10"/>
        <v>35</v>
      </c>
      <c r="O30" s="15">
        <f t="shared" si="11"/>
        <v>155</v>
      </c>
      <c r="P30" s="12"/>
      <c r="Q30" s="15">
        <f t="shared" si="12"/>
        <v>930</v>
      </c>
    </row>
    <row r="31" spans="1:17" ht="26" hidden="1" customHeight="1">
      <c r="A31" s="19">
        <v>45448</v>
      </c>
      <c r="B31" s="11" t="s">
        <v>32</v>
      </c>
      <c r="C31" s="11"/>
      <c r="D31" s="11" t="s">
        <v>24</v>
      </c>
      <c r="E31" s="12">
        <v>6</v>
      </c>
      <c r="F31" s="12"/>
      <c r="G31" s="12">
        <v>802</v>
      </c>
      <c r="H31" s="12">
        <v>1335</v>
      </c>
      <c r="I31" s="12">
        <v>1525</v>
      </c>
      <c r="J31" s="13">
        <f t="shared" si="7"/>
        <v>0.56597222222222221</v>
      </c>
      <c r="K31" s="13">
        <f t="shared" si="8"/>
        <v>0.64236111111111116</v>
      </c>
      <c r="L31" s="14">
        <f t="shared" si="9"/>
        <v>7.6388888888888951E-2</v>
      </c>
      <c r="M31" s="14">
        <f t="shared" si="3"/>
        <v>1</v>
      </c>
      <c r="N31" s="14">
        <f t="shared" si="10"/>
        <v>50</v>
      </c>
      <c r="O31" s="15">
        <f t="shared" si="11"/>
        <v>110</v>
      </c>
      <c r="P31" s="12"/>
      <c r="Q31" s="15">
        <f t="shared" si="12"/>
        <v>660</v>
      </c>
    </row>
    <row r="32" spans="1:17" ht="26" hidden="1" customHeight="1">
      <c r="A32" s="19">
        <v>45448</v>
      </c>
      <c r="B32" s="11" t="s">
        <v>32</v>
      </c>
      <c r="C32" s="11"/>
      <c r="D32" s="11" t="s">
        <v>24</v>
      </c>
      <c r="E32" s="12">
        <v>6</v>
      </c>
      <c r="F32" s="12"/>
      <c r="G32" s="12">
        <v>480</v>
      </c>
      <c r="H32" s="12">
        <v>1550</v>
      </c>
      <c r="I32" s="12">
        <v>1750</v>
      </c>
      <c r="J32" s="13">
        <f t="shared" si="7"/>
        <v>0.65972222222222221</v>
      </c>
      <c r="K32" s="13">
        <f t="shared" si="8"/>
        <v>0.74305555555555558</v>
      </c>
      <c r="L32" s="14">
        <f t="shared" si="9"/>
        <v>8.333333333333337E-2</v>
      </c>
      <c r="M32" s="14">
        <f t="shared" si="3"/>
        <v>2</v>
      </c>
      <c r="N32" s="14">
        <f t="shared" si="10"/>
        <v>0</v>
      </c>
      <c r="O32" s="15">
        <f t="shared" si="11"/>
        <v>120</v>
      </c>
      <c r="P32" s="12"/>
      <c r="Q32" s="15">
        <f t="shared" si="12"/>
        <v>720</v>
      </c>
    </row>
    <row r="33" spans="1:17" ht="26" hidden="1" customHeight="1">
      <c r="A33" s="19">
        <v>45448</v>
      </c>
      <c r="B33" s="11" t="s">
        <v>33</v>
      </c>
      <c r="C33" s="11"/>
      <c r="D33" s="11" t="s">
        <v>24</v>
      </c>
      <c r="E33" s="12">
        <v>6</v>
      </c>
      <c r="F33" s="12"/>
      <c r="G33" s="12">
        <v>78</v>
      </c>
      <c r="H33" s="12">
        <v>1430</v>
      </c>
      <c r="I33" s="12">
        <v>1500</v>
      </c>
      <c r="J33" s="13">
        <f t="shared" si="7"/>
        <v>0.60416666666666663</v>
      </c>
      <c r="K33" s="13">
        <f t="shared" si="8"/>
        <v>0.625</v>
      </c>
      <c r="L33" s="14">
        <f t="shared" si="9"/>
        <v>2.083333333333337E-2</v>
      </c>
      <c r="M33" s="14">
        <f t="shared" si="3"/>
        <v>0</v>
      </c>
      <c r="N33" s="14">
        <f t="shared" si="10"/>
        <v>30</v>
      </c>
      <c r="O33" s="15">
        <f t="shared" si="11"/>
        <v>30</v>
      </c>
      <c r="P33" s="12"/>
      <c r="Q33" s="15">
        <f t="shared" si="12"/>
        <v>180</v>
      </c>
    </row>
    <row r="34" spans="1:17" ht="26" hidden="1" customHeight="1">
      <c r="A34" s="19">
        <v>45448</v>
      </c>
      <c r="B34" s="11" t="s">
        <v>33</v>
      </c>
      <c r="C34" s="11"/>
      <c r="D34" s="11" t="s">
        <v>24</v>
      </c>
      <c r="E34" s="12">
        <v>6</v>
      </c>
      <c r="F34" s="12"/>
      <c r="G34" s="12">
        <v>129</v>
      </c>
      <c r="H34" s="12">
        <v>1500</v>
      </c>
      <c r="I34" s="12">
        <v>1600</v>
      </c>
      <c r="J34" s="13">
        <f t="shared" si="7"/>
        <v>0.625</v>
      </c>
      <c r="K34" s="13">
        <f t="shared" si="8"/>
        <v>0.66666666666666663</v>
      </c>
      <c r="L34" s="14">
        <f t="shared" si="9"/>
        <v>4.166666666666663E-2</v>
      </c>
      <c r="M34" s="14">
        <f t="shared" si="3"/>
        <v>1</v>
      </c>
      <c r="N34" s="14">
        <f t="shared" si="10"/>
        <v>0</v>
      </c>
      <c r="O34" s="15">
        <f t="shared" si="11"/>
        <v>60</v>
      </c>
      <c r="P34" s="12"/>
      <c r="Q34" s="15">
        <f t="shared" si="12"/>
        <v>360</v>
      </c>
    </row>
    <row r="35" spans="1:17" ht="26" hidden="1" customHeight="1">
      <c r="A35" s="19">
        <v>45448</v>
      </c>
      <c r="B35" s="11" t="s">
        <v>33</v>
      </c>
      <c r="C35" s="11"/>
      <c r="D35" s="11" t="s">
        <v>24</v>
      </c>
      <c r="E35" s="12">
        <v>6</v>
      </c>
      <c r="F35" s="12"/>
      <c r="G35" s="12">
        <v>60</v>
      </c>
      <c r="H35" s="12">
        <v>1600</v>
      </c>
      <c r="I35" s="12">
        <v>1626</v>
      </c>
      <c r="J35" s="13">
        <f t="shared" si="7"/>
        <v>0.66666666666666663</v>
      </c>
      <c r="K35" s="13">
        <f t="shared" si="8"/>
        <v>0.68472222222222223</v>
      </c>
      <c r="L35" s="14">
        <f t="shared" si="9"/>
        <v>1.8055555555555602E-2</v>
      </c>
      <c r="M35" s="14">
        <f t="shared" si="3"/>
        <v>0</v>
      </c>
      <c r="N35" s="14">
        <f t="shared" si="10"/>
        <v>26</v>
      </c>
      <c r="O35" s="15">
        <f t="shared" si="11"/>
        <v>26</v>
      </c>
      <c r="P35" s="12"/>
      <c r="Q35" s="15">
        <f t="shared" si="12"/>
        <v>156</v>
      </c>
    </row>
    <row r="36" spans="1:17" ht="26" hidden="1" customHeight="1">
      <c r="A36" s="19">
        <v>45448</v>
      </c>
      <c r="B36" s="11" t="s">
        <v>33</v>
      </c>
      <c r="C36" s="11"/>
      <c r="D36" s="11" t="s">
        <v>24</v>
      </c>
      <c r="E36" s="12">
        <v>6</v>
      </c>
      <c r="F36" s="12"/>
      <c r="G36" s="12">
        <v>287</v>
      </c>
      <c r="H36" s="12">
        <v>1646</v>
      </c>
      <c r="I36" s="12">
        <v>1749</v>
      </c>
      <c r="J36" s="13">
        <f t="shared" si="7"/>
        <v>0.69861111111111107</v>
      </c>
      <c r="K36" s="13">
        <f t="shared" si="8"/>
        <v>0.74236111111111114</v>
      </c>
      <c r="L36" s="14">
        <f t="shared" si="9"/>
        <v>4.3750000000000067E-2</v>
      </c>
      <c r="M36" s="14">
        <f t="shared" si="3"/>
        <v>1</v>
      </c>
      <c r="N36" s="14">
        <f t="shared" si="10"/>
        <v>3</v>
      </c>
      <c r="O36" s="15">
        <f t="shared" si="11"/>
        <v>63</v>
      </c>
      <c r="P36" s="12"/>
      <c r="Q36" s="15">
        <f t="shared" si="12"/>
        <v>378</v>
      </c>
    </row>
    <row r="37" spans="1:17" ht="26" hidden="1" customHeight="1">
      <c r="A37" s="19">
        <v>45448</v>
      </c>
      <c r="B37" s="11" t="s">
        <v>23</v>
      </c>
      <c r="C37" s="11"/>
      <c r="D37" s="11" t="s">
        <v>24</v>
      </c>
      <c r="E37" s="12">
        <v>4</v>
      </c>
      <c r="F37" s="12"/>
      <c r="G37" s="12">
        <v>64</v>
      </c>
      <c r="H37" s="12">
        <v>950</v>
      </c>
      <c r="I37" s="12">
        <v>1130</v>
      </c>
      <c r="J37" s="13">
        <f t="shared" si="7"/>
        <v>0.40972222222222221</v>
      </c>
      <c r="K37" s="13">
        <f t="shared" si="8"/>
        <v>0.47916666666666669</v>
      </c>
      <c r="L37" s="14">
        <f t="shared" si="9"/>
        <v>6.9444444444444475E-2</v>
      </c>
      <c r="M37" s="14">
        <f t="shared" si="3"/>
        <v>1</v>
      </c>
      <c r="N37" s="14">
        <f t="shared" si="10"/>
        <v>40</v>
      </c>
      <c r="O37" s="15">
        <f t="shared" si="11"/>
        <v>100</v>
      </c>
      <c r="P37" s="12"/>
      <c r="Q37" s="15">
        <f t="shared" si="12"/>
        <v>400</v>
      </c>
    </row>
    <row r="38" spans="1:17" ht="26" hidden="1" customHeight="1">
      <c r="A38" s="19">
        <v>45448</v>
      </c>
      <c r="B38" s="11" t="s">
        <v>23</v>
      </c>
      <c r="C38" s="11"/>
      <c r="D38" s="11" t="s">
        <v>24</v>
      </c>
      <c r="E38" s="12">
        <v>4</v>
      </c>
      <c r="F38" s="12"/>
      <c r="G38" s="12">
        <v>48</v>
      </c>
      <c r="H38" s="12">
        <v>1230</v>
      </c>
      <c r="I38" s="12">
        <v>1500</v>
      </c>
      <c r="J38" s="13">
        <f t="shared" si="7"/>
        <v>0.52083333333333337</v>
      </c>
      <c r="K38" s="13">
        <f t="shared" si="8"/>
        <v>0.625</v>
      </c>
      <c r="L38" s="14">
        <f t="shared" si="9"/>
        <v>0.10416666666666663</v>
      </c>
      <c r="M38" s="14">
        <f t="shared" si="3"/>
        <v>2</v>
      </c>
      <c r="N38" s="14">
        <f t="shared" si="10"/>
        <v>30</v>
      </c>
      <c r="O38" s="15">
        <f t="shared" si="11"/>
        <v>150</v>
      </c>
      <c r="P38" s="12"/>
      <c r="Q38" s="15">
        <f t="shared" si="12"/>
        <v>600</v>
      </c>
    </row>
    <row r="39" spans="1:17" ht="26" hidden="1" customHeight="1">
      <c r="A39" s="19">
        <v>45448</v>
      </c>
      <c r="B39" s="11" t="s">
        <v>23</v>
      </c>
      <c r="C39" s="11"/>
      <c r="D39" s="11" t="s">
        <v>24</v>
      </c>
      <c r="E39" s="12">
        <v>4</v>
      </c>
      <c r="F39" s="12"/>
      <c r="G39" s="12">
        <v>216</v>
      </c>
      <c r="H39" s="12">
        <v>1515</v>
      </c>
      <c r="I39" s="12">
        <v>1745</v>
      </c>
      <c r="J39" s="13">
        <f t="shared" si="7"/>
        <v>0.63541666666666663</v>
      </c>
      <c r="K39" s="13">
        <f t="shared" si="8"/>
        <v>0.73958333333333337</v>
      </c>
      <c r="L39" s="14">
        <f t="shared" si="9"/>
        <v>0.10416666666666674</v>
      </c>
      <c r="M39" s="14">
        <f t="shared" si="3"/>
        <v>2</v>
      </c>
      <c r="N39" s="14">
        <f t="shared" si="10"/>
        <v>30</v>
      </c>
      <c r="O39" s="15">
        <f t="shared" si="11"/>
        <v>150</v>
      </c>
      <c r="P39" s="12"/>
      <c r="Q39" s="15">
        <f t="shared" si="12"/>
        <v>600</v>
      </c>
    </row>
    <row r="40" spans="1:17" ht="26" hidden="1" customHeight="1">
      <c r="A40" s="19">
        <v>45448</v>
      </c>
      <c r="B40" s="11" t="s">
        <v>25</v>
      </c>
      <c r="C40" s="11" t="s">
        <v>26</v>
      </c>
      <c r="D40" s="11" t="s">
        <v>24</v>
      </c>
      <c r="E40" s="12">
        <v>3</v>
      </c>
      <c r="F40" s="12" t="s">
        <v>27</v>
      </c>
      <c r="G40" s="12">
        <v>108</v>
      </c>
      <c r="H40" s="12">
        <v>950</v>
      </c>
      <c r="I40" s="12">
        <v>1050</v>
      </c>
      <c r="J40" s="13">
        <f t="shared" si="7"/>
        <v>0.40972222222222221</v>
      </c>
      <c r="K40" s="13">
        <f t="shared" si="8"/>
        <v>0.4513888888888889</v>
      </c>
      <c r="L40" s="14">
        <f t="shared" si="9"/>
        <v>4.1666666666666685E-2</v>
      </c>
      <c r="M40" s="14">
        <f t="shared" si="3"/>
        <v>1</v>
      </c>
      <c r="N40" s="14">
        <f t="shared" si="10"/>
        <v>0</v>
      </c>
      <c r="O40" s="15">
        <f t="shared" si="11"/>
        <v>60</v>
      </c>
      <c r="P40" s="12"/>
      <c r="Q40" s="15">
        <f t="shared" si="12"/>
        <v>180</v>
      </c>
    </row>
    <row r="41" spans="1:17" ht="26" hidden="1" customHeight="1">
      <c r="A41" s="19">
        <v>45448</v>
      </c>
      <c r="B41" s="11" t="s">
        <v>25</v>
      </c>
      <c r="C41" s="11" t="s">
        <v>26</v>
      </c>
      <c r="D41" s="11" t="s">
        <v>24</v>
      </c>
      <c r="E41" s="12">
        <v>3</v>
      </c>
      <c r="F41" s="12" t="s">
        <v>27</v>
      </c>
      <c r="G41" s="12">
        <v>168</v>
      </c>
      <c r="H41" s="12">
        <v>1055</v>
      </c>
      <c r="I41" s="12">
        <v>1225</v>
      </c>
      <c r="J41" s="13">
        <f t="shared" si="7"/>
        <v>0.4548611111111111</v>
      </c>
      <c r="K41" s="13">
        <f t="shared" si="8"/>
        <v>0.51736111111111116</v>
      </c>
      <c r="L41" s="14">
        <f t="shared" si="9"/>
        <v>6.2500000000000056E-2</v>
      </c>
      <c r="M41" s="14">
        <f t="shared" si="3"/>
        <v>1</v>
      </c>
      <c r="N41" s="14">
        <f t="shared" si="10"/>
        <v>30</v>
      </c>
      <c r="O41" s="15">
        <f t="shared" si="11"/>
        <v>90</v>
      </c>
      <c r="P41" s="12"/>
      <c r="Q41" s="15">
        <f t="shared" si="12"/>
        <v>270</v>
      </c>
    </row>
    <row r="42" spans="1:17" ht="26" hidden="1" customHeight="1">
      <c r="A42" s="19">
        <v>45448</v>
      </c>
      <c r="B42" s="11" t="s">
        <v>25</v>
      </c>
      <c r="C42" s="11" t="s">
        <v>26</v>
      </c>
      <c r="D42" s="11" t="s">
        <v>24</v>
      </c>
      <c r="E42" s="12">
        <v>3</v>
      </c>
      <c r="F42" s="12" t="s">
        <v>27</v>
      </c>
      <c r="G42" s="12">
        <v>214</v>
      </c>
      <c r="H42" s="12">
        <v>1330</v>
      </c>
      <c r="I42" s="12">
        <v>1510</v>
      </c>
      <c r="J42" s="13">
        <f t="shared" si="7"/>
        <v>0.5625</v>
      </c>
      <c r="K42" s="13">
        <f t="shared" si="8"/>
        <v>0.63194444444444442</v>
      </c>
      <c r="L42" s="14">
        <f t="shared" si="9"/>
        <v>6.944444444444442E-2</v>
      </c>
      <c r="M42" s="14">
        <f t="shared" si="3"/>
        <v>1</v>
      </c>
      <c r="N42" s="14">
        <f t="shared" si="10"/>
        <v>40</v>
      </c>
      <c r="O42" s="15">
        <f t="shared" si="11"/>
        <v>100</v>
      </c>
      <c r="P42" s="12"/>
      <c r="Q42" s="15">
        <f t="shared" si="12"/>
        <v>300</v>
      </c>
    </row>
    <row r="43" spans="1:17" ht="26" hidden="1" customHeight="1">
      <c r="A43" s="19">
        <v>45448</v>
      </c>
      <c r="B43" s="11" t="s">
        <v>25</v>
      </c>
      <c r="C43" s="11" t="s">
        <v>26</v>
      </c>
      <c r="D43" s="11" t="s">
        <v>24</v>
      </c>
      <c r="E43" s="12">
        <v>3</v>
      </c>
      <c r="F43" s="12" t="s">
        <v>27</v>
      </c>
      <c r="G43" s="12">
        <v>12</v>
      </c>
      <c r="H43" s="12">
        <v>1515</v>
      </c>
      <c r="I43" s="12">
        <v>1525</v>
      </c>
      <c r="J43" s="13">
        <f t="shared" si="7"/>
        <v>0.63541666666666663</v>
      </c>
      <c r="K43" s="13">
        <f t="shared" si="8"/>
        <v>0.64236111111111116</v>
      </c>
      <c r="L43" s="14">
        <f t="shared" si="9"/>
        <v>6.9444444444445308E-3</v>
      </c>
      <c r="M43" s="14">
        <f t="shared" si="3"/>
        <v>0</v>
      </c>
      <c r="N43" s="14">
        <f t="shared" si="10"/>
        <v>10</v>
      </c>
      <c r="O43" s="15">
        <f t="shared" si="11"/>
        <v>10</v>
      </c>
      <c r="P43" s="12"/>
      <c r="Q43" s="15">
        <f t="shared" si="12"/>
        <v>30</v>
      </c>
    </row>
    <row r="44" spans="1:17" ht="26" hidden="1" customHeight="1">
      <c r="A44" s="19">
        <v>45448</v>
      </c>
      <c r="B44" s="11" t="s">
        <v>25</v>
      </c>
      <c r="C44" s="11" t="s">
        <v>26</v>
      </c>
      <c r="D44" s="11" t="s">
        <v>24</v>
      </c>
      <c r="E44" s="12">
        <v>3</v>
      </c>
      <c r="F44" s="12" t="s">
        <v>27</v>
      </c>
      <c r="G44" s="12">
        <v>24</v>
      </c>
      <c r="H44" s="12">
        <v>1550</v>
      </c>
      <c r="I44" s="12">
        <v>1620</v>
      </c>
      <c r="J44" s="13">
        <f t="shared" si="7"/>
        <v>0.65972222222222221</v>
      </c>
      <c r="K44" s="13">
        <f t="shared" si="8"/>
        <v>0.68055555555555558</v>
      </c>
      <c r="L44" s="14">
        <f t="shared" si="9"/>
        <v>2.083333333333337E-2</v>
      </c>
      <c r="M44" s="14">
        <f t="shared" si="3"/>
        <v>0</v>
      </c>
      <c r="N44" s="14">
        <f t="shared" si="10"/>
        <v>30</v>
      </c>
      <c r="O44" s="15">
        <f t="shared" si="11"/>
        <v>30</v>
      </c>
      <c r="P44" s="12"/>
      <c r="Q44" s="15">
        <f t="shared" si="12"/>
        <v>90</v>
      </c>
    </row>
    <row r="45" spans="1:17" ht="26" hidden="1" customHeight="1">
      <c r="A45" s="19">
        <v>45448</v>
      </c>
      <c r="B45" s="11" t="s">
        <v>25</v>
      </c>
      <c r="C45" s="11" t="s">
        <v>26</v>
      </c>
      <c r="D45" s="11" t="s">
        <v>24</v>
      </c>
      <c r="E45" s="12">
        <v>3</v>
      </c>
      <c r="F45" s="12" t="s">
        <v>27</v>
      </c>
      <c r="G45" s="12">
        <v>132</v>
      </c>
      <c r="H45" s="12">
        <v>1625</v>
      </c>
      <c r="I45" s="12">
        <v>1750</v>
      </c>
      <c r="J45" s="13">
        <f t="shared" si="7"/>
        <v>0.68402777777777779</v>
      </c>
      <c r="K45" s="13">
        <f t="shared" si="8"/>
        <v>0.74305555555555558</v>
      </c>
      <c r="L45" s="14">
        <f t="shared" si="9"/>
        <v>5.902777777777779E-2</v>
      </c>
      <c r="M45" s="14">
        <f t="shared" si="3"/>
        <v>1</v>
      </c>
      <c r="N45" s="14">
        <f t="shared" si="10"/>
        <v>25</v>
      </c>
      <c r="O45" s="15">
        <f t="shared" si="11"/>
        <v>85</v>
      </c>
      <c r="P45" s="12"/>
      <c r="Q45" s="15">
        <f t="shared" si="12"/>
        <v>255</v>
      </c>
    </row>
    <row r="46" spans="1:17" ht="26" hidden="1" customHeight="1">
      <c r="A46" s="19">
        <v>45448</v>
      </c>
      <c r="B46" s="11" t="s">
        <v>25</v>
      </c>
      <c r="C46" s="11" t="s">
        <v>26</v>
      </c>
      <c r="D46" s="11" t="s">
        <v>24</v>
      </c>
      <c r="E46" s="12">
        <v>3</v>
      </c>
      <c r="F46" s="12" t="s">
        <v>27</v>
      </c>
      <c r="G46" s="12">
        <v>345</v>
      </c>
      <c r="H46" s="12">
        <v>950</v>
      </c>
      <c r="I46" s="12">
        <v>1225</v>
      </c>
      <c r="J46" s="13">
        <f t="shared" si="7"/>
        <v>0.40972222222222221</v>
      </c>
      <c r="K46" s="13">
        <f t="shared" si="8"/>
        <v>0.51736111111111116</v>
      </c>
      <c r="L46" s="14">
        <f t="shared" si="9"/>
        <v>0.10763888888888895</v>
      </c>
      <c r="M46" s="14">
        <f t="shared" si="3"/>
        <v>2</v>
      </c>
      <c r="N46" s="14">
        <f t="shared" si="10"/>
        <v>35</v>
      </c>
      <c r="O46" s="15">
        <f t="shared" si="11"/>
        <v>155</v>
      </c>
      <c r="P46" s="12"/>
      <c r="Q46" s="15">
        <f t="shared" si="12"/>
        <v>465</v>
      </c>
    </row>
    <row r="47" spans="1:17" ht="26" hidden="1" customHeight="1">
      <c r="A47" s="19">
        <v>45448</v>
      </c>
      <c r="B47" s="11" t="s">
        <v>25</v>
      </c>
      <c r="C47" s="11" t="s">
        <v>26</v>
      </c>
      <c r="D47" s="11" t="s">
        <v>24</v>
      </c>
      <c r="E47" s="12">
        <v>3</v>
      </c>
      <c r="F47" s="12" t="s">
        <v>27</v>
      </c>
      <c r="G47" s="12">
        <v>96</v>
      </c>
      <c r="H47" s="12">
        <v>1335</v>
      </c>
      <c r="I47" s="12">
        <v>1450</v>
      </c>
      <c r="J47" s="13">
        <f t="shared" si="7"/>
        <v>0.56597222222222221</v>
      </c>
      <c r="K47" s="13">
        <f t="shared" si="8"/>
        <v>0.61805555555555558</v>
      </c>
      <c r="L47" s="14">
        <f t="shared" si="9"/>
        <v>5.208333333333337E-2</v>
      </c>
      <c r="M47" s="14">
        <f t="shared" si="3"/>
        <v>1</v>
      </c>
      <c r="N47" s="14">
        <f t="shared" si="10"/>
        <v>15</v>
      </c>
      <c r="O47" s="15">
        <f t="shared" si="11"/>
        <v>75</v>
      </c>
      <c r="P47" s="12"/>
      <c r="Q47" s="15">
        <f t="shared" si="12"/>
        <v>225</v>
      </c>
    </row>
    <row r="48" spans="1:17" ht="26" hidden="1" customHeight="1">
      <c r="A48" s="19">
        <v>45448</v>
      </c>
      <c r="B48" s="11" t="s">
        <v>25</v>
      </c>
      <c r="C48" s="11" t="s">
        <v>26</v>
      </c>
      <c r="D48" s="11" t="s">
        <v>24</v>
      </c>
      <c r="E48" s="12">
        <v>3</v>
      </c>
      <c r="F48" s="12" t="s">
        <v>27</v>
      </c>
      <c r="G48" s="12">
        <v>59</v>
      </c>
      <c r="H48" s="12">
        <v>1450</v>
      </c>
      <c r="I48" s="12">
        <v>1510</v>
      </c>
      <c r="J48" s="13">
        <f t="shared" si="7"/>
        <v>0.61805555555555558</v>
      </c>
      <c r="K48" s="13">
        <f t="shared" si="8"/>
        <v>0.63194444444444442</v>
      </c>
      <c r="L48" s="14">
        <f t="shared" si="9"/>
        <v>1.388888888888884E-2</v>
      </c>
      <c r="M48" s="14">
        <f t="shared" si="3"/>
        <v>0</v>
      </c>
      <c r="N48" s="14">
        <f t="shared" si="10"/>
        <v>20</v>
      </c>
      <c r="O48" s="15">
        <f t="shared" si="11"/>
        <v>20</v>
      </c>
      <c r="P48" s="12"/>
      <c r="Q48" s="15">
        <f t="shared" si="12"/>
        <v>60</v>
      </c>
    </row>
    <row r="49" spans="1:17" ht="26" hidden="1" customHeight="1">
      <c r="A49" s="19">
        <v>45448</v>
      </c>
      <c r="B49" s="11" t="s">
        <v>25</v>
      </c>
      <c r="C49" s="11" t="s">
        <v>26</v>
      </c>
      <c r="D49" s="11" t="s">
        <v>24</v>
      </c>
      <c r="E49" s="12">
        <v>3</v>
      </c>
      <c r="F49" s="12" t="s">
        <v>27</v>
      </c>
      <c r="G49" s="12">
        <v>7</v>
      </c>
      <c r="H49" s="12">
        <v>1510</v>
      </c>
      <c r="I49" s="12">
        <v>1525</v>
      </c>
      <c r="J49" s="13">
        <f t="shared" si="7"/>
        <v>0.63194444444444442</v>
      </c>
      <c r="K49" s="13">
        <f t="shared" si="8"/>
        <v>0.64236111111111116</v>
      </c>
      <c r="L49" s="14">
        <f t="shared" si="9"/>
        <v>1.0416666666666741E-2</v>
      </c>
      <c r="M49" s="14">
        <f t="shared" si="3"/>
        <v>0</v>
      </c>
      <c r="N49" s="14">
        <f t="shared" si="10"/>
        <v>15</v>
      </c>
      <c r="O49" s="15">
        <f t="shared" si="11"/>
        <v>15</v>
      </c>
      <c r="P49" s="12"/>
      <c r="Q49" s="15">
        <f t="shared" si="12"/>
        <v>45</v>
      </c>
    </row>
    <row r="50" spans="1:17" ht="26" hidden="1" customHeight="1">
      <c r="A50" s="19">
        <v>45448</v>
      </c>
      <c r="B50" s="11" t="s">
        <v>25</v>
      </c>
      <c r="C50" s="11" t="s">
        <v>26</v>
      </c>
      <c r="D50" s="11" t="s">
        <v>24</v>
      </c>
      <c r="E50" s="12">
        <v>3</v>
      </c>
      <c r="F50" s="12" t="s">
        <v>27</v>
      </c>
      <c r="G50" s="12">
        <v>24</v>
      </c>
      <c r="H50" s="12">
        <v>1545</v>
      </c>
      <c r="I50" s="12">
        <v>1605</v>
      </c>
      <c r="J50" s="13">
        <f t="shared" si="7"/>
        <v>0.65625</v>
      </c>
      <c r="K50" s="13">
        <f t="shared" si="8"/>
        <v>0.67013888888888884</v>
      </c>
      <c r="L50" s="14">
        <f t="shared" si="9"/>
        <v>1.388888888888884E-2</v>
      </c>
      <c r="M50" s="14">
        <f t="shared" si="3"/>
        <v>0</v>
      </c>
      <c r="N50" s="14">
        <f t="shared" si="10"/>
        <v>20</v>
      </c>
      <c r="O50" s="15">
        <f t="shared" si="11"/>
        <v>20</v>
      </c>
      <c r="P50" s="12"/>
      <c r="Q50" s="15">
        <f t="shared" si="12"/>
        <v>60</v>
      </c>
    </row>
    <row r="51" spans="1:17" ht="26" hidden="1" customHeight="1">
      <c r="A51" s="19">
        <v>45448</v>
      </c>
      <c r="B51" s="11" t="s">
        <v>25</v>
      </c>
      <c r="C51" s="11" t="s">
        <v>26</v>
      </c>
      <c r="D51" s="11" t="s">
        <v>24</v>
      </c>
      <c r="E51" s="12">
        <v>3</v>
      </c>
      <c r="F51" s="12" t="s">
        <v>27</v>
      </c>
      <c r="G51" s="12">
        <v>191</v>
      </c>
      <c r="H51" s="12">
        <v>1605</v>
      </c>
      <c r="I51" s="12">
        <v>1750</v>
      </c>
      <c r="J51" s="13">
        <f t="shared" si="7"/>
        <v>0.67013888888888884</v>
      </c>
      <c r="K51" s="13">
        <f t="shared" si="8"/>
        <v>0.74305555555555558</v>
      </c>
      <c r="L51" s="14">
        <f t="shared" si="9"/>
        <v>7.2916666666666741E-2</v>
      </c>
      <c r="M51" s="14">
        <f t="shared" si="3"/>
        <v>1</v>
      </c>
      <c r="N51" s="14">
        <f t="shared" si="10"/>
        <v>45</v>
      </c>
      <c r="O51" s="15">
        <f t="shared" si="11"/>
        <v>105</v>
      </c>
      <c r="P51" s="12"/>
      <c r="Q51" s="15">
        <f t="shared" si="12"/>
        <v>315</v>
      </c>
    </row>
    <row r="52" spans="1:17" ht="26" hidden="1" customHeight="1">
      <c r="A52" s="19">
        <v>45448</v>
      </c>
      <c r="B52" s="11" t="s">
        <v>32</v>
      </c>
      <c r="C52" s="11"/>
      <c r="D52" s="11" t="s">
        <v>28</v>
      </c>
      <c r="E52" s="12">
        <v>6</v>
      </c>
      <c r="F52" s="12"/>
      <c r="G52" s="12">
        <v>231</v>
      </c>
      <c r="H52" s="12">
        <v>2300</v>
      </c>
      <c r="I52" s="12">
        <v>2325</v>
      </c>
      <c r="J52" s="13">
        <f t="shared" si="7"/>
        <v>0.95833333333333337</v>
      </c>
      <c r="K52" s="13">
        <f t="shared" si="8"/>
        <v>0.97569444444444442</v>
      </c>
      <c r="L52" s="14">
        <f t="shared" si="9"/>
        <v>1.7361111111111049E-2</v>
      </c>
      <c r="M52" s="14">
        <f t="shared" si="3"/>
        <v>0</v>
      </c>
      <c r="N52" s="14">
        <f t="shared" si="10"/>
        <v>25</v>
      </c>
      <c r="O52" s="15">
        <f t="shared" si="11"/>
        <v>25</v>
      </c>
      <c r="P52" s="12"/>
      <c r="Q52" s="15">
        <f t="shared" si="12"/>
        <v>150</v>
      </c>
    </row>
    <row r="53" spans="1:17" ht="26" hidden="1" customHeight="1">
      <c r="A53" s="19">
        <v>45448</v>
      </c>
      <c r="B53" s="11" t="s">
        <v>32</v>
      </c>
      <c r="C53" s="11"/>
      <c r="D53" s="11" t="s">
        <v>28</v>
      </c>
      <c r="E53" s="12">
        <v>6</v>
      </c>
      <c r="F53" s="12"/>
      <c r="G53" s="12">
        <v>1066</v>
      </c>
      <c r="H53" s="12">
        <v>2325</v>
      </c>
      <c r="I53" s="12">
        <v>2730</v>
      </c>
      <c r="J53" s="13">
        <f t="shared" si="7"/>
        <v>0.97569444444444442</v>
      </c>
      <c r="K53" s="13">
        <f t="shared" si="8"/>
        <v>1.1458333333333333</v>
      </c>
      <c r="L53" s="14">
        <f t="shared" si="9"/>
        <v>0.17013888888888884</v>
      </c>
      <c r="M53" s="14">
        <f t="shared" si="3"/>
        <v>4</v>
      </c>
      <c r="N53" s="14">
        <f t="shared" si="10"/>
        <v>5</v>
      </c>
      <c r="O53" s="15">
        <f t="shared" si="11"/>
        <v>245</v>
      </c>
      <c r="P53" s="12"/>
      <c r="Q53" s="15">
        <f t="shared" si="12"/>
        <v>1470</v>
      </c>
    </row>
    <row r="54" spans="1:17" ht="26" hidden="1" customHeight="1">
      <c r="A54" s="19">
        <v>45448</v>
      </c>
      <c r="B54" s="11" t="s">
        <v>32</v>
      </c>
      <c r="C54" s="11"/>
      <c r="D54" s="11" t="s">
        <v>28</v>
      </c>
      <c r="E54" s="12">
        <v>6</v>
      </c>
      <c r="F54" s="12"/>
      <c r="G54" s="12">
        <v>253</v>
      </c>
      <c r="H54" s="12">
        <v>330</v>
      </c>
      <c r="I54" s="12">
        <v>420</v>
      </c>
      <c r="J54" s="13">
        <f t="shared" si="7"/>
        <v>0.14583333333333334</v>
      </c>
      <c r="K54" s="13">
        <f t="shared" si="8"/>
        <v>0.18055555555555555</v>
      </c>
      <c r="L54" s="14">
        <f t="shared" si="9"/>
        <v>3.472222222222221E-2</v>
      </c>
      <c r="M54" s="14">
        <f t="shared" si="3"/>
        <v>0</v>
      </c>
      <c r="N54" s="14">
        <f t="shared" si="10"/>
        <v>50</v>
      </c>
      <c r="O54" s="15">
        <f t="shared" si="11"/>
        <v>50</v>
      </c>
      <c r="P54" s="12"/>
      <c r="Q54" s="15">
        <f t="shared" si="12"/>
        <v>300</v>
      </c>
    </row>
    <row r="55" spans="1:17" ht="26" hidden="1" customHeight="1">
      <c r="A55" s="19">
        <v>45448</v>
      </c>
      <c r="B55" s="11" t="s">
        <v>32</v>
      </c>
      <c r="C55" s="11"/>
      <c r="D55" s="11" t="s">
        <v>28</v>
      </c>
      <c r="E55" s="12">
        <v>6</v>
      </c>
      <c r="F55" s="12"/>
      <c r="G55" s="12">
        <v>280</v>
      </c>
      <c r="H55" s="12">
        <v>420</v>
      </c>
      <c r="I55" s="12">
        <v>510</v>
      </c>
      <c r="J55" s="13">
        <f t="shared" si="7"/>
        <v>0.18055555555555555</v>
      </c>
      <c r="K55" s="13">
        <f t="shared" si="8"/>
        <v>0.21527777777777779</v>
      </c>
      <c r="L55" s="14">
        <f t="shared" si="9"/>
        <v>3.4722222222222238E-2</v>
      </c>
      <c r="M55" s="14">
        <f t="shared" si="3"/>
        <v>0</v>
      </c>
      <c r="N55" s="14">
        <f t="shared" si="10"/>
        <v>50</v>
      </c>
      <c r="O55" s="15">
        <f t="shared" si="11"/>
        <v>50</v>
      </c>
      <c r="P55" s="12"/>
      <c r="Q55" s="15">
        <f t="shared" si="12"/>
        <v>300</v>
      </c>
    </row>
    <row r="56" spans="1:17" ht="26" hidden="1" customHeight="1">
      <c r="A56" s="19">
        <v>45449</v>
      </c>
      <c r="B56" s="11" t="s">
        <v>33</v>
      </c>
      <c r="C56" s="11"/>
      <c r="D56" s="11" t="s">
        <v>28</v>
      </c>
      <c r="E56" s="12">
        <v>6</v>
      </c>
      <c r="F56" s="12"/>
      <c r="G56" s="12">
        <v>466</v>
      </c>
      <c r="H56" s="12">
        <v>2130</v>
      </c>
      <c r="I56" s="12">
        <v>2345</v>
      </c>
      <c r="J56" s="13">
        <f t="shared" si="7"/>
        <v>0.89583333333333337</v>
      </c>
      <c r="K56" s="13">
        <f t="shared" si="8"/>
        <v>0.98958333333333337</v>
      </c>
      <c r="L56" s="14">
        <f t="shared" si="9"/>
        <v>9.375E-2</v>
      </c>
      <c r="M56" s="14">
        <f t="shared" si="3"/>
        <v>2</v>
      </c>
      <c r="N56" s="14">
        <f t="shared" si="10"/>
        <v>15</v>
      </c>
      <c r="O56" s="15">
        <f t="shared" si="11"/>
        <v>135</v>
      </c>
      <c r="P56" s="12"/>
      <c r="Q56" s="15">
        <f t="shared" si="12"/>
        <v>810</v>
      </c>
    </row>
    <row r="57" spans="1:17" ht="26" hidden="1" customHeight="1">
      <c r="A57" s="19">
        <v>45449</v>
      </c>
      <c r="B57" s="11" t="s">
        <v>33</v>
      </c>
      <c r="C57" s="11"/>
      <c r="D57" s="11" t="s">
        <v>28</v>
      </c>
      <c r="E57" s="12">
        <v>6</v>
      </c>
      <c r="F57" s="12"/>
      <c r="G57" s="12">
        <v>309</v>
      </c>
      <c r="H57" s="12">
        <v>2425</v>
      </c>
      <c r="I57" s="12">
        <v>2600</v>
      </c>
      <c r="J57" s="13">
        <f t="shared" si="7"/>
        <v>1.0173611111111112</v>
      </c>
      <c r="K57" s="13">
        <f t="shared" si="8"/>
        <v>1.0833333333333333</v>
      </c>
      <c r="L57" s="14">
        <f t="shared" si="9"/>
        <v>6.5972222222222099E-2</v>
      </c>
      <c r="M57" s="14">
        <f t="shared" si="3"/>
        <v>1</v>
      </c>
      <c r="N57" s="14">
        <f t="shared" si="10"/>
        <v>35</v>
      </c>
      <c r="O57" s="15">
        <f t="shared" si="11"/>
        <v>95</v>
      </c>
      <c r="P57" s="12"/>
      <c r="Q57" s="15">
        <f t="shared" si="12"/>
        <v>570</v>
      </c>
    </row>
    <row r="58" spans="1:17" ht="26" hidden="1" customHeight="1">
      <c r="A58" s="19">
        <v>45449</v>
      </c>
      <c r="B58" s="11" t="s">
        <v>33</v>
      </c>
      <c r="C58" s="11"/>
      <c r="D58" s="11" t="s">
        <v>28</v>
      </c>
      <c r="E58" s="12">
        <v>6</v>
      </c>
      <c r="F58" s="12"/>
      <c r="G58" s="12">
        <v>711</v>
      </c>
      <c r="H58" s="12">
        <v>330</v>
      </c>
      <c r="I58" s="12">
        <v>540</v>
      </c>
      <c r="J58" s="13">
        <f t="shared" si="7"/>
        <v>0.14583333333333334</v>
      </c>
      <c r="K58" s="13">
        <f t="shared" si="8"/>
        <v>0.2361111111111111</v>
      </c>
      <c r="L58" s="14">
        <f t="shared" si="9"/>
        <v>9.0277777777777762E-2</v>
      </c>
      <c r="M58" s="14">
        <f t="shared" si="3"/>
        <v>2</v>
      </c>
      <c r="N58" s="14">
        <f t="shared" si="10"/>
        <v>10</v>
      </c>
      <c r="O58" s="15">
        <f t="shared" si="11"/>
        <v>130</v>
      </c>
      <c r="P58" s="12"/>
      <c r="Q58" s="15">
        <f t="shared" si="12"/>
        <v>780</v>
      </c>
    </row>
    <row r="59" spans="1:17" ht="26" hidden="1" customHeight="1">
      <c r="A59" s="19">
        <v>45449</v>
      </c>
      <c r="B59" s="11" t="s">
        <v>34</v>
      </c>
      <c r="C59" s="11"/>
      <c r="D59" s="11" t="s">
        <v>28</v>
      </c>
      <c r="E59" s="12">
        <v>6</v>
      </c>
      <c r="F59" s="12"/>
      <c r="G59" s="12">
        <v>48</v>
      </c>
      <c r="H59" s="12">
        <v>2150</v>
      </c>
      <c r="I59" s="12">
        <v>2300</v>
      </c>
      <c r="J59" s="13">
        <f t="shared" si="7"/>
        <v>0.90972222222222221</v>
      </c>
      <c r="K59" s="13">
        <f t="shared" si="8"/>
        <v>0.95833333333333337</v>
      </c>
      <c r="L59" s="14">
        <f t="shared" si="9"/>
        <v>4.861111111111116E-2</v>
      </c>
      <c r="M59" s="14">
        <f t="shared" si="3"/>
        <v>1</v>
      </c>
      <c r="N59" s="14">
        <f t="shared" si="10"/>
        <v>10</v>
      </c>
      <c r="O59" s="15">
        <f t="shared" si="11"/>
        <v>70</v>
      </c>
      <c r="P59" s="12"/>
      <c r="Q59" s="15">
        <f t="shared" si="12"/>
        <v>420</v>
      </c>
    </row>
    <row r="60" spans="1:17" ht="26" hidden="1" customHeight="1">
      <c r="A60" s="19">
        <v>45449</v>
      </c>
      <c r="B60" s="11" t="s">
        <v>34</v>
      </c>
      <c r="C60" s="11"/>
      <c r="D60" s="11" t="s">
        <v>28</v>
      </c>
      <c r="E60" s="12">
        <v>6</v>
      </c>
      <c r="F60" s="12"/>
      <c r="G60" s="12">
        <v>40</v>
      </c>
      <c r="H60" s="12">
        <v>2300</v>
      </c>
      <c r="I60" s="12">
        <v>2340</v>
      </c>
      <c r="J60" s="13">
        <f t="shared" si="7"/>
        <v>0.95833333333333337</v>
      </c>
      <c r="K60" s="13">
        <f t="shared" si="8"/>
        <v>0.98611111111111116</v>
      </c>
      <c r="L60" s="14">
        <f t="shared" si="9"/>
        <v>2.777777777777779E-2</v>
      </c>
      <c r="M60" s="14">
        <f t="shared" si="3"/>
        <v>0</v>
      </c>
      <c r="N60" s="14">
        <f t="shared" si="10"/>
        <v>40</v>
      </c>
      <c r="O60" s="15">
        <f t="shared" si="11"/>
        <v>40</v>
      </c>
      <c r="P60" s="12"/>
      <c r="Q60" s="15">
        <f t="shared" si="12"/>
        <v>240</v>
      </c>
    </row>
    <row r="61" spans="1:17" ht="26" hidden="1" customHeight="1">
      <c r="A61" s="19">
        <v>45449</v>
      </c>
      <c r="B61" s="11" t="s">
        <v>34</v>
      </c>
      <c r="C61" s="11"/>
      <c r="D61" s="11" t="s">
        <v>28</v>
      </c>
      <c r="E61" s="12">
        <v>6</v>
      </c>
      <c r="F61" s="12"/>
      <c r="G61" s="12">
        <v>300</v>
      </c>
      <c r="H61" s="12">
        <v>2340</v>
      </c>
      <c r="I61" s="12">
        <v>2915</v>
      </c>
      <c r="J61" s="13">
        <f t="shared" si="7"/>
        <v>0.98611111111111116</v>
      </c>
      <c r="K61" s="13">
        <f t="shared" si="8"/>
        <v>1.21875</v>
      </c>
      <c r="L61" s="14">
        <f t="shared" si="9"/>
        <v>0.23263888888888884</v>
      </c>
      <c r="M61" s="14">
        <f t="shared" si="3"/>
        <v>5</v>
      </c>
      <c r="N61" s="14">
        <f t="shared" si="10"/>
        <v>35</v>
      </c>
      <c r="O61" s="15">
        <f t="shared" si="11"/>
        <v>335</v>
      </c>
      <c r="P61" s="12"/>
      <c r="Q61" s="15">
        <f t="shared" si="12"/>
        <v>2010</v>
      </c>
    </row>
    <row r="62" spans="1:17" ht="26" hidden="1" customHeight="1">
      <c r="A62" s="19">
        <v>45447</v>
      </c>
      <c r="B62" s="11" t="s">
        <v>34</v>
      </c>
      <c r="C62" s="11"/>
      <c r="D62" s="11" t="s">
        <v>28</v>
      </c>
      <c r="E62" s="12">
        <v>5</v>
      </c>
      <c r="F62" s="12"/>
      <c r="G62" s="12">
        <v>144</v>
      </c>
      <c r="H62" s="12">
        <v>2145</v>
      </c>
      <c r="I62" s="12">
        <v>2345</v>
      </c>
      <c r="J62" s="13">
        <f t="shared" si="7"/>
        <v>0.90625</v>
      </c>
      <c r="K62" s="13">
        <f t="shared" si="8"/>
        <v>0.98958333333333337</v>
      </c>
      <c r="L62" s="14">
        <f t="shared" si="9"/>
        <v>8.333333333333337E-2</v>
      </c>
      <c r="M62" s="14">
        <f t="shared" si="3"/>
        <v>2</v>
      </c>
      <c r="N62" s="14">
        <f t="shared" si="10"/>
        <v>0</v>
      </c>
      <c r="O62" s="15">
        <f t="shared" si="11"/>
        <v>120</v>
      </c>
      <c r="P62" s="12"/>
      <c r="Q62" s="15">
        <f t="shared" si="12"/>
        <v>600</v>
      </c>
    </row>
    <row r="63" spans="1:17" ht="26" hidden="1" customHeight="1">
      <c r="A63" s="19">
        <v>45447</v>
      </c>
      <c r="B63" s="11" t="s">
        <v>34</v>
      </c>
      <c r="C63" s="11"/>
      <c r="D63" s="11" t="s">
        <v>28</v>
      </c>
      <c r="E63" s="12">
        <v>5</v>
      </c>
      <c r="F63" s="12"/>
      <c r="G63" s="12">
        <v>200</v>
      </c>
      <c r="H63" s="12">
        <v>2420</v>
      </c>
      <c r="I63" s="12">
        <v>2600</v>
      </c>
      <c r="J63" s="13">
        <f t="shared" si="7"/>
        <v>1.0138888888888888</v>
      </c>
      <c r="K63" s="13">
        <f t="shared" si="8"/>
        <v>1.0833333333333333</v>
      </c>
      <c r="L63" s="14">
        <f t="shared" si="9"/>
        <v>6.944444444444442E-2</v>
      </c>
      <c r="M63" s="14">
        <f t="shared" si="3"/>
        <v>1</v>
      </c>
      <c r="N63" s="14">
        <f t="shared" si="10"/>
        <v>40</v>
      </c>
      <c r="O63" s="15">
        <f t="shared" si="11"/>
        <v>100</v>
      </c>
      <c r="P63" s="12"/>
      <c r="Q63" s="15">
        <f t="shared" si="12"/>
        <v>500</v>
      </c>
    </row>
    <row r="64" spans="1:17" ht="26" hidden="1" customHeight="1">
      <c r="A64" s="19">
        <v>45447</v>
      </c>
      <c r="B64" s="11" t="s">
        <v>34</v>
      </c>
      <c r="C64" s="11"/>
      <c r="D64" s="11" t="s">
        <v>28</v>
      </c>
      <c r="E64" s="12">
        <v>5</v>
      </c>
      <c r="F64" s="12"/>
      <c r="G64" s="12">
        <v>266</v>
      </c>
      <c r="H64" s="12">
        <v>330</v>
      </c>
      <c r="I64" s="12">
        <v>515</v>
      </c>
      <c r="J64" s="13">
        <f t="shared" si="7"/>
        <v>0.14583333333333334</v>
      </c>
      <c r="K64" s="13">
        <f t="shared" si="8"/>
        <v>0.21875</v>
      </c>
      <c r="L64" s="14">
        <f t="shared" si="9"/>
        <v>7.2916666666666657E-2</v>
      </c>
      <c r="M64" s="14">
        <f t="shared" si="3"/>
        <v>1</v>
      </c>
      <c r="N64" s="14">
        <f t="shared" si="10"/>
        <v>45</v>
      </c>
      <c r="O64" s="15">
        <f t="shared" si="11"/>
        <v>105</v>
      </c>
      <c r="P64" s="12"/>
      <c r="Q64" s="15">
        <f t="shared" si="12"/>
        <v>525</v>
      </c>
    </row>
    <row r="65" spans="1:17" ht="26" hidden="1" customHeight="1">
      <c r="A65" s="19">
        <v>45449</v>
      </c>
      <c r="B65" s="11" t="s">
        <v>34</v>
      </c>
      <c r="C65" s="11"/>
      <c r="D65" s="11" t="s">
        <v>24</v>
      </c>
      <c r="E65" s="12">
        <v>6</v>
      </c>
      <c r="F65" s="12"/>
      <c r="G65" s="12">
        <v>152</v>
      </c>
      <c r="H65" s="12">
        <v>950</v>
      </c>
      <c r="I65" s="12">
        <v>1030</v>
      </c>
      <c r="J65" s="13">
        <f t="shared" si="7"/>
        <v>0.40972222222222221</v>
      </c>
      <c r="K65" s="13">
        <f t="shared" si="8"/>
        <v>0.4375</v>
      </c>
      <c r="L65" s="14">
        <f t="shared" si="9"/>
        <v>2.777777777777779E-2</v>
      </c>
      <c r="M65" s="14">
        <f t="shared" si="3"/>
        <v>0</v>
      </c>
      <c r="N65" s="14">
        <f t="shared" si="10"/>
        <v>40</v>
      </c>
      <c r="O65" s="15">
        <f t="shared" si="11"/>
        <v>40</v>
      </c>
      <c r="P65" s="12"/>
      <c r="Q65" s="15">
        <f t="shared" si="12"/>
        <v>240</v>
      </c>
    </row>
    <row r="66" spans="1:17" ht="26" hidden="1" customHeight="1">
      <c r="A66" s="19">
        <v>45449</v>
      </c>
      <c r="B66" s="11" t="s">
        <v>34</v>
      </c>
      <c r="C66" s="11"/>
      <c r="D66" s="11" t="s">
        <v>24</v>
      </c>
      <c r="E66" s="12">
        <v>6</v>
      </c>
      <c r="F66" s="12"/>
      <c r="G66" s="12">
        <v>54</v>
      </c>
      <c r="H66" s="12">
        <v>1030</v>
      </c>
      <c r="I66" s="12">
        <v>1125</v>
      </c>
      <c r="J66" s="13">
        <f t="shared" si="7"/>
        <v>0.4375</v>
      </c>
      <c r="K66" s="13">
        <f t="shared" si="8"/>
        <v>0.47569444444444442</v>
      </c>
      <c r="L66" s="14">
        <f t="shared" si="9"/>
        <v>3.819444444444442E-2</v>
      </c>
      <c r="M66" s="14">
        <f t="shared" si="3"/>
        <v>0</v>
      </c>
      <c r="N66" s="14">
        <f t="shared" si="10"/>
        <v>55</v>
      </c>
      <c r="O66" s="15">
        <f t="shared" si="11"/>
        <v>55</v>
      </c>
      <c r="P66" s="12"/>
      <c r="Q66" s="15">
        <f t="shared" si="12"/>
        <v>330</v>
      </c>
    </row>
    <row r="67" spans="1:17" ht="26" hidden="1" customHeight="1">
      <c r="A67" s="19">
        <v>45449</v>
      </c>
      <c r="B67" s="11" t="s">
        <v>34</v>
      </c>
      <c r="C67" s="11"/>
      <c r="D67" s="11" t="s">
        <v>24</v>
      </c>
      <c r="E67" s="12">
        <v>6</v>
      </c>
      <c r="F67" s="12"/>
      <c r="G67" s="12">
        <v>160</v>
      </c>
      <c r="H67" s="12">
        <v>1235</v>
      </c>
      <c r="I67" s="12">
        <v>1430</v>
      </c>
      <c r="J67" s="13">
        <f t="shared" si="7"/>
        <v>0.52430555555555558</v>
      </c>
      <c r="K67" s="13">
        <f t="shared" si="8"/>
        <v>0.60416666666666663</v>
      </c>
      <c r="L67" s="14">
        <f t="shared" si="9"/>
        <v>7.9861111111111049E-2</v>
      </c>
      <c r="M67" s="14">
        <f t="shared" ref="M67:M130" si="13">HOUR(L67)</f>
        <v>1</v>
      </c>
      <c r="N67" s="14">
        <f t="shared" si="10"/>
        <v>55</v>
      </c>
      <c r="O67" s="15">
        <f t="shared" si="11"/>
        <v>115</v>
      </c>
      <c r="P67" s="12"/>
      <c r="Q67" s="15">
        <f t="shared" si="12"/>
        <v>690</v>
      </c>
    </row>
    <row r="68" spans="1:17" ht="26" hidden="1" customHeight="1">
      <c r="A68" s="19">
        <v>45449</v>
      </c>
      <c r="B68" s="11" t="s">
        <v>34</v>
      </c>
      <c r="C68" s="11"/>
      <c r="D68" s="11" t="s">
        <v>24</v>
      </c>
      <c r="E68" s="12">
        <v>6</v>
      </c>
      <c r="F68" s="12"/>
      <c r="G68" s="12">
        <v>514</v>
      </c>
      <c r="H68" s="12">
        <v>1523</v>
      </c>
      <c r="I68" s="12">
        <v>1745</v>
      </c>
      <c r="J68" s="13">
        <f t="shared" ref="J68:J131" si="14">IF(ISERROR(VALUE(IF(LEN(H68)=3,(LEFT(H68,1)&amp;":"&amp;RIGHT(H68,2)),(LEFT(H68,2)&amp;":"&amp;RIGHT(H68,2))))),"",VALUE(IF(LEN(H68)=3,(LEFT(H68,1)&amp;":"&amp;RIGHT(H68,2)),(LEFT(H68,2)&amp;":"&amp;RIGHT(H68,2)))))</f>
        <v>0.64097222222222228</v>
      </c>
      <c r="K68" s="13">
        <f t="shared" ref="K68:K131" si="15">IF(ISERROR(VALUE(IF(LEN(I68)=3,(LEFT(I68,1)&amp;":"&amp;RIGHT(I68,2)),(LEFT(I68,2)&amp;":"&amp;RIGHT(I68,2))))),"",VALUE(IF(LEN(I68)=3,(LEFT(I68,1)&amp;":"&amp;RIGHT(I68,2)),(LEFT(I68,2)&amp;":"&amp;RIGHT(I68,2)))))</f>
        <v>0.73958333333333337</v>
      </c>
      <c r="L68" s="14">
        <f t="shared" ref="L68:L131" si="16">K68-J68</f>
        <v>9.8611111111111094E-2</v>
      </c>
      <c r="M68" s="14">
        <f t="shared" si="13"/>
        <v>2</v>
      </c>
      <c r="N68" s="14">
        <f t="shared" ref="N68:N131" si="17">MINUTE(L68)</f>
        <v>22</v>
      </c>
      <c r="O68" s="15">
        <f t="shared" ref="O68:O131" si="18">IF(AND(ISNUMBER(H68),ISNUMBER(I68)),IF(M68*60+N68,M68*60+N68,"　"),0)</f>
        <v>142</v>
      </c>
      <c r="P68" s="12"/>
      <c r="Q68" s="15">
        <f t="shared" ref="Q68:Q131" si="19">(O68*E68)-P68</f>
        <v>852</v>
      </c>
    </row>
    <row r="69" spans="1:17" ht="26" hidden="1" customHeight="1">
      <c r="A69" s="19">
        <v>45449</v>
      </c>
      <c r="B69" s="11" t="s">
        <v>32</v>
      </c>
      <c r="C69" s="11"/>
      <c r="D69" s="11" t="s">
        <v>24</v>
      </c>
      <c r="E69" s="12">
        <v>6</v>
      </c>
      <c r="F69" s="12"/>
      <c r="G69" s="12">
        <v>1010</v>
      </c>
      <c r="H69" s="12">
        <v>950</v>
      </c>
      <c r="I69" s="12">
        <v>1325</v>
      </c>
      <c r="J69" s="13">
        <f t="shared" si="14"/>
        <v>0.40972222222222221</v>
      </c>
      <c r="K69" s="13">
        <f t="shared" si="15"/>
        <v>0.55902777777777779</v>
      </c>
      <c r="L69" s="14">
        <f t="shared" si="16"/>
        <v>0.14930555555555558</v>
      </c>
      <c r="M69" s="14">
        <f t="shared" si="13"/>
        <v>3</v>
      </c>
      <c r="N69" s="14">
        <f t="shared" si="17"/>
        <v>35</v>
      </c>
      <c r="O69" s="15">
        <f t="shared" si="18"/>
        <v>215</v>
      </c>
      <c r="P69" s="12"/>
      <c r="Q69" s="15">
        <f t="shared" si="19"/>
        <v>1290</v>
      </c>
    </row>
    <row r="70" spans="1:17" ht="26" hidden="1" customHeight="1">
      <c r="A70" s="19">
        <v>45449</v>
      </c>
      <c r="B70" s="11" t="s">
        <v>32</v>
      </c>
      <c r="C70" s="11"/>
      <c r="D70" s="11" t="s">
        <v>24</v>
      </c>
      <c r="E70" s="12">
        <v>6</v>
      </c>
      <c r="F70" s="12"/>
      <c r="G70" s="12">
        <v>634</v>
      </c>
      <c r="H70" s="12">
        <v>1435</v>
      </c>
      <c r="I70" s="12">
        <v>1625</v>
      </c>
      <c r="J70" s="13">
        <f t="shared" si="14"/>
        <v>0.60763888888888884</v>
      </c>
      <c r="K70" s="13">
        <f t="shared" si="15"/>
        <v>0.68402777777777779</v>
      </c>
      <c r="L70" s="14">
        <f t="shared" si="16"/>
        <v>7.6388888888888951E-2</v>
      </c>
      <c r="M70" s="14">
        <f t="shared" si="13"/>
        <v>1</v>
      </c>
      <c r="N70" s="14">
        <f t="shared" si="17"/>
        <v>50</v>
      </c>
      <c r="O70" s="15">
        <f t="shared" si="18"/>
        <v>110</v>
      </c>
      <c r="P70" s="12"/>
      <c r="Q70" s="15">
        <f t="shared" si="19"/>
        <v>660</v>
      </c>
    </row>
    <row r="71" spans="1:17" ht="26" hidden="1" customHeight="1">
      <c r="A71" s="19">
        <v>45449</v>
      </c>
      <c r="B71" s="11" t="s">
        <v>32</v>
      </c>
      <c r="C71" s="11"/>
      <c r="D71" s="11" t="s">
        <v>24</v>
      </c>
      <c r="E71" s="12">
        <v>6</v>
      </c>
      <c r="F71" s="12"/>
      <c r="G71" s="12">
        <v>720</v>
      </c>
      <c r="H71" s="12">
        <v>1650</v>
      </c>
      <c r="I71" s="12">
        <v>1750</v>
      </c>
      <c r="J71" s="13">
        <f t="shared" si="14"/>
        <v>0.70138888888888884</v>
      </c>
      <c r="K71" s="13">
        <f t="shared" si="15"/>
        <v>0.74305555555555558</v>
      </c>
      <c r="L71" s="14">
        <f t="shared" si="16"/>
        <v>4.1666666666666741E-2</v>
      </c>
      <c r="M71" s="14">
        <f t="shared" si="13"/>
        <v>1</v>
      </c>
      <c r="N71" s="14">
        <f t="shared" si="17"/>
        <v>0</v>
      </c>
      <c r="O71" s="15">
        <f t="shared" si="18"/>
        <v>60</v>
      </c>
      <c r="P71" s="12"/>
      <c r="Q71" s="15">
        <f t="shared" si="19"/>
        <v>360</v>
      </c>
    </row>
    <row r="72" spans="1:17" ht="26" hidden="1" customHeight="1">
      <c r="A72" s="19">
        <v>45449</v>
      </c>
      <c r="B72" s="11" t="s">
        <v>23</v>
      </c>
      <c r="C72" s="11"/>
      <c r="D72" s="11" t="s">
        <v>24</v>
      </c>
      <c r="E72" s="12">
        <v>4</v>
      </c>
      <c r="F72" s="12"/>
      <c r="G72" s="12">
        <v>86</v>
      </c>
      <c r="H72" s="12">
        <v>950</v>
      </c>
      <c r="I72" s="12">
        <v>1200</v>
      </c>
      <c r="J72" s="13">
        <f t="shared" si="14"/>
        <v>0.40972222222222221</v>
      </c>
      <c r="K72" s="13">
        <f t="shared" si="15"/>
        <v>0.5</v>
      </c>
      <c r="L72" s="14">
        <f t="shared" si="16"/>
        <v>9.027777777777779E-2</v>
      </c>
      <c r="M72" s="14">
        <f t="shared" si="13"/>
        <v>2</v>
      </c>
      <c r="N72" s="14">
        <f t="shared" si="17"/>
        <v>10</v>
      </c>
      <c r="O72" s="15">
        <f t="shared" si="18"/>
        <v>130</v>
      </c>
      <c r="P72" s="12"/>
      <c r="Q72" s="15">
        <f t="shared" si="19"/>
        <v>520</v>
      </c>
    </row>
    <row r="73" spans="1:17" ht="26" hidden="1" customHeight="1">
      <c r="A73" s="19">
        <v>45449</v>
      </c>
      <c r="B73" s="11" t="s">
        <v>23</v>
      </c>
      <c r="C73" s="11"/>
      <c r="D73" s="11" t="s">
        <v>24</v>
      </c>
      <c r="E73" s="12">
        <v>4</v>
      </c>
      <c r="F73" s="12"/>
      <c r="G73" s="12">
        <v>39</v>
      </c>
      <c r="H73" s="12">
        <v>1300</v>
      </c>
      <c r="I73" s="12">
        <v>1330</v>
      </c>
      <c r="J73" s="13">
        <f t="shared" si="14"/>
        <v>0.54166666666666663</v>
      </c>
      <c r="K73" s="13">
        <f t="shared" si="15"/>
        <v>0.5625</v>
      </c>
      <c r="L73" s="14">
        <f t="shared" si="16"/>
        <v>2.083333333333337E-2</v>
      </c>
      <c r="M73" s="14">
        <f t="shared" si="13"/>
        <v>0</v>
      </c>
      <c r="N73" s="14">
        <f t="shared" si="17"/>
        <v>30</v>
      </c>
      <c r="O73" s="15">
        <f t="shared" si="18"/>
        <v>30</v>
      </c>
      <c r="P73" s="12"/>
      <c r="Q73" s="15">
        <f t="shared" si="19"/>
        <v>120</v>
      </c>
    </row>
    <row r="74" spans="1:17" ht="26" hidden="1" customHeight="1">
      <c r="A74" s="19">
        <v>45449</v>
      </c>
      <c r="B74" s="11" t="s">
        <v>23</v>
      </c>
      <c r="C74" s="11"/>
      <c r="D74" s="11" t="s">
        <v>24</v>
      </c>
      <c r="E74" s="12">
        <v>4</v>
      </c>
      <c r="F74" s="12"/>
      <c r="G74" s="12">
        <v>70</v>
      </c>
      <c r="H74" s="12">
        <v>1330</v>
      </c>
      <c r="I74" s="12">
        <v>1415</v>
      </c>
      <c r="J74" s="13">
        <f t="shared" si="14"/>
        <v>0.5625</v>
      </c>
      <c r="K74" s="13">
        <f t="shared" si="15"/>
        <v>0.59375</v>
      </c>
      <c r="L74" s="14">
        <f t="shared" si="16"/>
        <v>3.125E-2</v>
      </c>
      <c r="M74" s="14">
        <f t="shared" si="13"/>
        <v>0</v>
      </c>
      <c r="N74" s="14">
        <f t="shared" si="17"/>
        <v>45</v>
      </c>
      <c r="O74" s="15">
        <f t="shared" si="18"/>
        <v>45</v>
      </c>
      <c r="P74" s="12"/>
      <c r="Q74" s="15">
        <f t="shared" si="19"/>
        <v>180</v>
      </c>
    </row>
    <row r="75" spans="1:17" ht="26" hidden="1" customHeight="1">
      <c r="A75" s="19">
        <v>45449</v>
      </c>
      <c r="B75" s="11" t="s">
        <v>23</v>
      </c>
      <c r="C75" s="11"/>
      <c r="D75" s="11" t="s">
        <v>24</v>
      </c>
      <c r="E75" s="12">
        <v>4</v>
      </c>
      <c r="F75" s="12"/>
      <c r="G75" s="12">
        <v>68</v>
      </c>
      <c r="H75" s="12">
        <v>1415</v>
      </c>
      <c r="I75" s="12">
        <v>1500</v>
      </c>
      <c r="J75" s="13">
        <f t="shared" si="14"/>
        <v>0.59375</v>
      </c>
      <c r="K75" s="13">
        <f t="shared" si="15"/>
        <v>0.625</v>
      </c>
      <c r="L75" s="14">
        <f t="shared" si="16"/>
        <v>3.125E-2</v>
      </c>
      <c r="M75" s="14">
        <f t="shared" si="13"/>
        <v>0</v>
      </c>
      <c r="N75" s="14">
        <f t="shared" si="17"/>
        <v>45</v>
      </c>
      <c r="O75" s="15">
        <f t="shared" si="18"/>
        <v>45</v>
      </c>
      <c r="P75" s="12"/>
      <c r="Q75" s="15">
        <f t="shared" si="19"/>
        <v>180</v>
      </c>
    </row>
    <row r="76" spans="1:17" ht="26" hidden="1" customHeight="1">
      <c r="A76" s="19">
        <v>45449</v>
      </c>
      <c r="B76" s="11" t="s">
        <v>23</v>
      </c>
      <c r="C76" s="11"/>
      <c r="D76" s="11" t="s">
        <v>24</v>
      </c>
      <c r="E76" s="12">
        <v>4</v>
      </c>
      <c r="F76" s="12"/>
      <c r="G76" s="12">
        <v>77</v>
      </c>
      <c r="H76" s="12">
        <v>1530</v>
      </c>
      <c r="I76" s="12">
        <v>1715</v>
      </c>
      <c r="J76" s="13">
        <f t="shared" si="14"/>
        <v>0.64583333333333337</v>
      </c>
      <c r="K76" s="13">
        <f t="shared" si="15"/>
        <v>0.71875</v>
      </c>
      <c r="L76" s="14">
        <f t="shared" si="16"/>
        <v>7.291666666666663E-2</v>
      </c>
      <c r="M76" s="14">
        <f t="shared" si="13"/>
        <v>1</v>
      </c>
      <c r="N76" s="14">
        <f t="shared" si="17"/>
        <v>45</v>
      </c>
      <c r="O76" s="15">
        <f t="shared" si="18"/>
        <v>105</v>
      </c>
      <c r="P76" s="12"/>
      <c r="Q76" s="15">
        <f t="shared" si="19"/>
        <v>420</v>
      </c>
    </row>
    <row r="77" spans="1:17" ht="26" hidden="1" customHeight="1">
      <c r="A77" s="19">
        <v>45449</v>
      </c>
      <c r="B77" s="11" t="s">
        <v>23</v>
      </c>
      <c r="C77" s="11"/>
      <c r="D77" s="11" t="s">
        <v>24</v>
      </c>
      <c r="E77" s="12">
        <v>4</v>
      </c>
      <c r="F77" s="12"/>
      <c r="G77" s="12">
        <v>48</v>
      </c>
      <c r="H77" s="12">
        <v>1715</v>
      </c>
      <c r="I77" s="12">
        <v>1750</v>
      </c>
      <c r="J77" s="13">
        <f t="shared" si="14"/>
        <v>0.71875</v>
      </c>
      <c r="K77" s="13">
        <f t="shared" si="15"/>
        <v>0.74305555555555558</v>
      </c>
      <c r="L77" s="14">
        <f t="shared" si="16"/>
        <v>2.430555555555558E-2</v>
      </c>
      <c r="M77" s="14">
        <f t="shared" si="13"/>
        <v>0</v>
      </c>
      <c r="N77" s="14">
        <f t="shared" si="17"/>
        <v>35</v>
      </c>
      <c r="O77" s="15">
        <f t="shared" si="18"/>
        <v>35</v>
      </c>
      <c r="P77" s="12"/>
      <c r="Q77" s="15">
        <f t="shared" si="19"/>
        <v>140</v>
      </c>
    </row>
    <row r="78" spans="1:17" ht="26" hidden="1" customHeight="1">
      <c r="A78" s="19">
        <v>45449</v>
      </c>
      <c r="B78" s="11" t="s">
        <v>33</v>
      </c>
      <c r="C78" s="11"/>
      <c r="D78" s="11" t="s">
        <v>24</v>
      </c>
      <c r="E78" s="12">
        <v>6</v>
      </c>
      <c r="F78" s="12"/>
      <c r="G78" s="12">
        <v>793</v>
      </c>
      <c r="H78" s="12">
        <v>951</v>
      </c>
      <c r="I78" s="12">
        <v>1326</v>
      </c>
      <c r="J78" s="13">
        <f t="shared" si="14"/>
        <v>0.41041666666666665</v>
      </c>
      <c r="K78" s="13">
        <f t="shared" si="15"/>
        <v>0.55972222222222223</v>
      </c>
      <c r="L78" s="14">
        <f t="shared" si="16"/>
        <v>0.14930555555555558</v>
      </c>
      <c r="M78" s="14">
        <f t="shared" si="13"/>
        <v>3</v>
      </c>
      <c r="N78" s="14">
        <f t="shared" si="17"/>
        <v>35</v>
      </c>
      <c r="O78" s="15">
        <f t="shared" si="18"/>
        <v>215</v>
      </c>
      <c r="P78" s="12"/>
      <c r="Q78" s="15">
        <f t="shared" si="19"/>
        <v>1290</v>
      </c>
    </row>
    <row r="79" spans="1:17" ht="26" hidden="1" customHeight="1">
      <c r="A79" s="19">
        <v>45449</v>
      </c>
      <c r="B79" s="11" t="s">
        <v>33</v>
      </c>
      <c r="C79" s="11"/>
      <c r="D79" s="11" t="s">
        <v>24</v>
      </c>
      <c r="E79" s="12">
        <v>6</v>
      </c>
      <c r="F79" s="12"/>
      <c r="G79" s="12">
        <v>240</v>
      </c>
      <c r="H79" s="12">
        <v>1433</v>
      </c>
      <c r="I79" s="12">
        <v>1627</v>
      </c>
      <c r="J79" s="13">
        <f t="shared" si="14"/>
        <v>0.60624999999999996</v>
      </c>
      <c r="K79" s="13">
        <f t="shared" si="15"/>
        <v>0.68541666666666667</v>
      </c>
      <c r="L79" s="14">
        <f t="shared" si="16"/>
        <v>7.9166666666666718E-2</v>
      </c>
      <c r="M79" s="14">
        <f t="shared" si="13"/>
        <v>1</v>
      </c>
      <c r="N79" s="14">
        <f t="shared" si="17"/>
        <v>54</v>
      </c>
      <c r="O79" s="15">
        <f t="shared" si="18"/>
        <v>114</v>
      </c>
      <c r="P79" s="12"/>
      <c r="Q79" s="15">
        <f t="shared" si="19"/>
        <v>684</v>
      </c>
    </row>
    <row r="80" spans="1:17" ht="26" hidden="1" customHeight="1">
      <c r="A80" s="19">
        <v>45449</v>
      </c>
      <c r="B80" s="11" t="s">
        <v>33</v>
      </c>
      <c r="C80" s="11"/>
      <c r="D80" s="11" t="s">
        <v>24</v>
      </c>
      <c r="E80" s="12">
        <v>6</v>
      </c>
      <c r="F80" s="12"/>
      <c r="G80" s="12">
        <v>199</v>
      </c>
      <c r="H80" s="12">
        <v>1649</v>
      </c>
      <c r="I80" s="12">
        <v>1735</v>
      </c>
      <c r="J80" s="13">
        <f t="shared" si="14"/>
        <v>0.7006944444444444</v>
      </c>
      <c r="K80" s="13">
        <f t="shared" si="15"/>
        <v>0.73263888888888884</v>
      </c>
      <c r="L80" s="14">
        <f t="shared" si="16"/>
        <v>3.1944444444444442E-2</v>
      </c>
      <c r="M80" s="14">
        <f t="shared" si="13"/>
        <v>0</v>
      </c>
      <c r="N80" s="14">
        <f t="shared" si="17"/>
        <v>46</v>
      </c>
      <c r="O80" s="15">
        <f t="shared" si="18"/>
        <v>46</v>
      </c>
      <c r="P80" s="12"/>
      <c r="Q80" s="15">
        <f t="shared" si="19"/>
        <v>276</v>
      </c>
    </row>
    <row r="81" spans="1:17" ht="26" hidden="1" customHeight="1">
      <c r="A81" s="19">
        <v>45449</v>
      </c>
      <c r="B81" s="11" t="s">
        <v>30</v>
      </c>
      <c r="C81" s="11"/>
      <c r="D81" s="11" t="s">
        <v>24</v>
      </c>
      <c r="E81" s="12">
        <v>5</v>
      </c>
      <c r="F81" s="12"/>
      <c r="G81" s="12">
        <v>2762</v>
      </c>
      <c r="H81" s="12">
        <v>946</v>
      </c>
      <c r="I81" s="12">
        <v>1328</v>
      </c>
      <c r="J81" s="13">
        <f t="shared" si="14"/>
        <v>0.40694444444444444</v>
      </c>
      <c r="K81" s="13">
        <f t="shared" si="15"/>
        <v>0.56111111111111112</v>
      </c>
      <c r="L81" s="14">
        <f t="shared" si="16"/>
        <v>0.15416666666666667</v>
      </c>
      <c r="M81" s="14">
        <f t="shared" si="13"/>
        <v>3</v>
      </c>
      <c r="N81" s="14">
        <f t="shared" si="17"/>
        <v>42</v>
      </c>
      <c r="O81" s="15">
        <f t="shared" si="18"/>
        <v>222</v>
      </c>
      <c r="P81" s="12"/>
      <c r="Q81" s="15">
        <f t="shared" si="19"/>
        <v>1110</v>
      </c>
    </row>
    <row r="82" spans="1:17" ht="26" hidden="1" customHeight="1">
      <c r="A82" s="19">
        <v>45449</v>
      </c>
      <c r="B82" s="11" t="s">
        <v>30</v>
      </c>
      <c r="C82" s="11"/>
      <c r="D82" s="11" t="s">
        <v>24</v>
      </c>
      <c r="E82" s="12">
        <v>5</v>
      </c>
      <c r="F82" s="12"/>
      <c r="G82" s="12">
        <v>1848</v>
      </c>
      <c r="H82" s="12">
        <v>1435</v>
      </c>
      <c r="I82" s="12">
        <v>1628</v>
      </c>
      <c r="J82" s="13">
        <f t="shared" si="14"/>
        <v>0.60763888888888884</v>
      </c>
      <c r="K82" s="13">
        <f t="shared" si="15"/>
        <v>0.68611111111111112</v>
      </c>
      <c r="L82" s="14">
        <f t="shared" si="16"/>
        <v>7.8472222222222276E-2</v>
      </c>
      <c r="M82" s="14">
        <f t="shared" si="13"/>
        <v>1</v>
      </c>
      <c r="N82" s="14">
        <f t="shared" si="17"/>
        <v>53</v>
      </c>
      <c r="O82" s="15">
        <f t="shared" si="18"/>
        <v>113</v>
      </c>
      <c r="P82" s="12"/>
      <c r="Q82" s="15">
        <f t="shared" si="19"/>
        <v>565</v>
      </c>
    </row>
    <row r="83" spans="1:17" ht="26" hidden="1" customHeight="1">
      <c r="A83" s="19">
        <v>45449</v>
      </c>
      <c r="B83" s="11" t="s">
        <v>30</v>
      </c>
      <c r="C83" s="11"/>
      <c r="D83" s="11" t="s">
        <v>24</v>
      </c>
      <c r="E83" s="12">
        <v>5</v>
      </c>
      <c r="F83" s="12"/>
      <c r="G83" s="12">
        <v>760</v>
      </c>
      <c r="H83" s="12">
        <v>1650</v>
      </c>
      <c r="I83" s="12">
        <v>1740</v>
      </c>
      <c r="J83" s="13">
        <f t="shared" si="14"/>
        <v>0.70138888888888884</v>
      </c>
      <c r="K83" s="13">
        <f t="shared" si="15"/>
        <v>0.73611111111111116</v>
      </c>
      <c r="L83" s="14">
        <f t="shared" si="16"/>
        <v>3.4722222222222321E-2</v>
      </c>
      <c r="M83" s="14">
        <f t="shared" si="13"/>
        <v>0</v>
      </c>
      <c r="N83" s="14">
        <f t="shared" si="17"/>
        <v>50</v>
      </c>
      <c r="O83" s="15">
        <f t="shared" si="18"/>
        <v>50</v>
      </c>
      <c r="P83" s="12"/>
      <c r="Q83" s="15">
        <f t="shared" si="19"/>
        <v>250</v>
      </c>
    </row>
    <row r="84" spans="1:17" ht="26" hidden="1" customHeight="1">
      <c r="A84" s="19">
        <v>45449</v>
      </c>
      <c r="B84" s="11" t="s">
        <v>25</v>
      </c>
      <c r="C84" s="11" t="s">
        <v>35</v>
      </c>
      <c r="D84" s="11" t="s">
        <v>24</v>
      </c>
      <c r="E84" s="12">
        <v>3</v>
      </c>
      <c r="F84" s="12"/>
      <c r="G84" s="12">
        <v>160</v>
      </c>
      <c r="H84" s="12">
        <v>1000</v>
      </c>
      <c r="I84" s="12">
        <v>1155</v>
      </c>
      <c r="J84" s="13">
        <f t="shared" si="14"/>
        <v>0.41666666666666669</v>
      </c>
      <c r="K84" s="13">
        <f t="shared" si="15"/>
        <v>0.49652777777777779</v>
      </c>
      <c r="L84" s="14">
        <f t="shared" si="16"/>
        <v>7.9861111111111105E-2</v>
      </c>
      <c r="M84" s="14">
        <f t="shared" si="13"/>
        <v>1</v>
      </c>
      <c r="N84" s="14">
        <f t="shared" si="17"/>
        <v>55</v>
      </c>
      <c r="O84" s="15">
        <f t="shared" si="18"/>
        <v>115</v>
      </c>
      <c r="P84" s="12"/>
      <c r="Q84" s="15">
        <f t="shared" si="19"/>
        <v>345</v>
      </c>
    </row>
    <row r="85" spans="1:17" ht="26" hidden="1" customHeight="1">
      <c r="A85" s="19">
        <v>45449</v>
      </c>
      <c r="B85" s="11" t="s">
        <v>25</v>
      </c>
      <c r="C85" s="11" t="s">
        <v>35</v>
      </c>
      <c r="D85" s="11" t="s">
        <v>24</v>
      </c>
      <c r="E85" s="12">
        <v>3</v>
      </c>
      <c r="F85" s="12"/>
      <c r="G85" s="12">
        <v>55</v>
      </c>
      <c r="H85" s="12">
        <v>1310</v>
      </c>
      <c r="I85" s="12">
        <v>1350</v>
      </c>
      <c r="J85" s="13">
        <f t="shared" si="14"/>
        <v>0.54861111111111116</v>
      </c>
      <c r="K85" s="13">
        <f t="shared" si="15"/>
        <v>0.57638888888888884</v>
      </c>
      <c r="L85" s="14">
        <f t="shared" si="16"/>
        <v>2.7777777777777679E-2</v>
      </c>
      <c r="M85" s="14">
        <f t="shared" si="13"/>
        <v>0</v>
      </c>
      <c r="N85" s="14">
        <f t="shared" si="17"/>
        <v>40</v>
      </c>
      <c r="O85" s="15">
        <f t="shared" si="18"/>
        <v>40</v>
      </c>
      <c r="P85" s="12"/>
      <c r="Q85" s="15">
        <f t="shared" si="19"/>
        <v>120</v>
      </c>
    </row>
    <row r="86" spans="1:17" ht="26" hidden="1" customHeight="1">
      <c r="A86" s="19">
        <v>45449</v>
      </c>
      <c r="B86" s="11" t="s">
        <v>25</v>
      </c>
      <c r="C86" s="11" t="s">
        <v>35</v>
      </c>
      <c r="D86" s="11" t="s">
        <v>24</v>
      </c>
      <c r="E86" s="12">
        <v>3</v>
      </c>
      <c r="F86" s="12"/>
      <c r="G86" s="12">
        <v>60</v>
      </c>
      <c r="H86" s="12">
        <v>1355</v>
      </c>
      <c r="I86" s="12">
        <v>1500</v>
      </c>
      <c r="J86" s="13">
        <f t="shared" si="14"/>
        <v>0.57986111111111116</v>
      </c>
      <c r="K86" s="13">
        <f t="shared" si="15"/>
        <v>0.625</v>
      </c>
      <c r="L86" s="14">
        <f t="shared" si="16"/>
        <v>4.513888888888884E-2</v>
      </c>
      <c r="M86" s="14">
        <f t="shared" si="13"/>
        <v>1</v>
      </c>
      <c r="N86" s="14">
        <f t="shared" si="17"/>
        <v>5</v>
      </c>
      <c r="O86" s="15">
        <f t="shared" si="18"/>
        <v>65</v>
      </c>
      <c r="P86" s="12"/>
      <c r="Q86" s="15">
        <f t="shared" si="19"/>
        <v>195</v>
      </c>
    </row>
    <row r="87" spans="1:17" ht="26" hidden="1" customHeight="1">
      <c r="A87" s="19">
        <v>45449</v>
      </c>
      <c r="B87" s="11" t="s">
        <v>25</v>
      </c>
      <c r="C87" s="11" t="s">
        <v>35</v>
      </c>
      <c r="D87" s="11" t="s">
        <v>24</v>
      </c>
      <c r="E87" s="12">
        <v>3</v>
      </c>
      <c r="F87" s="12"/>
      <c r="G87" s="12">
        <v>12</v>
      </c>
      <c r="H87" s="12">
        <v>1520</v>
      </c>
      <c r="I87" s="12">
        <v>1545</v>
      </c>
      <c r="J87" s="13">
        <f t="shared" si="14"/>
        <v>0.63888888888888884</v>
      </c>
      <c r="K87" s="13">
        <f t="shared" si="15"/>
        <v>0.65625</v>
      </c>
      <c r="L87" s="14">
        <f t="shared" si="16"/>
        <v>1.736111111111116E-2</v>
      </c>
      <c r="M87" s="14">
        <f t="shared" si="13"/>
        <v>0</v>
      </c>
      <c r="N87" s="14">
        <f t="shared" si="17"/>
        <v>25</v>
      </c>
      <c r="O87" s="15">
        <f t="shared" si="18"/>
        <v>25</v>
      </c>
      <c r="P87" s="12"/>
      <c r="Q87" s="15">
        <f t="shared" si="19"/>
        <v>75</v>
      </c>
    </row>
    <row r="88" spans="1:17" ht="26" hidden="1" customHeight="1">
      <c r="A88" s="19">
        <v>45449</v>
      </c>
      <c r="B88" s="11" t="s">
        <v>25</v>
      </c>
      <c r="C88" s="11" t="s">
        <v>35</v>
      </c>
      <c r="D88" s="11" t="s">
        <v>24</v>
      </c>
      <c r="E88" s="12">
        <v>3</v>
      </c>
      <c r="F88" s="12"/>
      <c r="G88" s="12">
        <v>36</v>
      </c>
      <c r="H88" s="12">
        <v>1550</v>
      </c>
      <c r="I88" s="12">
        <v>1630</v>
      </c>
      <c r="J88" s="13">
        <f t="shared" si="14"/>
        <v>0.65972222222222221</v>
      </c>
      <c r="K88" s="13">
        <f t="shared" si="15"/>
        <v>0.6875</v>
      </c>
      <c r="L88" s="14">
        <f t="shared" si="16"/>
        <v>2.777777777777779E-2</v>
      </c>
      <c r="M88" s="14">
        <f t="shared" si="13"/>
        <v>0</v>
      </c>
      <c r="N88" s="14">
        <f t="shared" si="17"/>
        <v>40</v>
      </c>
      <c r="O88" s="15">
        <f t="shared" si="18"/>
        <v>40</v>
      </c>
      <c r="P88" s="12"/>
      <c r="Q88" s="15">
        <f t="shared" si="19"/>
        <v>120</v>
      </c>
    </row>
    <row r="89" spans="1:17" ht="26" hidden="1" customHeight="1">
      <c r="A89" s="19">
        <v>45449</v>
      </c>
      <c r="B89" s="11" t="s">
        <v>25</v>
      </c>
      <c r="C89" s="11" t="s">
        <v>35</v>
      </c>
      <c r="D89" s="11" t="s">
        <v>24</v>
      </c>
      <c r="E89" s="12">
        <v>3</v>
      </c>
      <c r="F89" s="12"/>
      <c r="G89" s="12">
        <v>16</v>
      </c>
      <c r="H89" s="12">
        <v>1635</v>
      </c>
      <c r="I89" s="12">
        <v>1645</v>
      </c>
      <c r="J89" s="13">
        <f t="shared" si="14"/>
        <v>0.69097222222222221</v>
      </c>
      <c r="K89" s="13">
        <f t="shared" si="15"/>
        <v>0.69791666666666663</v>
      </c>
      <c r="L89" s="14">
        <f t="shared" si="16"/>
        <v>6.9444444444444198E-3</v>
      </c>
      <c r="M89" s="14">
        <f t="shared" si="13"/>
        <v>0</v>
      </c>
      <c r="N89" s="14">
        <f t="shared" si="17"/>
        <v>10</v>
      </c>
      <c r="O89" s="15">
        <f t="shared" si="18"/>
        <v>10</v>
      </c>
      <c r="P89" s="12"/>
      <c r="Q89" s="15">
        <f t="shared" si="19"/>
        <v>30</v>
      </c>
    </row>
    <row r="90" spans="1:17" ht="26" hidden="1" customHeight="1">
      <c r="A90" s="19">
        <v>45449</v>
      </c>
      <c r="B90" s="11" t="s">
        <v>25</v>
      </c>
      <c r="C90" s="11" t="s">
        <v>35</v>
      </c>
      <c r="D90" s="11" t="s">
        <v>24</v>
      </c>
      <c r="E90" s="12">
        <v>3</v>
      </c>
      <c r="F90" s="12"/>
      <c r="G90" s="12">
        <v>71</v>
      </c>
      <c r="H90" s="12">
        <v>1650</v>
      </c>
      <c r="I90" s="12">
        <v>1745</v>
      </c>
      <c r="J90" s="13">
        <f t="shared" si="14"/>
        <v>0.70138888888888884</v>
      </c>
      <c r="K90" s="13">
        <f t="shared" si="15"/>
        <v>0.73958333333333337</v>
      </c>
      <c r="L90" s="14">
        <f t="shared" si="16"/>
        <v>3.8194444444444531E-2</v>
      </c>
      <c r="M90" s="14">
        <f t="shared" si="13"/>
        <v>0</v>
      </c>
      <c r="N90" s="14">
        <f t="shared" si="17"/>
        <v>55</v>
      </c>
      <c r="O90" s="15">
        <f t="shared" si="18"/>
        <v>55</v>
      </c>
      <c r="P90" s="12"/>
      <c r="Q90" s="15">
        <f t="shared" si="19"/>
        <v>165</v>
      </c>
    </row>
    <row r="91" spans="1:17" ht="26" hidden="1" customHeight="1">
      <c r="A91" s="19">
        <v>45449</v>
      </c>
      <c r="B91" s="11" t="s">
        <v>25</v>
      </c>
      <c r="C91" s="11" t="s">
        <v>26</v>
      </c>
      <c r="D91" s="11" t="s">
        <v>24</v>
      </c>
      <c r="E91" s="12">
        <v>3</v>
      </c>
      <c r="F91" s="12"/>
      <c r="G91" s="12">
        <v>164</v>
      </c>
      <c r="H91" s="12">
        <v>1000</v>
      </c>
      <c r="I91" s="12">
        <v>1155</v>
      </c>
      <c r="J91" s="13">
        <f t="shared" si="14"/>
        <v>0.41666666666666669</v>
      </c>
      <c r="K91" s="13">
        <f t="shared" si="15"/>
        <v>0.49652777777777779</v>
      </c>
      <c r="L91" s="14">
        <f t="shared" si="16"/>
        <v>7.9861111111111105E-2</v>
      </c>
      <c r="M91" s="14">
        <f t="shared" si="13"/>
        <v>1</v>
      </c>
      <c r="N91" s="14">
        <f t="shared" si="17"/>
        <v>55</v>
      </c>
      <c r="O91" s="15">
        <f t="shared" si="18"/>
        <v>115</v>
      </c>
      <c r="P91" s="12"/>
      <c r="Q91" s="15">
        <f t="shared" si="19"/>
        <v>345</v>
      </c>
    </row>
    <row r="92" spans="1:17" ht="26" hidden="1" customHeight="1">
      <c r="A92" s="19">
        <v>45449</v>
      </c>
      <c r="B92" s="11" t="s">
        <v>25</v>
      </c>
      <c r="C92" s="11" t="s">
        <v>26</v>
      </c>
      <c r="D92" s="11" t="s">
        <v>24</v>
      </c>
      <c r="E92" s="12">
        <v>3</v>
      </c>
      <c r="F92" s="12"/>
      <c r="G92" s="12">
        <v>60</v>
      </c>
      <c r="H92" s="12">
        <v>1305</v>
      </c>
      <c r="I92" s="12">
        <v>1355</v>
      </c>
      <c r="J92" s="13">
        <f t="shared" si="14"/>
        <v>0.54513888888888884</v>
      </c>
      <c r="K92" s="13">
        <f t="shared" si="15"/>
        <v>0.57986111111111116</v>
      </c>
      <c r="L92" s="14">
        <f t="shared" si="16"/>
        <v>3.4722222222222321E-2</v>
      </c>
      <c r="M92" s="14">
        <f t="shared" si="13"/>
        <v>0</v>
      </c>
      <c r="N92" s="14">
        <f t="shared" si="17"/>
        <v>50</v>
      </c>
      <c r="O92" s="15">
        <f t="shared" si="18"/>
        <v>50</v>
      </c>
      <c r="P92" s="12"/>
      <c r="Q92" s="15">
        <f t="shared" si="19"/>
        <v>150</v>
      </c>
    </row>
    <row r="93" spans="1:17" ht="26" hidden="1" customHeight="1">
      <c r="A93" s="19">
        <v>45449</v>
      </c>
      <c r="B93" s="11" t="s">
        <v>25</v>
      </c>
      <c r="C93" s="11" t="s">
        <v>26</v>
      </c>
      <c r="D93" s="11" t="s">
        <v>24</v>
      </c>
      <c r="E93" s="12">
        <v>3</v>
      </c>
      <c r="F93" s="12"/>
      <c r="G93" s="12">
        <v>34</v>
      </c>
      <c r="H93" s="12">
        <v>1355</v>
      </c>
      <c r="I93" s="12">
        <v>1455</v>
      </c>
      <c r="J93" s="13">
        <f t="shared" si="14"/>
        <v>0.57986111111111116</v>
      </c>
      <c r="K93" s="13">
        <f t="shared" si="15"/>
        <v>0.62152777777777779</v>
      </c>
      <c r="L93" s="14">
        <f t="shared" si="16"/>
        <v>4.166666666666663E-2</v>
      </c>
      <c r="M93" s="14">
        <f t="shared" si="13"/>
        <v>1</v>
      </c>
      <c r="N93" s="14">
        <f t="shared" si="17"/>
        <v>0</v>
      </c>
      <c r="O93" s="15">
        <f t="shared" si="18"/>
        <v>60</v>
      </c>
      <c r="P93" s="12"/>
      <c r="Q93" s="15">
        <f t="shared" si="19"/>
        <v>180</v>
      </c>
    </row>
    <row r="94" spans="1:17" ht="26" hidden="1" customHeight="1">
      <c r="A94" s="19">
        <v>45449</v>
      </c>
      <c r="B94" s="11" t="s">
        <v>25</v>
      </c>
      <c r="C94" s="11" t="s">
        <v>26</v>
      </c>
      <c r="D94" s="11" t="s">
        <v>24</v>
      </c>
      <c r="E94" s="12">
        <v>3</v>
      </c>
      <c r="F94" s="12"/>
      <c r="G94" s="12">
        <v>82</v>
      </c>
      <c r="H94" s="12">
        <v>1520</v>
      </c>
      <c r="I94" s="12">
        <v>1620</v>
      </c>
      <c r="J94" s="13">
        <f t="shared" si="14"/>
        <v>0.63888888888888884</v>
      </c>
      <c r="K94" s="13">
        <f t="shared" si="15"/>
        <v>0.68055555555555558</v>
      </c>
      <c r="L94" s="14">
        <f t="shared" si="16"/>
        <v>4.1666666666666741E-2</v>
      </c>
      <c r="M94" s="14">
        <f t="shared" si="13"/>
        <v>1</v>
      </c>
      <c r="N94" s="14">
        <f t="shared" si="17"/>
        <v>0</v>
      </c>
      <c r="O94" s="15">
        <f t="shared" si="18"/>
        <v>60</v>
      </c>
      <c r="P94" s="12"/>
      <c r="Q94" s="15">
        <f t="shared" si="19"/>
        <v>180</v>
      </c>
    </row>
    <row r="95" spans="1:17" ht="26" hidden="1" customHeight="1">
      <c r="A95" s="19">
        <v>45449</v>
      </c>
      <c r="B95" s="11" t="s">
        <v>25</v>
      </c>
      <c r="C95" s="11" t="s">
        <v>26</v>
      </c>
      <c r="D95" s="11" t="s">
        <v>24</v>
      </c>
      <c r="E95" s="12">
        <v>3</v>
      </c>
      <c r="F95" s="12"/>
      <c r="G95" s="12">
        <v>18</v>
      </c>
      <c r="H95" s="12">
        <v>1620</v>
      </c>
      <c r="I95" s="12">
        <v>1650</v>
      </c>
      <c r="J95" s="13">
        <f t="shared" si="14"/>
        <v>0.68055555555555558</v>
      </c>
      <c r="K95" s="13">
        <f t="shared" si="15"/>
        <v>0.70138888888888884</v>
      </c>
      <c r="L95" s="14">
        <f t="shared" si="16"/>
        <v>2.0833333333333259E-2</v>
      </c>
      <c r="M95" s="14">
        <f t="shared" si="13"/>
        <v>0</v>
      </c>
      <c r="N95" s="14">
        <f t="shared" si="17"/>
        <v>30</v>
      </c>
      <c r="O95" s="15">
        <f t="shared" si="18"/>
        <v>30</v>
      </c>
      <c r="P95" s="12"/>
      <c r="Q95" s="15">
        <f t="shared" si="19"/>
        <v>90</v>
      </c>
    </row>
    <row r="96" spans="1:17" ht="26" hidden="1" customHeight="1">
      <c r="A96" s="19">
        <v>45449</v>
      </c>
      <c r="B96" s="11" t="s">
        <v>25</v>
      </c>
      <c r="C96" s="11" t="s">
        <v>26</v>
      </c>
      <c r="D96" s="11" t="s">
        <v>24</v>
      </c>
      <c r="E96" s="12">
        <v>3</v>
      </c>
      <c r="F96" s="12"/>
      <c r="G96" s="12">
        <v>96</v>
      </c>
      <c r="H96" s="12">
        <v>1650</v>
      </c>
      <c r="I96" s="12">
        <v>1750</v>
      </c>
      <c r="J96" s="13">
        <f t="shared" si="14"/>
        <v>0.70138888888888884</v>
      </c>
      <c r="K96" s="13">
        <f t="shared" si="15"/>
        <v>0.74305555555555558</v>
      </c>
      <c r="L96" s="14">
        <f t="shared" si="16"/>
        <v>4.1666666666666741E-2</v>
      </c>
      <c r="M96" s="14">
        <f t="shared" si="13"/>
        <v>1</v>
      </c>
      <c r="N96" s="14">
        <f t="shared" si="17"/>
        <v>0</v>
      </c>
      <c r="O96" s="15">
        <f t="shared" si="18"/>
        <v>60</v>
      </c>
      <c r="P96" s="12"/>
      <c r="Q96" s="15">
        <f t="shared" si="19"/>
        <v>180</v>
      </c>
    </row>
    <row r="97" spans="1:17" ht="26" hidden="1" customHeight="1">
      <c r="A97" s="19">
        <v>45449</v>
      </c>
      <c r="B97" s="11" t="s">
        <v>25</v>
      </c>
      <c r="C97" s="11" t="s">
        <v>26</v>
      </c>
      <c r="D97" s="11" t="s">
        <v>24</v>
      </c>
      <c r="E97" s="12">
        <v>3</v>
      </c>
      <c r="F97" s="12"/>
      <c r="G97" s="12">
        <v>36</v>
      </c>
      <c r="H97" s="12">
        <v>955</v>
      </c>
      <c r="I97" s="12">
        <v>1050</v>
      </c>
      <c r="J97" s="13">
        <f t="shared" si="14"/>
        <v>0.41319444444444442</v>
      </c>
      <c r="K97" s="13">
        <f t="shared" si="15"/>
        <v>0.4513888888888889</v>
      </c>
      <c r="L97" s="14">
        <f t="shared" si="16"/>
        <v>3.8194444444444475E-2</v>
      </c>
      <c r="M97" s="14">
        <f t="shared" si="13"/>
        <v>0</v>
      </c>
      <c r="N97" s="14">
        <f t="shared" si="17"/>
        <v>55</v>
      </c>
      <c r="O97" s="15">
        <f t="shared" si="18"/>
        <v>55</v>
      </c>
      <c r="P97" s="12"/>
      <c r="Q97" s="15">
        <f t="shared" si="19"/>
        <v>165</v>
      </c>
    </row>
    <row r="98" spans="1:17" ht="26" hidden="1" customHeight="1">
      <c r="A98" s="19">
        <v>45449</v>
      </c>
      <c r="B98" s="11" t="s">
        <v>25</v>
      </c>
      <c r="C98" s="11" t="s">
        <v>26</v>
      </c>
      <c r="D98" s="11" t="s">
        <v>24</v>
      </c>
      <c r="E98" s="12">
        <v>3</v>
      </c>
      <c r="F98" s="12"/>
      <c r="G98" s="12">
        <v>124</v>
      </c>
      <c r="H98" s="12">
        <v>1050</v>
      </c>
      <c r="I98" s="12">
        <v>1155</v>
      </c>
      <c r="J98" s="13">
        <f t="shared" si="14"/>
        <v>0.4513888888888889</v>
      </c>
      <c r="K98" s="13">
        <f t="shared" si="15"/>
        <v>0.49652777777777779</v>
      </c>
      <c r="L98" s="14">
        <f t="shared" si="16"/>
        <v>4.5138888888888895E-2</v>
      </c>
      <c r="M98" s="14">
        <f t="shared" si="13"/>
        <v>1</v>
      </c>
      <c r="N98" s="14">
        <f t="shared" si="17"/>
        <v>5</v>
      </c>
      <c r="O98" s="15">
        <f t="shared" si="18"/>
        <v>65</v>
      </c>
      <c r="P98" s="12"/>
      <c r="Q98" s="15">
        <f t="shared" si="19"/>
        <v>195</v>
      </c>
    </row>
    <row r="99" spans="1:17" ht="26" hidden="1" customHeight="1">
      <c r="A99" s="19">
        <v>45449</v>
      </c>
      <c r="B99" s="11" t="s">
        <v>25</v>
      </c>
      <c r="C99" s="11" t="s">
        <v>26</v>
      </c>
      <c r="D99" s="11" t="s">
        <v>24</v>
      </c>
      <c r="E99" s="12">
        <v>3</v>
      </c>
      <c r="F99" s="12"/>
      <c r="G99" s="12">
        <v>18</v>
      </c>
      <c r="H99" s="12">
        <v>1305</v>
      </c>
      <c r="I99" s="12">
        <v>1320</v>
      </c>
      <c r="J99" s="13">
        <f t="shared" si="14"/>
        <v>0.54513888888888884</v>
      </c>
      <c r="K99" s="13">
        <f t="shared" si="15"/>
        <v>0.55555555555555558</v>
      </c>
      <c r="L99" s="14">
        <f t="shared" si="16"/>
        <v>1.0416666666666741E-2</v>
      </c>
      <c r="M99" s="14">
        <f t="shared" si="13"/>
        <v>0</v>
      </c>
      <c r="N99" s="14">
        <f t="shared" si="17"/>
        <v>15</v>
      </c>
      <c r="O99" s="15">
        <f t="shared" si="18"/>
        <v>15</v>
      </c>
      <c r="P99" s="12"/>
      <c r="Q99" s="15">
        <f t="shared" si="19"/>
        <v>45</v>
      </c>
    </row>
    <row r="100" spans="1:17" ht="26" hidden="1" customHeight="1">
      <c r="A100" s="19">
        <v>45449</v>
      </c>
      <c r="B100" s="11" t="s">
        <v>25</v>
      </c>
      <c r="C100" s="11" t="s">
        <v>26</v>
      </c>
      <c r="D100" s="11" t="s">
        <v>24</v>
      </c>
      <c r="E100" s="12">
        <v>3</v>
      </c>
      <c r="F100" s="12"/>
      <c r="G100" s="12">
        <v>48</v>
      </c>
      <c r="H100" s="12">
        <v>1320</v>
      </c>
      <c r="I100" s="12">
        <v>1355</v>
      </c>
      <c r="J100" s="13">
        <f t="shared" si="14"/>
        <v>0.55555555555555558</v>
      </c>
      <c r="K100" s="13">
        <f t="shared" si="15"/>
        <v>0.57986111111111116</v>
      </c>
      <c r="L100" s="14">
        <f t="shared" si="16"/>
        <v>2.430555555555558E-2</v>
      </c>
      <c r="M100" s="14">
        <f t="shared" si="13"/>
        <v>0</v>
      </c>
      <c r="N100" s="14">
        <f t="shared" si="17"/>
        <v>35</v>
      </c>
      <c r="O100" s="15">
        <f t="shared" si="18"/>
        <v>35</v>
      </c>
      <c r="P100" s="12"/>
      <c r="Q100" s="15">
        <f t="shared" si="19"/>
        <v>105</v>
      </c>
    </row>
    <row r="101" spans="1:17" ht="26" hidden="1" customHeight="1">
      <c r="A101" s="19">
        <v>45449</v>
      </c>
      <c r="B101" s="11" t="s">
        <v>25</v>
      </c>
      <c r="C101" s="11" t="s">
        <v>26</v>
      </c>
      <c r="D101" s="11" t="s">
        <v>24</v>
      </c>
      <c r="E101" s="12">
        <v>3</v>
      </c>
      <c r="F101" s="12"/>
      <c r="G101" s="12">
        <v>74</v>
      </c>
      <c r="H101" s="12">
        <v>1400</v>
      </c>
      <c r="I101" s="12">
        <v>1455</v>
      </c>
      <c r="J101" s="13">
        <f t="shared" si="14"/>
        <v>0.58333333333333337</v>
      </c>
      <c r="K101" s="13">
        <f t="shared" si="15"/>
        <v>0.62152777777777779</v>
      </c>
      <c r="L101" s="14">
        <f t="shared" si="16"/>
        <v>3.819444444444442E-2</v>
      </c>
      <c r="M101" s="14">
        <f t="shared" si="13"/>
        <v>0</v>
      </c>
      <c r="N101" s="14">
        <f t="shared" si="17"/>
        <v>55</v>
      </c>
      <c r="O101" s="15">
        <f t="shared" si="18"/>
        <v>55</v>
      </c>
      <c r="P101" s="12"/>
      <c r="Q101" s="15">
        <f t="shared" si="19"/>
        <v>165</v>
      </c>
    </row>
    <row r="102" spans="1:17" ht="26" hidden="1" customHeight="1">
      <c r="A102" s="19">
        <v>45449</v>
      </c>
      <c r="B102" s="11" t="s">
        <v>25</v>
      </c>
      <c r="C102" s="11" t="s">
        <v>26</v>
      </c>
      <c r="D102" s="11" t="s">
        <v>24</v>
      </c>
      <c r="E102" s="12">
        <v>3</v>
      </c>
      <c r="F102" s="12"/>
      <c r="G102" s="12">
        <v>75</v>
      </c>
      <c r="H102" s="12">
        <v>1520</v>
      </c>
      <c r="I102" s="12">
        <v>1620</v>
      </c>
      <c r="J102" s="13">
        <f t="shared" si="14"/>
        <v>0.63888888888888884</v>
      </c>
      <c r="K102" s="13">
        <f t="shared" si="15"/>
        <v>0.68055555555555558</v>
      </c>
      <c r="L102" s="14">
        <f t="shared" si="16"/>
        <v>4.1666666666666741E-2</v>
      </c>
      <c r="M102" s="14">
        <f t="shared" si="13"/>
        <v>1</v>
      </c>
      <c r="N102" s="14">
        <f t="shared" si="17"/>
        <v>0</v>
      </c>
      <c r="O102" s="15">
        <f t="shared" si="18"/>
        <v>60</v>
      </c>
      <c r="P102" s="12"/>
      <c r="Q102" s="15">
        <f t="shared" si="19"/>
        <v>180</v>
      </c>
    </row>
    <row r="103" spans="1:17" ht="26" hidden="1" customHeight="1">
      <c r="A103" s="19">
        <v>45449</v>
      </c>
      <c r="B103" s="11" t="s">
        <v>25</v>
      </c>
      <c r="C103" s="11" t="s">
        <v>26</v>
      </c>
      <c r="D103" s="11" t="s">
        <v>24</v>
      </c>
      <c r="E103" s="12">
        <v>3</v>
      </c>
      <c r="F103" s="12"/>
      <c r="G103" s="12">
        <v>24</v>
      </c>
      <c r="H103" s="12">
        <v>1620</v>
      </c>
      <c r="I103" s="12">
        <v>1640</v>
      </c>
      <c r="J103" s="13">
        <f t="shared" si="14"/>
        <v>0.68055555555555558</v>
      </c>
      <c r="K103" s="13">
        <f t="shared" si="15"/>
        <v>0.69444444444444442</v>
      </c>
      <c r="L103" s="14">
        <f t="shared" si="16"/>
        <v>1.388888888888884E-2</v>
      </c>
      <c r="M103" s="14">
        <f t="shared" si="13"/>
        <v>0</v>
      </c>
      <c r="N103" s="14">
        <f t="shared" si="17"/>
        <v>20</v>
      </c>
      <c r="O103" s="15">
        <f t="shared" si="18"/>
        <v>20</v>
      </c>
      <c r="P103" s="12"/>
      <c r="Q103" s="15">
        <f t="shared" si="19"/>
        <v>60</v>
      </c>
    </row>
    <row r="104" spans="1:17" ht="26" hidden="1" customHeight="1">
      <c r="A104" s="19">
        <v>45449</v>
      </c>
      <c r="B104" s="11" t="s">
        <v>25</v>
      </c>
      <c r="C104" s="11" t="s">
        <v>26</v>
      </c>
      <c r="D104" s="11" t="s">
        <v>24</v>
      </c>
      <c r="E104" s="12">
        <v>3</v>
      </c>
      <c r="F104" s="12"/>
      <c r="G104" s="12">
        <v>108</v>
      </c>
      <c r="H104" s="12">
        <v>1645</v>
      </c>
      <c r="I104" s="12">
        <v>1745</v>
      </c>
      <c r="J104" s="13">
        <f t="shared" si="14"/>
        <v>0.69791666666666663</v>
      </c>
      <c r="K104" s="13">
        <f t="shared" si="15"/>
        <v>0.73958333333333337</v>
      </c>
      <c r="L104" s="14">
        <f t="shared" si="16"/>
        <v>4.1666666666666741E-2</v>
      </c>
      <c r="M104" s="14">
        <f t="shared" si="13"/>
        <v>1</v>
      </c>
      <c r="N104" s="14">
        <f t="shared" si="17"/>
        <v>0</v>
      </c>
      <c r="O104" s="15">
        <f t="shared" si="18"/>
        <v>60</v>
      </c>
      <c r="P104" s="12"/>
      <c r="Q104" s="15">
        <f t="shared" si="19"/>
        <v>180</v>
      </c>
    </row>
    <row r="105" spans="1:17" ht="26" hidden="1" customHeight="1">
      <c r="A105" s="19">
        <v>45449</v>
      </c>
      <c r="B105" s="11" t="s">
        <v>25</v>
      </c>
      <c r="C105" s="11" t="s">
        <v>26</v>
      </c>
      <c r="D105" s="11" t="s">
        <v>24</v>
      </c>
      <c r="E105" s="12">
        <v>3</v>
      </c>
      <c r="F105" s="12"/>
      <c r="G105" s="12">
        <v>198</v>
      </c>
      <c r="H105" s="12">
        <v>1000</v>
      </c>
      <c r="I105" s="12">
        <v>1200</v>
      </c>
      <c r="J105" s="13">
        <f t="shared" si="14"/>
        <v>0.41666666666666669</v>
      </c>
      <c r="K105" s="13">
        <f t="shared" si="15"/>
        <v>0.5</v>
      </c>
      <c r="L105" s="14">
        <f t="shared" si="16"/>
        <v>8.3333333333333315E-2</v>
      </c>
      <c r="M105" s="14">
        <f t="shared" si="13"/>
        <v>2</v>
      </c>
      <c r="N105" s="14">
        <f t="shared" si="17"/>
        <v>0</v>
      </c>
      <c r="O105" s="15">
        <f t="shared" si="18"/>
        <v>120</v>
      </c>
      <c r="P105" s="12"/>
      <c r="Q105" s="15">
        <f t="shared" si="19"/>
        <v>360</v>
      </c>
    </row>
    <row r="106" spans="1:17" ht="26" hidden="1" customHeight="1">
      <c r="A106" s="19">
        <v>45449</v>
      </c>
      <c r="B106" s="11" t="s">
        <v>25</v>
      </c>
      <c r="C106" s="11" t="s">
        <v>26</v>
      </c>
      <c r="D106" s="11" t="s">
        <v>24</v>
      </c>
      <c r="E106" s="12">
        <v>3</v>
      </c>
      <c r="F106" s="12"/>
      <c r="G106" s="12">
        <v>45</v>
      </c>
      <c r="H106" s="12">
        <v>1305</v>
      </c>
      <c r="I106" s="12">
        <v>1350</v>
      </c>
      <c r="J106" s="13">
        <f t="shared" si="14"/>
        <v>0.54513888888888884</v>
      </c>
      <c r="K106" s="13">
        <f t="shared" si="15"/>
        <v>0.57638888888888884</v>
      </c>
      <c r="L106" s="14">
        <f t="shared" si="16"/>
        <v>3.125E-2</v>
      </c>
      <c r="M106" s="14">
        <f t="shared" si="13"/>
        <v>0</v>
      </c>
      <c r="N106" s="14">
        <f t="shared" si="17"/>
        <v>45</v>
      </c>
      <c r="O106" s="15">
        <f t="shared" si="18"/>
        <v>45</v>
      </c>
      <c r="P106" s="12"/>
      <c r="Q106" s="15">
        <f t="shared" si="19"/>
        <v>135</v>
      </c>
    </row>
    <row r="107" spans="1:17" ht="26" hidden="1" customHeight="1">
      <c r="A107" s="19">
        <v>45449</v>
      </c>
      <c r="B107" s="11" t="s">
        <v>25</v>
      </c>
      <c r="C107" s="11" t="s">
        <v>26</v>
      </c>
      <c r="D107" s="11" t="s">
        <v>24</v>
      </c>
      <c r="E107" s="12">
        <v>3</v>
      </c>
      <c r="F107" s="12"/>
      <c r="G107" s="12">
        <v>38</v>
      </c>
      <c r="H107" s="12">
        <v>1400</v>
      </c>
      <c r="I107" s="12">
        <v>1500</v>
      </c>
      <c r="J107" s="13">
        <f t="shared" si="14"/>
        <v>0.58333333333333337</v>
      </c>
      <c r="K107" s="13">
        <f t="shared" si="15"/>
        <v>0.625</v>
      </c>
      <c r="L107" s="14">
        <f t="shared" si="16"/>
        <v>4.166666666666663E-2</v>
      </c>
      <c r="M107" s="14">
        <f t="shared" si="13"/>
        <v>1</v>
      </c>
      <c r="N107" s="14">
        <f t="shared" si="17"/>
        <v>0</v>
      </c>
      <c r="O107" s="15">
        <f t="shared" si="18"/>
        <v>60</v>
      </c>
      <c r="P107" s="12"/>
      <c r="Q107" s="15">
        <f t="shared" si="19"/>
        <v>180</v>
      </c>
    </row>
    <row r="108" spans="1:17" ht="26" hidden="1" customHeight="1">
      <c r="A108" s="19">
        <v>45449</v>
      </c>
      <c r="B108" s="11" t="s">
        <v>25</v>
      </c>
      <c r="C108" s="11" t="s">
        <v>26</v>
      </c>
      <c r="D108" s="11" t="s">
        <v>24</v>
      </c>
      <c r="E108" s="12">
        <v>3</v>
      </c>
      <c r="F108" s="12"/>
      <c r="G108" s="12">
        <v>12</v>
      </c>
      <c r="H108" s="12">
        <v>1520</v>
      </c>
      <c r="I108" s="12">
        <v>1535</v>
      </c>
      <c r="J108" s="13">
        <f t="shared" si="14"/>
        <v>0.63888888888888884</v>
      </c>
      <c r="K108" s="13">
        <f t="shared" si="15"/>
        <v>0.64930555555555558</v>
      </c>
      <c r="L108" s="14">
        <f t="shared" si="16"/>
        <v>1.0416666666666741E-2</v>
      </c>
      <c r="M108" s="14">
        <f t="shared" si="13"/>
        <v>0</v>
      </c>
      <c r="N108" s="14">
        <f t="shared" si="17"/>
        <v>15</v>
      </c>
      <c r="O108" s="15">
        <f t="shared" si="18"/>
        <v>15</v>
      </c>
      <c r="P108" s="12"/>
      <c r="Q108" s="15">
        <f t="shared" si="19"/>
        <v>45</v>
      </c>
    </row>
    <row r="109" spans="1:17" ht="26" hidden="1" customHeight="1">
      <c r="A109" s="19">
        <v>45449</v>
      </c>
      <c r="B109" s="11" t="s">
        <v>25</v>
      </c>
      <c r="C109" s="11" t="s">
        <v>26</v>
      </c>
      <c r="D109" s="11" t="s">
        <v>24</v>
      </c>
      <c r="E109" s="12">
        <v>3</v>
      </c>
      <c r="F109" s="12"/>
      <c r="G109" s="12">
        <v>47</v>
      </c>
      <c r="H109" s="12">
        <v>1535</v>
      </c>
      <c r="I109" s="12">
        <v>1630</v>
      </c>
      <c r="J109" s="13">
        <f t="shared" si="14"/>
        <v>0.64930555555555558</v>
      </c>
      <c r="K109" s="13">
        <f t="shared" si="15"/>
        <v>0.6875</v>
      </c>
      <c r="L109" s="14">
        <f t="shared" si="16"/>
        <v>3.819444444444442E-2</v>
      </c>
      <c r="M109" s="14">
        <f t="shared" si="13"/>
        <v>0</v>
      </c>
      <c r="N109" s="14">
        <f t="shared" si="17"/>
        <v>55</v>
      </c>
      <c r="O109" s="15">
        <f t="shared" si="18"/>
        <v>55</v>
      </c>
      <c r="P109" s="12"/>
      <c r="Q109" s="15">
        <f t="shared" si="19"/>
        <v>165</v>
      </c>
    </row>
    <row r="110" spans="1:17" ht="26" hidden="1" customHeight="1">
      <c r="A110" s="19">
        <v>45449</v>
      </c>
      <c r="B110" s="11" t="s">
        <v>25</v>
      </c>
      <c r="C110" s="11" t="s">
        <v>26</v>
      </c>
      <c r="D110" s="11" t="s">
        <v>24</v>
      </c>
      <c r="E110" s="12">
        <v>3</v>
      </c>
      <c r="F110" s="12"/>
      <c r="G110" s="12">
        <v>24</v>
      </c>
      <c r="H110" s="12">
        <v>1630</v>
      </c>
      <c r="I110" s="12">
        <v>1700</v>
      </c>
      <c r="J110" s="13">
        <f t="shared" si="14"/>
        <v>0.6875</v>
      </c>
      <c r="K110" s="13">
        <f t="shared" si="15"/>
        <v>0.70833333333333337</v>
      </c>
      <c r="L110" s="14">
        <f t="shared" si="16"/>
        <v>2.083333333333337E-2</v>
      </c>
      <c r="M110" s="14">
        <f t="shared" si="13"/>
        <v>0</v>
      </c>
      <c r="N110" s="14">
        <f t="shared" si="17"/>
        <v>30</v>
      </c>
      <c r="O110" s="15">
        <f t="shared" si="18"/>
        <v>30</v>
      </c>
      <c r="P110" s="12"/>
      <c r="Q110" s="15">
        <f t="shared" si="19"/>
        <v>90</v>
      </c>
    </row>
    <row r="111" spans="1:17" ht="26" hidden="1" customHeight="1">
      <c r="A111" s="19">
        <v>45449</v>
      </c>
      <c r="B111" s="11" t="s">
        <v>25</v>
      </c>
      <c r="C111" s="11" t="s">
        <v>26</v>
      </c>
      <c r="D111" s="11" t="s">
        <v>24</v>
      </c>
      <c r="E111" s="12">
        <v>3</v>
      </c>
      <c r="F111" s="12"/>
      <c r="G111" s="12">
        <v>96</v>
      </c>
      <c r="H111" s="12">
        <v>1700</v>
      </c>
      <c r="I111" s="12">
        <v>1750</v>
      </c>
      <c r="J111" s="13">
        <f t="shared" si="14"/>
        <v>0.70833333333333337</v>
      </c>
      <c r="K111" s="13">
        <f t="shared" si="15"/>
        <v>0.74305555555555558</v>
      </c>
      <c r="L111" s="14">
        <f t="shared" si="16"/>
        <v>3.472222222222221E-2</v>
      </c>
      <c r="M111" s="14">
        <f t="shared" si="13"/>
        <v>0</v>
      </c>
      <c r="N111" s="14">
        <f t="shared" si="17"/>
        <v>50</v>
      </c>
      <c r="O111" s="15">
        <f t="shared" si="18"/>
        <v>50</v>
      </c>
      <c r="P111" s="12"/>
      <c r="Q111" s="15">
        <f t="shared" si="19"/>
        <v>150</v>
      </c>
    </row>
    <row r="112" spans="1:17" ht="26" hidden="1" customHeight="1">
      <c r="A112" s="19">
        <v>45450</v>
      </c>
      <c r="B112" s="11" t="s">
        <v>23</v>
      </c>
      <c r="C112" s="11"/>
      <c r="D112" s="11" t="s">
        <v>24</v>
      </c>
      <c r="E112" s="12">
        <v>4</v>
      </c>
      <c r="F112" s="12"/>
      <c r="G112" s="12">
        <v>95</v>
      </c>
      <c r="H112" s="12">
        <v>950</v>
      </c>
      <c r="I112" s="12">
        <v>1050</v>
      </c>
      <c r="J112" s="13">
        <f t="shared" si="14"/>
        <v>0.40972222222222221</v>
      </c>
      <c r="K112" s="13">
        <f t="shared" si="15"/>
        <v>0.4513888888888889</v>
      </c>
      <c r="L112" s="14">
        <f t="shared" si="16"/>
        <v>4.1666666666666685E-2</v>
      </c>
      <c r="M112" s="14">
        <f t="shared" si="13"/>
        <v>1</v>
      </c>
      <c r="N112" s="14">
        <f t="shared" si="17"/>
        <v>0</v>
      </c>
      <c r="O112" s="15">
        <f t="shared" si="18"/>
        <v>60</v>
      </c>
      <c r="P112" s="12"/>
      <c r="Q112" s="15">
        <f t="shared" si="19"/>
        <v>240</v>
      </c>
    </row>
    <row r="113" spans="1:17" ht="26" hidden="1" customHeight="1">
      <c r="A113" s="19">
        <v>45450</v>
      </c>
      <c r="B113" s="11" t="s">
        <v>23</v>
      </c>
      <c r="C113" s="11"/>
      <c r="D113" s="11" t="s">
        <v>24</v>
      </c>
      <c r="E113" s="12">
        <v>4</v>
      </c>
      <c r="F113" s="12"/>
      <c r="G113" s="12">
        <v>21</v>
      </c>
      <c r="H113" s="12">
        <v>1050</v>
      </c>
      <c r="I113" s="12">
        <v>1130</v>
      </c>
      <c r="J113" s="13">
        <f t="shared" si="14"/>
        <v>0.4513888888888889</v>
      </c>
      <c r="K113" s="13">
        <f t="shared" si="15"/>
        <v>0.47916666666666669</v>
      </c>
      <c r="L113" s="14">
        <f t="shared" si="16"/>
        <v>2.777777777777779E-2</v>
      </c>
      <c r="M113" s="14">
        <f t="shared" si="13"/>
        <v>0</v>
      </c>
      <c r="N113" s="14">
        <f t="shared" si="17"/>
        <v>40</v>
      </c>
      <c r="O113" s="15">
        <f t="shared" si="18"/>
        <v>40</v>
      </c>
      <c r="P113" s="12"/>
      <c r="Q113" s="15">
        <f t="shared" si="19"/>
        <v>160</v>
      </c>
    </row>
    <row r="114" spans="1:17" ht="26" hidden="1" customHeight="1">
      <c r="A114" s="19">
        <v>45450</v>
      </c>
      <c r="B114" s="11" t="s">
        <v>23</v>
      </c>
      <c r="C114" s="11"/>
      <c r="D114" s="11" t="s">
        <v>24</v>
      </c>
      <c r="E114" s="12">
        <v>4</v>
      </c>
      <c r="F114" s="12"/>
      <c r="G114" s="12">
        <v>60</v>
      </c>
      <c r="H114" s="12">
        <v>1240</v>
      </c>
      <c r="I114" s="12">
        <v>1335</v>
      </c>
      <c r="J114" s="13">
        <f t="shared" si="14"/>
        <v>0.52777777777777779</v>
      </c>
      <c r="K114" s="13">
        <f t="shared" si="15"/>
        <v>0.56597222222222221</v>
      </c>
      <c r="L114" s="14">
        <f t="shared" si="16"/>
        <v>3.819444444444442E-2</v>
      </c>
      <c r="M114" s="14">
        <f t="shared" si="13"/>
        <v>0</v>
      </c>
      <c r="N114" s="14">
        <f t="shared" si="17"/>
        <v>55</v>
      </c>
      <c r="O114" s="15">
        <f t="shared" si="18"/>
        <v>55</v>
      </c>
      <c r="P114" s="12"/>
      <c r="Q114" s="15">
        <f t="shared" si="19"/>
        <v>220</v>
      </c>
    </row>
    <row r="115" spans="1:17" ht="26" hidden="1" customHeight="1">
      <c r="A115" s="19">
        <v>45450</v>
      </c>
      <c r="B115" s="11" t="s">
        <v>23</v>
      </c>
      <c r="C115" s="11"/>
      <c r="D115" s="11" t="s">
        <v>24</v>
      </c>
      <c r="E115" s="12">
        <v>4</v>
      </c>
      <c r="F115" s="12"/>
      <c r="G115" s="12">
        <v>33</v>
      </c>
      <c r="H115" s="12">
        <v>1335</v>
      </c>
      <c r="I115" s="12">
        <v>1500</v>
      </c>
      <c r="J115" s="13">
        <f t="shared" si="14"/>
        <v>0.56597222222222221</v>
      </c>
      <c r="K115" s="13">
        <f t="shared" si="15"/>
        <v>0.625</v>
      </c>
      <c r="L115" s="14">
        <f t="shared" si="16"/>
        <v>5.902777777777779E-2</v>
      </c>
      <c r="M115" s="14">
        <f t="shared" si="13"/>
        <v>1</v>
      </c>
      <c r="N115" s="14">
        <f t="shared" si="17"/>
        <v>25</v>
      </c>
      <c r="O115" s="15">
        <f t="shared" si="18"/>
        <v>85</v>
      </c>
      <c r="P115" s="12"/>
      <c r="Q115" s="15">
        <f t="shared" si="19"/>
        <v>340</v>
      </c>
    </row>
    <row r="116" spans="1:17" ht="26" hidden="1" customHeight="1">
      <c r="A116" s="19">
        <v>45450</v>
      </c>
      <c r="B116" s="11" t="s">
        <v>23</v>
      </c>
      <c r="C116" s="11"/>
      <c r="D116" s="11" t="s">
        <v>24</v>
      </c>
      <c r="E116" s="12">
        <v>4</v>
      </c>
      <c r="F116" s="12"/>
      <c r="G116" s="12">
        <v>82</v>
      </c>
      <c r="H116" s="12">
        <v>1530</v>
      </c>
      <c r="I116" s="12">
        <v>1715</v>
      </c>
      <c r="J116" s="13">
        <f t="shared" si="14"/>
        <v>0.64583333333333337</v>
      </c>
      <c r="K116" s="13">
        <f t="shared" si="15"/>
        <v>0.71875</v>
      </c>
      <c r="L116" s="14">
        <f t="shared" si="16"/>
        <v>7.291666666666663E-2</v>
      </c>
      <c r="M116" s="14">
        <f t="shared" si="13"/>
        <v>1</v>
      </c>
      <c r="N116" s="14">
        <f t="shared" si="17"/>
        <v>45</v>
      </c>
      <c r="O116" s="15">
        <f t="shared" si="18"/>
        <v>105</v>
      </c>
      <c r="P116" s="12"/>
      <c r="Q116" s="15">
        <f t="shared" si="19"/>
        <v>420</v>
      </c>
    </row>
    <row r="117" spans="1:17" ht="26" hidden="1" customHeight="1">
      <c r="A117" s="19">
        <v>45450</v>
      </c>
      <c r="B117" s="11" t="s">
        <v>23</v>
      </c>
      <c r="C117" s="11"/>
      <c r="D117" s="11" t="s">
        <v>24</v>
      </c>
      <c r="E117" s="12">
        <v>4</v>
      </c>
      <c r="F117" s="12"/>
      <c r="G117" s="12">
        <v>10</v>
      </c>
      <c r="H117" s="12">
        <v>1715</v>
      </c>
      <c r="I117" s="12">
        <v>1745</v>
      </c>
      <c r="J117" s="13">
        <f t="shared" si="14"/>
        <v>0.71875</v>
      </c>
      <c r="K117" s="13">
        <f t="shared" si="15"/>
        <v>0.73958333333333337</v>
      </c>
      <c r="L117" s="14">
        <f t="shared" si="16"/>
        <v>2.083333333333337E-2</v>
      </c>
      <c r="M117" s="14">
        <f t="shared" si="13"/>
        <v>0</v>
      </c>
      <c r="N117" s="14">
        <f t="shared" si="17"/>
        <v>30</v>
      </c>
      <c r="O117" s="15">
        <f t="shared" si="18"/>
        <v>30</v>
      </c>
      <c r="P117" s="12"/>
      <c r="Q117" s="15">
        <f t="shared" si="19"/>
        <v>120</v>
      </c>
    </row>
    <row r="118" spans="1:17" ht="26" hidden="1" customHeight="1">
      <c r="A118" s="19">
        <v>45450</v>
      </c>
      <c r="B118" s="11" t="s">
        <v>25</v>
      </c>
      <c r="C118" s="11" t="s">
        <v>26</v>
      </c>
      <c r="D118" s="11" t="s">
        <v>24</v>
      </c>
      <c r="E118" s="12">
        <v>3</v>
      </c>
      <c r="F118" s="12"/>
      <c r="G118" s="12">
        <v>216</v>
      </c>
      <c r="H118" s="12">
        <v>1000</v>
      </c>
      <c r="I118" s="12">
        <v>1230</v>
      </c>
      <c r="J118" s="13">
        <f t="shared" si="14"/>
        <v>0.41666666666666669</v>
      </c>
      <c r="K118" s="13">
        <f t="shared" si="15"/>
        <v>0.52083333333333337</v>
      </c>
      <c r="L118" s="14">
        <f t="shared" si="16"/>
        <v>0.10416666666666669</v>
      </c>
      <c r="M118" s="14">
        <f t="shared" si="13"/>
        <v>2</v>
      </c>
      <c r="N118" s="14">
        <f t="shared" si="17"/>
        <v>30</v>
      </c>
      <c r="O118" s="15">
        <f t="shared" si="18"/>
        <v>150</v>
      </c>
      <c r="P118" s="12"/>
      <c r="Q118" s="15">
        <f t="shared" si="19"/>
        <v>450</v>
      </c>
    </row>
    <row r="119" spans="1:17" ht="26" hidden="1" customHeight="1">
      <c r="A119" s="19">
        <v>45450</v>
      </c>
      <c r="B119" s="11" t="s">
        <v>25</v>
      </c>
      <c r="C119" s="11" t="s">
        <v>26</v>
      </c>
      <c r="D119" s="11" t="s">
        <v>24</v>
      </c>
      <c r="E119" s="12">
        <v>3</v>
      </c>
      <c r="F119" s="12"/>
      <c r="G119" s="12">
        <v>84</v>
      </c>
      <c r="H119" s="12">
        <v>1330</v>
      </c>
      <c r="I119" s="12">
        <v>1510</v>
      </c>
      <c r="J119" s="13">
        <f t="shared" si="14"/>
        <v>0.5625</v>
      </c>
      <c r="K119" s="13">
        <f t="shared" si="15"/>
        <v>0.63194444444444442</v>
      </c>
      <c r="L119" s="14">
        <f t="shared" si="16"/>
        <v>6.944444444444442E-2</v>
      </c>
      <c r="M119" s="14">
        <f t="shared" si="13"/>
        <v>1</v>
      </c>
      <c r="N119" s="14">
        <f t="shared" si="17"/>
        <v>40</v>
      </c>
      <c r="O119" s="15">
        <f t="shared" si="18"/>
        <v>100</v>
      </c>
      <c r="P119" s="12"/>
      <c r="Q119" s="15">
        <f t="shared" si="19"/>
        <v>300</v>
      </c>
    </row>
    <row r="120" spans="1:17" ht="26" hidden="1" customHeight="1">
      <c r="A120" s="19">
        <v>45450</v>
      </c>
      <c r="B120" s="11" t="s">
        <v>25</v>
      </c>
      <c r="C120" s="11" t="s">
        <v>26</v>
      </c>
      <c r="D120" s="11" t="s">
        <v>24</v>
      </c>
      <c r="E120" s="12">
        <v>3</v>
      </c>
      <c r="F120" s="12"/>
      <c r="G120" s="12">
        <v>24</v>
      </c>
      <c r="H120" s="12">
        <v>1510</v>
      </c>
      <c r="I120" s="12">
        <v>1530</v>
      </c>
      <c r="J120" s="13">
        <f t="shared" si="14"/>
        <v>0.63194444444444442</v>
      </c>
      <c r="K120" s="13">
        <f t="shared" si="15"/>
        <v>0.64583333333333337</v>
      </c>
      <c r="L120" s="14">
        <f t="shared" si="16"/>
        <v>1.3888888888888951E-2</v>
      </c>
      <c r="M120" s="14">
        <f t="shared" si="13"/>
        <v>0</v>
      </c>
      <c r="N120" s="14">
        <f t="shared" si="17"/>
        <v>20</v>
      </c>
      <c r="O120" s="15">
        <f t="shared" si="18"/>
        <v>20</v>
      </c>
      <c r="P120" s="12"/>
      <c r="Q120" s="15">
        <f t="shared" si="19"/>
        <v>60</v>
      </c>
    </row>
    <row r="121" spans="1:17" ht="26" hidden="1" customHeight="1">
      <c r="A121" s="19">
        <v>45450</v>
      </c>
      <c r="B121" s="11" t="s">
        <v>25</v>
      </c>
      <c r="C121" s="11" t="s">
        <v>26</v>
      </c>
      <c r="D121" s="11" t="s">
        <v>24</v>
      </c>
      <c r="E121" s="12">
        <v>3</v>
      </c>
      <c r="F121" s="12"/>
      <c r="G121" s="12">
        <v>72</v>
      </c>
      <c r="H121" s="12">
        <v>1545</v>
      </c>
      <c r="I121" s="12">
        <v>1655</v>
      </c>
      <c r="J121" s="13">
        <f t="shared" si="14"/>
        <v>0.65625</v>
      </c>
      <c r="K121" s="13">
        <f t="shared" si="15"/>
        <v>0.70486111111111116</v>
      </c>
      <c r="L121" s="14">
        <f t="shared" si="16"/>
        <v>4.861111111111116E-2</v>
      </c>
      <c r="M121" s="14">
        <f t="shared" si="13"/>
        <v>1</v>
      </c>
      <c r="N121" s="14">
        <f t="shared" si="17"/>
        <v>10</v>
      </c>
      <c r="O121" s="15">
        <f t="shared" si="18"/>
        <v>70</v>
      </c>
      <c r="P121" s="12"/>
      <c r="Q121" s="15">
        <f t="shared" si="19"/>
        <v>210</v>
      </c>
    </row>
    <row r="122" spans="1:17" ht="26" hidden="1" customHeight="1">
      <c r="A122" s="19">
        <v>45450</v>
      </c>
      <c r="B122" s="11" t="s">
        <v>25</v>
      </c>
      <c r="C122" s="11" t="s">
        <v>26</v>
      </c>
      <c r="D122" s="11" t="s">
        <v>24</v>
      </c>
      <c r="E122" s="12">
        <v>3</v>
      </c>
      <c r="F122" s="12"/>
      <c r="G122" s="12">
        <v>48</v>
      </c>
      <c r="H122" s="12">
        <v>1655</v>
      </c>
      <c r="I122" s="12">
        <v>1745</v>
      </c>
      <c r="J122" s="13">
        <f t="shared" si="14"/>
        <v>0.70486111111111116</v>
      </c>
      <c r="K122" s="13">
        <f t="shared" si="15"/>
        <v>0.73958333333333337</v>
      </c>
      <c r="L122" s="14">
        <f t="shared" si="16"/>
        <v>3.472222222222221E-2</v>
      </c>
      <c r="M122" s="14">
        <f t="shared" si="13"/>
        <v>0</v>
      </c>
      <c r="N122" s="14">
        <f t="shared" si="17"/>
        <v>50</v>
      </c>
      <c r="O122" s="15">
        <f t="shared" si="18"/>
        <v>50</v>
      </c>
      <c r="P122" s="12"/>
      <c r="Q122" s="15">
        <f t="shared" si="19"/>
        <v>150</v>
      </c>
    </row>
    <row r="123" spans="1:17" ht="26" hidden="1" customHeight="1">
      <c r="A123" s="19">
        <v>45450</v>
      </c>
      <c r="B123" s="11" t="s">
        <v>25</v>
      </c>
      <c r="C123" s="11" t="s">
        <v>26</v>
      </c>
      <c r="D123" s="11" t="s">
        <v>24</v>
      </c>
      <c r="E123" s="12">
        <v>3</v>
      </c>
      <c r="F123" s="12"/>
      <c r="G123" s="12">
        <v>180</v>
      </c>
      <c r="H123" s="12">
        <v>950</v>
      </c>
      <c r="I123" s="12">
        <v>1227</v>
      </c>
      <c r="J123" s="13">
        <f t="shared" si="14"/>
        <v>0.40972222222222221</v>
      </c>
      <c r="K123" s="13">
        <f t="shared" si="15"/>
        <v>0.51875000000000004</v>
      </c>
      <c r="L123" s="14">
        <f t="shared" si="16"/>
        <v>0.10902777777777783</v>
      </c>
      <c r="M123" s="14">
        <f t="shared" si="13"/>
        <v>2</v>
      </c>
      <c r="N123" s="14">
        <f t="shared" si="17"/>
        <v>37</v>
      </c>
      <c r="O123" s="15">
        <f t="shared" si="18"/>
        <v>157</v>
      </c>
      <c r="P123" s="12"/>
      <c r="Q123" s="15">
        <f t="shared" si="19"/>
        <v>471</v>
      </c>
    </row>
    <row r="124" spans="1:17" ht="26" hidden="1" customHeight="1">
      <c r="A124" s="19">
        <v>45450</v>
      </c>
      <c r="B124" s="11" t="s">
        <v>25</v>
      </c>
      <c r="C124" s="11" t="s">
        <v>26</v>
      </c>
      <c r="D124" s="11" t="s">
        <v>24</v>
      </c>
      <c r="E124" s="12">
        <v>3</v>
      </c>
      <c r="F124" s="12"/>
      <c r="G124" s="12">
        <v>60</v>
      </c>
      <c r="H124" s="12">
        <v>1335</v>
      </c>
      <c r="I124" s="12">
        <v>1505</v>
      </c>
      <c r="J124" s="13">
        <f t="shared" si="14"/>
        <v>0.56597222222222221</v>
      </c>
      <c r="K124" s="13">
        <f t="shared" si="15"/>
        <v>0.62847222222222221</v>
      </c>
      <c r="L124" s="14">
        <f t="shared" si="16"/>
        <v>6.25E-2</v>
      </c>
      <c r="M124" s="14">
        <f t="shared" si="13"/>
        <v>1</v>
      </c>
      <c r="N124" s="14">
        <f t="shared" si="17"/>
        <v>30</v>
      </c>
      <c r="O124" s="15">
        <f t="shared" si="18"/>
        <v>90</v>
      </c>
      <c r="P124" s="12"/>
      <c r="Q124" s="15">
        <f t="shared" si="19"/>
        <v>270</v>
      </c>
    </row>
    <row r="125" spans="1:17" ht="26" hidden="1" customHeight="1">
      <c r="A125" s="19">
        <v>45450</v>
      </c>
      <c r="B125" s="11" t="s">
        <v>25</v>
      </c>
      <c r="C125" s="11" t="s">
        <v>26</v>
      </c>
      <c r="D125" s="11" t="s">
        <v>24</v>
      </c>
      <c r="E125" s="12">
        <v>3</v>
      </c>
      <c r="F125" s="12"/>
      <c r="G125" s="12">
        <v>24</v>
      </c>
      <c r="H125" s="12">
        <v>1505</v>
      </c>
      <c r="I125" s="12">
        <v>1530</v>
      </c>
      <c r="J125" s="13">
        <f t="shared" si="14"/>
        <v>0.62847222222222221</v>
      </c>
      <c r="K125" s="13">
        <f t="shared" si="15"/>
        <v>0.64583333333333337</v>
      </c>
      <c r="L125" s="14">
        <f t="shared" si="16"/>
        <v>1.736111111111116E-2</v>
      </c>
      <c r="M125" s="14">
        <f t="shared" si="13"/>
        <v>0</v>
      </c>
      <c r="N125" s="14">
        <f t="shared" si="17"/>
        <v>25</v>
      </c>
      <c r="O125" s="15">
        <f t="shared" si="18"/>
        <v>25</v>
      </c>
      <c r="P125" s="12"/>
      <c r="Q125" s="15">
        <f t="shared" si="19"/>
        <v>75</v>
      </c>
    </row>
    <row r="126" spans="1:17" ht="26" hidden="1" customHeight="1">
      <c r="A126" s="19">
        <v>45450</v>
      </c>
      <c r="B126" s="11" t="s">
        <v>25</v>
      </c>
      <c r="C126" s="11" t="s">
        <v>26</v>
      </c>
      <c r="D126" s="11" t="s">
        <v>24</v>
      </c>
      <c r="E126" s="12">
        <v>3</v>
      </c>
      <c r="F126" s="12"/>
      <c r="G126" s="12">
        <v>48</v>
      </c>
      <c r="H126" s="12">
        <v>1547</v>
      </c>
      <c r="I126" s="12">
        <v>1656</v>
      </c>
      <c r="J126" s="13">
        <f t="shared" si="14"/>
        <v>0.65763888888888888</v>
      </c>
      <c r="K126" s="13">
        <f t="shared" si="15"/>
        <v>0.7055555555555556</v>
      </c>
      <c r="L126" s="14">
        <f t="shared" si="16"/>
        <v>4.7916666666666718E-2</v>
      </c>
      <c r="M126" s="14">
        <f t="shared" si="13"/>
        <v>1</v>
      </c>
      <c r="N126" s="14">
        <f t="shared" si="17"/>
        <v>9</v>
      </c>
      <c r="O126" s="15">
        <f t="shared" si="18"/>
        <v>69</v>
      </c>
      <c r="P126" s="12"/>
      <c r="Q126" s="15">
        <f t="shared" si="19"/>
        <v>207</v>
      </c>
    </row>
    <row r="127" spans="1:17" ht="26" hidden="1" customHeight="1">
      <c r="A127" s="19">
        <v>45450</v>
      </c>
      <c r="B127" s="11" t="s">
        <v>25</v>
      </c>
      <c r="C127" s="11" t="s">
        <v>26</v>
      </c>
      <c r="D127" s="11" t="s">
        <v>24</v>
      </c>
      <c r="E127" s="12">
        <v>3</v>
      </c>
      <c r="F127" s="12"/>
      <c r="G127" s="12">
        <v>24</v>
      </c>
      <c r="H127" s="12">
        <v>1656</v>
      </c>
      <c r="I127" s="12">
        <v>1747</v>
      </c>
      <c r="J127" s="13">
        <f t="shared" si="14"/>
        <v>0.7055555555555556</v>
      </c>
      <c r="K127" s="13">
        <f t="shared" si="15"/>
        <v>0.74097222222222225</v>
      </c>
      <c r="L127" s="14">
        <f t="shared" si="16"/>
        <v>3.5416666666666652E-2</v>
      </c>
      <c r="M127" s="14">
        <f t="shared" si="13"/>
        <v>0</v>
      </c>
      <c r="N127" s="14">
        <f t="shared" si="17"/>
        <v>51</v>
      </c>
      <c r="O127" s="15">
        <f t="shared" si="18"/>
        <v>51</v>
      </c>
      <c r="P127" s="12"/>
      <c r="Q127" s="15">
        <f t="shared" si="19"/>
        <v>153</v>
      </c>
    </row>
    <row r="128" spans="1:17" ht="26" hidden="1" customHeight="1">
      <c r="A128" s="19">
        <v>45450</v>
      </c>
      <c r="B128" s="11" t="s">
        <v>25</v>
      </c>
      <c r="C128" s="11" t="s">
        <v>26</v>
      </c>
      <c r="D128" s="11" t="s">
        <v>24</v>
      </c>
      <c r="E128" s="12">
        <v>3</v>
      </c>
      <c r="F128" s="12"/>
      <c r="G128" s="12">
        <v>230</v>
      </c>
      <c r="H128" s="12">
        <v>955</v>
      </c>
      <c r="I128" s="12">
        <v>1225</v>
      </c>
      <c r="J128" s="13">
        <f t="shared" si="14"/>
        <v>0.41319444444444442</v>
      </c>
      <c r="K128" s="13">
        <f t="shared" si="15"/>
        <v>0.51736111111111116</v>
      </c>
      <c r="L128" s="14">
        <f t="shared" si="16"/>
        <v>0.10416666666666674</v>
      </c>
      <c r="M128" s="14">
        <f t="shared" si="13"/>
        <v>2</v>
      </c>
      <c r="N128" s="14">
        <f t="shared" si="17"/>
        <v>30</v>
      </c>
      <c r="O128" s="15">
        <f t="shared" si="18"/>
        <v>150</v>
      </c>
      <c r="P128" s="12"/>
      <c r="Q128" s="15">
        <f t="shared" si="19"/>
        <v>450</v>
      </c>
    </row>
    <row r="129" spans="1:17" ht="26" hidden="1" customHeight="1">
      <c r="A129" s="19">
        <v>45450</v>
      </c>
      <c r="B129" s="11" t="s">
        <v>25</v>
      </c>
      <c r="C129" s="11" t="s">
        <v>26</v>
      </c>
      <c r="D129" s="11" t="s">
        <v>24</v>
      </c>
      <c r="E129" s="12">
        <v>3</v>
      </c>
      <c r="F129" s="12"/>
      <c r="G129" s="12">
        <v>60</v>
      </c>
      <c r="H129" s="12">
        <v>1330</v>
      </c>
      <c r="I129" s="12">
        <v>1455</v>
      </c>
      <c r="J129" s="13">
        <f t="shared" si="14"/>
        <v>0.5625</v>
      </c>
      <c r="K129" s="13">
        <f t="shared" si="15"/>
        <v>0.62152777777777779</v>
      </c>
      <c r="L129" s="14">
        <f t="shared" si="16"/>
        <v>5.902777777777779E-2</v>
      </c>
      <c r="M129" s="14">
        <f t="shared" si="13"/>
        <v>1</v>
      </c>
      <c r="N129" s="14">
        <f t="shared" si="17"/>
        <v>25</v>
      </c>
      <c r="O129" s="15">
        <f t="shared" si="18"/>
        <v>85</v>
      </c>
      <c r="P129" s="12"/>
      <c r="Q129" s="15">
        <f t="shared" si="19"/>
        <v>255</v>
      </c>
    </row>
    <row r="130" spans="1:17" ht="26" hidden="1" customHeight="1">
      <c r="A130" s="19">
        <v>45450</v>
      </c>
      <c r="B130" s="11" t="s">
        <v>25</v>
      </c>
      <c r="C130" s="11" t="s">
        <v>26</v>
      </c>
      <c r="D130" s="11" t="s">
        <v>24</v>
      </c>
      <c r="E130" s="12">
        <v>3</v>
      </c>
      <c r="F130" s="12"/>
      <c r="G130" s="12">
        <v>34</v>
      </c>
      <c r="H130" s="12">
        <v>1500</v>
      </c>
      <c r="I130" s="12">
        <v>1525</v>
      </c>
      <c r="J130" s="13">
        <f t="shared" si="14"/>
        <v>0.625</v>
      </c>
      <c r="K130" s="13">
        <f t="shared" si="15"/>
        <v>0.64236111111111116</v>
      </c>
      <c r="L130" s="14">
        <f t="shared" si="16"/>
        <v>1.736111111111116E-2</v>
      </c>
      <c r="M130" s="14">
        <f t="shared" si="13"/>
        <v>0</v>
      </c>
      <c r="N130" s="14">
        <f t="shared" si="17"/>
        <v>25</v>
      </c>
      <c r="O130" s="15">
        <f t="shared" si="18"/>
        <v>25</v>
      </c>
      <c r="P130" s="12"/>
      <c r="Q130" s="15">
        <f t="shared" si="19"/>
        <v>75</v>
      </c>
    </row>
    <row r="131" spans="1:17" ht="26" hidden="1" customHeight="1">
      <c r="A131" s="19">
        <v>45450</v>
      </c>
      <c r="B131" s="11" t="s">
        <v>25</v>
      </c>
      <c r="C131" s="11" t="s">
        <v>26</v>
      </c>
      <c r="D131" s="11" t="s">
        <v>24</v>
      </c>
      <c r="E131" s="12">
        <v>3</v>
      </c>
      <c r="F131" s="12"/>
      <c r="G131" s="12">
        <v>78</v>
      </c>
      <c r="H131" s="12">
        <v>1550</v>
      </c>
      <c r="I131" s="12">
        <v>1650</v>
      </c>
      <c r="J131" s="13">
        <f t="shared" si="14"/>
        <v>0.65972222222222221</v>
      </c>
      <c r="K131" s="13">
        <f t="shared" si="15"/>
        <v>0.70138888888888884</v>
      </c>
      <c r="L131" s="14">
        <f t="shared" si="16"/>
        <v>4.166666666666663E-2</v>
      </c>
      <c r="M131" s="14">
        <f t="shared" ref="M131:M194" si="20">HOUR(L131)</f>
        <v>1</v>
      </c>
      <c r="N131" s="14">
        <f t="shared" si="17"/>
        <v>0</v>
      </c>
      <c r="O131" s="15">
        <f t="shared" si="18"/>
        <v>60</v>
      </c>
      <c r="P131" s="12"/>
      <c r="Q131" s="15">
        <f t="shared" si="19"/>
        <v>180</v>
      </c>
    </row>
    <row r="132" spans="1:17" ht="26" hidden="1" customHeight="1">
      <c r="A132" s="19">
        <v>45450</v>
      </c>
      <c r="B132" s="11" t="s">
        <v>25</v>
      </c>
      <c r="C132" s="11" t="s">
        <v>26</v>
      </c>
      <c r="D132" s="11" t="s">
        <v>24</v>
      </c>
      <c r="E132" s="12">
        <v>3</v>
      </c>
      <c r="F132" s="12"/>
      <c r="G132" s="12">
        <v>48</v>
      </c>
      <c r="H132" s="12">
        <v>1655</v>
      </c>
      <c r="I132" s="12">
        <v>1750</v>
      </c>
      <c r="J132" s="13">
        <f t="shared" ref="J132:J195" si="21">IF(ISERROR(VALUE(IF(LEN(H132)=3,(LEFT(H132,1)&amp;":"&amp;RIGHT(H132,2)),(LEFT(H132,2)&amp;":"&amp;RIGHT(H132,2))))),"",VALUE(IF(LEN(H132)=3,(LEFT(H132,1)&amp;":"&amp;RIGHT(H132,2)),(LEFT(H132,2)&amp;":"&amp;RIGHT(H132,2)))))</f>
        <v>0.70486111111111116</v>
      </c>
      <c r="K132" s="13">
        <f t="shared" ref="K132:K195" si="22">IF(ISERROR(VALUE(IF(LEN(I132)=3,(LEFT(I132,1)&amp;":"&amp;RIGHT(I132,2)),(LEFT(I132,2)&amp;":"&amp;RIGHT(I132,2))))),"",VALUE(IF(LEN(I132)=3,(LEFT(I132,1)&amp;":"&amp;RIGHT(I132,2)),(LEFT(I132,2)&amp;":"&amp;RIGHT(I132,2)))))</f>
        <v>0.74305555555555558</v>
      </c>
      <c r="L132" s="14">
        <f t="shared" ref="L132:L195" si="23">K132-J132</f>
        <v>3.819444444444442E-2</v>
      </c>
      <c r="M132" s="14">
        <f t="shared" si="20"/>
        <v>0</v>
      </c>
      <c r="N132" s="14">
        <f t="shared" ref="N132:N195" si="24">MINUTE(L132)</f>
        <v>55</v>
      </c>
      <c r="O132" s="15">
        <f t="shared" ref="O132:O195" si="25">IF(AND(ISNUMBER(H132),ISNUMBER(I132)),IF(M132*60+N132,M132*60+N132,"　"),0)</f>
        <v>55</v>
      </c>
      <c r="P132" s="12"/>
      <c r="Q132" s="15">
        <f t="shared" ref="Q132:Q195" si="26">(O132*E132)-P132</f>
        <v>165</v>
      </c>
    </row>
    <row r="133" spans="1:17" ht="26" hidden="1" customHeight="1">
      <c r="A133" s="19">
        <v>45450</v>
      </c>
      <c r="B133" s="11" t="s">
        <v>25</v>
      </c>
      <c r="C133" s="11" t="s">
        <v>26</v>
      </c>
      <c r="D133" s="11" t="s">
        <v>24</v>
      </c>
      <c r="E133" s="12">
        <v>3</v>
      </c>
      <c r="F133" s="12"/>
      <c r="G133" s="12">
        <v>189</v>
      </c>
      <c r="H133" s="12">
        <v>949</v>
      </c>
      <c r="I133" s="12">
        <v>1225</v>
      </c>
      <c r="J133" s="13">
        <f t="shared" si="21"/>
        <v>0.40902777777777777</v>
      </c>
      <c r="K133" s="13">
        <f t="shared" si="22"/>
        <v>0.51736111111111116</v>
      </c>
      <c r="L133" s="14">
        <f t="shared" si="23"/>
        <v>0.10833333333333339</v>
      </c>
      <c r="M133" s="14">
        <f t="shared" si="20"/>
        <v>2</v>
      </c>
      <c r="N133" s="14">
        <f t="shared" si="24"/>
        <v>36</v>
      </c>
      <c r="O133" s="15">
        <f t="shared" si="25"/>
        <v>156</v>
      </c>
      <c r="P133" s="12"/>
      <c r="Q133" s="15">
        <f t="shared" si="26"/>
        <v>468</v>
      </c>
    </row>
    <row r="134" spans="1:17" ht="26" hidden="1" customHeight="1">
      <c r="A134" s="19">
        <v>45450</v>
      </c>
      <c r="B134" s="11" t="s">
        <v>25</v>
      </c>
      <c r="C134" s="11" t="s">
        <v>26</v>
      </c>
      <c r="D134" s="11" t="s">
        <v>24</v>
      </c>
      <c r="E134" s="12">
        <v>3</v>
      </c>
      <c r="F134" s="12"/>
      <c r="G134" s="12">
        <v>90</v>
      </c>
      <c r="H134" s="12">
        <v>1332</v>
      </c>
      <c r="I134" s="12">
        <v>1525</v>
      </c>
      <c r="J134" s="13">
        <f t="shared" si="21"/>
        <v>0.56388888888888888</v>
      </c>
      <c r="K134" s="13">
        <f t="shared" si="22"/>
        <v>0.64236111111111116</v>
      </c>
      <c r="L134" s="14">
        <f t="shared" si="23"/>
        <v>7.8472222222222276E-2</v>
      </c>
      <c r="M134" s="14">
        <f t="shared" si="20"/>
        <v>1</v>
      </c>
      <c r="N134" s="14">
        <f t="shared" si="24"/>
        <v>53</v>
      </c>
      <c r="O134" s="15">
        <f t="shared" si="25"/>
        <v>113</v>
      </c>
      <c r="P134" s="12"/>
      <c r="Q134" s="15">
        <f t="shared" si="26"/>
        <v>339</v>
      </c>
    </row>
    <row r="135" spans="1:17" ht="26" hidden="1" customHeight="1">
      <c r="A135" s="19">
        <v>45450</v>
      </c>
      <c r="B135" s="11" t="s">
        <v>25</v>
      </c>
      <c r="C135" s="11" t="s">
        <v>26</v>
      </c>
      <c r="D135" s="11" t="s">
        <v>24</v>
      </c>
      <c r="E135" s="12">
        <v>3</v>
      </c>
      <c r="F135" s="12"/>
      <c r="G135" s="12">
        <v>72</v>
      </c>
      <c r="H135" s="12">
        <v>1549</v>
      </c>
      <c r="I135" s="12">
        <v>1744</v>
      </c>
      <c r="J135" s="13">
        <f t="shared" si="21"/>
        <v>0.65902777777777777</v>
      </c>
      <c r="K135" s="13">
        <f t="shared" si="22"/>
        <v>0.73888888888888893</v>
      </c>
      <c r="L135" s="14">
        <f t="shared" si="23"/>
        <v>7.986111111111116E-2</v>
      </c>
      <c r="M135" s="14">
        <f t="shared" si="20"/>
        <v>1</v>
      </c>
      <c r="N135" s="14">
        <f t="shared" si="24"/>
        <v>55</v>
      </c>
      <c r="O135" s="15">
        <f t="shared" si="25"/>
        <v>115</v>
      </c>
      <c r="P135" s="12"/>
      <c r="Q135" s="15">
        <f t="shared" si="26"/>
        <v>345</v>
      </c>
    </row>
    <row r="136" spans="1:17" ht="26" hidden="1" customHeight="1">
      <c r="A136" s="19">
        <v>45450</v>
      </c>
      <c r="B136" s="11" t="s">
        <v>25</v>
      </c>
      <c r="C136" s="11" t="s">
        <v>35</v>
      </c>
      <c r="D136" s="11" t="s">
        <v>24</v>
      </c>
      <c r="E136" s="12">
        <v>3</v>
      </c>
      <c r="F136" s="12"/>
      <c r="G136" s="12">
        <v>154</v>
      </c>
      <c r="H136" s="12">
        <v>1000</v>
      </c>
      <c r="I136" s="12">
        <v>1225</v>
      </c>
      <c r="J136" s="13">
        <f t="shared" si="21"/>
        <v>0.41666666666666669</v>
      </c>
      <c r="K136" s="13">
        <f t="shared" si="22"/>
        <v>0.51736111111111116</v>
      </c>
      <c r="L136" s="14">
        <f t="shared" si="23"/>
        <v>0.10069444444444448</v>
      </c>
      <c r="M136" s="14">
        <f t="shared" si="20"/>
        <v>2</v>
      </c>
      <c r="N136" s="14">
        <f t="shared" si="24"/>
        <v>25</v>
      </c>
      <c r="O136" s="15">
        <f t="shared" si="25"/>
        <v>145</v>
      </c>
      <c r="P136" s="12"/>
      <c r="Q136" s="15">
        <f t="shared" si="26"/>
        <v>435</v>
      </c>
    </row>
    <row r="137" spans="1:17" ht="26" hidden="1" customHeight="1">
      <c r="A137" s="19">
        <v>45450</v>
      </c>
      <c r="B137" s="11" t="s">
        <v>25</v>
      </c>
      <c r="C137" s="11" t="s">
        <v>35</v>
      </c>
      <c r="D137" s="11" t="s">
        <v>24</v>
      </c>
      <c r="E137" s="12">
        <v>3</v>
      </c>
      <c r="F137" s="12"/>
      <c r="G137" s="12">
        <v>72</v>
      </c>
      <c r="H137" s="12">
        <v>1340</v>
      </c>
      <c r="I137" s="12">
        <v>1450</v>
      </c>
      <c r="J137" s="13">
        <f t="shared" si="21"/>
        <v>0.56944444444444442</v>
      </c>
      <c r="K137" s="13">
        <f t="shared" si="22"/>
        <v>0.61805555555555558</v>
      </c>
      <c r="L137" s="14">
        <f t="shared" si="23"/>
        <v>4.861111111111116E-2</v>
      </c>
      <c r="M137" s="14">
        <f t="shared" si="20"/>
        <v>1</v>
      </c>
      <c r="N137" s="14">
        <f t="shared" si="24"/>
        <v>10</v>
      </c>
      <c r="O137" s="15">
        <f t="shared" si="25"/>
        <v>70</v>
      </c>
      <c r="P137" s="12"/>
      <c r="Q137" s="15">
        <f t="shared" si="26"/>
        <v>210</v>
      </c>
    </row>
    <row r="138" spans="1:17" ht="26" hidden="1" customHeight="1">
      <c r="A138" s="19">
        <v>45450</v>
      </c>
      <c r="B138" s="11" t="s">
        <v>25</v>
      </c>
      <c r="C138" s="11" t="s">
        <v>35</v>
      </c>
      <c r="D138" s="11" t="s">
        <v>24</v>
      </c>
      <c r="E138" s="12">
        <v>3</v>
      </c>
      <c r="F138" s="12"/>
      <c r="G138" s="12">
        <v>24</v>
      </c>
      <c r="H138" s="12">
        <v>1450</v>
      </c>
      <c r="I138" s="12">
        <v>1525</v>
      </c>
      <c r="J138" s="13">
        <f t="shared" si="21"/>
        <v>0.61805555555555558</v>
      </c>
      <c r="K138" s="13">
        <f t="shared" si="22"/>
        <v>0.64236111111111116</v>
      </c>
      <c r="L138" s="14">
        <f t="shared" si="23"/>
        <v>2.430555555555558E-2</v>
      </c>
      <c r="M138" s="14">
        <f t="shared" si="20"/>
        <v>0</v>
      </c>
      <c r="N138" s="14">
        <f t="shared" si="24"/>
        <v>35</v>
      </c>
      <c r="O138" s="15">
        <f t="shared" si="25"/>
        <v>35</v>
      </c>
      <c r="P138" s="12"/>
      <c r="Q138" s="15">
        <f t="shared" si="26"/>
        <v>105</v>
      </c>
    </row>
    <row r="139" spans="1:17" ht="26" hidden="1" customHeight="1">
      <c r="A139" s="19">
        <v>45450</v>
      </c>
      <c r="B139" s="11" t="s">
        <v>25</v>
      </c>
      <c r="C139" s="11" t="s">
        <v>35</v>
      </c>
      <c r="D139" s="11" t="s">
        <v>24</v>
      </c>
      <c r="E139" s="12">
        <v>3</v>
      </c>
      <c r="F139" s="12"/>
      <c r="G139" s="12">
        <v>46</v>
      </c>
      <c r="H139" s="12">
        <v>1550</v>
      </c>
      <c r="I139" s="12">
        <v>1640</v>
      </c>
      <c r="J139" s="13">
        <f t="shared" si="21"/>
        <v>0.65972222222222221</v>
      </c>
      <c r="K139" s="13">
        <f t="shared" si="22"/>
        <v>0.69444444444444442</v>
      </c>
      <c r="L139" s="14">
        <f t="shared" si="23"/>
        <v>3.472222222222221E-2</v>
      </c>
      <c r="M139" s="14">
        <f t="shared" si="20"/>
        <v>0</v>
      </c>
      <c r="N139" s="14">
        <f t="shared" si="24"/>
        <v>50</v>
      </c>
      <c r="O139" s="15">
        <f t="shared" si="25"/>
        <v>50</v>
      </c>
      <c r="P139" s="12"/>
      <c r="Q139" s="15">
        <f t="shared" si="26"/>
        <v>150</v>
      </c>
    </row>
    <row r="140" spans="1:17" ht="26" hidden="1" customHeight="1">
      <c r="A140" s="19">
        <v>45450</v>
      </c>
      <c r="B140" s="11" t="s">
        <v>25</v>
      </c>
      <c r="C140" s="11" t="s">
        <v>35</v>
      </c>
      <c r="D140" s="11" t="s">
        <v>24</v>
      </c>
      <c r="E140" s="12">
        <v>3</v>
      </c>
      <c r="F140" s="12"/>
      <c r="G140" s="12">
        <v>24</v>
      </c>
      <c r="H140" s="12">
        <v>1640</v>
      </c>
      <c r="I140" s="12">
        <v>1750</v>
      </c>
      <c r="J140" s="13">
        <f t="shared" si="21"/>
        <v>0.69444444444444442</v>
      </c>
      <c r="K140" s="13">
        <f t="shared" si="22"/>
        <v>0.74305555555555558</v>
      </c>
      <c r="L140" s="14">
        <f t="shared" si="23"/>
        <v>4.861111111111116E-2</v>
      </c>
      <c r="M140" s="14">
        <f t="shared" si="20"/>
        <v>1</v>
      </c>
      <c r="N140" s="14">
        <f t="shared" si="24"/>
        <v>10</v>
      </c>
      <c r="O140" s="15">
        <f t="shared" si="25"/>
        <v>70</v>
      </c>
      <c r="P140" s="12"/>
      <c r="Q140" s="15">
        <f t="shared" si="26"/>
        <v>210</v>
      </c>
    </row>
    <row r="141" spans="1:17" ht="26" hidden="1" customHeight="1">
      <c r="A141" s="19">
        <v>45450</v>
      </c>
      <c r="B141" s="11" t="s">
        <v>36</v>
      </c>
      <c r="C141" s="11"/>
      <c r="D141" s="11" t="s">
        <v>24</v>
      </c>
      <c r="E141" s="12">
        <v>3</v>
      </c>
      <c r="F141" s="12"/>
      <c r="G141" s="12">
        <v>131</v>
      </c>
      <c r="H141" s="12">
        <v>950</v>
      </c>
      <c r="I141" s="12">
        <v>1330</v>
      </c>
      <c r="J141" s="13">
        <f t="shared" si="21"/>
        <v>0.40972222222222221</v>
      </c>
      <c r="K141" s="13">
        <f t="shared" si="22"/>
        <v>0.5625</v>
      </c>
      <c r="L141" s="14">
        <f t="shared" si="23"/>
        <v>0.15277777777777779</v>
      </c>
      <c r="M141" s="14">
        <f t="shared" si="20"/>
        <v>3</v>
      </c>
      <c r="N141" s="14">
        <f t="shared" si="24"/>
        <v>40</v>
      </c>
      <c r="O141" s="15">
        <f t="shared" si="25"/>
        <v>220</v>
      </c>
      <c r="P141" s="12"/>
      <c r="Q141" s="15">
        <f t="shared" si="26"/>
        <v>660</v>
      </c>
    </row>
    <row r="142" spans="1:17" ht="26" hidden="1" customHeight="1">
      <c r="A142" s="19">
        <v>45450</v>
      </c>
      <c r="B142" s="11" t="s">
        <v>36</v>
      </c>
      <c r="C142" s="11"/>
      <c r="D142" s="11" t="s">
        <v>24</v>
      </c>
      <c r="E142" s="12">
        <v>3</v>
      </c>
      <c r="F142" s="12"/>
      <c r="G142" s="12">
        <v>100</v>
      </c>
      <c r="H142" s="12">
        <v>1430</v>
      </c>
      <c r="I142" s="12">
        <v>1630</v>
      </c>
      <c r="J142" s="13">
        <f t="shared" si="21"/>
        <v>0.60416666666666663</v>
      </c>
      <c r="K142" s="13">
        <f t="shared" si="22"/>
        <v>0.6875</v>
      </c>
      <c r="L142" s="14">
        <f t="shared" si="23"/>
        <v>8.333333333333337E-2</v>
      </c>
      <c r="M142" s="14">
        <f t="shared" si="20"/>
        <v>2</v>
      </c>
      <c r="N142" s="14">
        <f t="shared" si="24"/>
        <v>0</v>
      </c>
      <c r="O142" s="15">
        <f t="shared" si="25"/>
        <v>120</v>
      </c>
      <c r="P142" s="12"/>
      <c r="Q142" s="15">
        <f t="shared" si="26"/>
        <v>360</v>
      </c>
    </row>
    <row r="143" spans="1:17" ht="26" hidden="1" customHeight="1">
      <c r="A143" s="19">
        <v>45450</v>
      </c>
      <c r="B143" s="11" t="s">
        <v>36</v>
      </c>
      <c r="C143" s="11"/>
      <c r="D143" s="11" t="s">
        <v>24</v>
      </c>
      <c r="E143" s="12">
        <v>3</v>
      </c>
      <c r="F143" s="12"/>
      <c r="G143" s="12">
        <v>50</v>
      </c>
      <c r="H143" s="12">
        <v>1645</v>
      </c>
      <c r="I143" s="12">
        <v>1750</v>
      </c>
      <c r="J143" s="13">
        <f t="shared" si="21"/>
        <v>0.69791666666666663</v>
      </c>
      <c r="K143" s="13">
        <f t="shared" si="22"/>
        <v>0.74305555555555558</v>
      </c>
      <c r="L143" s="14">
        <f t="shared" si="23"/>
        <v>4.5138888888888951E-2</v>
      </c>
      <c r="M143" s="14">
        <f t="shared" si="20"/>
        <v>1</v>
      </c>
      <c r="N143" s="14">
        <f t="shared" si="24"/>
        <v>5</v>
      </c>
      <c r="O143" s="15">
        <f t="shared" si="25"/>
        <v>65</v>
      </c>
      <c r="P143" s="12"/>
      <c r="Q143" s="15">
        <f t="shared" si="26"/>
        <v>195</v>
      </c>
    </row>
    <row r="144" spans="1:17" ht="26" hidden="1" customHeight="1">
      <c r="A144" s="19">
        <v>45450</v>
      </c>
      <c r="B144" s="11" t="s">
        <v>33</v>
      </c>
      <c r="C144" s="11"/>
      <c r="D144" s="11" t="s">
        <v>24</v>
      </c>
      <c r="E144" s="12">
        <v>7</v>
      </c>
      <c r="F144" s="12"/>
      <c r="G144" s="12">
        <v>908</v>
      </c>
      <c r="H144" s="12">
        <v>955</v>
      </c>
      <c r="I144" s="12">
        <v>1325</v>
      </c>
      <c r="J144" s="13">
        <f t="shared" si="21"/>
        <v>0.41319444444444442</v>
      </c>
      <c r="K144" s="13">
        <f t="shared" si="22"/>
        <v>0.55902777777777779</v>
      </c>
      <c r="L144" s="14">
        <f t="shared" si="23"/>
        <v>0.14583333333333337</v>
      </c>
      <c r="M144" s="14">
        <f t="shared" si="20"/>
        <v>3</v>
      </c>
      <c r="N144" s="14">
        <f t="shared" si="24"/>
        <v>30</v>
      </c>
      <c r="O144" s="15">
        <f t="shared" si="25"/>
        <v>210</v>
      </c>
      <c r="P144" s="12"/>
      <c r="Q144" s="15">
        <f t="shared" si="26"/>
        <v>1470</v>
      </c>
    </row>
    <row r="145" spans="1:17" ht="26" hidden="1" customHeight="1">
      <c r="A145" s="19">
        <v>45450</v>
      </c>
      <c r="B145" s="11" t="s">
        <v>33</v>
      </c>
      <c r="C145" s="11"/>
      <c r="D145" s="11" t="s">
        <v>24</v>
      </c>
      <c r="E145" s="12">
        <v>7</v>
      </c>
      <c r="F145" s="12"/>
      <c r="G145" s="12">
        <v>342</v>
      </c>
      <c r="H145" s="12">
        <v>1435</v>
      </c>
      <c r="I145" s="12">
        <v>1625</v>
      </c>
      <c r="J145" s="13">
        <f t="shared" si="21"/>
        <v>0.60763888888888884</v>
      </c>
      <c r="K145" s="13">
        <f t="shared" si="22"/>
        <v>0.68402777777777779</v>
      </c>
      <c r="L145" s="14">
        <f t="shared" si="23"/>
        <v>7.6388888888888951E-2</v>
      </c>
      <c r="M145" s="14">
        <f t="shared" si="20"/>
        <v>1</v>
      </c>
      <c r="N145" s="14">
        <f t="shared" si="24"/>
        <v>50</v>
      </c>
      <c r="O145" s="15">
        <f t="shared" si="25"/>
        <v>110</v>
      </c>
      <c r="P145" s="12"/>
      <c r="Q145" s="15">
        <f t="shared" si="26"/>
        <v>770</v>
      </c>
    </row>
    <row r="146" spans="1:17" ht="26" hidden="1" customHeight="1">
      <c r="A146" s="19">
        <v>45450</v>
      </c>
      <c r="B146" s="11" t="s">
        <v>33</v>
      </c>
      <c r="C146" s="11"/>
      <c r="D146" s="11" t="s">
        <v>24</v>
      </c>
      <c r="E146" s="12">
        <v>7</v>
      </c>
      <c r="F146" s="12"/>
      <c r="G146" s="12">
        <v>90</v>
      </c>
      <c r="H146" s="12">
        <v>1650</v>
      </c>
      <c r="I146" s="12">
        <v>1730</v>
      </c>
      <c r="J146" s="13">
        <f t="shared" si="21"/>
        <v>0.70138888888888884</v>
      </c>
      <c r="K146" s="13">
        <f t="shared" si="22"/>
        <v>0.72916666666666663</v>
      </c>
      <c r="L146" s="14">
        <f t="shared" si="23"/>
        <v>2.777777777777779E-2</v>
      </c>
      <c r="M146" s="14">
        <f t="shared" si="20"/>
        <v>0</v>
      </c>
      <c r="N146" s="14">
        <f t="shared" si="24"/>
        <v>40</v>
      </c>
      <c r="O146" s="15">
        <f t="shared" si="25"/>
        <v>40</v>
      </c>
      <c r="P146" s="12"/>
      <c r="Q146" s="15">
        <f t="shared" si="26"/>
        <v>280</v>
      </c>
    </row>
    <row r="147" spans="1:17" ht="26" hidden="1" customHeight="1">
      <c r="A147" s="19">
        <v>45450</v>
      </c>
      <c r="B147" s="11" t="s">
        <v>32</v>
      </c>
      <c r="C147" s="11"/>
      <c r="D147" s="11" t="s">
        <v>24</v>
      </c>
      <c r="E147" s="12">
        <v>7</v>
      </c>
      <c r="F147" s="12"/>
      <c r="G147" s="12">
        <v>921</v>
      </c>
      <c r="H147" s="12">
        <v>950</v>
      </c>
      <c r="I147" s="12">
        <v>1225</v>
      </c>
      <c r="J147" s="13">
        <f t="shared" si="21"/>
        <v>0.40972222222222221</v>
      </c>
      <c r="K147" s="13">
        <f t="shared" si="22"/>
        <v>0.51736111111111116</v>
      </c>
      <c r="L147" s="14">
        <f t="shared" si="23"/>
        <v>0.10763888888888895</v>
      </c>
      <c r="M147" s="14">
        <f t="shared" si="20"/>
        <v>2</v>
      </c>
      <c r="N147" s="14">
        <f t="shared" si="24"/>
        <v>35</v>
      </c>
      <c r="O147" s="15">
        <f t="shared" si="25"/>
        <v>155</v>
      </c>
      <c r="P147" s="12"/>
      <c r="Q147" s="15">
        <f t="shared" si="26"/>
        <v>1085</v>
      </c>
    </row>
    <row r="148" spans="1:17" ht="26" hidden="1" customHeight="1">
      <c r="A148" s="19">
        <v>45450</v>
      </c>
      <c r="B148" s="11" t="s">
        <v>32</v>
      </c>
      <c r="C148" s="11"/>
      <c r="D148" s="11" t="s">
        <v>24</v>
      </c>
      <c r="E148" s="12">
        <v>7</v>
      </c>
      <c r="F148" s="12"/>
      <c r="G148" s="12">
        <v>960</v>
      </c>
      <c r="H148" s="12">
        <v>1335</v>
      </c>
      <c r="I148" s="12">
        <v>1525</v>
      </c>
      <c r="J148" s="13">
        <f t="shared" si="21"/>
        <v>0.56597222222222221</v>
      </c>
      <c r="K148" s="13">
        <f t="shared" si="22"/>
        <v>0.64236111111111116</v>
      </c>
      <c r="L148" s="14">
        <f t="shared" si="23"/>
        <v>7.6388888888888951E-2</v>
      </c>
      <c r="M148" s="14">
        <f t="shared" si="20"/>
        <v>1</v>
      </c>
      <c r="N148" s="14">
        <f t="shared" si="24"/>
        <v>50</v>
      </c>
      <c r="O148" s="15">
        <f t="shared" si="25"/>
        <v>110</v>
      </c>
      <c r="P148" s="12"/>
      <c r="Q148" s="15">
        <f t="shared" si="26"/>
        <v>770</v>
      </c>
    </row>
    <row r="149" spans="1:17" ht="26" hidden="1" customHeight="1">
      <c r="A149" s="19">
        <v>45450</v>
      </c>
      <c r="B149" s="11" t="s">
        <v>32</v>
      </c>
      <c r="C149" s="11"/>
      <c r="D149" s="11" t="s">
        <v>24</v>
      </c>
      <c r="E149" s="12">
        <v>7</v>
      </c>
      <c r="F149" s="12"/>
      <c r="G149" s="12">
        <v>901</v>
      </c>
      <c r="H149" s="12">
        <v>1550</v>
      </c>
      <c r="I149" s="12">
        <v>1750</v>
      </c>
      <c r="J149" s="13">
        <f t="shared" si="21"/>
        <v>0.65972222222222221</v>
      </c>
      <c r="K149" s="13">
        <f t="shared" si="22"/>
        <v>0.74305555555555558</v>
      </c>
      <c r="L149" s="14">
        <f t="shared" si="23"/>
        <v>8.333333333333337E-2</v>
      </c>
      <c r="M149" s="14">
        <f t="shared" si="20"/>
        <v>2</v>
      </c>
      <c r="N149" s="14">
        <f t="shared" si="24"/>
        <v>0</v>
      </c>
      <c r="O149" s="15">
        <f t="shared" si="25"/>
        <v>120</v>
      </c>
      <c r="P149" s="12"/>
      <c r="Q149" s="15">
        <f t="shared" si="26"/>
        <v>840</v>
      </c>
    </row>
    <row r="150" spans="1:17" ht="26" hidden="1" customHeight="1">
      <c r="A150" s="19">
        <v>45450</v>
      </c>
      <c r="B150" s="11" t="s">
        <v>30</v>
      </c>
      <c r="C150" s="11"/>
      <c r="D150" s="11" t="s">
        <v>24</v>
      </c>
      <c r="E150" s="12">
        <v>5</v>
      </c>
      <c r="F150" s="12"/>
      <c r="G150" s="12">
        <v>2680</v>
      </c>
      <c r="H150" s="12">
        <v>945</v>
      </c>
      <c r="I150" s="12">
        <v>1326</v>
      </c>
      <c r="J150" s="13">
        <f t="shared" si="21"/>
        <v>0.40625</v>
      </c>
      <c r="K150" s="13">
        <f t="shared" si="22"/>
        <v>0.55972222222222223</v>
      </c>
      <c r="L150" s="14">
        <f t="shared" si="23"/>
        <v>0.15347222222222223</v>
      </c>
      <c r="M150" s="14">
        <f t="shared" si="20"/>
        <v>3</v>
      </c>
      <c r="N150" s="14">
        <f t="shared" si="24"/>
        <v>41</v>
      </c>
      <c r="O150" s="15">
        <f t="shared" si="25"/>
        <v>221</v>
      </c>
      <c r="P150" s="12"/>
      <c r="Q150" s="15">
        <f t="shared" si="26"/>
        <v>1105</v>
      </c>
    </row>
    <row r="151" spans="1:17" ht="26" hidden="1" customHeight="1">
      <c r="A151" s="19">
        <v>45450</v>
      </c>
      <c r="B151" s="11" t="s">
        <v>30</v>
      </c>
      <c r="C151" s="11"/>
      <c r="D151" s="11" t="s">
        <v>24</v>
      </c>
      <c r="E151" s="12">
        <v>5</v>
      </c>
      <c r="F151" s="12"/>
      <c r="G151" s="12">
        <v>1429</v>
      </c>
      <c r="H151" s="12">
        <v>1435</v>
      </c>
      <c r="I151" s="12">
        <v>1627</v>
      </c>
      <c r="J151" s="13">
        <f t="shared" si="21"/>
        <v>0.60763888888888884</v>
      </c>
      <c r="K151" s="13">
        <f t="shared" si="22"/>
        <v>0.68541666666666667</v>
      </c>
      <c r="L151" s="14">
        <f t="shared" si="23"/>
        <v>7.7777777777777835E-2</v>
      </c>
      <c r="M151" s="14">
        <f t="shared" si="20"/>
        <v>1</v>
      </c>
      <c r="N151" s="14">
        <f t="shared" si="24"/>
        <v>52</v>
      </c>
      <c r="O151" s="15">
        <f t="shared" si="25"/>
        <v>112</v>
      </c>
      <c r="P151" s="12"/>
      <c r="Q151" s="15">
        <f t="shared" si="26"/>
        <v>560</v>
      </c>
    </row>
    <row r="152" spans="1:17" ht="26" hidden="1" customHeight="1">
      <c r="A152" s="19">
        <v>45450</v>
      </c>
      <c r="B152" s="11" t="s">
        <v>30</v>
      </c>
      <c r="C152" s="11"/>
      <c r="D152" s="11" t="s">
        <v>24</v>
      </c>
      <c r="E152" s="12">
        <v>5</v>
      </c>
      <c r="F152" s="12"/>
      <c r="G152" s="12">
        <v>611</v>
      </c>
      <c r="H152" s="12">
        <v>1650</v>
      </c>
      <c r="I152" s="12">
        <v>1748</v>
      </c>
      <c r="J152" s="13">
        <f t="shared" si="21"/>
        <v>0.70138888888888884</v>
      </c>
      <c r="K152" s="13">
        <f t="shared" si="22"/>
        <v>0.7416666666666667</v>
      </c>
      <c r="L152" s="14">
        <f t="shared" si="23"/>
        <v>4.0277777777777857E-2</v>
      </c>
      <c r="M152" s="14">
        <f t="shared" si="20"/>
        <v>0</v>
      </c>
      <c r="N152" s="14">
        <f t="shared" si="24"/>
        <v>58</v>
      </c>
      <c r="O152" s="15">
        <f t="shared" si="25"/>
        <v>58</v>
      </c>
      <c r="P152" s="12"/>
      <c r="Q152" s="15">
        <f t="shared" si="26"/>
        <v>290</v>
      </c>
    </row>
    <row r="153" spans="1:17" ht="26" hidden="1" customHeight="1">
      <c r="A153" s="19">
        <v>45450</v>
      </c>
      <c r="B153" s="11" t="s">
        <v>34</v>
      </c>
      <c r="C153" s="11"/>
      <c r="D153" s="11" t="s">
        <v>24</v>
      </c>
      <c r="E153" s="12">
        <v>6</v>
      </c>
      <c r="F153" s="12"/>
      <c r="G153" s="12">
        <v>80</v>
      </c>
      <c r="H153" s="12">
        <v>948</v>
      </c>
      <c r="I153" s="12">
        <v>1125</v>
      </c>
      <c r="J153" s="13">
        <f t="shared" si="21"/>
        <v>0.40833333333333333</v>
      </c>
      <c r="K153" s="13">
        <f t="shared" si="22"/>
        <v>0.47569444444444442</v>
      </c>
      <c r="L153" s="14">
        <f t="shared" si="23"/>
        <v>6.7361111111111094E-2</v>
      </c>
      <c r="M153" s="14">
        <f t="shared" si="20"/>
        <v>1</v>
      </c>
      <c r="N153" s="14">
        <f t="shared" si="24"/>
        <v>37</v>
      </c>
      <c r="O153" s="15">
        <f t="shared" si="25"/>
        <v>97</v>
      </c>
      <c r="P153" s="12"/>
      <c r="Q153" s="15">
        <f t="shared" si="26"/>
        <v>582</v>
      </c>
    </row>
    <row r="154" spans="1:17" ht="26" hidden="1" customHeight="1">
      <c r="A154" s="19">
        <v>45450</v>
      </c>
      <c r="B154" s="11" t="s">
        <v>34</v>
      </c>
      <c r="C154" s="11"/>
      <c r="D154" s="11" t="s">
        <v>24</v>
      </c>
      <c r="E154" s="12">
        <v>6</v>
      </c>
      <c r="F154" s="12"/>
      <c r="G154" s="12">
        <v>331</v>
      </c>
      <c r="H154" s="12">
        <v>1338</v>
      </c>
      <c r="I154" s="12">
        <v>1505</v>
      </c>
      <c r="J154" s="13">
        <f t="shared" si="21"/>
        <v>0.56805555555555554</v>
      </c>
      <c r="K154" s="13">
        <f t="shared" si="22"/>
        <v>0.62847222222222221</v>
      </c>
      <c r="L154" s="14">
        <f t="shared" si="23"/>
        <v>6.0416666666666674E-2</v>
      </c>
      <c r="M154" s="14">
        <f t="shared" si="20"/>
        <v>1</v>
      </c>
      <c r="N154" s="14">
        <f t="shared" si="24"/>
        <v>27</v>
      </c>
      <c r="O154" s="15">
        <f t="shared" si="25"/>
        <v>87</v>
      </c>
      <c r="P154" s="12"/>
      <c r="Q154" s="15">
        <f t="shared" si="26"/>
        <v>522</v>
      </c>
    </row>
    <row r="155" spans="1:17" ht="26" hidden="1" customHeight="1">
      <c r="A155" s="19">
        <v>45450</v>
      </c>
      <c r="B155" s="11" t="s">
        <v>34</v>
      </c>
      <c r="C155" s="11"/>
      <c r="D155" s="11" t="s">
        <v>24</v>
      </c>
      <c r="E155" s="12">
        <v>6</v>
      </c>
      <c r="F155" s="12"/>
      <c r="G155" s="12">
        <v>306</v>
      </c>
      <c r="H155" s="12">
        <v>1525</v>
      </c>
      <c r="I155" s="12">
        <v>1732</v>
      </c>
      <c r="J155" s="13">
        <f t="shared" si="21"/>
        <v>0.64236111111111116</v>
      </c>
      <c r="K155" s="13">
        <f t="shared" si="22"/>
        <v>0.73055555555555551</v>
      </c>
      <c r="L155" s="14">
        <f t="shared" si="23"/>
        <v>8.8194444444444353E-2</v>
      </c>
      <c r="M155" s="14">
        <f t="shared" si="20"/>
        <v>2</v>
      </c>
      <c r="N155" s="14">
        <f t="shared" si="24"/>
        <v>7</v>
      </c>
      <c r="O155" s="15">
        <f t="shared" si="25"/>
        <v>127</v>
      </c>
      <c r="P155" s="12"/>
      <c r="Q155" s="15">
        <f t="shared" si="26"/>
        <v>762</v>
      </c>
    </row>
    <row r="156" spans="1:17" ht="26" hidden="1" customHeight="1">
      <c r="A156" s="19">
        <v>45450</v>
      </c>
      <c r="B156" s="11" t="s">
        <v>34</v>
      </c>
      <c r="C156" s="11"/>
      <c r="D156" s="11" t="s">
        <v>28</v>
      </c>
      <c r="E156" s="12">
        <v>6</v>
      </c>
      <c r="F156" s="12"/>
      <c r="G156" s="12">
        <v>221</v>
      </c>
      <c r="H156" s="12">
        <v>2150</v>
      </c>
      <c r="I156" s="12">
        <v>2430</v>
      </c>
      <c r="J156" s="13">
        <f t="shared" si="21"/>
        <v>0.90972222222222221</v>
      </c>
      <c r="K156" s="13">
        <f t="shared" si="22"/>
        <v>1.0208333333333333</v>
      </c>
      <c r="L156" s="14">
        <f t="shared" si="23"/>
        <v>0.11111111111111105</v>
      </c>
      <c r="M156" s="14">
        <f t="shared" si="20"/>
        <v>2</v>
      </c>
      <c r="N156" s="14">
        <f t="shared" si="24"/>
        <v>40</v>
      </c>
      <c r="O156" s="15">
        <f t="shared" si="25"/>
        <v>160</v>
      </c>
      <c r="P156" s="12">
        <v>270</v>
      </c>
      <c r="Q156" s="15">
        <f t="shared" si="26"/>
        <v>690</v>
      </c>
    </row>
    <row r="157" spans="1:17" ht="26" hidden="1" customHeight="1">
      <c r="A157" s="19">
        <v>45450</v>
      </c>
      <c r="B157" s="11" t="s">
        <v>34</v>
      </c>
      <c r="C157" s="11"/>
      <c r="D157" s="11" t="s">
        <v>28</v>
      </c>
      <c r="E157" s="12">
        <v>6</v>
      </c>
      <c r="F157" s="12"/>
      <c r="G157" s="12">
        <v>201</v>
      </c>
      <c r="H157" s="12">
        <v>2430</v>
      </c>
      <c r="I157" s="12">
        <v>2745</v>
      </c>
      <c r="J157" s="13">
        <f t="shared" si="21"/>
        <v>1.0208333333333333</v>
      </c>
      <c r="K157" s="13">
        <f t="shared" si="22"/>
        <v>1.15625</v>
      </c>
      <c r="L157" s="14">
        <f t="shared" si="23"/>
        <v>0.13541666666666674</v>
      </c>
      <c r="M157" s="14">
        <f t="shared" si="20"/>
        <v>3</v>
      </c>
      <c r="N157" s="14">
        <f t="shared" si="24"/>
        <v>15</v>
      </c>
      <c r="O157" s="15">
        <f t="shared" si="25"/>
        <v>195</v>
      </c>
      <c r="P157" s="12">
        <v>540</v>
      </c>
      <c r="Q157" s="15">
        <f t="shared" si="26"/>
        <v>630</v>
      </c>
    </row>
    <row r="158" spans="1:17" ht="26" hidden="1" customHeight="1">
      <c r="A158" s="19">
        <v>45450</v>
      </c>
      <c r="B158" s="11" t="s">
        <v>34</v>
      </c>
      <c r="C158" s="11"/>
      <c r="D158" s="11" t="s">
        <v>28</v>
      </c>
      <c r="E158" s="12">
        <v>6</v>
      </c>
      <c r="F158" s="12"/>
      <c r="G158" s="12">
        <v>52</v>
      </c>
      <c r="H158" s="12">
        <v>345</v>
      </c>
      <c r="I158" s="12">
        <v>425</v>
      </c>
      <c r="J158" s="13">
        <f t="shared" si="21"/>
        <v>0.15625</v>
      </c>
      <c r="K158" s="13">
        <f t="shared" si="22"/>
        <v>0.18402777777777779</v>
      </c>
      <c r="L158" s="14">
        <f t="shared" si="23"/>
        <v>2.777777777777779E-2</v>
      </c>
      <c r="M158" s="14">
        <f t="shared" si="20"/>
        <v>0</v>
      </c>
      <c r="N158" s="14">
        <f t="shared" si="24"/>
        <v>40</v>
      </c>
      <c r="O158" s="15">
        <f t="shared" si="25"/>
        <v>40</v>
      </c>
      <c r="P158" s="12"/>
      <c r="Q158" s="15">
        <f t="shared" si="26"/>
        <v>240</v>
      </c>
    </row>
    <row r="159" spans="1:17" ht="26" hidden="1" customHeight="1">
      <c r="A159" s="19">
        <v>45450</v>
      </c>
      <c r="B159" s="11" t="s">
        <v>34</v>
      </c>
      <c r="C159" s="11"/>
      <c r="D159" s="11" t="s">
        <v>28</v>
      </c>
      <c r="E159" s="12">
        <v>6</v>
      </c>
      <c r="F159" s="12"/>
      <c r="G159" s="12">
        <v>55</v>
      </c>
      <c r="H159" s="12">
        <v>435</v>
      </c>
      <c r="I159" s="12">
        <v>510</v>
      </c>
      <c r="J159" s="13">
        <f t="shared" si="21"/>
        <v>0.19097222222222221</v>
      </c>
      <c r="K159" s="13">
        <f t="shared" si="22"/>
        <v>0.21527777777777779</v>
      </c>
      <c r="L159" s="14">
        <f t="shared" si="23"/>
        <v>2.430555555555558E-2</v>
      </c>
      <c r="M159" s="14">
        <f t="shared" si="20"/>
        <v>0</v>
      </c>
      <c r="N159" s="14">
        <f t="shared" si="24"/>
        <v>35</v>
      </c>
      <c r="O159" s="15">
        <f t="shared" si="25"/>
        <v>35</v>
      </c>
      <c r="P159" s="12"/>
      <c r="Q159" s="15">
        <f>(O159*E159)-P159</f>
        <v>210</v>
      </c>
    </row>
    <row r="160" spans="1:17" ht="26" hidden="1" customHeight="1">
      <c r="A160" s="19">
        <v>45450</v>
      </c>
      <c r="B160" s="11" t="s">
        <v>33</v>
      </c>
      <c r="C160" s="11"/>
      <c r="D160" s="11" t="s">
        <v>28</v>
      </c>
      <c r="E160" s="12">
        <v>6</v>
      </c>
      <c r="F160" s="12"/>
      <c r="G160" s="12">
        <v>445</v>
      </c>
      <c r="H160" s="12">
        <v>2130</v>
      </c>
      <c r="I160" s="12">
        <v>2345</v>
      </c>
      <c r="J160" s="13">
        <f t="shared" si="21"/>
        <v>0.89583333333333337</v>
      </c>
      <c r="K160" s="13">
        <f t="shared" si="22"/>
        <v>0.98958333333333337</v>
      </c>
      <c r="L160" s="14">
        <f t="shared" si="23"/>
        <v>9.375E-2</v>
      </c>
      <c r="M160" s="14">
        <f t="shared" si="20"/>
        <v>2</v>
      </c>
      <c r="N160" s="14">
        <f t="shared" si="24"/>
        <v>15</v>
      </c>
      <c r="O160" s="15">
        <f t="shared" si="25"/>
        <v>135</v>
      </c>
      <c r="P160" s="12"/>
      <c r="Q160" s="15">
        <f t="shared" si="26"/>
        <v>810</v>
      </c>
    </row>
    <row r="161" spans="1:17" ht="26" hidden="1" customHeight="1">
      <c r="A161" s="19">
        <v>45450</v>
      </c>
      <c r="B161" s="11" t="s">
        <v>33</v>
      </c>
      <c r="C161" s="11"/>
      <c r="D161" s="11" t="s">
        <v>28</v>
      </c>
      <c r="E161" s="12">
        <v>6</v>
      </c>
      <c r="F161" s="12"/>
      <c r="G161" s="12">
        <v>563</v>
      </c>
      <c r="H161" s="12">
        <v>2430</v>
      </c>
      <c r="I161" s="12">
        <v>2600</v>
      </c>
      <c r="J161" s="13">
        <f t="shared" si="21"/>
        <v>1.0208333333333333</v>
      </c>
      <c r="K161" s="13">
        <f t="shared" si="22"/>
        <v>1.0833333333333333</v>
      </c>
      <c r="L161" s="14">
        <f t="shared" si="23"/>
        <v>6.25E-2</v>
      </c>
      <c r="M161" s="14">
        <f t="shared" si="20"/>
        <v>1</v>
      </c>
      <c r="N161" s="14">
        <f t="shared" si="24"/>
        <v>30</v>
      </c>
      <c r="O161" s="15">
        <f t="shared" si="25"/>
        <v>90</v>
      </c>
      <c r="P161" s="12"/>
      <c r="Q161" s="15">
        <f t="shared" si="26"/>
        <v>540</v>
      </c>
    </row>
    <row r="162" spans="1:17" ht="26" hidden="1" customHeight="1">
      <c r="A162" s="19">
        <v>45450</v>
      </c>
      <c r="B162" s="11" t="s">
        <v>33</v>
      </c>
      <c r="C162" s="11"/>
      <c r="D162" s="11" t="s">
        <v>28</v>
      </c>
      <c r="E162" s="12">
        <v>6</v>
      </c>
      <c r="F162" s="12"/>
      <c r="G162" s="12">
        <v>466</v>
      </c>
      <c r="H162" s="12">
        <v>330</v>
      </c>
      <c r="I162" s="12">
        <v>530</v>
      </c>
      <c r="J162" s="13">
        <f t="shared" si="21"/>
        <v>0.14583333333333334</v>
      </c>
      <c r="K162" s="13">
        <f t="shared" si="22"/>
        <v>0.22916666666666666</v>
      </c>
      <c r="L162" s="14">
        <f t="shared" si="23"/>
        <v>8.3333333333333315E-2</v>
      </c>
      <c r="M162" s="14">
        <f t="shared" si="20"/>
        <v>2</v>
      </c>
      <c r="N162" s="14">
        <f t="shared" si="24"/>
        <v>0</v>
      </c>
      <c r="O162" s="15">
        <f t="shared" si="25"/>
        <v>120</v>
      </c>
      <c r="P162" s="12"/>
      <c r="Q162" s="15">
        <f t="shared" si="26"/>
        <v>720</v>
      </c>
    </row>
    <row r="163" spans="1:17" ht="26" hidden="1" customHeight="1">
      <c r="A163" s="19">
        <v>45451</v>
      </c>
      <c r="B163" s="11" t="s">
        <v>23</v>
      </c>
      <c r="C163" s="11"/>
      <c r="D163" s="11" t="s">
        <v>24</v>
      </c>
      <c r="E163" s="12">
        <v>4</v>
      </c>
      <c r="F163" s="12"/>
      <c r="G163" s="12">
        <v>156</v>
      </c>
      <c r="H163" s="12">
        <v>950</v>
      </c>
      <c r="I163" s="12">
        <v>1105</v>
      </c>
      <c r="J163" s="13">
        <f t="shared" si="21"/>
        <v>0.40972222222222221</v>
      </c>
      <c r="K163" s="13">
        <f t="shared" si="22"/>
        <v>0.46180555555555558</v>
      </c>
      <c r="L163" s="14">
        <f t="shared" si="23"/>
        <v>5.208333333333337E-2</v>
      </c>
      <c r="M163" s="14">
        <f t="shared" si="20"/>
        <v>1</v>
      </c>
      <c r="N163" s="14">
        <f t="shared" si="24"/>
        <v>15</v>
      </c>
      <c r="O163" s="15">
        <f t="shared" si="25"/>
        <v>75</v>
      </c>
      <c r="P163" s="12"/>
      <c r="Q163" s="15">
        <f t="shared" si="26"/>
        <v>300</v>
      </c>
    </row>
    <row r="164" spans="1:17" ht="26" hidden="1" customHeight="1">
      <c r="A164" s="19">
        <v>45451</v>
      </c>
      <c r="B164" s="11" t="s">
        <v>23</v>
      </c>
      <c r="C164" s="11"/>
      <c r="D164" s="11" t="s">
        <v>24</v>
      </c>
      <c r="E164" s="12">
        <v>4</v>
      </c>
      <c r="F164" s="12"/>
      <c r="G164" s="12">
        <v>40</v>
      </c>
      <c r="H164" s="12">
        <v>1235</v>
      </c>
      <c r="I164" s="12">
        <v>1300</v>
      </c>
      <c r="J164" s="13">
        <f t="shared" si="21"/>
        <v>0.52430555555555558</v>
      </c>
      <c r="K164" s="13">
        <f t="shared" si="22"/>
        <v>0.54166666666666663</v>
      </c>
      <c r="L164" s="14">
        <f t="shared" si="23"/>
        <v>1.7361111111111049E-2</v>
      </c>
      <c r="M164" s="14">
        <f t="shared" si="20"/>
        <v>0</v>
      </c>
      <c r="N164" s="14">
        <f t="shared" si="24"/>
        <v>25</v>
      </c>
      <c r="O164" s="15">
        <f t="shared" si="25"/>
        <v>25</v>
      </c>
      <c r="P164" s="12"/>
      <c r="Q164" s="15">
        <f t="shared" si="26"/>
        <v>100</v>
      </c>
    </row>
    <row r="165" spans="1:17" ht="26" hidden="1" customHeight="1">
      <c r="A165" s="19">
        <v>45451</v>
      </c>
      <c r="B165" s="11" t="s">
        <v>23</v>
      </c>
      <c r="C165" s="11"/>
      <c r="D165" s="11" t="s">
        <v>24</v>
      </c>
      <c r="E165" s="12">
        <v>4</v>
      </c>
      <c r="F165" s="12"/>
      <c r="G165" s="12">
        <v>36</v>
      </c>
      <c r="H165" s="12">
        <v>1300</v>
      </c>
      <c r="I165" s="12">
        <v>1450</v>
      </c>
      <c r="J165" s="13">
        <f t="shared" si="21"/>
        <v>0.54166666666666663</v>
      </c>
      <c r="K165" s="13">
        <f t="shared" si="22"/>
        <v>0.61805555555555558</v>
      </c>
      <c r="L165" s="14">
        <f t="shared" si="23"/>
        <v>7.6388888888888951E-2</v>
      </c>
      <c r="M165" s="14">
        <f t="shared" si="20"/>
        <v>1</v>
      </c>
      <c r="N165" s="14">
        <f t="shared" si="24"/>
        <v>50</v>
      </c>
      <c r="O165" s="15">
        <f t="shared" si="25"/>
        <v>110</v>
      </c>
      <c r="P165" s="12"/>
      <c r="Q165" s="15">
        <f t="shared" si="26"/>
        <v>440</v>
      </c>
    </row>
    <row r="166" spans="1:17" ht="26" hidden="1" customHeight="1">
      <c r="A166" s="19">
        <v>45451</v>
      </c>
      <c r="B166" s="11" t="s">
        <v>23</v>
      </c>
      <c r="C166" s="11"/>
      <c r="D166" s="11" t="s">
        <v>24</v>
      </c>
      <c r="E166" s="12">
        <v>4</v>
      </c>
      <c r="F166" s="12"/>
      <c r="G166" s="12">
        <v>52</v>
      </c>
      <c r="H166" s="12">
        <v>1520</v>
      </c>
      <c r="I166" s="12">
        <v>1620</v>
      </c>
      <c r="J166" s="13">
        <f t="shared" si="21"/>
        <v>0.63888888888888884</v>
      </c>
      <c r="K166" s="13">
        <f t="shared" si="22"/>
        <v>0.68055555555555558</v>
      </c>
      <c r="L166" s="14">
        <f t="shared" si="23"/>
        <v>4.1666666666666741E-2</v>
      </c>
      <c r="M166" s="14">
        <f t="shared" si="20"/>
        <v>1</v>
      </c>
      <c r="N166" s="14">
        <f t="shared" si="24"/>
        <v>0</v>
      </c>
      <c r="O166" s="15">
        <f t="shared" si="25"/>
        <v>60</v>
      </c>
      <c r="P166" s="12"/>
      <c r="Q166" s="15">
        <f t="shared" si="26"/>
        <v>240</v>
      </c>
    </row>
    <row r="167" spans="1:17" ht="26" hidden="1" customHeight="1">
      <c r="A167" s="19">
        <v>45451</v>
      </c>
      <c r="B167" s="11" t="s">
        <v>23</v>
      </c>
      <c r="C167" s="11"/>
      <c r="D167" s="11" t="s">
        <v>24</v>
      </c>
      <c r="E167" s="12">
        <v>4</v>
      </c>
      <c r="F167" s="12"/>
      <c r="G167" s="12">
        <v>5</v>
      </c>
      <c r="H167" s="12">
        <v>1625</v>
      </c>
      <c r="I167" s="12">
        <v>1730</v>
      </c>
      <c r="J167" s="13">
        <f t="shared" si="21"/>
        <v>0.68402777777777779</v>
      </c>
      <c r="K167" s="13">
        <f t="shared" si="22"/>
        <v>0.72916666666666663</v>
      </c>
      <c r="L167" s="14">
        <f t="shared" si="23"/>
        <v>4.513888888888884E-2</v>
      </c>
      <c r="M167" s="14">
        <f t="shared" si="20"/>
        <v>1</v>
      </c>
      <c r="N167" s="14">
        <f t="shared" si="24"/>
        <v>5</v>
      </c>
      <c r="O167" s="15">
        <f t="shared" si="25"/>
        <v>65</v>
      </c>
      <c r="P167" s="12"/>
      <c r="Q167" s="15">
        <f t="shared" si="26"/>
        <v>260</v>
      </c>
    </row>
    <row r="168" spans="1:17" ht="26" hidden="1" customHeight="1">
      <c r="A168" s="19">
        <v>45451</v>
      </c>
      <c r="B168" s="11" t="s">
        <v>33</v>
      </c>
      <c r="C168" s="11"/>
      <c r="D168" s="11" t="s">
        <v>24</v>
      </c>
      <c r="E168" s="12">
        <v>7</v>
      </c>
      <c r="F168" s="12"/>
      <c r="G168" s="12">
        <v>720</v>
      </c>
      <c r="H168" s="12">
        <v>1005</v>
      </c>
      <c r="I168" s="12">
        <v>1242</v>
      </c>
      <c r="J168" s="13">
        <f t="shared" si="21"/>
        <v>0.4201388888888889</v>
      </c>
      <c r="K168" s="13">
        <f t="shared" si="22"/>
        <v>0.52916666666666667</v>
      </c>
      <c r="L168" s="14">
        <f t="shared" si="23"/>
        <v>0.10902777777777778</v>
      </c>
      <c r="M168" s="14">
        <f t="shared" si="20"/>
        <v>2</v>
      </c>
      <c r="N168" s="14">
        <f t="shared" si="24"/>
        <v>37</v>
      </c>
      <c r="O168" s="15">
        <f t="shared" si="25"/>
        <v>157</v>
      </c>
      <c r="P168" s="12"/>
      <c r="Q168" s="15">
        <f t="shared" si="26"/>
        <v>1099</v>
      </c>
    </row>
    <row r="169" spans="1:17" ht="26" hidden="1" customHeight="1">
      <c r="A169" s="19">
        <v>45451</v>
      </c>
      <c r="B169" s="11" t="s">
        <v>33</v>
      </c>
      <c r="C169" s="11"/>
      <c r="D169" s="11" t="s">
        <v>24</v>
      </c>
      <c r="E169" s="12">
        <v>7</v>
      </c>
      <c r="F169" s="12"/>
      <c r="G169" s="12">
        <v>139</v>
      </c>
      <c r="H169" s="12">
        <v>1250</v>
      </c>
      <c r="I169" s="12">
        <v>1325</v>
      </c>
      <c r="J169" s="13">
        <f t="shared" si="21"/>
        <v>0.53472222222222221</v>
      </c>
      <c r="K169" s="13">
        <f t="shared" si="22"/>
        <v>0.55902777777777779</v>
      </c>
      <c r="L169" s="14">
        <f t="shared" si="23"/>
        <v>2.430555555555558E-2</v>
      </c>
      <c r="M169" s="14">
        <f t="shared" si="20"/>
        <v>0</v>
      </c>
      <c r="N169" s="14">
        <f t="shared" si="24"/>
        <v>35</v>
      </c>
      <c r="O169" s="15">
        <f t="shared" si="25"/>
        <v>35</v>
      </c>
      <c r="P169" s="12"/>
      <c r="Q169" s="15">
        <f t="shared" si="26"/>
        <v>245</v>
      </c>
    </row>
    <row r="170" spans="1:17" ht="26" hidden="1" customHeight="1">
      <c r="A170" s="19">
        <v>45451</v>
      </c>
      <c r="B170" s="11" t="s">
        <v>33</v>
      </c>
      <c r="C170" s="11"/>
      <c r="D170" s="11" t="s">
        <v>24</v>
      </c>
      <c r="E170" s="12">
        <v>7</v>
      </c>
      <c r="F170" s="12"/>
      <c r="G170" s="12">
        <v>366</v>
      </c>
      <c r="H170" s="12">
        <v>1435</v>
      </c>
      <c r="I170" s="12">
        <v>1618</v>
      </c>
      <c r="J170" s="13">
        <f t="shared" si="21"/>
        <v>0.60763888888888884</v>
      </c>
      <c r="K170" s="13">
        <f t="shared" si="22"/>
        <v>0.6791666666666667</v>
      </c>
      <c r="L170" s="14">
        <f t="shared" si="23"/>
        <v>7.1527777777777857E-2</v>
      </c>
      <c r="M170" s="14">
        <f t="shared" si="20"/>
        <v>1</v>
      </c>
      <c r="N170" s="14">
        <f t="shared" si="24"/>
        <v>43</v>
      </c>
      <c r="O170" s="15">
        <f t="shared" si="25"/>
        <v>103</v>
      </c>
      <c r="P170" s="12"/>
      <c r="Q170" s="15">
        <f t="shared" si="26"/>
        <v>721</v>
      </c>
    </row>
    <row r="171" spans="1:17" ht="26" hidden="1" customHeight="1">
      <c r="A171" s="19">
        <v>45451</v>
      </c>
      <c r="B171" s="11" t="s">
        <v>33</v>
      </c>
      <c r="C171" s="11"/>
      <c r="D171" s="11" t="s">
        <v>24</v>
      </c>
      <c r="E171" s="12">
        <v>7</v>
      </c>
      <c r="F171" s="12"/>
      <c r="G171" s="12">
        <v>133</v>
      </c>
      <c r="H171" s="12">
        <v>1650</v>
      </c>
      <c r="I171" s="12">
        <v>1720</v>
      </c>
      <c r="J171" s="13">
        <f t="shared" si="21"/>
        <v>0.70138888888888884</v>
      </c>
      <c r="K171" s="13">
        <f t="shared" si="22"/>
        <v>0.72222222222222221</v>
      </c>
      <c r="L171" s="14">
        <f t="shared" si="23"/>
        <v>2.083333333333337E-2</v>
      </c>
      <c r="M171" s="14">
        <f t="shared" si="20"/>
        <v>0</v>
      </c>
      <c r="N171" s="14">
        <f t="shared" si="24"/>
        <v>30</v>
      </c>
      <c r="O171" s="15">
        <f t="shared" si="25"/>
        <v>30</v>
      </c>
      <c r="P171" s="12"/>
      <c r="Q171" s="15">
        <f t="shared" si="26"/>
        <v>210</v>
      </c>
    </row>
    <row r="172" spans="1:17" ht="26" hidden="1" customHeight="1">
      <c r="A172" s="19">
        <v>45451</v>
      </c>
      <c r="B172" s="11" t="s">
        <v>36</v>
      </c>
      <c r="C172" s="11"/>
      <c r="D172" s="11" t="s">
        <v>24</v>
      </c>
      <c r="E172" s="12">
        <v>4</v>
      </c>
      <c r="F172" s="12"/>
      <c r="G172" s="12">
        <v>80</v>
      </c>
      <c r="H172" s="12">
        <v>948</v>
      </c>
      <c r="I172" s="12">
        <v>1130</v>
      </c>
      <c r="J172" s="13">
        <f t="shared" si="21"/>
        <v>0.40833333333333333</v>
      </c>
      <c r="K172" s="13">
        <f t="shared" si="22"/>
        <v>0.47916666666666669</v>
      </c>
      <c r="L172" s="14">
        <f t="shared" si="23"/>
        <v>7.0833333333333359E-2</v>
      </c>
      <c r="M172" s="14">
        <f t="shared" si="20"/>
        <v>1</v>
      </c>
      <c r="N172" s="14">
        <f t="shared" si="24"/>
        <v>42</v>
      </c>
      <c r="O172" s="15">
        <f t="shared" si="25"/>
        <v>102</v>
      </c>
      <c r="P172" s="12"/>
      <c r="Q172" s="15">
        <f t="shared" si="26"/>
        <v>408</v>
      </c>
    </row>
    <row r="173" spans="1:17" ht="26" hidden="1" customHeight="1">
      <c r="A173" s="19">
        <v>45451</v>
      </c>
      <c r="B173" s="11" t="s">
        <v>36</v>
      </c>
      <c r="C173" s="11"/>
      <c r="D173" s="11" t="s">
        <v>24</v>
      </c>
      <c r="E173" s="12">
        <v>4</v>
      </c>
      <c r="F173" s="12"/>
      <c r="G173" s="12">
        <v>26</v>
      </c>
      <c r="H173" s="12">
        <v>1232</v>
      </c>
      <c r="I173" s="12">
        <v>1405</v>
      </c>
      <c r="J173" s="13">
        <f t="shared" si="21"/>
        <v>0.52222222222222225</v>
      </c>
      <c r="K173" s="13">
        <f t="shared" si="22"/>
        <v>0.58680555555555558</v>
      </c>
      <c r="L173" s="14">
        <f t="shared" si="23"/>
        <v>6.4583333333333326E-2</v>
      </c>
      <c r="M173" s="14">
        <f t="shared" si="20"/>
        <v>1</v>
      </c>
      <c r="N173" s="14">
        <f t="shared" si="24"/>
        <v>33</v>
      </c>
      <c r="O173" s="15">
        <f t="shared" si="25"/>
        <v>93</v>
      </c>
      <c r="P173" s="12"/>
      <c r="Q173" s="15">
        <f t="shared" si="26"/>
        <v>372</v>
      </c>
    </row>
    <row r="174" spans="1:17" ht="26" hidden="1" customHeight="1">
      <c r="A174" s="19">
        <v>45451</v>
      </c>
      <c r="B174" s="11" t="s">
        <v>36</v>
      </c>
      <c r="C174" s="11"/>
      <c r="D174" s="11" t="s">
        <v>24</v>
      </c>
      <c r="E174" s="12">
        <v>4</v>
      </c>
      <c r="F174" s="12"/>
      <c r="G174" s="12">
        <v>5</v>
      </c>
      <c r="H174" s="12">
        <v>1405</v>
      </c>
      <c r="I174" s="12">
        <v>1459</v>
      </c>
      <c r="J174" s="13">
        <f t="shared" si="21"/>
        <v>0.58680555555555558</v>
      </c>
      <c r="K174" s="13">
        <f t="shared" si="22"/>
        <v>0.62430555555555556</v>
      </c>
      <c r="L174" s="14">
        <f t="shared" si="23"/>
        <v>3.7499999999999978E-2</v>
      </c>
      <c r="M174" s="14">
        <f t="shared" si="20"/>
        <v>0</v>
      </c>
      <c r="N174" s="14">
        <f t="shared" si="24"/>
        <v>54</v>
      </c>
      <c r="O174" s="15">
        <f t="shared" si="25"/>
        <v>54</v>
      </c>
      <c r="P174" s="12"/>
      <c r="Q174" s="15">
        <f t="shared" si="26"/>
        <v>216</v>
      </c>
    </row>
    <row r="175" spans="1:17" ht="26" hidden="1" customHeight="1">
      <c r="A175" s="19">
        <v>45451</v>
      </c>
      <c r="B175" s="11" t="s">
        <v>36</v>
      </c>
      <c r="C175" s="11"/>
      <c r="D175" s="11" t="s">
        <v>24</v>
      </c>
      <c r="E175" s="12">
        <v>4</v>
      </c>
      <c r="F175" s="12"/>
      <c r="G175" s="12">
        <v>20</v>
      </c>
      <c r="H175" s="12">
        <v>1518</v>
      </c>
      <c r="I175" s="12">
        <v>1749</v>
      </c>
      <c r="J175" s="13">
        <f t="shared" si="21"/>
        <v>0.63749999999999996</v>
      </c>
      <c r="K175" s="13">
        <f t="shared" si="22"/>
        <v>0.74236111111111114</v>
      </c>
      <c r="L175" s="14">
        <f t="shared" si="23"/>
        <v>0.10486111111111118</v>
      </c>
      <c r="M175" s="14">
        <f t="shared" si="20"/>
        <v>2</v>
      </c>
      <c r="N175" s="14">
        <f t="shared" si="24"/>
        <v>31</v>
      </c>
      <c r="O175" s="15">
        <f t="shared" si="25"/>
        <v>151</v>
      </c>
      <c r="P175" s="12"/>
      <c r="Q175" s="15">
        <f t="shared" si="26"/>
        <v>604</v>
      </c>
    </row>
    <row r="176" spans="1:17" ht="26" hidden="1" customHeight="1">
      <c r="A176" s="19">
        <v>45451</v>
      </c>
      <c r="B176" s="11" t="s">
        <v>32</v>
      </c>
      <c r="C176" s="11"/>
      <c r="D176" s="11" t="s">
        <v>24</v>
      </c>
      <c r="E176" s="12">
        <v>7</v>
      </c>
      <c r="F176" s="12"/>
      <c r="G176" s="12">
        <v>685</v>
      </c>
      <c r="H176" s="12">
        <v>955</v>
      </c>
      <c r="I176" s="12">
        <v>1220</v>
      </c>
      <c r="J176" s="13">
        <f t="shared" si="21"/>
        <v>0.41319444444444442</v>
      </c>
      <c r="K176" s="13">
        <f t="shared" si="22"/>
        <v>0.51388888888888884</v>
      </c>
      <c r="L176" s="14">
        <f t="shared" si="23"/>
        <v>0.10069444444444442</v>
      </c>
      <c r="M176" s="14">
        <f t="shared" si="20"/>
        <v>2</v>
      </c>
      <c r="N176" s="14">
        <f t="shared" si="24"/>
        <v>25</v>
      </c>
      <c r="O176" s="15">
        <f t="shared" si="25"/>
        <v>145</v>
      </c>
      <c r="P176" s="12"/>
      <c r="Q176" s="15">
        <f t="shared" si="26"/>
        <v>1015</v>
      </c>
    </row>
    <row r="177" spans="1:17" ht="26" hidden="1" customHeight="1">
      <c r="A177" s="19">
        <v>45451</v>
      </c>
      <c r="B177" s="11" t="s">
        <v>32</v>
      </c>
      <c r="C177" s="11"/>
      <c r="D177" s="11" t="s">
        <v>24</v>
      </c>
      <c r="E177" s="12">
        <v>7</v>
      </c>
      <c r="F177" s="12"/>
      <c r="G177" s="12">
        <v>784</v>
      </c>
      <c r="H177" s="12">
        <v>1340</v>
      </c>
      <c r="I177" s="12">
        <v>1520</v>
      </c>
      <c r="J177" s="13">
        <f t="shared" si="21"/>
        <v>0.56944444444444442</v>
      </c>
      <c r="K177" s="13">
        <f t="shared" si="22"/>
        <v>0.63888888888888884</v>
      </c>
      <c r="L177" s="14">
        <f t="shared" si="23"/>
        <v>6.944444444444442E-2</v>
      </c>
      <c r="M177" s="14">
        <f t="shared" si="20"/>
        <v>1</v>
      </c>
      <c r="N177" s="14">
        <f t="shared" si="24"/>
        <v>40</v>
      </c>
      <c r="O177" s="15">
        <f t="shared" si="25"/>
        <v>100</v>
      </c>
      <c r="P177" s="12"/>
      <c r="Q177" s="15">
        <f t="shared" si="26"/>
        <v>700</v>
      </c>
    </row>
    <row r="178" spans="1:17" ht="26" hidden="1" customHeight="1">
      <c r="A178" s="19">
        <v>45451</v>
      </c>
      <c r="B178" s="11" t="s">
        <v>32</v>
      </c>
      <c r="C178" s="11"/>
      <c r="D178" s="11" t="s">
        <v>24</v>
      </c>
      <c r="E178" s="12">
        <v>7</v>
      </c>
      <c r="F178" s="12"/>
      <c r="G178" s="12">
        <v>789</v>
      </c>
      <c r="H178" s="12">
        <v>1550</v>
      </c>
      <c r="I178" s="12">
        <v>1748</v>
      </c>
      <c r="J178" s="13">
        <f t="shared" si="21"/>
        <v>0.65972222222222221</v>
      </c>
      <c r="K178" s="13">
        <f t="shared" si="22"/>
        <v>0.7416666666666667</v>
      </c>
      <c r="L178" s="14">
        <f t="shared" si="23"/>
        <v>8.1944444444444486E-2</v>
      </c>
      <c r="M178" s="14">
        <f t="shared" si="20"/>
        <v>1</v>
      </c>
      <c r="N178" s="14">
        <f t="shared" si="24"/>
        <v>58</v>
      </c>
      <c r="O178" s="15">
        <f t="shared" si="25"/>
        <v>118</v>
      </c>
      <c r="P178" s="12"/>
      <c r="Q178" s="15">
        <f t="shared" si="26"/>
        <v>826</v>
      </c>
    </row>
    <row r="179" spans="1:17" ht="26" hidden="1" customHeight="1">
      <c r="A179" s="19">
        <v>45451</v>
      </c>
      <c r="B179" s="11" t="s">
        <v>34</v>
      </c>
      <c r="C179" s="11"/>
      <c r="D179" s="11" t="s">
        <v>24</v>
      </c>
      <c r="E179" s="12">
        <v>6</v>
      </c>
      <c r="F179" s="12"/>
      <c r="G179" s="12">
        <v>147</v>
      </c>
      <c r="H179" s="12">
        <v>950</v>
      </c>
      <c r="I179" s="12">
        <v>1126</v>
      </c>
      <c r="J179" s="13">
        <f t="shared" si="21"/>
        <v>0.40972222222222221</v>
      </c>
      <c r="K179" s="13">
        <f t="shared" si="22"/>
        <v>0.47638888888888886</v>
      </c>
      <c r="L179" s="14">
        <f t="shared" si="23"/>
        <v>6.6666666666666652E-2</v>
      </c>
      <c r="M179" s="14">
        <f t="shared" si="20"/>
        <v>1</v>
      </c>
      <c r="N179" s="14">
        <f t="shared" si="24"/>
        <v>36</v>
      </c>
      <c r="O179" s="15">
        <f t="shared" si="25"/>
        <v>96</v>
      </c>
      <c r="P179" s="12"/>
      <c r="Q179" s="15">
        <f t="shared" si="26"/>
        <v>576</v>
      </c>
    </row>
    <row r="180" spans="1:17" ht="26" hidden="1" customHeight="1">
      <c r="A180" s="19">
        <v>45451</v>
      </c>
      <c r="B180" s="11" t="s">
        <v>34</v>
      </c>
      <c r="C180" s="11"/>
      <c r="D180" s="11" t="s">
        <v>24</v>
      </c>
      <c r="E180" s="12">
        <v>6</v>
      </c>
      <c r="F180" s="12"/>
      <c r="G180" s="12">
        <v>209</v>
      </c>
      <c r="H180" s="12">
        <v>1238</v>
      </c>
      <c r="I180" s="12">
        <v>1457</v>
      </c>
      <c r="J180" s="13">
        <f t="shared" si="21"/>
        <v>0.52638888888888891</v>
      </c>
      <c r="K180" s="13">
        <f t="shared" si="22"/>
        <v>0.62291666666666667</v>
      </c>
      <c r="L180" s="14">
        <f t="shared" si="23"/>
        <v>9.6527777777777768E-2</v>
      </c>
      <c r="M180" s="14">
        <f t="shared" si="20"/>
        <v>2</v>
      </c>
      <c r="N180" s="14">
        <f t="shared" si="24"/>
        <v>19</v>
      </c>
      <c r="O180" s="15">
        <f t="shared" si="25"/>
        <v>139</v>
      </c>
      <c r="P180" s="12"/>
      <c r="Q180" s="15">
        <f t="shared" si="26"/>
        <v>834</v>
      </c>
    </row>
    <row r="181" spans="1:17" ht="26" hidden="1" customHeight="1">
      <c r="A181" s="19">
        <v>45451</v>
      </c>
      <c r="B181" s="11" t="s">
        <v>34</v>
      </c>
      <c r="C181" s="11"/>
      <c r="D181" s="11" t="s">
        <v>24</v>
      </c>
      <c r="E181" s="12">
        <v>6</v>
      </c>
      <c r="F181" s="12"/>
      <c r="G181" s="12">
        <v>281</v>
      </c>
      <c r="H181" s="12">
        <v>1520</v>
      </c>
      <c r="I181" s="12">
        <v>1720</v>
      </c>
      <c r="J181" s="13">
        <f t="shared" si="21"/>
        <v>0.63888888888888884</v>
      </c>
      <c r="K181" s="13">
        <f t="shared" si="22"/>
        <v>0.72222222222222221</v>
      </c>
      <c r="L181" s="14">
        <f t="shared" si="23"/>
        <v>8.333333333333337E-2</v>
      </c>
      <c r="M181" s="14">
        <f t="shared" si="20"/>
        <v>2</v>
      </c>
      <c r="N181" s="14">
        <f t="shared" si="24"/>
        <v>0</v>
      </c>
      <c r="O181" s="15">
        <f t="shared" si="25"/>
        <v>120</v>
      </c>
      <c r="P181" s="12"/>
      <c r="Q181" s="15">
        <f t="shared" si="26"/>
        <v>720</v>
      </c>
    </row>
    <row r="182" spans="1:17" ht="26" hidden="1" customHeight="1">
      <c r="A182" s="19">
        <v>45451</v>
      </c>
      <c r="B182" s="11" t="s">
        <v>25</v>
      </c>
      <c r="C182" s="11" t="s">
        <v>35</v>
      </c>
      <c r="D182" s="11" t="s">
        <v>24</v>
      </c>
      <c r="E182" s="12">
        <v>3</v>
      </c>
      <c r="F182" s="12"/>
      <c r="G182" s="12">
        <v>103</v>
      </c>
      <c r="H182" s="12">
        <v>950</v>
      </c>
      <c r="I182" s="12">
        <v>1230</v>
      </c>
      <c r="J182" s="13">
        <f t="shared" si="21"/>
        <v>0.40972222222222221</v>
      </c>
      <c r="K182" s="13">
        <f t="shared" si="22"/>
        <v>0.52083333333333337</v>
      </c>
      <c r="L182" s="14">
        <f t="shared" si="23"/>
        <v>0.11111111111111116</v>
      </c>
      <c r="M182" s="14">
        <f t="shared" si="20"/>
        <v>2</v>
      </c>
      <c r="N182" s="14">
        <f t="shared" si="24"/>
        <v>40</v>
      </c>
      <c r="O182" s="15">
        <f t="shared" si="25"/>
        <v>160</v>
      </c>
      <c r="P182" s="12"/>
      <c r="Q182" s="15">
        <f t="shared" si="26"/>
        <v>480</v>
      </c>
    </row>
    <row r="183" spans="1:17" ht="26" hidden="1" customHeight="1">
      <c r="A183" s="19">
        <v>45451</v>
      </c>
      <c r="B183" s="11" t="s">
        <v>25</v>
      </c>
      <c r="C183" s="11" t="s">
        <v>35</v>
      </c>
      <c r="D183" s="11" t="s">
        <v>24</v>
      </c>
      <c r="E183" s="12">
        <v>3</v>
      </c>
      <c r="F183" s="12"/>
      <c r="G183" s="12">
        <v>105</v>
      </c>
      <c r="H183" s="12">
        <v>1330</v>
      </c>
      <c r="I183" s="12">
        <v>1530</v>
      </c>
      <c r="J183" s="13">
        <f t="shared" si="21"/>
        <v>0.5625</v>
      </c>
      <c r="K183" s="13">
        <f t="shared" si="22"/>
        <v>0.64583333333333337</v>
      </c>
      <c r="L183" s="14">
        <f t="shared" si="23"/>
        <v>8.333333333333337E-2</v>
      </c>
      <c r="M183" s="14">
        <f t="shared" si="20"/>
        <v>2</v>
      </c>
      <c r="N183" s="14">
        <f t="shared" si="24"/>
        <v>0</v>
      </c>
      <c r="O183" s="15">
        <f t="shared" si="25"/>
        <v>120</v>
      </c>
      <c r="P183" s="12"/>
      <c r="Q183" s="15">
        <f t="shared" si="26"/>
        <v>360</v>
      </c>
    </row>
    <row r="184" spans="1:17" ht="26" hidden="1" customHeight="1">
      <c r="A184" s="19">
        <v>45451</v>
      </c>
      <c r="B184" s="11" t="s">
        <v>25</v>
      </c>
      <c r="C184" s="11" t="s">
        <v>35</v>
      </c>
      <c r="D184" s="11" t="s">
        <v>24</v>
      </c>
      <c r="E184" s="12">
        <v>3</v>
      </c>
      <c r="F184" s="12"/>
      <c r="G184" s="12">
        <v>108</v>
      </c>
      <c r="H184" s="12">
        <v>1545</v>
      </c>
      <c r="I184" s="12">
        <v>1750</v>
      </c>
      <c r="J184" s="13">
        <f t="shared" si="21"/>
        <v>0.65625</v>
      </c>
      <c r="K184" s="13">
        <f t="shared" si="22"/>
        <v>0.74305555555555558</v>
      </c>
      <c r="L184" s="14">
        <f t="shared" si="23"/>
        <v>8.680555555555558E-2</v>
      </c>
      <c r="M184" s="14">
        <f t="shared" si="20"/>
        <v>2</v>
      </c>
      <c r="N184" s="14">
        <f t="shared" si="24"/>
        <v>5</v>
      </c>
      <c r="O184" s="15">
        <f t="shared" si="25"/>
        <v>125</v>
      </c>
      <c r="P184" s="12"/>
      <c r="Q184" s="15">
        <f t="shared" si="26"/>
        <v>375</v>
      </c>
    </row>
    <row r="185" spans="1:17" ht="26" hidden="1" customHeight="1">
      <c r="A185" s="19">
        <v>45451</v>
      </c>
      <c r="B185" s="11" t="s">
        <v>25</v>
      </c>
      <c r="C185" s="11" t="s">
        <v>35</v>
      </c>
      <c r="D185" s="11" t="s">
        <v>24</v>
      </c>
      <c r="E185" s="12">
        <v>3</v>
      </c>
      <c r="F185" s="12"/>
      <c r="G185" s="12">
        <v>18</v>
      </c>
      <c r="H185" s="12">
        <v>1000</v>
      </c>
      <c r="I185" s="12">
        <v>1050</v>
      </c>
      <c r="J185" s="13">
        <f t="shared" si="21"/>
        <v>0.41666666666666669</v>
      </c>
      <c r="K185" s="13">
        <f t="shared" si="22"/>
        <v>0.4513888888888889</v>
      </c>
      <c r="L185" s="14">
        <f t="shared" si="23"/>
        <v>3.472222222222221E-2</v>
      </c>
      <c r="M185" s="14">
        <f t="shared" si="20"/>
        <v>0</v>
      </c>
      <c r="N185" s="14">
        <f t="shared" si="24"/>
        <v>50</v>
      </c>
      <c r="O185" s="15">
        <f t="shared" si="25"/>
        <v>50</v>
      </c>
      <c r="P185" s="12"/>
      <c r="Q185" s="15">
        <f t="shared" si="26"/>
        <v>150</v>
      </c>
    </row>
    <row r="186" spans="1:17" ht="26" hidden="1" customHeight="1">
      <c r="A186" s="19">
        <v>45451</v>
      </c>
      <c r="B186" s="11" t="s">
        <v>25</v>
      </c>
      <c r="C186" s="11" t="s">
        <v>35</v>
      </c>
      <c r="D186" s="11" t="s">
        <v>24</v>
      </c>
      <c r="E186" s="12">
        <v>3</v>
      </c>
      <c r="F186" s="12"/>
      <c r="G186" s="12">
        <v>36</v>
      </c>
      <c r="H186" s="12">
        <v>1050</v>
      </c>
      <c r="I186" s="12">
        <v>1200</v>
      </c>
      <c r="J186" s="13">
        <f t="shared" si="21"/>
        <v>0.4513888888888889</v>
      </c>
      <c r="K186" s="13">
        <f t="shared" si="22"/>
        <v>0.5</v>
      </c>
      <c r="L186" s="14">
        <f t="shared" si="23"/>
        <v>4.8611111111111105E-2</v>
      </c>
      <c r="M186" s="14">
        <f t="shared" si="20"/>
        <v>1</v>
      </c>
      <c r="N186" s="14">
        <f t="shared" si="24"/>
        <v>10</v>
      </c>
      <c r="O186" s="15">
        <f t="shared" si="25"/>
        <v>70</v>
      </c>
      <c r="P186" s="12"/>
      <c r="Q186" s="15">
        <f t="shared" si="26"/>
        <v>210</v>
      </c>
    </row>
    <row r="187" spans="1:17" ht="26" hidden="1" customHeight="1">
      <c r="A187" s="19">
        <v>45451</v>
      </c>
      <c r="B187" s="11" t="s">
        <v>25</v>
      </c>
      <c r="C187" s="11" t="s">
        <v>35</v>
      </c>
      <c r="D187" s="11" t="s">
        <v>24</v>
      </c>
      <c r="E187" s="12">
        <v>3</v>
      </c>
      <c r="F187" s="12"/>
      <c r="G187" s="12">
        <v>24</v>
      </c>
      <c r="H187" s="12">
        <v>1200</v>
      </c>
      <c r="I187" s="12">
        <v>1230</v>
      </c>
      <c r="J187" s="13">
        <f t="shared" si="21"/>
        <v>0.5</v>
      </c>
      <c r="K187" s="13">
        <f t="shared" si="22"/>
        <v>0.52083333333333337</v>
      </c>
      <c r="L187" s="14">
        <f t="shared" si="23"/>
        <v>2.083333333333337E-2</v>
      </c>
      <c r="M187" s="14">
        <f t="shared" si="20"/>
        <v>0</v>
      </c>
      <c r="N187" s="14">
        <f t="shared" si="24"/>
        <v>30</v>
      </c>
      <c r="O187" s="15">
        <f t="shared" si="25"/>
        <v>30</v>
      </c>
      <c r="P187" s="12"/>
      <c r="Q187" s="15">
        <f t="shared" si="26"/>
        <v>90</v>
      </c>
    </row>
    <row r="188" spans="1:17" ht="26" hidden="1" customHeight="1">
      <c r="A188" s="19">
        <v>45451</v>
      </c>
      <c r="B188" s="11" t="s">
        <v>25</v>
      </c>
      <c r="C188" s="11" t="s">
        <v>35</v>
      </c>
      <c r="D188" s="11" t="s">
        <v>24</v>
      </c>
      <c r="E188" s="12">
        <v>3</v>
      </c>
      <c r="F188" s="12"/>
      <c r="G188" s="12">
        <v>102</v>
      </c>
      <c r="H188" s="12">
        <v>1330</v>
      </c>
      <c r="I188" s="12">
        <v>1430</v>
      </c>
      <c r="J188" s="13">
        <f t="shared" si="21"/>
        <v>0.5625</v>
      </c>
      <c r="K188" s="13">
        <f t="shared" si="22"/>
        <v>0.60416666666666663</v>
      </c>
      <c r="L188" s="14">
        <f t="shared" si="23"/>
        <v>4.166666666666663E-2</v>
      </c>
      <c r="M188" s="14">
        <f t="shared" si="20"/>
        <v>1</v>
      </c>
      <c r="N188" s="14">
        <f t="shared" si="24"/>
        <v>0</v>
      </c>
      <c r="O188" s="15">
        <f t="shared" si="25"/>
        <v>60</v>
      </c>
      <c r="P188" s="12"/>
      <c r="Q188" s="15">
        <f t="shared" si="26"/>
        <v>180</v>
      </c>
    </row>
    <row r="189" spans="1:17" ht="26" hidden="1" customHeight="1">
      <c r="A189" s="19">
        <v>45451</v>
      </c>
      <c r="B189" s="11" t="s">
        <v>25</v>
      </c>
      <c r="C189" s="11" t="s">
        <v>35</v>
      </c>
      <c r="D189" s="11" t="s">
        <v>24</v>
      </c>
      <c r="E189" s="12">
        <v>3</v>
      </c>
      <c r="F189" s="12"/>
      <c r="G189" s="12">
        <v>60</v>
      </c>
      <c r="H189" s="12">
        <v>1430</v>
      </c>
      <c r="I189" s="12">
        <v>1530</v>
      </c>
      <c r="J189" s="13">
        <f t="shared" si="21"/>
        <v>0.60416666666666663</v>
      </c>
      <c r="K189" s="13">
        <f t="shared" si="22"/>
        <v>0.64583333333333337</v>
      </c>
      <c r="L189" s="14">
        <f t="shared" si="23"/>
        <v>4.1666666666666741E-2</v>
      </c>
      <c r="M189" s="14">
        <f t="shared" si="20"/>
        <v>1</v>
      </c>
      <c r="N189" s="14">
        <f t="shared" si="24"/>
        <v>0</v>
      </c>
      <c r="O189" s="15">
        <f t="shared" si="25"/>
        <v>60</v>
      </c>
      <c r="P189" s="12"/>
      <c r="Q189" s="15">
        <f t="shared" si="26"/>
        <v>180</v>
      </c>
    </row>
    <row r="190" spans="1:17" ht="26" hidden="1" customHeight="1">
      <c r="A190" s="19">
        <v>45451</v>
      </c>
      <c r="B190" s="11" t="s">
        <v>25</v>
      </c>
      <c r="C190" s="11" t="s">
        <v>35</v>
      </c>
      <c r="D190" s="11" t="s">
        <v>24</v>
      </c>
      <c r="E190" s="12">
        <v>3</v>
      </c>
      <c r="F190" s="12"/>
      <c r="G190" s="12">
        <v>132</v>
      </c>
      <c r="H190" s="12">
        <v>1545</v>
      </c>
      <c r="I190" s="12">
        <v>1745</v>
      </c>
      <c r="J190" s="13">
        <f t="shared" si="21"/>
        <v>0.65625</v>
      </c>
      <c r="K190" s="13">
        <f t="shared" si="22"/>
        <v>0.73958333333333337</v>
      </c>
      <c r="L190" s="14">
        <f t="shared" si="23"/>
        <v>8.333333333333337E-2</v>
      </c>
      <c r="M190" s="14">
        <f t="shared" si="20"/>
        <v>2</v>
      </c>
      <c r="N190" s="14">
        <f t="shared" si="24"/>
        <v>0</v>
      </c>
      <c r="O190" s="15">
        <f t="shared" si="25"/>
        <v>120</v>
      </c>
      <c r="P190" s="12"/>
      <c r="Q190" s="15">
        <f t="shared" si="26"/>
        <v>360</v>
      </c>
    </row>
    <row r="191" spans="1:17" ht="26" hidden="1" customHeight="1">
      <c r="A191" s="19">
        <v>45451</v>
      </c>
      <c r="B191" s="11" t="s">
        <v>25</v>
      </c>
      <c r="C191" s="11" t="s">
        <v>26</v>
      </c>
      <c r="D191" s="11" t="s">
        <v>24</v>
      </c>
      <c r="E191" s="12">
        <v>3</v>
      </c>
      <c r="F191" s="12"/>
      <c r="G191" s="12">
        <v>21</v>
      </c>
      <c r="H191" s="12">
        <v>1000</v>
      </c>
      <c r="I191" s="12">
        <v>1025</v>
      </c>
      <c r="J191" s="13">
        <f t="shared" si="21"/>
        <v>0.41666666666666669</v>
      </c>
      <c r="K191" s="13">
        <f t="shared" si="22"/>
        <v>0.43402777777777779</v>
      </c>
      <c r="L191" s="14">
        <f t="shared" si="23"/>
        <v>1.7361111111111105E-2</v>
      </c>
      <c r="M191" s="14">
        <f t="shared" si="20"/>
        <v>0</v>
      </c>
      <c r="N191" s="14">
        <f t="shared" si="24"/>
        <v>25</v>
      </c>
      <c r="O191" s="15">
        <f t="shared" si="25"/>
        <v>25</v>
      </c>
      <c r="P191" s="12"/>
      <c r="Q191" s="15">
        <f t="shared" si="26"/>
        <v>75</v>
      </c>
    </row>
    <row r="192" spans="1:17" ht="26" hidden="1" customHeight="1">
      <c r="A192" s="19">
        <v>45451</v>
      </c>
      <c r="B192" s="11" t="s">
        <v>25</v>
      </c>
      <c r="C192" s="11" t="s">
        <v>26</v>
      </c>
      <c r="D192" s="11" t="s">
        <v>24</v>
      </c>
      <c r="E192" s="12">
        <v>3</v>
      </c>
      <c r="F192" s="12"/>
      <c r="G192" s="12">
        <v>96</v>
      </c>
      <c r="H192" s="12">
        <v>1030</v>
      </c>
      <c r="I192" s="12">
        <v>1130</v>
      </c>
      <c r="J192" s="13">
        <f t="shared" si="21"/>
        <v>0.4375</v>
      </c>
      <c r="K192" s="13">
        <f t="shared" si="22"/>
        <v>0.47916666666666669</v>
      </c>
      <c r="L192" s="14">
        <f t="shared" si="23"/>
        <v>4.1666666666666685E-2</v>
      </c>
      <c r="M192" s="14">
        <f t="shared" si="20"/>
        <v>1</v>
      </c>
      <c r="N192" s="14">
        <f t="shared" si="24"/>
        <v>0</v>
      </c>
      <c r="O192" s="15">
        <f t="shared" si="25"/>
        <v>60</v>
      </c>
      <c r="P192" s="12"/>
      <c r="Q192" s="15">
        <f t="shared" si="26"/>
        <v>180</v>
      </c>
    </row>
    <row r="193" spans="1:17" ht="26" hidden="1" customHeight="1">
      <c r="A193" s="19">
        <v>45451</v>
      </c>
      <c r="B193" s="11" t="s">
        <v>25</v>
      </c>
      <c r="C193" s="11" t="s">
        <v>26</v>
      </c>
      <c r="D193" s="11" t="s">
        <v>24</v>
      </c>
      <c r="E193" s="12">
        <v>3</v>
      </c>
      <c r="F193" s="12"/>
      <c r="G193" s="12">
        <v>57</v>
      </c>
      <c r="H193" s="12">
        <v>1135</v>
      </c>
      <c r="I193" s="12">
        <v>1225</v>
      </c>
      <c r="J193" s="13">
        <f t="shared" si="21"/>
        <v>0.4826388888888889</v>
      </c>
      <c r="K193" s="13">
        <f t="shared" si="22"/>
        <v>0.51736111111111116</v>
      </c>
      <c r="L193" s="14">
        <f t="shared" si="23"/>
        <v>3.4722222222222265E-2</v>
      </c>
      <c r="M193" s="14">
        <f t="shared" si="20"/>
        <v>0</v>
      </c>
      <c r="N193" s="14">
        <f t="shared" si="24"/>
        <v>50</v>
      </c>
      <c r="O193" s="15">
        <f t="shared" si="25"/>
        <v>50</v>
      </c>
      <c r="P193" s="12"/>
      <c r="Q193" s="15">
        <f t="shared" si="26"/>
        <v>150</v>
      </c>
    </row>
    <row r="194" spans="1:17" ht="26" hidden="1" customHeight="1">
      <c r="A194" s="19">
        <v>45451</v>
      </c>
      <c r="B194" s="11" t="s">
        <v>25</v>
      </c>
      <c r="C194" s="11" t="s">
        <v>26</v>
      </c>
      <c r="D194" s="11" t="s">
        <v>24</v>
      </c>
      <c r="E194" s="12">
        <v>3</v>
      </c>
      <c r="F194" s="12"/>
      <c r="G194" s="12">
        <v>22</v>
      </c>
      <c r="H194" s="12">
        <v>1335</v>
      </c>
      <c r="I194" s="12">
        <v>1355</v>
      </c>
      <c r="J194" s="13">
        <f t="shared" si="21"/>
        <v>0.56597222222222221</v>
      </c>
      <c r="K194" s="13">
        <f t="shared" si="22"/>
        <v>0.57986111111111116</v>
      </c>
      <c r="L194" s="14">
        <f t="shared" si="23"/>
        <v>1.3888888888888951E-2</v>
      </c>
      <c r="M194" s="14">
        <f t="shared" si="20"/>
        <v>0</v>
      </c>
      <c r="N194" s="14">
        <f t="shared" si="24"/>
        <v>20</v>
      </c>
      <c r="O194" s="15">
        <f t="shared" si="25"/>
        <v>20</v>
      </c>
      <c r="P194" s="12"/>
      <c r="Q194" s="15">
        <f t="shared" si="26"/>
        <v>60</v>
      </c>
    </row>
    <row r="195" spans="1:17" ht="26" hidden="1" customHeight="1">
      <c r="A195" s="19">
        <v>45451</v>
      </c>
      <c r="B195" s="11" t="s">
        <v>25</v>
      </c>
      <c r="C195" s="11" t="s">
        <v>26</v>
      </c>
      <c r="D195" s="11" t="s">
        <v>24</v>
      </c>
      <c r="E195" s="12">
        <v>3</v>
      </c>
      <c r="F195" s="12"/>
      <c r="G195" s="12">
        <v>84</v>
      </c>
      <c r="H195" s="12">
        <v>1400</v>
      </c>
      <c r="I195" s="12">
        <v>1450</v>
      </c>
      <c r="J195" s="13">
        <f t="shared" si="21"/>
        <v>0.58333333333333337</v>
      </c>
      <c r="K195" s="13">
        <f t="shared" si="22"/>
        <v>0.61805555555555558</v>
      </c>
      <c r="L195" s="14">
        <f t="shared" si="23"/>
        <v>3.472222222222221E-2</v>
      </c>
      <c r="M195" s="14">
        <f t="shared" ref="M195:M258" si="27">HOUR(L195)</f>
        <v>0</v>
      </c>
      <c r="N195" s="14">
        <f t="shared" si="24"/>
        <v>50</v>
      </c>
      <c r="O195" s="15">
        <f t="shared" si="25"/>
        <v>50</v>
      </c>
      <c r="P195" s="12"/>
      <c r="Q195" s="15">
        <f t="shared" si="26"/>
        <v>150</v>
      </c>
    </row>
    <row r="196" spans="1:17" ht="26" hidden="1" customHeight="1">
      <c r="A196" s="19">
        <v>45451</v>
      </c>
      <c r="B196" s="11" t="s">
        <v>25</v>
      </c>
      <c r="C196" s="11" t="s">
        <v>26</v>
      </c>
      <c r="D196" s="11" t="s">
        <v>24</v>
      </c>
      <c r="E196" s="12">
        <v>3</v>
      </c>
      <c r="F196" s="12"/>
      <c r="G196" s="12">
        <v>24</v>
      </c>
      <c r="H196" s="12">
        <v>1455</v>
      </c>
      <c r="I196" s="12">
        <v>1525</v>
      </c>
      <c r="J196" s="13">
        <f t="shared" ref="J196:J259" si="28">IF(ISERROR(VALUE(IF(LEN(H196)=3,(LEFT(H196,1)&amp;":"&amp;RIGHT(H196,2)),(LEFT(H196,2)&amp;":"&amp;RIGHT(H196,2))))),"",VALUE(IF(LEN(H196)=3,(LEFT(H196,1)&amp;":"&amp;RIGHT(H196,2)),(LEFT(H196,2)&amp;":"&amp;RIGHT(H196,2)))))</f>
        <v>0.62152777777777779</v>
      </c>
      <c r="K196" s="13">
        <f t="shared" ref="K196:K259" si="29">IF(ISERROR(VALUE(IF(LEN(I196)=3,(LEFT(I196,1)&amp;":"&amp;RIGHT(I196,2)),(LEFT(I196,2)&amp;":"&amp;RIGHT(I196,2))))),"",VALUE(IF(LEN(I196)=3,(LEFT(I196,1)&amp;":"&amp;RIGHT(I196,2)),(LEFT(I196,2)&amp;":"&amp;RIGHT(I196,2)))))</f>
        <v>0.64236111111111116</v>
      </c>
      <c r="L196" s="14">
        <f t="shared" ref="L196:L259" si="30">K196-J196</f>
        <v>2.083333333333337E-2</v>
      </c>
      <c r="M196" s="14">
        <f t="shared" si="27"/>
        <v>0</v>
      </c>
      <c r="N196" s="14">
        <f t="shared" ref="N196:N259" si="31">MINUTE(L196)</f>
        <v>30</v>
      </c>
      <c r="O196" s="15">
        <f t="shared" ref="O196:O259" si="32">IF(AND(ISNUMBER(H196),ISNUMBER(I196)),IF(M196*60+N196,M196*60+N196,"　"),0)</f>
        <v>30</v>
      </c>
      <c r="P196" s="12"/>
      <c r="Q196" s="15">
        <f t="shared" ref="Q196:Q259" si="33">(O196*E196)-P196</f>
        <v>90</v>
      </c>
    </row>
    <row r="197" spans="1:17" ht="26" hidden="1" customHeight="1">
      <c r="A197" s="19">
        <v>45451</v>
      </c>
      <c r="B197" s="11" t="s">
        <v>25</v>
      </c>
      <c r="C197" s="11" t="s">
        <v>26</v>
      </c>
      <c r="D197" s="11" t="s">
        <v>24</v>
      </c>
      <c r="E197" s="12">
        <v>3</v>
      </c>
      <c r="F197" s="12"/>
      <c r="G197" s="12">
        <v>96</v>
      </c>
      <c r="H197" s="12">
        <v>1530</v>
      </c>
      <c r="I197" s="12">
        <v>1750</v>
      </c>
      <c r="J197" s="13">
        <f t="shared" si="28"/>
        <v>0.64583333333333337</v>
      </c>
      <c r="K197" s="13">
        <f t="shared" si="29"/>
        <v>0.74305555555555558</v>
      </c>
      <c r="L197" s="14">
        <f t="shared" si="30"/>
        <v>9.722222222222221E-2</v>
      </c>
      <c r="M197" s="14">
        <f t="shared" si="27"/>
        <v>2</v>
      </c>
      <c r="N197" s="14">
        <f t="shared" si="31"/>
        <v>20</v>
      </c>
      <c r="O197" s="15">
        <f t="shared" si="32"/>
        <v>140</v>
      </c>
      <c r="P197" s="12"/>
      <c r="Q197" s="15">
        <f t="shared" si="33"/>
        <v>420</v>
      </c>
    </row>
    <row r="198" spans="1:17" ht="26" hidden="1" customHeight="1">
      <c r="A198" s="19">
        <v>45451</v>
      </c>
      <c r="B198" s="11" t="s">
        <v>25</v>
      </c>
      <c r="C198" s="11" t="s">
        <v>26</v>
      </c>
      <c r="D198" s="11" t="s">
        <v>24</v>
      </c>
      <c r="E198" s="12">
        <v>3</v>
      </c>
      <c r="F198" s="12"/>
      <c r="G198" s="12">
        <v>24</v>
      </c>
      <c r="H198" s="12">
        <v>950</v>
      </c>
      <c r="I198" s="12">
        <v>1040</v>
      </c>
      <c r="J198" s="13">
        <f t="shared" si="28"/>
        <v>0.40972222222222221</v>
      </c>
      <c r="K198" s="13">
        <f t="shared" si="29"/>
        <v>0.44444444444444442</v>
      </c>
      <c r="L198" s="14">
        <f t="shared" si="30"/>
        <v>3.472222222222221E-2</v>
      </c>
      <c r="M198" s="14">
        <f t="shared" si="27"/>
        <v>0</v>
      </c>
      <c r="N198" s="14">
        <f t="shared" si="31"/>
        <v>50</v>
      </c>
      <c r="O198" s="15">
        <f t="shared" si="32"/>
        <v>50</v>
      </c>
      <c r="P198" s="12"/>
      <c r="Q198" s="15">
        <f t="shared" si="33"/>
        <v>150</v>
      </c>
    </row>
    <row r="199" spans="1:17" ht="26" hidden="1" customHeight="1">
      <c r="A199" s="19">
        <v>45451</v>
      </c>
      <c r="B199" s="11" t="s">
        <v>25</v>
      </c>
      <c r="C199" s="11" t="s">
        <v>26</v>
      </c>
      <c r="D199" s="11" t="s">
        <v>24</v>
      </c>
      <c r="E199" s="12">
        <v>3</v>
      </c>
      <c r="F199" s="12"/>
      <c r="G199" s="12">
        <v>60</v>
      </c>
      <c r="H199" s="12">
        <v>1040</v>
      </c>
      <c r="I199" s="12">
        <v>1205</v>
      </c>
      <c r="J199" s="13">
        <f t="shared" si="28"/>
        <v>0.44444444444444442</v>
      </c>
      <c r="K199" s="13">
        <f t="shared" si="29"/>
        <v>0.50347222222222221</v>
      </c>
      <c r="L199" s="14">
        <f t="shared" si="30"/>
        <v>5.902777777777779E-2</v>
      </c>
      <c r="M199" s="14">
        <f t="shared" si="27"/>
        <v>1</v>
      </c>
      <c r="N199" s="14">
        <f t="shared" si="31"/>
        <v>25</v>
      </c>
      <c r="O199" s="15">
        <f t="shared" si="32"/>
        <v>85</v>
      </c>
      <c r="P199" s="12"/>
      <c r="Q199" s="15">
        <f t="shared" si="33"/>
        <v>255</v>
      </c>
    </row>
    <row r="200" spans="1:17" ht="26" hidden="1" customHeight="1">
      <c r="A200" s="19">
        <v>45451</v>
      </c>
      <c r="B200" s="11" t="s">
        <v>25</v>
      </c>
      <c r="C200" s="11" t="s">
        <v>26</v>
      </c>
      <c r="D200" s="11" t="s">
        <v>24</v>
      </c>
      <c r="E200" s="12">
        <v>3</v>
      </c>
      <c r="F200" s="12"/>
      <c r="G200" s="12">
        <v>36</v>
      </c>
      <c r="H200" s="12">
        <v>1205</v>
      </c>
      <c r="I200" s="12">
        <v>1227</v>
      </c>
      <c r="J200" s="13">
        <f t="shared" si="28"/>
        <v>0.50347222222222221</v>
      </c>
      <c r="K200" s="13">
        <f t="shared" si="29"/>
        <v>0.51875000000000004</v>
      </c>
      <c r="L200" s="14">
        <f t="shared" si="30"/>
        <v>1.5277777777777835E-2</v>
      </c>
      <c r="M200" s="14">
        <f t="shared" si="27"/>
        <v>0</v>
      </c>
      <c r="N200" s="14">
        <f t="shared" si="31"/>
        <v>22</v>
      </c>
      <c r="O200" s="15">
        <f t="shared" si="32"/>
        <v>22</v>
      </c>
      <c r="P200" s="12"/>
      <c r="Q200" s="15">
        <f t="shared" si="33"/>
        <v>66</v>
      </c>
    </row>
    <row r="201" spans="1:17" ht="26" hidden="1" customHeight="1">
      <c r="A201" s="19">
        <v>45451</v>
      </c>
      <c r="B201" s="11" t="s">
        <v>25</v>
      </c>
      <c r="C201" s="11" t="s">
        <v>26</v>
      </c>
      <c r="D201" s="11" t="s">
        <v>24</v>
      </c>
      <c r="E201" s="12">
        <v>3</v>
      </c>
      <c r="F201" s="12"/>
      <c r="G201" s="12">
        <v>132</v>
      </c>
      <c r="H201" s="12">
        <v>1335</v>
      </c>
      <c r="I201" s="12">
        <v>1450</v>
      </c>
      <c r="J201" s="13">
        <f t="shared" si="28"/>
        <v>0.56597222222222221</v>
      </c>
      <c r="K201" s="13">
        <f t="shared" si="29"/>
        <v>0.61805555555555558</v>
      </c>
      <c r="L201" s="14">
        <f t="shared" si="30"/>
        <v>5.208333333333337E-2</v>
      </c>
      <c r="M201" s="14">
        <f t="shared" si="27"/>
        <v>1</v>
      </c>
      <c r="N201" s="14">
        <f t="shared" si="31"/>
        <v>15</v>
      </c>
      <c r="O201" s="15">
        <f t="shared" si="32"/>
        <v>75</v>
      </c>
      <c r="P201" s="12"/>
      <c r="Q201" s="15">
        <f t="shared" si="33"/>
        <v>225</v>
      </c>
    </row>
    <row r="202" spans="1:17" ht="26" hidden="1" customHeight="1">
      <c r="A202" s="19">
        <v>45451</v>
      </c>
      <c r="B202" s="11" t="s">
        <v>25</v>
      </c>
      <c r="C202" s="11" t="s">
        <v>26</v>
      </c>
      <c r="D202" s="11" t="s">
        <v>24</v>
      </c>
      <c r="E202" s="12">
        <v>3</v>
      </c>
      <c r="F202" s="12"/>
      <c r="G202" s="12">
        <v>24</v>
      </c>
      <c r="H202" s="12">
        <v>1455</v>
      </c>
      <c r="I202" s="12">
        <v>1528</v>
      </c>
      <c r="J202" s="13">
        <f t="shared" si="28"/>
        <v>0.62152777777777779</v>
      </c>
      <c r="K202" s="13">
        <f t="shared" si="29"/>
        <v>0.64444444444444449</v>
      </c>
      <c r="L202" s="14">
        <f t="shared" si="30"/>
        <v>2.2916666666666696E-2</v>
      </c>
      <c r="M202" s="14">
        <f t="shared" si="27"/>
        <v>0</v>
      </c>
      <c r="N202" s="14">
        <f t="shared" si="31"/>
        <v>33</v>
      </c>
      <c r="O202" s="15">
        <f t="shared" si="32"/>
        <v>33</v>
      </c>
      <c r="P202" s="12"/>
      <c r="Q202" s="15">
        <f t="shared" si="33"/>
        <v>99</v>
      </c>
    </row>
    <row r="203" spans="1:17" ht="26" hidden="1" customHeight="1">
      <c r="A203" s="19">
        <v>45451</v>
      </c>
      <c r="B203" s="11" t="s">
        <v>25</v>
      </c>
      <c r="C203" s="11" t="s">
        <v>26</v>
      </c>
      <c r="D203" s="11" t="s">
        <v>24</v>
      </c>
      <c r="E203" s="12">
        <v>3</v>
      </c>
      <c r="F203" s="12"/>
      <c r="G203" s="12">
        <v>108</v>
      </c>
      <c r="H203" s="12">
        <v>1553</v>
      </c>
      <c r="I203" s="12">
        <v>1750</v>
      </c>
      <c r="J203" s="13">
        <f t="shared" si="28"/>
        <v>0.66180555555555554</v>
      </c>
      <c r="K203" s="13">
        <f t="shared" si="29"/>
        <v>0.74305555555555558</v>
      </c>
      <c r="L203" s="14">
        <f t="shared" si="30"/>
        <v>8.1250000000000044E-2</v>
      </c>
      <c r="M203" s="14">
        <f t="shared" si="27"/>
        <v>1</v>
      </c>
      <c r="N203" s="14">
        <f t="shared" si="31"/>
        <v>57</v>
      </c>
      <c r="O203" s="15">
        <f t="shared" si="32"/>
        <v>117</v>
      </c>
      <c r="P203" s="12"/>
      <c r="Q203" s="15">
        <f t="shared" si="33"/>
        <v>351</v>
      </c>
    </row>
    <row r="204" spans="1:17" ht="26" hidden="1" customHeight="1">
      <c r="A204" s="19">
        <v>45451</v>
      </c>
      <c r="B204" s="11" t="s">
        <v>25</v>
      </c>
      <c r="C204" s="11" t="s">
        <v>26</v>
      </c>
      <c r="D204" s="11" t="s">
        <v>24</v>
      </c>
      <c r="E204" s="12">
        <v>3</v>
      </c>
      <c r="F204" s="12"/>
      <c r="G204" s="12">
        <v>111</v>
      </c>
      <c r="H204" s="12">
        <v>948</v>
      </c>
      <c r="I204" s="12">
        <v>1224</v>
      </c>
      <c r="J204" s="13">
        <f t="shared" si="28"/>
        <v>0.40833333333333333</v>
      </c>
      <c r="K204" s="13">
        <f t="shared" si="29"/>
        <v>0.51666666666666672</v>
      </c>
      <c r="L204" s="14">
        <f t="shared" si="30"/>
        <v>0.10833333333333339</v>
      </c>
      <c r="M204" s="14">
        <f t="shared" si="27"/>
        <v>2</v>
      </c>
      <c r="N204" s="14">
        <f t="shared" si="31"/>
        <v>36</v>
      </c>
      <c r="O204" s="15">
        <f t="shared" si="32"/>
        <v>156</v>
      </c>
      <c r="P204" s="12"/>
      <c r="Q204" s="15">
        <f t="shared" si="33"/>
        <v>468</v>
      </c>
    </row>
    <row r="205" spans="1:17" ht="26" hidden="1" customHeight="1">
      <c r="A205" s="19">
        <v>45451</v>
      </c>
      <c r="B205" s="11" t="s">
        <v>25</v>
      </c>
      <c r="C205" s="11" t="s">
        <v>26</v>
      </c>
      <c r="D205" s="11" t="s">
        <v>24</v>
      </c>
      <c r="E205" s="12">
        <v>3</v>
      </c>
      <c r="F205" s="12"/>
      <c r="G205" s="12">
        <v>138</v>
      </c>
      <c r="H205" s="12">
        <v>1338</v>
      </c>
      <c r="I205" s="12">
        <v>1528</v>
      </c>
      <c r="J205" s="13">
        <f t="shared" si="28"/>
        <v>0.56805555555555554</v>
      </c>
      <c r="K205" s="13">
        <f t="shared" si="29"/>
        <v>0.64444444444444449</v>
      </c>
      <c r="L205" s="14">
        <f t="shared" si="30"/>
        <v>7.6388888888888951E-2</v>
      </c>
      <c r="M205" s="14">
        <f t="shared" si="27"/>
        <v>1</v>
      </c>
      <c r="N205" s="14">
        <f t="shared" si="31"/>
        <v>50</v>
      </c>
      <c r="O205" s="15">
        <f t="shared" si="32"/>
        <v>110</v>
      </c>
      <c r="P205" s="12"/>
      <c r="Q205" s="15">
        <f t="shared" si="33"/>
        <v>330</v>
      </c>
    </row>
    <row r="206" spans="1:17" ht="26" hidden="1" customHeight="1">
      <c r="A206" s="19">
        <v>45451</v>
      </c>
      <c r="B206" s="11" t="s">
        <v>25</v>
      </c>
      <c r="C206" s="11" t="s">
        <v>26</v>
      </c>
      <c r="D206" s="11" t="s">
        <v>24</v>
      </c>
      <c r="E206" s="12">
        <v>3</v>
      </c>
      <c r="F206" s="12"/>
      <c r="G206" s="12">
        <v>96</v>
      </c>
      <c r="H206" s="12">
        <v>1549</v>
      </c>
      <c r="I206" s="12">
        <v>1751</v>
      </c>
      <c r="J206" s="13">
        <f t="shared" si="28"/>
        <v>0.65902777777777777</v>
      </c>
      <c r="K206" s="13">
        <f t="shared" si="29"/>
        <v>0.74375000000000002</v>
      </c>
      <c r="L206" s="14">
        <f t="shared" si="30"/>
        <v>8.4722222222222254E-2</v>
      </c>
      <c r="M206" s="14">
        <f t="shared" si="27"/>
        <v>2</v>
      </c>
      <c r="N206" s="14">
        <f t="shared" si="31"/>
        <v>2</v>
      </c>
      <c r="O206" s="15">
        <f t="shared" si="32"/>
        <v>122</v>
      </c>
      <c r="P206" s="12"/>
      <c r="Q206" s="15">
        <f t="shared" si="33"/>
        <v>366</v>
      </c>
    </row>
    <row r="207" spans="1:17" ht="26" hidden="1" customHeight="1">
      <c r="A207" s="19">
        <v>45453</v>
      </c>
      <c r="B207" s="11" t="s">
        <v>23</v>
      </c>
      <c r="C207" s="11"/>
      <c r="D207" s="11" t="s">
        <v>24</v>
      </c>
      <c r="E207" s="12">
        <v>4</v>
      </c>
      <c r="F207" s="12"/>
      <c r="G207" s="12">
        <v>133</v>
      </c>
      <c r="H207" s="12">
        <v>1000</v>
      </c>
      <c r="I207" s="12">
        <v>1100</v>
      </c>
      <c r="J207" s="13">
        <f t="shared" si="28"/>
        <v>0.41666666666666669</v>
      </c>
      <c r="K207" s="13">
        <f t="shared" si="29"/>
        <v>0.45833333333333331</v>
      </c>
      <c r="L207" s="14">
        <f t="shared" si="30"/>
        <v>4.166666666666663E-2</v>
      </c>
      <c r="M207" s="14">
        <f t="shared" si="27"/>
        <v>1</v>
      </c>
      <c r="N207" s="14">
        <f t="shared" si="31"/>
        <v>0</v>
      </c>
      <c r="O207" s="15">
        <f t="shared" si="32"/>
        <v>60</v>
      </c>
      <c r="P207" s="12"/>
      <c r="Q207" s="15">
        <f t="shared" si="33"/>
        <v>240</v>
      </c>
    </row>
    <row r="208" spans="1:17" ht="26" hidden="1" customHeight="1">
      <c r="A208" s="19">
        <v>45453</v>
      </c>
      <c r="B208" s="11" t="s">
        <v>23</v>
      </c>
      <c r="C208" s="11"/>
      <c r="D208" s="11" t="s">
        <v>24</v>
      </c>
      <c r="E208" s="12">
        <v>4</v>
      </c>
      <c r="F208" s="12"/>
      <c r="G208" s="12">
        <v>47</v>
      </c>
      <c r="H208" s="12">
        <v>1100</v>
      </c>
      <c r="I208" s="12">
        <v>1130</v>
      </c>
      <c r="J208" s="13">
        <f t="shared" si="28"/>
        <v>0.45833333333333331</v>
      </c>
      <c r="K208" s="13">
        <f t="shared" si="29"/>
        <v>0.47916666666666669</v>
      </c>
      <c r="L208" s="14">
        <f t="shared" si="30"/>
        <v>2.083333333333337E-2</v>
      </c>
      <c r="M208" s="14">
        <f t="shared" si="27"/>
        <v>0</v>
      </c>
      <c r="N208" s="14">
        <f t="shared" si="31"/>
        <v>30</v>
      </c>
      <c r="O208" s="15">
        <f t="shared" si="32"/>
        <v>30</v>
      </c>
      <c r="P208" s="12"/>
      <c r="Q208" s="15">
        <f t="shared" si="33"/>
        <v>120</v>
      </c>
    </row>
    <row r="209" spans="1:17" ht="26" hidden="1" customHeight="1">
      <c r="A209" s="19">
        <v>45453</v>
      </c>
      <c r="B209" s="11" t="s">
        <v>23</v>
      </c>
      <c r="C209" s="11"/>
      <c r="D209" s="11" t="s">
        <v>24</v>
      </c>
      <c r="E209" s="12">
        <v>4</v>
      </c>
      <c r="F209" s="12"/>
      <c r="G209" s="12">
        <v>46</v>
      </c>
      <c r="H209" s="12">
        <v>1230</v>
      </c>
      <c r="I209" s="12">
        <v>1310</v>
      </c>
      <c r="J209" s="13">
        <f t="shared" si="28"/>
        <v>0.52083333333333337</v>
      </c>
      <c r="K209" s="13">
        <f t="shared" si="29"/>
        <v>0.54861111111111116</v>
      </c>
      <c r="L209" s="14">
        <f t="shared" si="30"/>
        <v>2.777777777777779E-2</v>
      </c>
      <c r="M209" s="14">
        <f t="shared" si="27"/>
        <v>0</v>
      </c>
      <c r="N209" s="14">
        <f t="shared" si="31"/>
        <v>40</v>
      </c>
      <c r="O209" s="15">
        <f t="shared" si="32"/>
        <v>40</v>
      </c>
      <c r="P209" s="12"/>
      <c r="Q209" s="15">
        <f t="shared" si="33"/>
        <v>160</v>
      </c>
    </row>
    <row r="210" spans="1:17" ht="26" hidden="1" customHeight="1">
      <c r="A210" s="19">
        <v>45453</v>
      </c>
      <c r="B210" s="11" t="s">
        <v>23</v>
      </c>
      <c r="C210" s="11"/>
      <c r="D210" s="11" t="s">
        <v>24</v>
      </c>
      <c r="E210" s="12">
        <v>4</v>
      </c>
      <c r="F210" s="12"/>
      <c r="G210" s="12">
        <v>58</v>
      </c>
      <c r="H210" s="12">
        <v>1315</v>
      </c>
      <c r="I210" s="12">
        <v>1355</v>
      </c>
      <c r="J210" s="13">
        <f t="shared" si="28"/>
        <v>0.55208333333333337</v>
      </c>
      <c r="K210" s="13">
        <f t="shared" si="29"/>
        <v>0.57986111111111116</v>
      </c>
      <c r="L210" s="14">
        <f t="shared" si="30"/>
        <v>2.777777777777779E-2</v>
      </c>
      <c r="M210" s="14">
        <f t="shared" si="27"/>
        <v>0</v>
      </c>
      <c r="N210" s="14">
        <f t="shared" si="31"/>
        <v>40</v>
      </c>
      <c r="O210" s="15">
        <f t="shared" si="32"/>
        <v>40</v>
      </c>
      <c r="P210" s="12"/>
      <c r="Q210" s="15">
        <f t="shared" si="33"/>
        <v>160</v>
      </c>
    </row>
    <row r="211" spans="1:17" ht="26" hidden="1" customHeight="1">
      <c r="A211" s="19">
        <v>45453</v>
      </c>
      <c r="B211" s="11" t="s">
        <v>23</v>
      </c>
      <c r="C211" s="11"/>
      <c r="D211" s="11" t="s">
        <v>24</v>
      </c>
      <c r="E211" s="12">
        <v>4</v>
      </c>
      <c r="F211" s="12"/>
      <c r="G211" s="12">
        <v>98</v>
      </c>
      <c r="H211" s="12">
        <v>1355</v>
      </c>
      <c r="I211" s="12">
        <v>1500</v>
      </c>
      <c r="J211" s="13">
        <f t="shared" si="28"/>
        <v>0.57986111111111116</v>
      </c>
      <c r="K211" s="13">
        <f t="shared" si="29"/>
        <v>0.625</v>
      </c>
      <c r="L211" s="14">
        <f t="shared" si="30"/>
        <v>4.513888888888884E-2</v>
      </c>
      <c r="M211" s="14">
        <f t="shared" si="27"/>
        <v>1</v>
      </c>
      <c r="N211" s="14">
        <f t="shared" si="31"/>
        <v>5</v>
      </c>
      <c r="O211" s="15">
        <f t="shared" si="32"/>
        <v>65</v>
      </c>
      <c r="P211" s="12"/>
      <c r="Q211" s="15">
        <f t="shared" si="33"/>
        <v>260</v>
      </c>
    </row>
    <row r="212" spans="1:17" ht="26" hidden="1" customHeight="1">
      <c r="A212" s="19">
        <v>45453</v>
      </c>
      <c r="B212" s="11" t="s">
        <v>23</v>
      </c>
      <c r="C212" s="11"/>
      <c r="D212" s="11" t="s">
        <v>24</v>
      </c>
      <c r="E212" s="12">
        <v>4</v>
      </c>
      <c r="F212" s="12"/>
      <c r="G212" s="12">
        <v>85</v>
      </c>
      <c r="H212" s="12">
        <v>1540</v>
      </c>
      <c r="I212" s="12">
        <v>1700</v>
      </c>
      <c r="J212" s="13">
        <f t="shared" si="28"/>
        <v>0.65277777777777779</v>
      </c>
      <c r="K212" s="13">
        <f t="shared" si="29"/>
        <v>0.70833333333333337</v>
      </c>
      <c r="L212" s="14">
        <f t="shared" si="30"/>
        <v>5.555555555555558E-2</v>
      </c>
      <c r="M212" s="14">
        <f t="shared" si="27"/>
        <v>1</v>
      </c>
      <c r="N212" s="14">
        <f t="shared" si="31"/>
        <v>20</v>
      </c>
      <c r="O212" s="15">
        <f t="shared" si="32"/>
        <v>80</v>
      </c>
      <c r="P212" s="12"/>
      <c r="Q212" s="15">
        <f t="shared" si="33"/>
        <v>320</v>
      </c>
    </row>
    <row r="213" spans="1:17" ht="26" hidden="1" customHeight="1">
      <c r="A213" s="19">
        <v>45453</v>
      </c>
      <c r="B213" s="11" t="s">
        <v>23</v>
      </c>
      <c r="C213" s="11"/>
      <c r="D213" s="11" t="s">
        <v>24</v>
      </c>
      <c r="E213" s="12">
        <v>4</v>
      </c>
      <c r="F213" s="12"/>
      <c r="G213" s="12">
        <v>91</v>
      </c>
      <c r="H213" s="12">
        <v>1700</v>
      </c>
      <c r="I213" s="12">
        <v>1750</v>
      </c>
      <c r="J213" s="13">
        <f t="shared" si="28"/>
        <v>0.70833333333333337</v>
      </c>
      <c r="K213" s="13">
        <f t="shared" si="29"/>
        <v>0.74305555555555558</v>
      </c>
      <c r="L213" s="14">
        <f t="shared" si="30"/>
        <v>3.472222222222221E-2</v>
      </c>
      <c r="M213" s="14">
        <f t="shared" si="27"/>
        <v>0</v>
      </c>
      <c r="N213" s="14">
        <f t="shared" si="31"/>
        <v>50</v>
      </c>
      <c r="O213" s="15">
        <f t="shared" si="32"/>
        <v>50</v>
      </c>
      <c r="P213" s="12"/>
      <c r="Q213" s="15">
        <f t="shared" si="33"/>
        <v>200</v>
      </c>
    </row>
    <row r="214" spans="1:17" ht="26" hidden="1" customHeight="1">
      <c r="A214" s="19">
        <v>45453</v>
      </c>
      <c r="B214" s="11" t="s">
        <v>30</v>
      </c>
      <c r="C214" s="11"/>
      <c r="D214" s="11" t="s">
        <v>24</v>
      </c>
      <c r="E214" s="12">
        <v>5</v>
      </c>
      <c r="F214" s="12"/>
      <c r="G214" s="12">
        <v>2033</v>
      </c>
      <c r="H214" s="12">
        <v>1000</v>
      </c>
      <c r="I214" s="12">
        <v>1327</v>
      </c>
      <c r="J214" s="13">
        <f t="shared" si="28"/>
        <v>0.41666666666666669</v>
      </c>
      <c r="K214" s="13">
        <f t="shared" si="29"/>
        <v>0.56041666666666667</v>
      </c>
      <c r="L214" s="14">
        <f t="shared" si="30"/>
        <v>0.14374999999999999</v>
      </c>
      <c r="M214" s="14">
        <f t="shared" si="27"/>
        <v>3</v>
      </c>
      <c r="N214" s="14">
        <f t="shared" si="31"/>
        <v>27</v>
      </c>
      <c r="O214" s="15">
        <f t="shared" si="32"/>
        <v>207</v>
      </c>
      <c r="P214" s="12"/>
      <c r="Q214" s="15">
        <f t="shared" si="33"/>
        <v>1035</v>
      </c>
    </row>
    <row r="215" spans="1:17" ht="26" hidden="1" customHeight="1">
      <c r="A215" s="19">
        <v>45453</v>
      </c>
      <c r="B215" s="11" t="s">
        <v>30</v>
      </c>
      <c r="C215" s="11"/>
      <c r="D215" s="11" t="s">
        <v>24</v>
      </c>
      <c r="E215" s="12">
        <v>5</v>
      </c>
      <c r="F215" s="12"/>
      <c r="G215" s="12">
        <v>919</v>
      </c>
      <c r="H215" s="12">
        <v>1435</v>
      </c>
      <c r="I215" s="12">
        <v>1628</v>
      </c>
      <c r="J215" s="13">
        <f t="shared" si="28"/>
        <v>0.60763888888888884</v>
      </c>
      <c r="K215" s="13">
        <f t="shared" si="29"/>
        <v>0.68611111111111112</v>
      </c>
      <c r="L215" s="14">
        <f t="shared" si="30"/>
        <v>7.8472222222222276E-2</v>
      </c>
      <c r="M215" s="14">
        <f t="shared" si="27"/>
        <v>1</v>
      </c>
      <c r="N215" s="14">
        <f t="shared" si="31"/>
        <v>53</v>
      </c>
      <c r="O215" s="15">
        <f t="shared" si="32"/>
        <v>113</v>
      </c>
      <c r="P215" s="12"/>
      <c r="Q215" s="15">
        <f t="shared" si="33"/>
        <v>565</v>
      </c>
    </row>
    <row r="216" spans="1:17" ht="26" hidden="1" customHeight="1">
      <c r="A216" s="19">
        <v>45453</v>
      </c>
      <c r="B216" s="11" t="s">
        <v>30</v>
      </c>
      <c r="C216" s="11"/>
      <c r="D216" s="11" t="s">
        <v>24</v>
      </c>
      <c r="E216" s="12">
        <v>5</v>
      </c>
      <c r="F216" s="12"/>
      <c r="G216" s="12">
        <v>400</v>
      </c>
      <c r="H216" s="12">
        <v>1652</v>
      </c>
      <c r="I216" s="12">
        <v>1750</v>
      </c>
      <c r="J216" s="13">
        <f t="shared" si="28"/>
        <v>0.70277777777777772</v>
      </c>
      <c r="K216" s="13">
        <f t="shared" si="29"/>
        <v>0.74305555555555558</v>
      </c>
      <c r="L216" s="14">
        <f t="shared" si="30"/>
        <v>4.0277777777777857E-2</v>
      </c>
      <c r="M216" s="14">
        <f t="shared" si="27"/>
        <v>0</v>
      </c>
      <c r="N216" s="14">
        <f t="shared" si="31"/>
        <v>58</v>
      </c>
      <c r="O216" s="15">
        <f t="shared" si="32"/>
        <v>58</v>
      </c>
      <c r="P216" s="12"/>
      <c r="Q216" s="15">
        <f t="shared" si="33"/>
        <v>290</v>
      </c>
    </row>
    <row r="217" spans="1:17" ht="26" hidden="1" customHeight="1">
      <c r="A217" s="19">
        <v>45453</v>
      </c>
      <c r="B217" s="11" t="s">
        <v>34</v>
      </c>
      <c r="C217" s="11"/>
      <c r="D217" s="11" t="s">
        <v>24</v>
      </c>
      <c r="E217" s="12">
        <v>6</v>
      </c>
      <c r="F217" s="12"/>
      <c r="G217" s="12">
        <v>90</v>
      </c>
      <c r="H217" s="12">
        <v>1000</v>
      </c>
      <c r="I217" s="12">
        <v>1130</v>
      </c>
      <c r="J217" s="13">
        <f t="shared" si="28"/>
        <v>0.41666666666666669</v>
      </c>
      <c r="K217" s="13">
        <f t="shared" si="29"/>
        <v>0.47916666666666669</v>
      </c>
      <c r="L217" s="14">
        <f t="shared" si="30"/>
        <v>6.25E-2</v>
      </c>
      <c r="M217" s="14">
        <f t="shared" si="27"/>
        <v>1</v>
      </c>
      <c r="N217" s="14">
        <f t="shared" si="31"/>
        <v>30</v>
      </c>
      <c r="O217" s="15">
        <f t="shared" si="32"/>
        <v>90</v>
      </c>
      <c r="P217" s="12"/>
      <c r="Q217" s="15">
        <f t="shared" si="33"/>
        <v>540</v>
      </c>
    </row>
    <row r="218" spans="1:17" ht="26" hidden="1" customHeight="1">
      <c r="A218" s="19">
        <v>45453</v>
      </c>
      <c r="B218" s="11" t="s">
        <v>34</v>
      </c>
      <c r="C218" s="11"/>
      <c r="D218" s="11" t="s">
        <v>24</v>
      </c>
      <c r="E218" s="12">
        <v>6</v>
      </c>
      <c r="F218" s="12"/>
      <c r="G218" s="12">
        <v>352</v>
      </c>
      <c r="H218" s="12">
        <v>1230</v>
      </c>
      <c r="I218" s="12">
        <v>1500</v>
      </c>
      <c r="J218" s="13">
        <f t="shared" si="28"/>
        <v>0.52083333333333337</v>
      </c>
      <c r="K218" s="13">
        <f t="shared" si="29"/>
        <v>0.625</v>
      </c>
      <c r="L218" s="14">
        <f t="shared" si="30"/>
        <v>0.10416666666666663</v>
      </c>
      <c r="M218" s="14">
        <f t="shared" si="27"/>
        <v>2</v>
      </c>
      <c r="N218" s="14">
        <f t="shared" si="31"/>
        <v>30</v>
      </c>
      <c r="O218" s="15">
        <f t="shared" si="32"/>
        <v>150</v>
      </c>
      <c r="P218" s="12"/>
      <c r="Q218" s="15">
        <f t="shared" si="33"/>
        <v>900</v>
      </c>
    </row>
    <row r="219" spans="1:17" ht="26" hidden="1" customHeight="1">
      <c r="A219" s="19">
        <v>45453</v>
      </c>
      <c r="B219" s="11" t="s">
        <v>34</v>
      </c>
      <c r="C219" s="11"/>
      <c r="D219" s="11" t="s">
        <v>24</v>
      </c>
      <c r="E219" s="12">
        <v>6</v>
      </c>
      <c r="F219" s="12"/>
      <c r="G219" s="12">
        <v>284</v>
      </c>
      <c r="H219" s="12">
        <v>1515</v>
      </c>
      <c r="I219" s="12">
        <v>1800</v>
      </c>
      <c r="J219" s="13">
        <f t="shared" si="28"/>
        <v>0.63541666666666663</v>
      </c>
      <c r="K219" s="13">
        <f t="shared" si="29"/>
        <v>0.75</v>
      </c>
      <c r="L219" s="14">
        <f t="shared" si="30"/>
        <v>0.11458333333333337</v>
      </c>
      <c r="M219" s="14">
        <f t="shared" si="27"/>
        <v>2</v>
      </c>
      <c r="N219" s="14">
        <f t="shared" si="31"/>
        <v>45</v>
      </c>
      <c r="O219" s="15">
        <f t="shared" si="32"/>
        <v>165</v>
      </c>
      <c r="P219" s="12"/>
      <c r="Q219" s="15">
        <f t="shared" si="33"/>
        <v>990</v>
      </c>
    </row>
    <row r="220" spans="1:17" ht="26" hidden="1" customHeight="1">
      <c r="A220" s="19">
        <v>45453</v>
      </c>
      <c r="B220" s="11" t="s">
        <v>33</v>
      </c>
      <c r="C220" s="11"/>
      <c r="D220" s="11" t="s">
        <v>24</v>
      </c>
      <c r="E220" s="12">
        <v>7</v>
      </c>
      <c r="F220" s="12"/>
      <c r="G220" s="12">
        <v>692</v>
      </c>
      <c r="H220" s="12">
        <v>957</v>
      </c>
      <c r="I220" s="12">
        <v>1327</v>
      </c>
      <c r="J220" s="13">
        <f t="shared" si="28"/>
        <v>0.41458333333333336</v>
      </c>
      <c r="K220" s="13">
        <f t="shared" si="29"/>
        <v>0.56041666666666667</v>
      </c>
      <c r="L220" s="14">
        <f t="shared" si="30"/>
        <v>0.14583333333333331</v>
      </c>
      <c r="M220" s="14">
        <f t="shared" si="27"/>
        <v>3</v>
      </c>
      <c r="N220" s="14">
        <f t="shared" si="31"/>
        <v>30</v>
      </c>
      <c r="O220" s="15">
        <f t="shared" si="32"/>
        <v>210</v>
      </c>
      <c r="P220" s="12"/>
      <c r="Q220" s="15">
        <f t="shared" si="33"/>
        <v>1470</v>
      </c>
    </row>
    <row r="221" spans="1:17" ht="26" hidden="1" customHeight="1">
      <c r="A221" s="19">
        <v>45453</v>
      </c>
      <c r="B221" s="11" t="s">
        <v>33</v>
      </c>
      <c r="C221" s="11"/>
      <c r="D221" s="11" t="s">
        <v>24</v>
      </c>
      <c r="E221" s="12">
        <v>7</v>
      </c>
      <c r="F221" s="12"/>
      <c r="G221" s="12">
        <v>345</v>
      </c>
      <c r="H221" s="12">
        <v>1432</v>
      </c>
      <c r="I221" s="12">
        <v>1628</v>
      </c>
      <c r="J221" s="13">
        <f t="shared" si="28"/>
        <v>0.60555555555555551</v>
      </c>
      <c r="K221" s="13">
        <f t="shared" si="29"/>
        <v>0.68611111111111112</v>
      </c>
      <c r="L221" s="14">
        <f t="shared" si="30"/>
        <v>8.0555555555555602E-2</v>
      </c>
      <c r="M221" s="14">
        <f t="shared" si="27"/>
        <v>1</v>
      </c>
      <c r="N221" s="14">
        <f t="shared" si="31"/>
        <v>56</v>
      </c>
      <c r="O221" s="15">
        <f t="shared" si="32"/>
        <v>116</v>
      </c>
      <c r="P221" s="12"/>
      <c r="Q221" s="15">
        <f t="shared" si="33"/>
        <v>812</v>
      </c>
    </row>
    <row r="222" spans="1:17" ht="26" hidden="1" customHeight="1">
      <c r="A222" s="19">
        <v>45453</v>
      </c>
      <c r="B222" s="11" t="s">
        <v>33</v>
      </c>
      <c r="C222" s="11"/>
      <c r="D222" s="11" t="s">
        <v>24</v>
      </c>
      <c r="E222" s="12">
        <v>7</v>
      </c>
      <c r="F222" s="12"/>
      <c r="G222" s="12">
        <v>374</v>
      </c>
      <c r="H222" s="12">
        <v>1647</v>
      </c>
      <c r="I222" s="12">
        <v>1740</v>
      </c>
      <c r="J222" s="13">
        <f t="shared" si="28"/>
        <v>0.69930555555555551</v>
      </c>
      <c r="K222" s="13">
        <f t="shared" si="29"/>
        <v>0.73611111111111116</v>
      </c>
      <c r="L222" s="14">
        <f t="shared" si="30"/>
        <v>3.6805555555555647E-2</v>
      </c>
      <c r="M222" s="14">
        <f t="shared" si="27"/>
        <v>0</v>
      </c>
      <c r="N222" s="14">
        <f t="shared" si="31"/>
        <v>53</v>
      </c>
      <c r="O222" s="15">
        <f t="shared" si="32"/>
        <v>53</v>
      </c>
      <c r="P222" s="12"/>
      <c r="Q222" s="15">
        <f t="shared" si="33"/>
        <v>371</v>
      </c>
    </row>
    <row r="223" spans="1:17" ht="26" hidden="1" customHeight="1">
      <c r="A223" s="19">
        <v>45453</v>
      </c>
      <c r="B223" s="11" t="s">
        <v>36</v>
      </c>
      <c r="C223" s="11"/>
      <c r="D223" s="11" t="s">
        <v>24</v>
      </c>
      <c r="E223" s="12">
        <v>7</v>
      </c>
      <c r="F223" s="12"/>
      <c r="G223" s="12">
        <v>20</v>
      </c>
      <c r="H223" s="12">
        <v>950</v>
      </c>
      <c r="I223" s="12">
        <v>1130</v>
      </c>
      <c r="J223" s="13">
        <f t="shared" si="28"/>
        <v>0.40972222222222221</v>
      </c>
      <c r="K223" s="13">
        <f t="shared" si="29"/>
        <v>0.47916666666666669</v>
      </c>
      <c r="L223" s="14">
        <f t="shared" si="30"/>
        <v>6.9444444444444475E-2</v>
      </c>
      <c r="M223" s="14">
        <f t="shared" si="27"/>
        <v>1</v>
      </c>
      <c r="N223" s="14">
        <f t="shared" si="31"/>
        <v>40</v>
      </c>
      <c r="O223" s="15">
        <f t="shared" si="32"/>
        <v>100</v>
      </c>
      <c r="P223" s="12"/>
      <c r="Q223" s="15">
        <f t="shared" si="33"/>
        <v>700</v>
      </c>
    </row>
    <row r="224" spans="1:17" ht="26" hidden="1" customHeight="1">
      <c r="A224" s="19">
        <v>45453</v>
      </c>
      <c r="B224" s="11" t="s">
        <v>36</v>
      </c>
      <c r="C224" s="11"/>
      <c r="D224" s="11" t="s">
        <v>24</v>
      </c>
      <c r="E224" s="12">
        <v>7</v>
      </c>
      <c r="F224" s="12"/>
      <c r="G224" s="12">
        <v>100</v>
      </c>
      <c r="H224" s="12">
        <v>1235</v>
      </c>
      <c r="I224" s="12">
        <v>1457</v>
      </c>
      <c r="J224" s="13">
        <f t="shared" si="28"/>
        <v>0.52430555555555558</v>
      </c>
      <c r="K224" s="13">
        <f t="shared" si="29"/>
        <v>0.62291666666666667</v>
      </c>
      <c r="L224" s="14">
        <f t="shared" si="30"/>
        <v>9.8611111111111094E-2</v>
      </c>
      <c r="M224" s="14">
        <f t="shared" si="27"/>
        <v>2</v>
      </c>
      <c r="N224" s="14">
        <f t="shared" si="31"/>
        <v>22</v>
      </c>
      <c r="O224" s="15">
        <f t="shared" si="32"/>
        <v>142</v>
      </c>
      <c r="P224" s="12"/>
      <c r="Q224" s="15">
        <f t="shared" si="33"/>
        <v>994</v>
      </c>
    </row>
    <row r="225" spans="1:17" ht="26" hidden="1" customHeight="1">
      <c r="A225" s="19">
        <v>45453</v>
      </c>
      <c r="B225" s="11" t="s">
        <v>36</v>
      </c>
      <c r="C225" s="11"/>
      <c r="D225" s="11" t="s">
        <v>24</v>
      </c>
      <c r="E225" s="12">
        <v>7</v>
      </c>
      <c r="F225" s="12"/>
      <c r="G225" s="12">
        <v>60</v>
      </c>
      <c r="H225" s="12">
        <v>1519</v>
      </c>
      <c r="I225" s="12">
        <v>1748</v>
      </c>
      <c r="J225" s="13">
        <f t="shared" si="28"/>
        <v>0.6381944444444444</v>
      </c>
      <c r="K225" s="13">
        <f t="shared" si="29"/>
        <v>0.7416666666666667</v>
      </c>
      <c r="L225" s="14">
        <f t="shared" si="30"/>
        <v>0.1034722222222223</v>
      </c>
      <c r="M225" s="14">
        <f t="shared" si="27"/>
        <v>2</v>
      </c>
      <c r="N225" s="14">
        <f t="shared" si="31"/>
        <v>29</v>
      </c>
      <c r="O225" s="15">
        <f t="shared" si="32"/>
        <v>149</v>
      </c>
      <c r="P225" s="12"/>
      <c r="Q225" s="15">
        <f t="shared" si="33"/>
        <v>1043</v>
      </c>
    </row>
    <row r="226" spans="1:17" ht="26" hidden="1" customHeight="1">
      <c r="A226" s="19">
        <v>45453</v>
      </c>
      <c r="B226" s="11" t="s">
        <v>32</v>
      </c>
      <c r="C226" s="11"/>
      <c r="D226" s="11" t="s">
        <v>24</v>
      </c>
      <c r="E226" s="12">
        <v>7</v>
      </c>
      <c r="F226" s="12"/>
      <c r="G226" s="12">
        <v>608</v>
      </c>
      <c r="H226" s="12">
        <v>950</v>
      </c>
      <c r="I226" s="12">
        <v>1200</v>
      </c>
      <c r="J226" s="13">
        <f t="shared" si="28"/>
        <v>0.40972222222222221</v>
      </c>
      <c r="K226" s="13">
        <f t="shared" si="29"/>
        <v>0.5</v>
      </c>
      <c r="L226" s="14">
        <f t="shared" si="30"/>
        <v>9.027777777777779E-2</v>
      </c>
      <c r="M226" s="14">
        <f t="shared" si="27"/>
        <v>2</v>
      </c>
      <c r="N226" s="14">
        <f t="shared" si="31"/>
        <v>10</v>
      </c>
      <c r="O226" s="15">
        <f t="shared" si="32"/>
        <v>130</v>
      </c>
      <c r="P226" s="12"/>
      <c r="Q226" s="15">
        <f t="shared" si="33"/>
        <v>910</v>
      </c>
    </row>
    <row r="227" spans="1:17" ht="26" hidden="1" customHeight="1">
      <c r="A227" s="19">
        <v>45453</v>
      </c>
      <c r="B227" s="11" t="s">
        <v>32</v>
      </c>
      <c r="C227" s="11"/>
      <c r="D227" s="11" t="s">
        <v>24</v>
      </c>
      <c r="E227" s="12">
        <v>7</v>
      </c>
      <c r="F227" s="12"/>
      <c r="G227" s="12">
        <v>110</v>
      </c>
      <c r="H227" s="12">
        <v>1200</v>
      </c>
      <c r="I227" s="12">
        <v>1225</v>
      </c>
      <c r="J227" s="13">
        <f t="shared" si="28"/>
        <v>0.5</v>
      </c>
      <c r="K227" s="13">
        <f t="shared" si="29"/>
        <v>0.51736111111111116</v>
      </c>
      <c r="L227" s="14">
        <f t="shared" si="30"/>
        <v>1.736111111111116E-2</v>
      </c>
      <c r="M227" s="14">
        <f t="shared" si="27"/>
        <v>0</v>
      </c>
      <c r="N227" s="14">
        <f t="shared" si="31"/>
        <v>25</v>
      </c>
      <c r="O227" s="15">
        <f t="shared" si="32"/>
        <v>25</v>
      </c>
      <c r="P227" s="12"/>
      <c r="Q227" s="15">
        <f t="shared" si="33"/>
        <v>175</v>
      </c>
    </row>
    <row r="228" spans="1:17" ht="26" hidden="1" customHeight="1">
      <c r="A228" s="19">
        <v>45453</v>
      </c>
      <c r="B228" s="11" t="s">
        <v>32</v>
      </c>
      <c r="C228" s="11"/>
      <c r="D228" s="11" t="s">
        <v>24</v>
      </c>
      <c r="E228" s="12">
        <v>7</v>
      </c>
      <c r="F228" s="12"/>
      <c r="G228" s="12">
        <v>1045</v>
      </c>
      <c r="H228" s="12">
        <v>1335</v>
      </c>
      <c r="I228" s="12">
        <v>1525</v>
      </c>
      <c r="J228" s="13">
        <f t="shared" si="28"/>
        <v>0.56597222222222221</v>
      </c>
      <c r="K228" s="13">
        <f t="shared" si="29"/>
        <v>0.64236111111111116</v>
      </c>
      <c r="L228" s="14">
        <f t="shared" si="30"/>
        <v>7.6388888888888951E-2</v>
      </c>
      <c r="M228" s="14">
        <f t="shared" si="27"/>
        <v>1</v>
      </c>
      <c r="N228" s="14">
        <f t="shared" si="31"/>
        <v>50</v>
      </c>
      <c r="O228" s="15">
        <f t="shared" si="32"/>
        <v>110</v>
      </c>
      <c r="P228" s="12"/>
      <c r="Q228" s="15">
        <f t="shared" si="33"/>
        <v>770</v>
      </c>
    </row>
    <row r="229" spans="1:17" ht="26" hidden="1" customHeight="1">
      <c r="A229" s="19">
        <v>45453</v>
      </c>
      <c r="B229" s="11" t="s">
        <v>32</v>
      </c>
      <c r="C229" s="11"/>
      <c r="D229" s="11" t="s">
        <v>24</v>
      </c>
      <c r="E229" s="12">
        <v>7</v>
      </c>
      <c r="F229" s="12"/>
      <c r="G229" s="12">
        <v>180</v>
      </c>
      <c r="H229" s="12">
        <v>1545</v>
      </c>
      <c r="I229" s="12">
        <v>1620</v>
      </c>
      <c r="J229" s="13">
        <f t="shared" si="28"/>
        <v>0.65625</v>
      </c>
      <c r="K229" s="13">
        <f t="shared" si="29"/>
        <v>0.68055555555555558</v>
      </c>
      <c r="L229" s="14">
        <f t="shared" si="30"/>
        <v>2.430555555555558E-2</v>
      </c>
      <c r="M229" s="14">
        <f t="shared" si="27"/>
        <v>0</v>
      </c>
      <c r="N229" s="14">
        <f t="shared" si="31"/>
        <v>35</v>
      </c>
      <c r="O229" s="15">
        <f t="shared" si="32"/>
        <v>35</v>
      </c>
      <c r="P229" s="12"/>
      <c r="Q229" s="15">
        <f t="shared" si="33"/>
        <v>245</v>
      </c>
    </row>
    <row r="230" spans="1:17" ht="26" hidden="1" customHeight="1">
      <c r="A230" s="19">
        <v>45453</v>
      </c>
      <c r="B230" s="11" t="s">
        <v>32</v>
      </c>
      <c r="C230" s="11"/>
      <c r="D230" s="11" t="s">
        <v>24</v>
      </c>
      <c r="E230" s="12">
        <v>7</v>
      </c>
      <c r="F230" s="12"/>
      <c r="G230" s="12">
        <v>103</v>
      </c>
      <c r="H230" s="12">
        <v>1625</v>
      </c>
      <c r="I230" s="12">
        <v>1635</v>
      </c>
      <c r="J230" s="13">
        <f t="shared" si="28"/>
        <v>0.68402777777777779</v>
      </c>
      <c r="K230" s="13">
        <f t="shared" si="29"/>
        <v>0.69097222222222221</v>
      </c>
      <c r="L230" s="14">
        <f t="shared" si="30"/>
        <v>6.9444444444444198E-3</v>
      </c>
      <c r="M230" s="14">
        <f t="shared" si="27"/>
        <v>0</v>
      </c>
      <c r="N230" s="14">
        <f t="shared" si="31"/>
        <v>10</v>
      </c>
      <c r="O230" s="15">
        <f t="shared" si="32"/>
        <v>10</v>
      </c>
      <c r="P230" s="12"/>
      <c r="Q230" s="15">
        <f t="shared" si="33"/>
        <v>70</v>
      </c>
    </row>
    <row r="231" spans="1:17" ht="26" hidden="1" customHeight="1">
      <c r="A231" s="19">
        <v>45453</v>
      </c>
      <c r="B231" s="11" t="s">
        <v>32</v>
      </c>
      <c r="C231" s="11"/>
      <c r="D231" s="11" t="s">
        <v>24</v>
      </c>
      <c r="E231" s="12">
        <v>7</v>
      </c>
      <c r="F231" s="12"/>
      <c r="G231" s="12">
        <v>360</v>
      </c>
      <c r="H231" s="12">
        <v>1655</v>
      </c>
      <c r="I231" s="12">
        <v>1740</v>
      </c>
      <c r="J231" s="13">
        <f t="shared" si="28"/>
        <v>0.70486111111111116</v>
      </c>
      <c r="K231" s="13">
        <f t="shared" si="29"/>
        <v>0.73611111111111116</v>
      </c>
      <c r="L231" s="14">
        <f t="shared" si="30"/>
        <v>3.125E-2</v>
      </c>
      <c r="M231" s="14">
        <f t="shared" si="27"/>
        <v>0</v>
      </c>
      <c r="N231" s="14">
        <f t="shared" si="31"/>
        <v>45</v>
      </c>
      <c r="O231" s="15">
        <f t="shared" si="32"/>
        <v>45</v>
      </c>
      <c r="P231" s="12"/>
      <c r="Q231" s="15">
        <f t="shared" si="33"/>
        <v>315</v>
      </c>
    </row>
    <row r="232" spans="1:17" ht="26" hidden="1" customHeight="1">
      <c r="A232" s="19">
        <v>45453</v>
      </c>
      <c r="B232" s="11" t="s">
        <v>25</v>
      </c>
      <c r="C232" s="11" t="s">
        <v>35</v>
      </c>
      <c r="D232" s="11" t="s">
        <v>24</v>
      </c>
      <c r="E232" s="12">
        <v>3</v>
      </c>
      <c r="F232" s="12"/>
      <c r="G232" s="12">
        <v>96</v>
      </c>
      <c r="H232" s="12">
        <v>945</v>
      </c>
      <c r="I232" s="12">
        <v>1225</v>
      </c>
      <c r="J232" s="13">
        <f t="shared" si="28"/>
        <v>0.40625</v>
      </c>
      <c r="K232" s="13">
        <f t="shared" si="29"/>
        <v>0.51736111111111116</v>
      </c>
      <c r="L232" s="14">
        <f t="shared" si="30"/>
        <v>0.11111111111111116</v>
      </c>
      <c r="M232" s="14">
        <f t="shared" si="27"/>
        <v>2</v>
      </c>
      <c r="N232" s="14">
        <f t="shared" si="31"/>
        <v>40</v>
      </c>
      <c r="O232" s="15">
        <f t="shared" si="32"/>
        <v>160</v>
      </c>
      <c r="P232" s="12"/>
      <c r="Q232" s="15">
        <f t="shared" si="33"/>
        <v>480</v>
      </c>
    </row>
    <row r="233" spans="1:17" ht="26" hidden="1" customHeight="1">
      <c r="A233" s="19">
        <v>45453</v>
      </c>
      <c r="B233" s="11" t="s">
        <v>25</v>
      </c>
      <c r="C233" s="11" t="s">
        <v>35</v>
      </c>
      <c r="D233" s="11" t="s">
        <v>24</v>
      </c>
      <c r="E233" s="12">
        <v>3</v>
      </c>
      <c r="F233" s="12"/>
      <c r="G233" s="12">
        <v>108</v>
      </c>
      <c r="H233" s="12">
        <v>1330</v>
      </c>
      <c r="I233" s="12">
        <v>1525</v>
      </c>
      <c r="J233" s="13">
        <f t="shared" si="28"/>
        <v>0.5625</v>
      </c>
      <c r="K233" s="13">
        <f t="shared" si="29"/>
        <v>0.64236111111111116</v>
      </c>
      <c r="L233" s="14">
        <f t="shared" si="30"/>
        <v>7.986111111111116E-2</v>
      </c>
      <c r="M233" s="14">
        <f t="shared" si="27"/>
        <v>1</v>
      </c>
      <c r="N233" s="14">
        <f t="shared" si="31"/>
        <v>55</v>
      </c>
      <c r="O233" s="15">
        <f t="shared" si="32"/>
        <v>115</v>
      </c>
      <c r="P233" s="12"/>
      <c r="Q233" s="15">
        <f t="shared" si="33"/>
        <v>345</v>
      </c>
    </row>
    <row r="234" spans="1:17" ht="26" hidden="1" customHeight="1">
      <c r="A234" s="19">
        <v>45453</v>
      </c>
      <c r="B234" s="11" t="s">
        <v>25</v>
      </c>
      <c r="C234" s="11" t="s">
        <v>35</v>
      </c>
      <c r="D234" s="11" t="s">
        <v>24</v>
      </c>
      <c r="E234" s="12">
        <v>3</v>
      </c>
      <c r="F234" s="12"/>
      <c r="G234" s="12">
        <v>72</v>
      </c>
      <c r="H234" s="12">
        <v>1545</v>
      </c>
      <c r="I234" s="12">
        <v>1755</v>
      </c>
      <c r="J234" s="13">
        <f t="shared" si="28"/>
        <v>0.65625</v>
      </c>
      <c r="K234" s="13">
        <f t="shared" si="29"/>
        <v>0.74652777777777779</v>
      </c>
      <c r="L234" s="14">
        <f t="shared" si="30"/>
        <v>9.027777777777779E-2</v>
      </c>
      <c r="M234" s="14">
        <f t="shared" si="27"/>
        <v>2</v>
      </c>
      <c r="N234" s="14">
        <f t="shared" si="31"/>
        <v>10</v>
      </c>
      <c r="O234" s="15">
        <f t="shared" si="32"/>
        <v>130</v>
      </c>
      <c r="P234" s="12"/>
      <c r="Q234" s="15">
        <f t="shared" si="33"/>
        <v>390</v>
      </c>
    </row>
    <row r="235" spans="1:17" ht="26" hidden="1" customHeight="1">
      <c r="A235" s="19">
        <v>45453</v>
      </c>
      <c r="B235" s="11" t="s">
        <v>25</v>
      </c>
      <c r="C235" s="11" t="s">
        <v>35</v>
      </c>
      <c r="D235" s="11" t="s">
        <v>24</v>
      </c>
      <c r="E235" s="12">
        <v>3</v>
      </c>
      <c r="F235" s="12"/>
      <c r="G235" s="12">
        <v>108</v>
      </c>
      <c r="H235" s="12">
        <v>1010</v>
      </c>
      <c r="I235" s="12">
        <v>1225</v>
      </c>
      <c r="J235" s="13">
        <f t="shared" si="28"/>
        <v>0.4236111111111111</v>
      </c>
      <c r="K235" s="13">
        <f t="shared" si="29"/>
        <v>0.51736111111111116</v>
      </c>
      <c r="L235" s="14">
        <f t="shared" si="30"/>
        <v>9.3750000000000056E-2</v>
      </c>
      <c r="M235" s="14">
        <f t="shared" si="27"/>
        <v>2</v>
      </c>
      <c r="N235" s="14">
        <f t="shared" si="31"/>
        <v>15</v>
      </c>
      <c r="O235" s="15">
        <f t="shared" si="32"/>
        <v>135</v>
      </c>
      <c r="P235" s="12"/>
      <c r="Q235" s="15">
        <f t="shared" si="33"/>
        <v>405</v>
      </c>
    </row>
    <row r="236" spans="1:17" ht="26" hidden="1" customHeight="1">
      <c r="A236" s="19">
        <v>45453</v>
      </c>
      <c r="B236" s="11" t="s">
        <v>25</v>
      </c>
      <c r="C236" s="11" t="s">
        <v>35</v>
      </c>
      <c r="D236" s="11" t="s">
        <v>24</v>
      </c>
      <c r="E236" s="12">
        <v>3</v>
      </c>
      <c r="F236" s="12"/>
      <c r="G236" s="12">
        <v>108</v>
      </c>
      <c r="H236" s="12">
        <v>1335</v>
      </c>
      <c r="I236" s="12">
        <v>1525</v>
      </c>
      <c r="J236" s="13">
        <f t="shared" si="28"/>
        <v>0.56597222222222221</v>
      </c>
      <c r="K236" s="13">
        <f t="shared" si="29"/>
        <v>0.64236111111111116</v>
      </c>
      <c r="L236" s="14">
        <f t="shared" si="30"/>
        <v>7.6388888888888951E-2</v>
      </c>
      <c r="M236" s="14">
        <f t="shared" si="27"/>
        <v>1</v>
      </c>
      <c r="N236" s="14">
        <f t="shared" si="31"/>
        <v>50</v>
      </c>
      <c r="O236" s="15">
        <f t="shared" si="32"/>
        <v>110</v>
      </c>
      <c r="P236" s="12"/>
      <c r="Q236" s="15">
        <f t="shared" si="33"/>
        <v>330</v>
      </c>
    </row>
    <row r="237" spans="1:17" ht="26" hidden="1" customHeight="1">
      <c r="A237" s="19">
        <v>45453</v>
      </c>
      <c r="B237" s="11" t="s">
        <v>25</v>
      </c>
      <c r="C237" s="11" t="s">
        <v>35</v>
      </c>
      <c r="D237" s="11" t="s">
        <v>24</v>
      </c>
      <c r="E237" s="12">
        <v>3</v>
      </c>
      <c r="F237" s="12"/>
      <c r="G237" s="12">
        <v>103</v>
      </c>
      <c r="H237" s="12">
        <v>1550</v>
      </c>
      <c r="I237" s="12">
        <v>1750</v>
      </c>
      <c r="J237" s="13">
        <f t="shared" si="28"/>
        <v>0.65972222222222221</v>
      </c>
      <c r="K237" s="13">
        <f t="shared" si="29"/>
        <v>0.74305555555555558</v>
      </c>
      <c r="L237" s="14">
        <f t="shared" si="30"/>
        <v>8.333333333333337E-2</v>
      </c>
      <c r="M237" s="14">
        <f t="shared" si="27"/>
        <v>2</v>
      </c>
      <c r="N237" s="14">
        <f t="shared" si="31"/>
        <v>0</v>
      </c>
      <c r="O237" s="15">
        <f t="shared" si="32"/>
        <v>120</v>
      </c>
      <c r="P237" s="12"/>
      <c r="Q237" s="15">
        <f t="shared" si="33"/>
        <v>360</v>
      </c>
    </row>
    <row r="238" spans="1:17" ht="26" hidden="1" customHeight="1">
      <c r="A238" s="19">
        <v>45453</v>
      </c>
      <c r="B238" s="11" t="s">
        <v>25</v>
      </c>
      <c r="C238" s="11" t="s">
        <v>26</v>
      </c>
      <c r="D238" s="11" t="s">
        <v>24</v>
      </c>
      <c r="E238" s="12">
        <v>3</v>
      </c>
      <c r="F238" s="12"/>
      <c r="G238" s="12">
        <v>156</v>
      </c>
      <c r="H238" s="12">
        <v>1010</v>
      </c>
      <c r="I238" s="12">
        <v>1230</v>
      </c>
      <c r="J238" s="13">
        <f t="shared" si="28"/>
        <v>0.4236111111111111</v>
      </c>
      <c r="K238" s="13">
        <f t="shared" si="29"/>
        <v>0.52083333333333337</v>
      </c>
      <c r="L238" s="14">
        <f t="shared" si="30"/>
        <v>9.7222222222222265E-2</v>
      </c>
      <c r="M238" s="14">
        <f t="shared" si="27"/>
        <v>2</v>
      </c>
      <c r="N238" s="14">
        <f t="shared" si="31"/>
        <v>20</v>
      </c>
      <c r="O238" s="15">
        <f t="shared" si="32"/>
        <v>140</v>
      </c>
      <c r="P238" s="12"/>
      <c r="Q238" s="15">
        <f t="shared" si="33"/>
        <v>420</v>
      </c>
    </row>
    <row r="239" spans="1:17" ht="26" hidden="1" customHeight="1">
      <c r="A239" s="19">
        <v>45453</v>
      </c>
      <c r="B239" s="11" t="s">
        <v>25</v>
      </c>
      <c r="C239" s="11" t="s">
        <v>26</v>
      </c>
      <c r="D239" s="11" t="s">
        <v>24</v>
      </c>
      <c r="E239" s="12">
        <v>3</v>
      </c>
      <c r="F239" s="12"/>
      <c r="G239" s="12">
        <v>149</v>
      </c>
      <c r="H239" s="12">
        <v>1335</v>
      </c>
      <c r="I239" s="12">
        <v>1500</v>
      </c>
      <c r="J239" s="13">
        <f t="shared" si="28"/>
        <v>0.56597222222222221</v>
      </c>
      <c r="K239" s="13">
        <f t="shared" si="29"/>
        <v>0.625</v>
      </c>
      <c r="L239" s="14">
        <f t="shared" si="30"/>
        <v>5.902777777777779E-2</v>
      </c>
      <c r="M239" s="14">
        <f t="shared" si="27"/>
        <v>1</v>
      </c>
      <c r="N239" s="14">
        <f t="shared" si="31"/>
        <v>25</v>
      </c>
      <c r="O239" s="15">
        <f t="shared" si="32"/>
        <v>85</v>
      </c>
      <c r="P239" s="12"/>
      <c r="Q239" s="15">
        <f t="shared" si="33"/>
        <v>255</v>
      </c>
    </row>
    <row r="240" spans="1:17" ht="26" hidden="1" customHeight="1">
      <c r="A240" s="19">
        <v>45453</v>
      </c>
      <c r="B240" s="11" t="s">
        <v>25</v>
      </c>
      <c r="C240" s="11" t="s">
        <v>26</v>
      </c>
      <c r="D240" s="11" t="s">
        <v>24</v>
      </c>
      <c r="E240" s="12">
        <v>3</v>
      </c>
      <c r="F240" s="12"/>
      <c r="G240" s="12">
        <v>120</v>
      </c>
      <c r="H240" s="12">
        <v>1515</v>
      </c>
      <c r="I240" s="12">
        <v>1750</v>
      </c>
      <c r="J240" s="13">
        <f t="shared" si="28"/>
        <v>0.63541666666666663</v>
      </c>
      <c r="K240" s="13">
        <f t="shared" si="29"/>
        <v>0.74305555555555558</v>
      </c>
      <c r="L240" s="14">
        <f t="shared" si="30"/>
        <v>0.10763888888888895</v>
      </c>
      <c r="M240" s="14">
        <f t="shared" si="27"/>
        <v>2</v>
      </c>
      <c r="N240" s="14">
        <f t="shared" si="31"/>
        <v>35</v>
      </c>
      <c r="O240" s="15">
        <f t="shared" si="32"/>
        <v>155</v>
      </c>
      <c r="P240" s="12"/>
      <c r="Q240" s="15">
        <f t="shared" si="33"/>
        <v>465</v>
      </c>
    </row>
    <row r="241" spans="1:17" ht="26" hidden="1" customHeight="1">
      <c r="A241" s="19">
        <v>45453</v>
      </c>
      <c r="B241" s="11" t="s">
        <v>25</v>
      </c>
      <c r="C241" s="11" t="s">
        <v>26</v>
      </c>
      <c r="D241" s="11" t="s">
        <v>24</v>
      </c>
      <c r="E241" s="12">
        <v>3</v>
      </c>
      <c r="F241" s="12"/>
      <c r="G241" s="12">
        <v>84</v>
      </c>
      <c r="H241" s="12">
        <v>1010</v>
      </c>
      <c r="I241" s="12">
        <v>1226</v>
      </c>
      <c r="J241" s="13">
        <f t="shared" si="28"/>
        <v>0.4236111111111111</v>
      </c>
      <c r="K241" s="13">
        <f t="shared" si="29"/>
        <v>0.5180555555555556</v>
      </c>
      <c r="L241" s="14">
        <f t="shared" si="30"/>
        <v>9.4444444444444497E-2</v>
      </c>
      <c r="M241" s="14">
        <f t="shared" si="27"/>
        <v>2</v>
      </c>
      <c r="N241" s="14">
        <f t="shared" si="31"/>
        <v>16</v>
      </c>
      <c r="O241" s="15">
        <f t="shared" si="32"/>
        <v>136</v>
      </c>
      <c r="P241" s="12"/>
      <c r="Q241" s="15">
        <f t="shared" si="33"/>
        <v>408</v>
      </c>
    </row>
    <row r="242" spans="1:17" ht="26" hidden="1" customHeight="1">
      <c r="A242" s="19">
        <v>45453</v>
      </c>
      <c r="B242" s="11" t="s">
        <v>25</v>
      </c>
      <c r="C242" s="11" t="s">
        <v>26</v>
      </c>
      <c r="D242" s="11" t="s">
        <v>24</v>
      </c>
      <c r="E242" s="12">
        <v>3</v>
      </c>
      <c r="F242" s="12"/>
      <c r="G242" s="12">
        <v>24</v>
      </c>
      <c r="H242" s="12">
        <v>1333</v>
      </c>
      <c r="I242" s="12">
        <v>1355</v>
      </c>
      <c r="J242" s="13">
        <f t="shared" si="28"/>
        <v>0.56458333333333333</v>
      </c>
      <c r="K242" s="13">
        <f t="shared" si="29"/>
        <v>0.57986111111111116</v>
      </c>
      <c r="L242" s="14">
        <f t="shared" si="30"/>
        <v>1.5277777777777835E-2</v>
      </c>
      <c r="M242" s="14">
        <f t="shared" si="27"/>
        <v>0</v>
      </c>
      <c r="N242" s="14">
        <f t="shared" si="31"/>
        <v>22</v>
      </c>
      <c r="O242" s="15">
        <f t="shared" si="32"/>
        <v>22</v>
      </c>
      <c r="P242" s="12"/>
      <c r="Q242" s="15">
        <f t="shared" si="33"/>
        <v>66</v>
      </c>
    </row>
    <row r="243" spans="1:17" ht="26" hidden="1" customHeight="1">
      <c r="A243" s="19">
        <v>45453</v>
      </c>
      <c r="B243" s="11" t="s">
        <v>25</v>
      </c>
      <c r="C243" s="11" t="s">
        <v>26</v>
      </c>
      <c r="D243" s="11" t="s">
        <v>24</v>
      </c>
      <c r="E243" s="12">
        <v>3</v>
      </c>
      <c r="F243" s="12"/>
      <c r="G243" s="12">
        <v>60</v>
      </c>
      <c r="H243" s="12">
        <v>1355</v>
      </c>
      <c r="I243" s="12">
        <v>1456</v>
      </c>
      <c r="J243" s="13">
        <f t="shared" si="28"/>
        <v>0.57986111111111116</v>
      </c>
      <c r="K243" s="13">
        <f t="shared" si="29"/>
        <v>0.62222222222222223</v>
      </c>
      <c r="L243" s="14">
        <f t="shared" si="30"/>
        <v>4.2361111111111072E-2</v>
      </c>
      <c r="M243" s="14">
        <f t="shared" si="27"/>
        <v>1</v>
      </c>
      <c r="N243" s="14">
        <f t="shared" si="31"/>
        <v>1</v>
      </c>
      <c r="O243" s="15">
        <f t="shared" si="32"/>
        <v>61</v>
      </c>
      <c r="P243" s="12"/>
      <c r="Q243" s="15">
        <f t="shared" si="33"/>
        <v>183</v>
      </c>
    </row>
    <row r="244" spans="1:17" ht="26" hidden="1" customHeight="1">
      <c r="A244" s="19">
        <v>45453</v>
      </c>
      <c r="B244" s="11" t="s">
        <v>25</v>
      </c>
      <c r="C244" s="11" t="s">
        <v>26</v>
      </c>
      <c r="D244" s="11" t="s">
        <v>24</v>
      </c>
      <c r="E244" s="12">
        <v>3</v>
      </c>
      <c r="F244" s="12"/>
      <c r="G244" s="12">
        <v>24</v>
      </c>
      <c r="H244" s="12">
        <v>1456</v>
      </c>
      <c r="I244" s="12">
        <v>1525</v>
      </c>
      <c r="J244" s="13">
        <f t="shared" si="28"/>
        <v>0.62222222222222223</v>
      </c>
      <c r="K244" s="13">
        <f t="shared" si="29"/>
        <v>0.64236111111111116</v>
      </c>
      <c r="L244" s="14">
        <f t="shared" si="30"/>
        <v>2.0138888888888928E-2</v>
      </c>
      <c r="M244" s="14">
        <f t="shared" si="27"/>
        <v>0</v>
      </c>
      <c r="N244" s="14">
        <f t="shared" si="31"/>
        <v>29</v>
      </c>
      <c r="O244" s="15">
        <f t="shared" si="32"/>
        <v>29</v>
      </c>
      <c r="P244" s="12"/>
      <c r="Q244" s="15">
        <f t="shared" si="33"/>
        <v>87</v>
      </c>
    </row>
    <row r="245" spans="1:17" ht="26" hidden="1" customHeight="1">
      <c r="A245" s="19">
        <v>45453</v>
      </c>
      <c r="B245" s="11" t="s">
        <v>25</v>
      </c>
      <c r="C245" s="11" t="s">
        <v>26</v>
      </c>
      <c r="D245" s="11" t="s">
        <v>24</v>
      </c>
      <c r="E245" s="12">
        <v>3</v>
      </c>
      <c r="F245" s="12"/>
      <c r="G245" s="12">
        <v>98</v>
      </c>
      <c r="H245" s="12">
        <v>1550</v>
      </c>
      <c r="I245" s="12">
        <v>1750</v>
      </c>
      <c r="J245" s="13">
        <f t="shared" si="28"/>
        <v>0.65972222222222221</v>
      </c>
      <c r="K245" s="13">
        <f t="shared" si="29"/>
        <v>0.74305555555555558</v>
      </c>
      <c r="L245" s="14">
        <f t="shared" si="30"/>
        <v>8.333333333333337E-2</v>
      </c>
      <c r="M245" s="14">
        <f t="shared" si="27"/>
        <v>2</v>
      </c>
      <c r="N245" s="14">
        <f t="shared" si="31"/>
        <v>0</v>
      </c>
      <c r="O245" s="15">
        <f t="shared" si="32"/>
        <v>120</v>
      </c>
      <c r="P245" s="12"/>
      <c r="Q245" s="15">
        <f t="shared" si="33"/>
        <v>360</v>
      </c>
    </row>
    <row r="246" spans="1:17" ht="26" hidden="1" customHeight="1">
      <c r="A246" s="19">
        <v>45453</v>
      </c>
      <c r="B246" s="11" t="s">
        <v>25</v>
      </c>
      <c r="C246" s="11" t="s">
        <v>26</v>
      </c>
      <c r="D246" s="11" t="s">
        <v>24</v>
      </c>
      <c r="E246" s="12">
        <v>3</v>
      </c>
      <c r="F246" s="12"/>
      <c r="G246" s="12">
        <v>84</v>
      </c>
      <c r="H246" s="12">
        <v>1015</v>
      </c>
      <c r="I246" s="12">
        <v>1227</v>
      </c>
      <c r="J246" s="13">
        <f t="shared" si="28"/>
        <v>0.42708333333333331</v>
      </c>
      <c r="K246" s="13">
        <f t="shared" si="29"/>
        <v>0.51875000000000004</v>
      </c>
      <c r="L246" s="14">
        <f t="shared" si="30"/>
        <v>9.166666666666673E-2</v>
      </c>
      <c r="M246" s="14">
        <f t="shared" si="27"/>
        <v>2</v>
      </c>
      <c r="N246" s="14">
        <f t="shared" si="31"/>
        <v>12</v>
      </c>
      <c r="O246" s="15">
        <f t="shared" si="32"/>
        <v>132</v>
      </c>
      <c r="P246" s="12"/>
      <c r="Q246" s="15">
        <f t="shared" si="33"/>
        <v>396</v>
      </c>
    </row>
    <row r="247" spans="1:17" ht="26" hidden="1" customHeight="1">
      <c r="A247" s="19">
        <v>45453</v>
      </c>
      <c r="B247" s="11" t="s">
        <v>25</v>
      </c>
      <c r="C247" s="11" t="s">
        <v>26</v>
      </c>
      <c r="D247" s="11" t="s">
        <v>24</v>
      </c>
      <c r="E247" s="12">
        <v>3</v>
      </c>
      <c r="F247" s="12"/>
      <c r="G247" s="12">
        <v>36</v>
      </c>
      <c r="H247" s="12">
        <v>1335</v>
      </c>
      <c r="I247" s="12">
        <v>1456</v>
      </c>
      <c r="J247" s="13">
        <f t="shared" si="28"/>
        <v>0.56597222222222221</v>
      </c>
      <c r="K247" s="13">
        <f t="shared" si="29"/>
        <v>0.62222222222222223</v>
      </c>
      <c r="L247" s="14">
        <f t="shared" si="30"/>
        <v>5.6250000000000022E-2</v>
      </c>
      <c r="M247" s="14">
        <f t="shared" si="27"/>
        <v>1</v>
      </c>
      <c r="N247" s="14">
        <f t="shared" si="31"/>
        <v>21</v>
      </c>
      <c r="O247" s="15">
        <f t="shared" si="32"/>
        <v>81</v>
      </c>
      <c r="P247" s="12"/>
      <c r="Q247" s="15">
        <f t="shared" si="33"/>
        <v>243</v>
      </c>
    </row>
    <row r="248" spans="1:17" ht="26" hidden="1" customHeight="1">
      <c r="A248" s="19">
        <v>45453</v>
      </c>
      <c r="B248" s="11" t="s">
        <v>25</v>
      </c>
      <c r="C248" s="11" t="s">
        <v>26</v>
      </c>
      <c r="D248" s="11" t="s">
        <v>24</v>
      </c>
      <c r="E248" s="12">
        <v>3</v>
      </c>
      <c r="F248" s="12"/>
      <c r="G248" s="12">
        <v>48</v>
      </c>
      <c r="H248" s="12">
        <v>1517</v>
      </c>
      <c r="I248" s="12">
        <v>1655</v>
      </c>
      <c r="J248" s="13">
        <f t="shared" si="28"/>
        <v>0.63680555555555551</v>
      </c>
      <c r="K248" s="13">
        <f t="shared" si="29"/>
        <v>0.70486111111111116</v>
      </c>
      <c r="L248" s="14">
        <f t="shared" si="30"/>
        <v>6.8055555555555647E-2</v>
      </c>
      <c r="M248" s="14">
        <f t="shared" si="27"/>
        <v>1</v>
      </c>
      <c r="N248" s="14">
        <f t="shared" si="31"/>
        <v>38</v>
      </c>
      <c r="O248" s="15">
        <f t="shared" si="32"/>
        <v>98</v>
      </c>
      <c r="P248" s="12"/>
      <c r="Q248" s="15">
        <f t="shared" si="33"/>
        <v>294</v>
      </c>
    </row>
    <row r="249" spans="1:17" ht="26" hidden="1" customHeight="1">
      <c r="A249" s="19">
        <v>45453</v>
      </c>
      <c r="B249" s="11" t="s">
        <v>25</v>
      </c>
      <c r="C249" s="11" t="s">
        <v>26</v>
      </c>
      <c r="D249" s="11" t="s">
        <v>24</v>
      </c>
      <c r="E249" s="12">
        <v>3</v>
      </c>
      <c r="F249" s="12"/>
      <c r="G249" s="12">
        <v>36</v>
      </c>
      <c r="H249" s="12">
        <v>1706</v>
      </c>
      <c r="I249" s="12">
        <v>1745</v>
      </c>
      <c r="J249" s="13">
        <f t="shared" si="28"/>
        <v>0.71250000000000002</v>
      </c>
      <c r="K249" s="13">
        <f t="shared" si="29"/>
        <v>0.73958333333333337</v>
      </c>
      <c r="L249" s="14">
        <f t="shared" si="30"/>
        <v>2.7083333333333348E-2</v>
      </c>
      <c r="M249" s="14">
        <f t="shared" si="27"/>
        <v>0</v>
      </c>
      <c r="N249" s="14">
        <f t="shared" si="31"/>
        <v>39</v>
      </c>
      <c r="O249" s="15">
        <f t="shared" si="32"/>
        <v>39</v>
      </c>
      <c r="P249" s="12"/>
      <c r="Q249" s="15">
        <f t="shared" si="33"/>
        <v>117</v>
      </c>
    </row>
    <row r="250" spans="1:17" ht="26" hidden="1" customHeight="1">
      <c r="A250" s="19">
        <v>45453</v>
      </c>
      <c r="B250" s="11" t="s">
        <v>25</v>
      </c>
      <c r="C250" s="11" t="s">
        <v>26</v>
      </c>
      <c r="D250" s="11" t="s">
        <v>24</v>
      </c>
      <c r="E250" s="12">
        <v>3</v>
      </c>
      <c r="F250" s="12"/>
      <c r="G250" s="12">
        <v>72</v>
      </c>
      <c r="H250" s="12">
        <v>1010</v>
      </c>
      <c r="I250" s="12">
        <v>1115</v>
      </c>
      <c r="J250" s="13">
        <f t="shared" si="28"/>
        <v>0.4236111111111111</v>
      </c>
      <c r="K250" s="13">
        <f t="shared" si="29"/>
        <v>0.46875</v>
      </c>
      <c r="L250" s="14">
        <f t="shared" si="30"/>
        <v>4.5138888888888895E-2</v>
      </c>
      <c r="M250" s="14">
        <f t="shared" si="27"/>
        <v>1</v>
      </c>
      <c r="N250" s="14">
        <f t="shared" si="31"/>
        <v>5</v>
      </c>
      <c r="O250" s="15">
        <f t="shared" si="32"/>
        <v>65</v>
      </c>
      <c r="P250" s="12"/>
      <c r="Q250" s="15">
        <f t="shared" si="33"/>
        <v>195</v>
      </c>
    </row>
    <row r="251" spans="1:17" ht="26" hidden="1" customHeight="1">
      <c r="A251" s="19">
        <v>45453</v>
      </c>
      <c r="B251" s="11" t="s">
        <v>25</v>
      </c>
      <c r="C251" s="11" t="s">
        <v>26</v>
      </c>
      <c r="D251" s="11" t="s">
        <v>24</v>
      </c>
      <c r="E251" s="12">
        <v>3</v>
      </c>
      <c r="F251" s="12"/>
      <c r="G251" s="12">
        <v>127</v>
      </c>
      <c r="H251" s="12">
        <v>1115</v>
      </c>
      <c r="I251" s="12">
        <v>1230</v>
      </c>
      <c r="J251" s="13">
        <f t="shared" si="28"/>
        <v>0.46875</v>
      </c>
      <c r="K251" s="13">
        <f t="shared" si="29"/>
        <v>0.52083333333333337</v>
      </c>
      <c r="L251" s="14">
        <f t="shared" si="30"/>
        <v>5.208333333333337E-2</v>
      </c>
      <c r="M251" s="14">
        <f t="shared" si="27"/>
        <v>1</v>
      </c>
      <c r="N251" s="14">
        <f t="shared" si="31"/>
        <v>15</v>
      </c>
      <c r="O251" s="15">
        <f t="shared" si="32"/>
        <v>75</v>
      </c>
      <c r="P251" s="12"/>
      <c r="Q251" s="15">
        <f t="shared" si="33"/>
        <v>225</v>
      </c>
    </row>
    <row r="252" spans="1:17" ht="26" hidden="1" customHeight="1">
      <c r="A252" s="19">
        <v>45453</v>
      </c>
      <c r="B252" s="11" t="s">
        <v>25</v>
      </c>
      <c r="C252" s="11" t="s">
        <v>26</v>
      </c>
      <c r="D252" s="11" t="s">
        <v>24</v>
      </c>
      <c r="E252" s="12">
        <v>3</v>
      </c>
      <c r="F252" s="12"/>
      <c r="G252" s="12">
        <v>139</v>
      </c>
      <c r="H252" s="12">
        <v>1330</v>
      </c>
      <c r="I252" s="12">
        <v>1440</v>
      </c>
      <c r="J252" s="13">
        <f t="shared" si="28"/>
        <v>0.5625</v>
      </c>
      <c r="K252" s="13">
        <f t="shared" si="29"/>
        <v>0.61111111111111116</v>
      </c>
      <c r="L252" s="14">
        <f t="shared" si="30"/>
        <v>4.861111111111116E-2</v>
      </c>
      <c r="M252" s="14">
        <f t="shared" si="27"/>
        <v>1</v>
      </c>
      <c r="N252" s="14">
        <f t="shared" si="31"/>
        <v>10</v>
      </c>
      <c r="O252" s="15">
        <f t="shared" si="32"/>
        <v>70</v>
      </c>
      <c r="P252" s="12"/>
      <c r="Q252" s="15">
        <f t="shared" si="33"/>
        <v>210</v>
      </c>
    </row>
    <row r="253" spans="1:17" ht="26" hidden="1" customHeight="1">
      <c r="A253" s="19">
        <v>45453</v>
      </c>
      <c r="B253" s="11" t="s">
        <v>25</v>
      </c>
      <c r="C253" s="11" t="s">
        <v>26</v>
      </c>
      <c r="D253" s="11" t="s">
        <v>24</v>
      </c>
      <c r="E253" s="12">
        <v>3</v>
      </c>
      <c r="F253" s="12"/>
      <c r="G253" s="12">
        <v>84</v>
      </c>
      <c r="H253" s="12">
        <v>1440</v>
      </c>
      <c r="I253" s="12">
        <v>1530</v>
      </c>
      <c r="J253" s="13">
        <f t="shared" si="28"/>
        <v>0.61111111111111116</v>
      </c>
      <c r="K253" s="13">
        <f t="shared" si="29"/>
        <v>0.64583333333333337</v>
      </c>
      <c r="L253" s="14">
        <f t="shared" si="30"/>
        <v>3.472222222222221E-2</v>
      </c>
      <c r="M253" s="14">
        <f t="shared" si="27"/>
        <v>0</v>
      </c>
      <c r="N253" s="14">
        <f t="shared" si="31"/>
        <v>50</v>
      </c>
      <c r="O253" s="15">
        <f t="shared" si="32"/>
        <v>50</v>
      </c>
      <c r="P253" s="12"/>
      <c r="Q253" s="15">
        <f t="shared" si="33"/>
        <v>150</v>
      </c>
    </row>
    <row r="254" spans="1:17" ht="26" hidden="1" customHeight="1">
      <c r="A254" s="19">
        <v>45453</v>
      </c>
      <c r="B254" s="11" t="s">
        <v>25</v>
      </c>
      <c r="C254" s="11" t="s">
        <v>26</v>
      </c>
      <c r="D254" s="11" t="s">
        <v>24</v>
      </c>
      <c r="E254" s="12">
        <v>3</v>
      </c>
      <c r="F254" s="12"/>
      <c r="G254" s="12">
        <v>180</v>
      </c>
      <c r="H254" s="12">
        <v>1545</v>
      </c>
      <c r="I254" s="12">
        <v>1750</v>
      </c>
      <c r="J254" s="13">
        <f t="shared" si="28"/>
        <v>0.65625</v>
      </c>
      <c r="K254" s="13">
        <f t="shared" si="29"/>
        <v>0.74305555555555558</v>
      </c>
      <c r="L254" s="14">
        <f t="shared" si="30"/>
        <v>8.680555555555558E-2</v>
      </c>
      <c r="M254" s="14">
        <f t="shared" si="27"/>
        <v>2</v>
      </c>
      <c r="N254" s="14">
        <f t="shared" si="31"/>
        <v>5</v>
      </c>
      <c r="O254" s="15">
        <f t="shared" si="32"/>
        <v>125</v>
      </c>
      <c r="P254" s="12"/>
      <c r="Q254" s="15">
        <f t="shared" si="33"/>
        <v>375</v>
      </c>
    </row>
    <row r="255" spans="1:17" ht="26" hidden="1" customHeight="1">
      <c r="A255" s="19">
        <v>45453</v>
      </c>
      <c r="B255" s="11" t="s">
        <v>25</v>
      </c>
      <c r="C255" s="11" t="s">
        <v>26</v>
      </c>
      <c r="D255" s="11" t="s">
        <v>24</v>
      </c>
      <c r="E255" s="12">
        <v>3</v>
      </c>
      <c r="F255" s="12"/>
      <c r="G255" s="12">
        <v>96</v>
      </c>
      <c r="H255" s="12">
        <v>1015</v>
      </c>
      <c r="I255" s="12">
        <v>1225</v>
      </c>
      <c r="J255" s="13">
        <f t="shared" si="28"/>
        <v>0.42708333333333331</v>
      </c>
      <c r="K255" s="13">
        <f t="shared" si="29"/>
        <v>0.51736111111111116</v>
      </c>
      <c r="L255" s="14">
        <f t="shared" si="30"/>
        <v>9.0277777777777846E-2</v>
      </c>
      <c r="M255" s="14">
        <f t="shared" si="27"/>
        <v>2</v>
      </c>
      <c r="N255" s="14">
        <f t="shared" si="31"/>
        <v>10</v>
      </c>
      <c r="O255" s="15">
        <f t="shared" si="32"/>
        <v>130</v>
      </c>
      <c r="P255" s="12"/>
      <c r="Q255" s="15">
        <f t="shared" si="33"/>
        <v>390</v>
      </c>
    </row>
    <row r="256" spans="1:17" ht="26" hidden="1" customHeight="1">
      <c r="A256" s="19">
        <v>45453</v>
      </c>
      <c r="B256" s="11" t="s">
        <v>25</v>
      </c>
      <c r="C256" s="11" t="s">
        <v>26</v>
      </c>
      <c r="D256" s="11" t="s">
        <v>24</v>
      </c>
      <c r="E256" s="12">
        <v>3</v>
      </c>
      <c r="F256" s="12"/>
      <c r="G256" s="12">
        <v>84</v>
      </c>
      <c r="H256" s="12">
        <v>1335</v>
      </c>
      <c r="I256" s="12">
        <v>1530</v>
      </c>
      <c r="J256" s="13">
        <f t="shared" si="28"/>
        <v>0.56597222222222221</v>
      </c>
      <c r="K256" s="13">
        <f t="shared" si="29"/>
        <v>0.64583333333333337</v>
      </c>
      <c r="L256" s="14">
        <f t="shared" si="30"/>
        <v>7.986111111111116E-2</v>
      </c>
      <c r="M256" s="14">
        <f t="shared" si="27"/>
        <v>1</v>
      </c>
      <c r="N256" s="14">
        <f t="shared" si="31"/>
        <v>55</v>
      </c>
      <c r="O256" s="15">
        <f t="shared" si="32"/>
        <v>115</v>
      </c>
      <c r="P256" s="12"/>
      <c r="Q256" s="15">
        <f t="shared" si="33"/>
        <v>345</v>
      </c>
    </row>
    <row r="257" spans="1:17" ht="26" hidden="1" customHeight="1">
      <c r="A257" s="19">
        <v>45453</v>
      </c>
      <c r="B257" s="11" t="s">
        <v>25</v>
      </c>
      <c r="C257" s="11" t="s">
        <v>26</v>
      </c>
      <c r="D257" s="11" t="s">
        <v>24</v>
      </c>
      <c r="E257" s="12">
        <v>3</v>
      </c>
      <c r="F257" s="12"/>
      <c r="G257" s="12">
        <v>84</v>
      </c>
      <c r="H257" s="12">
        <v>1545</v>
      </c>
      <c r="I257" s="12">
        <v>1750</v>
      </c>
      <c r="J257" s="13">
        <f t="shared" si="28"/>
        <v>0.65625</v>
      </c>
      <c r="K257" s="13">
        <f t="shared" si="29"/>
        <v>0.74305555555555558</v>
      </c>
      <c r="L257" s="14">
        <f t="shared" si="30"/>
        <v>8.680555555555558E-2</v>
      </c>
      <c r="M257" s="14">
        <f t="shared" si="27"/>
        <v>2</v>
      </c>
      <c r="N257" s="14">
        <f t="shared" si="31"/>
        <v>5</v>
      </c>
      <c r="O257" s="15">
        <f t="shared" si="32"/>
        <v>125</v>
      </c>
      <c r="P257" s="12"/>
      <c r="Q257" s="15">
        <f t="shared" si="33"/>
        <v>375</v>
      </c>
    </row>
    <row r="258" spans="1:17" ht="26" hidden="1" customHeight="1">
      <c r="A258" s="19">
        <v>45453</v>
      </c>
      <c r="B258" s="11" t="s">
        <v>25</v>
      </c>
      <c r="C258" s="11" t="s">
        <v>26</v>
      </c>
      <c r="D258" s="11" t="s">
        <v>28</v>
      </c>
      <c r="E258" s="12">
        <v>3</v>
      </c>
      <c r="F258" s="12" t="s">
        <v>27</v>
      </c>
      <c r="G258" s="12">
        <v>12</v>
      </c>
      <c r="H258" s="12">
        <v>2245</v>
      </c>
      <c r="I258" s="12">
        <v>2315</v>
      </c>
      <c r="J258" s="13">
        <f t="shared" si="28"/>
        <v>0.94791666666666663</v>
      </c>
      <c r="K258" s="13">
        <f t="shared" si="29"/>
        <v>0.96875</v>
      </c>
      <c r="L258" s="14">
        <f t="shared" si="30"/>
        <v>2.083333333333337E-2</v>
      </c>
      <c r="M258" s="14">
        <f t="shared" si="27"/>
        <v>0</v>
      </c>
      <c r="N258" s="14">
        <f t="shared" si="31"/>
        <v>30</v>
      </c>
      <c r="O258" s="15">
        <f t="shared" si="32"/>
        <v>30</v>
      </c>
      <c r="P258" s="12"/>
      <c r="Q258" s="15">
        <f t="shared" si="33"/>
        <v>90</v>
      </c>
    </row>
    <row r="259" spans="1:17" ht="26" hidden="1" customHeight="1">
      <c r="A259" s="19">
        <v>45453</v>
      </c>
      <c r="B259" s="11" t="s">
        <v>25</v>
      </c>
      <c r="C259" s="11" t="s">
        <v>26</v>
      </c>
      <c r="D259" s="11" t="s">
        <v>28</v>
      </c>
      <c r="E259" s="12">
        <v>3</v>
      </c>
      <c r="F259" s="12" t="s">
        <v>27</v>
      </c>
      <c r="G259" s="12">
        <v>43</v>
      </c>
      <c r="H259" s="12">
        <v>2315</v>
      </c>
      <c r="I259" s="12">
        <v>2345</v>
      </c>
      <c r="J259" s="13">
        <f t="shared" si="28"/>
        <v>0.96875</v>
      </c>
      <c r="K259" s="13">
        <f t="shared" si="29"/>
        <v>0.98958333333333337</v>
      </c>
      <c r="L259" s="14">
        <f t="shared" si="30"/>
        <v>2.083333333333337E-2</v>
      </c>
      <c r="M259" s="14">
        <f t="shared" ref="M259:M322" si="34">HOUR(L259)</f>
        <v>0</v>
      </c>
      <c r="N259" s="14">
        <f t="shared" si="31"/>
        <v>30</v>
      </c>
      <c r="O259" s="15">
        <f t="shared" si="32"/>
        <v>30</v>
      </c>
      <c r="P259" s="12"/>
      <c r="Q259" s="15">
        <f t="shared" si="33"/>
        <v>90</v>
      </c>
    </row>
    <row r="260" spans="1:17" ht="26" hidden="1" customHeight="1">
      <c r="A260" s="19">
        <v>45453</v>
      </c>
      <c r="B260" s="11" t="s">
        <v>25</v>
      </c>
      <c r="C260" s="11" t="s">
        <v>26</v>
      </c>
      <c r="D260" s="11" t="s">
        <v>28</v>
      </c>
      <c r="E260" s="12">
        <v>3</v>
      </c>
      <c r="F260" s="12" t="s">
        <v>27</v>
      </c>
      <c r="G260" s="12">
        <v>36</v>
      </c>
      <c r="H260" s="12">
        <v>2430</v>
      </c>
      <c r="I260" s="12">
        <v>2510</v>
      </c>
      <c r="J260" s="13">
        <f t="shared" ref="J260:J323" si="35">IF(ISERROR(VALUE(IF(LEN(H260)=3,(LEFT(H260,1)&amp;":"&amp;RIGHT(H260,2)),(LEFT(H260,2)&amp;":"&amp;RIGHT(H260,2))))),"",VALUE(IF(LEN(H260)=3,(LEFT(H260,1)&amp;":"&amp;RIGHT(H260,2)),(LEFT(H260,2)&amp;":"&amp;RIGHT(H260,2)))))</f>
        <v>1.0208333333333333</v>
      </c>
      <c r="K260" s="13">
        <f t="shared" ref="K260:K323" si="36">IF(ISERROR(VALUE(IF(LEN(I260)=3,(LEFT(I260,1)&amp;":"&amp;RIGHT(I260,2)),(LEFT(I260,2)&amp;":"&amp;RIGHT(I260,2))))),"",VALUE(IF(LEN(I260)=3,(LEFT(I260,1)&amp;":"&amp;RIGHT(I260,2)),(LEFT(I260,2)&amp;":"&amp;RIGHT(I260,2)))))</f>
        <v>1.0486111111111112</v>
      </c>
      <c r="L260" s="14">
        <f t="shared" ref="L260:L323" si="37">K260-J260</f>
        <v>2.7777777777777901E-2</v>
      </c>
      <c r="M260" s="14">
        <f t="shared" si="34"/>
        <v>0</v>
      </c>
      <c r="N260" s="14">
        <f t="shared" ref="N260:N323" si="38">MINUTE(L260)</f>
        <v>40</v>
      </c>
      <c r="O260" s="15">
        <f t="shared" ref="O260:O323" si="39">IF(AND(ISNUMBER(H260),ISNUMBER(I260)),IF(M260*60+N260,M260*60+N260,"　"),0)</f>
        <v>40</v>
      </c>
      <c r="P260" s="12"/>
      <c r="Q260" s="15">
        <f t="shared" ref="Q260:Q323" si="40">(O260*E260)-P260</f>
        <v>120</v>
      </c>
    </row>
    <row r="261" spans="1:17" ht="26" hidden="1" customHeight="1">
      <c r="A261" s="19">
        <v>45453</v>
      </c>
      <c r="B261" s="11" t="s">
        <v>25</v>
      </c>
      <c r="C261" s="11" t="s">
        <v>26</v>
      </c>
      <c r="D261" s="11" t="s">
        <v>28</v>
      </c>
      <c r="E261" s="12">
        <v>3</v>
      </c>
      <c r="F261" s="12" t="s">
        <v>27</v>
      </c>
      <c r="G261" s="12">
        <v>48</v>
      </c>
      <c r="H261" s="12">
        <v>115</v>
      </c>
      <c r="I261" s="12">
        <v>200</v>
      </c>
      <c r="J261" s="13">
        <f t="shared" si="35"/>
        <v>5.2083333333333336E-2</v>
      </c>
      <c r="K261" s="13">
        <f t="shared" si="36"/>
        <v>8.3333333333333329E-2</v>
      </c>
      <c r="L261" s="14">
        <f t="shared" si="37"/>
        <v>3.1249999999999993E-2</v>
      </c>
      <c r="M261" s="14">
        <f t="shared" si="34"/>
        <v>0</v>
      </c>
      <c r="N261" s="14">
        <f t="shared" si="38"/>
        <v>45</v>
      </c>
      <c r="O261" s="15">
        <f t="shared" si="39"/>
        <v>45</v>
      </c>
      <c r="P261" s="12"/>
      <c r="Q261" s="15">
        <f t="shared" si="40"/>
        <v>135</v>
      </c>
    </row>
    <row r="262" spans="1:17" ht="26" hidden="1" customHeight="1">
      <c r="A262" s="19">
        <v>45453</v>
      </c>
      <c r="B262" s="11" t="s">
        <v>25</v>
      </c>
      <c r="C262" s="11" t="s">
        <v>26</v>
      </c>
      <c r="D262" s="11" t="s">
        <v>28</v>
      </c>
      <c r="E262" s="12">
        <v>3</v>
      </c>
      <c r="F262" s="12" t="s">
        <v>27</v>
      </c>
      <c r="G262" s="12">
        <v>96</v>
      </c>
      <c r="H262" s="12">
        <v>330</v>
      </c>
      <c r="I262" s="12">
        <v>500</v>
      </c>
      <c r="J262" s="13">
        <f t="shared" si="35"/>
        <v>0.14583333333333334</v>
      </c>
      <c r="K262" s="13">
        <f t="shared" si="36"/>
        <v>0.20833333333333334</v>
      </c>
      <c r="L262" s="14">
        <f t="shared" si="37"/>
        <v>6.25E-2</v>
      </c>
      <c r="M262" s="14">
        <f t="shared" si="34"/>
        <v>1</v>
      </c>
      <c r="N262" s="14">
        <f t="shared" si="38"/>
        <v>30</v>
      </c>
      <c r="O262" s="15">
        <f t="shared" si="39"/>
        <v>90</v>
      </c>
      <c r="P262" s="12"/>
      <c r="Q262" s="15">
        <f t="shared" si="40"/>
        <v>270</v>
      </c>
    </row>
    <row r="263" spans="1:17" ht="26" hidden="1" customHeight="1">
      <c r="A263" s="19">
        <v>45453</v>
      </c>
      <c r="B263" s="11" t="s">
        <v>25</v>
      </c>
      <c r="C263" s="11" t="s">
        <v>26</v>
      </c>
      <c r="D263" s="11" t="s">
        <v>28</v>
      </c>
      <c r="E263" s="12">
        <v>3</v>
      </c>
      <c r="F263" s="12" t="s">
        <v>27</v>
      </c>
      <c r="G263" s="12">
        <v>33</v>
      </c>
      <c r="H263" s="12">
        <v>2150</v>
      </c>
      <c r="I263" s="12">
        <v>2230</v>
      </c>
      <c r="J263" s="13">
        <f t="shared" si="35"/>
        <v>0.90972222222222221</v>
      </c>
      <c r="K263" s="13">
        <f t="shared" si="36"/>
        <v>0.9375</v>
      </c>
      <c r="L263" s="14">
        <f t="shared" si="37"/>
        <v>2.777777777777779E-2</v>
      </c>
      <c r="M263" s="14">
        <f t="shared" si="34"/>
        <v>0</v>
      </c>
      <c r="N263" s="14">
        <f t="shared" si="38"/>
        <v>40</v>
      </c>
      <c r="O263" s="15">
        <f t="shared" si="39"/>
        <v>40</v>
      </c>
      <c r="P263" s="12"/>
      <c r="Q263" s="15">
        <f t="shared" si="40"/>
        <v>120</v>
      </c>
    </row>
    <row r="264" spans="1:17" ht="26" hidden="1" customHeight="1">
      <c r="A264" s="19">
        <v>45453</v>
      </c>
      <c r="B264" s="11" t="s">
        <v>25</v>
      </c>
      <c r="C264" s="11" t="s">
        <v>26</v>
      </c>
      <c r="D264" s="11" t="s">
        <v>28</v>
      </c>
      <c r="E264" s="12">
        <v>3</v>
      </c>
      <c r="F264" s="12" t="s">
        <v>27</v>
      </c>
      <c r="G264" s="12">
        <v>48</v>
      </c>
      <c r="H264" s="12">
        <v>2235</v>
      </c>
      <c r="I264" s="12">
        <v>2310</v>
      </c>
      <c r="J264" s="13">
        <f t="shared" si="35"/>
        <v>0.94097222222222221</v>
      </c>
      <c r="K264" s="13">
        <f t="shared" si="36"/>
        <v>0.96527777777777779</v>
      </c>
      <c r="L264" s="14">
        <f t="shared" si="37"/>
        <v>2.430555555555558E-2</v>
      </c>
      <c r="M264" s="14">
        <f t="shared" si="34"/>
        <v>0</v>
      </c>
      <c r="N264" s="14">
        <f t="shared" si="38"/>
        <v>35</v>
      </c>
      <c r="O264" s="15">
        <f t="shared" si="39"/>
        <v>35</v>
      </c>
      <c r="P264" s="12"/>
      <c r="Q264" s="15">
        <f t="shared" si="40"/>
        <v>105</v>
      </c>
    </row>
    <row r="265" spans="1:17" ht="26" hidden="1" customHeight="1">
      <c r="A265" s="19">
        <v>45453</v>
      </c>
      <c r="B265" s="11" t="s">
        <v>25</v>
      </c>
      <c r="C265" s="11" t="s">
        <v>26</v>
      </c>
      <c r="D265" s="11" t="s">
        <v>28</v>
      </c>
      <c r="E265" s="12">
        <v>3</v>
      </c>
      <c r="F265" s="12" t="s">
        <v>27</v>
      </c>
      <c r="G265" s="12">
        <v>108</v>
      </c>
      <c r="H265" s="12">
        <v>2315</v>
      </c>
      <c r="I265" s="12">
        <v>2345</v>
      </c>
      <c r="J265" s="13">
        <f t="shared" si="35"/>
        <v>0.96875</v>
      </c>
      <c r="K265" s="13">
        <f t="shared" si="36"/>
        <v>0.98958333333333337</v>
      </c>
      <c r="L265" s="14">
        <f t="shared" si="37"/>
        <v>2.083333333333337E-2</v>
      </c>
      <c r="M265" s="14">
        <f t="shared" si="34"/>
        <v>0</v>
      </c>
      <c r="N265" s="14">
        <f t="shared" si="38"/>
        <v>30</v>
      </c>
      <c r="O265" s="15">
        <f t="shared" si="39"/>
        <v>30</v>
      </c>
      <c r="P265" s="12"/>
      <c r="Q265" s="15">
        <f t="shared" si="40"/>
        <v>90</v>
      </c>
    </row>
    <row r="266" spans="1:17" ht="26" hidden="1" customHeight="1">
      <c r="A266" s="19">
        <v>45453</v>
      </c>
      <c r="B266" s="11" t="s">
        <v>25</v>
      </c>
      <c r="C266" s="11" t="s">
        <v>26</v>
      </c>
      <c r="D266" s="11" t="s">
        <v>28</v>
      </c>
      <c r="E266" s="12">
        <v>3</v>
      </c>
      <c r="F266" s="12" t="s">
        <v>27</v>
      </c>
      <c r="G266" s="12">
        <v>85</v>
      </c>
      <c r="H266" s="12">
        <v>2430</v>
      </c>
      <c r="I266" s="12">
        <v>2500</v>
      </c>
      <c r="J266" s="13">
        <f t="shared" si="35"/>
        <v>1.0208333333333333</v>
      </c>
      <c r="K266" s="13">
        <f t="shared" si="36"/>
        <v>1.0416666666666667</v>
      </c>
      <c r="L266" s="14">
        <f t="shared" si="37"/>
        <v>2.0833333333333481E-2</v>
      </c>
      <c r="M266" s="14">
        <f t="shared" si="34"/>
        <v>0</v>
      </c>
      <c r="N266" s="14">
        <f t="shared" si="38"/>
        <v>30</v>
      </c>
      <c r="O266" s="15">
        <f t="shared" si="39"/>
        <v>30</v>
      </c>
      <c r="P266" s="12"/>
      <c r="Q266" s="15">
        <f t="shared" si="40"/>
        <v>90</v>
      </c>
    </row>
    <row r="267" spans="1:17" ht="26" hidden="1" customHeight="1">
      <c r="A267" s="19">
        <v>45453</v>
      </c>
      <c r="B267" s="11" t="s">
        <v>25</v>
      </c>
      <c r="C267" s="11" t="s">
        <v>26</v>
      </c>
      <c r="D267" s="11" t="s">
        <v>28</v>
      </c>
      <c r="E267" s="12">
        <v>3</v>
      </c>
      <c r="F267" s="12" t="s">
        <v>27</v>
      </c>
      <c r="G267" s="12">
        <v>120</v>
      </c>
      <c r="H267" s="12">
        <v>115</v>
      </c>
      <c r="I267" s="12">
        <v>200</v>
      </c>
      <c r="J267" s="13">
        <f t="shared" si="35"/>
        <v>5.2083333333333336E-2</v>
      </c>
      <c r="K267" s="13">
        <f t="shared" si="36"/>
        <v>8.3333333333333329E-2</v>
      </c>
      <c r="L267" s="14">
        <f t="shared" si="37"/>
        <v>3.1249999999999993E-2</v>
      </c>
      <c r="M267" s="14">
        <f t="shared" si="34"/>
        <v>0</v>
      </c>
      <c r="N267" s="14">
        <f t="shared" si="38"/>
        <v>45</v>
      </c>
      <c r="O267" s="15">
        <f t="shared" si="39"/>
        <v>45</v>
      </c>
      <c r="P267" s="12"/>
      <c r="Q267" s="15">
        <f t="shared" si="40"/>
        <v>135</v>
      </c>
    </row>
    <row r="268" spans="1:17" ht="26" hidden="1" customHeight="1">
      <c r="A268" s="19">
        <v>45453</v>
      </c>
      <c r="B268" s="11" t="s">
        <v>25</v>
      </c>
      <c r="C268" s="11" t="s">
        <v>26</v>
      </c>
      <c r="D268" s="11" t="s">
        <v>28</v>
      </c>
      <c r="E268" s="12">
        <v>3</v>
      </c>
      <c r="F268" s="12" t="s">
        <v>27</v>
      </c>
      <c r="G268" s="12">
        <v>264</v>
      </c>
      <c r="H268" s="12">
        <v>330</v>
      </c>
      <c r="I268" s="12">
        <v>500</v>
      </c>
      <c r="J268" s="13">
        <f t="shared" si="35"/>
        <v>0.14583333333333334</v>
      </c>
      <c r="K268" s="13">
        <f t="shared" si="36"/>
        <v>0.20833333333333334</v>
      </c>
      <c r="L268" s="14">
        <f t="shared" si="37"/>
        <v>6.25E-2</v>
      </c>
      <c r="M268" s="14">
        <f t="shared" si="34"/>
        <v>1</v>
      </c>
      <c r="N268" s="14">
        <f t="shared" si="38"/>
        <v>30</v>
      </c>
      <c r="O268" s="15">
        <f t="shared" si="39"/>
        <v>90</v>
      </c>
      <c r="P268" s="12"/>
      <c r="Q268" s="15">
        <f t="shared" si="40"/>
        <v>270</v>
      </c>
    </row>
    <row r="269" spans="1:17" ht="26" hidden="1" customHeight="1">
      <c r="A269" s="19">
        <v>45453</v>
      </c>
      <c r="B269" s="11" t="s">
        <v>25</v>
      </c>
      <c r="C269" s="11" t="s">
        <v>26</v>
      </c>
      <c r="D269" s="11" t="s">
        <v>28</v>
      </c>
      <c r="E269" s="12">
        <v>3</v>
      </c>
      <c r="F269" s="12" t="s">
        <v>29</v>
      </c>
      <c r="G269" s="12">
        <v>24</v>
      </c>
      <c r="H269" s="12">
        <v>2333</v>
      </c>
      <c r="I269" s="12">
        <v>2345</v>
      </c>
      <c r="J269" s="13">
        <f t="shared" si="35"/>
        <v>0.98124999999999996</v>
      </c>
      <c r="K269" s="13">
        <f t="shared" si="36"/>
        <v>0.98958333333333337</v>
      </c>
      <c r="L269" s="14">
        <f t="shared" si="37"/>
        <v>8.3333333333334147E-3</v>
      </c>
      <c r="M269" s="14">
        <f t="shared" si="34"/>
        <v>0</v>
      </c>
      <c r="N269" s="14">
        <f t="shared" si="38"/>
        <v>12</v>
      </c>
      <c r="O269" s="15">
        <f t="shared" si="39"/>
        <v>12</v>
      </c>
      <c r="P269" s="12"/>
      <c r="Q269" s="15">
        <f t="shared" si="40"/>
        <v>36</v>
      </c>
    </row>
    <row r="270" spans="1:17" ht="26" hidden="1" customHeight="1">
      <c r="A270" s="19">
        <v>45453</v>
      </c>
      <c r="B270" s="11" t="s">
        <v>25</v>
      </c>
      <c r="C270" s="11" t="s">
        <v>26</v>
      </c>
      <c r="D270" s="11" t="s">
        <v>28</v>
      </c>
      <c r="E270" s="12">
        <v>3</v>
      </c>
      <c r="F270" s="12" t="s">
        <v>29</v>
      </c>
      <c r="G270" s="12">
        <v>72</v>
      </c>
      <c r="H270" s="12">
        <v>2434</v>
      </c>
      <c r="I270" s="12">
        <v>2500</v>
      </c>
      <c r="J270" s="13">
        <f t="shared" si="35"/>
        <v>1.023611111111111</v>
      </c>
      <c r="K270" s="13">
        <f t="shared" si="36"/>
        <v>1.0416666666666667</v>
      </c>
      <c r="L270" s="14">
        <f t="shared" si="37"/>
        <v>1.8055555555555713E-2</v>
      </c>
      <c r="M270" s="14">
        <f t="shared" si="34"/>
        <v>0</v>
      </c>
      <c r="N270" s="14">
        <f t="shared" si="38"/>
        <v>26</v>
      </c>
      <c r="O270" s="15">
        <f t="shared" si="39"/>
        <v>26</v>
      </c>
      <c r="P270" s="12"/>
      <c r="Q270" s="15">
        <f t="shared" si="40"/>
        <v>78</v>
      </c>
    </row>
    <row r="271" spans="1:17" ht="26" hidden="1" customHeight="1">
      <c r="A271" s="19">
        <v>45453</v>
      </c>
      <c r="B271" s="11" t="s">
        <v>25</v>
      </c>
      <c r="C271" s="11" t="s">
        <v>26</v>
      </c>
      <c r="D271" s="11" t="s">
        <v>28</v>
      </c>
      <c r="E271" s="12">
        <v>3</v>
      </c>
      <c r="F271" s="12" t="s">
        <v>29</v>
      </c>
      <c r="G271" s="12">
        <v>84</v>
      </c>
      <c r="H271" s="12">
        <v>107</v>
      </c>
      <c r="I271" s="12">
        <v>200</v>
      </c>
      <c r="J271" s="13">
        <f t="shared" si="35"/>
        <v>4.6527777777777779E-2</v>
      </c>
      <c r="K271" s="13">
        <f t="shared" si="36"/>
        <v>8.3333333333333329E-2</v>
      </c>
      <c r="L271" s="14">
        <f t="shared" si="37"/>
        <v>3.680555555555555E-2</v>
      </c>
      <c r="M271" s="14">
        <f t="shared" si="34"/>
        <v>0</v>
      </c>
      <c r="N271" s="14">
        <f t="shared" si="38"/>
        <v>53</v>
      </c>
      <c r="O271" s="15">
        <f t="shared" si="39"/>
        <v>53</v>
      </c>
      <c r="P271" s="12"/>
      <c r="Q271" s="15">
        <f t="shared" si="40"/>
        <v>159</v>
      </c>
    </row>
    <row r="272" spans="1:17" ht="26" hidden="1" customHeight="1">
      <c r="A272" s="19">
        <v>45453</v>
      </c>
      <c r="B272" s="11" t="s">
        <v>25</v>
      </c>
      <c r="C272" s="11" t="s">
        <v>26</v>
      </c>
      <c r="D272" s="11" t="s">
        <v>28</v>
      </c>
      <c r="E272" s="12">
        <v>3</v>
      </c>
      <c r="F272" s="12" t="s">
        <v>29</v>
      </c>
      <c r="G272" s="12">
        <v>144</v>
      </c>
      <c r="H272" s="12">
        <v>332</v>
      </c>
      <c r="I272" s="12">
        <v>452</v>
      </c>
      <c r="J272" s="13">
        <f t="shared" si="35"/>
        <v>0.14722222222222223</v>
      </c>
      <c r="K272" s="13">
        <f t="shared" si="36"/>
        <v>0.20277777777777778</v>
      </c>
      <c r="L272" s="14">
        <f t="shared" si="37"/>
        <v>5.5555555555555552E-2</v>
      </c>
      <c r="M272" s="14">
        <f t="shared" si="34"/>
        <v>1</v>
      </c>
      <c r="N272" s="14">
        <f t="shared" si="38"/>
        <v>20</v>
      </c>
      <c r="O272" s="15">
        <f t="shared" si="39"/>
        <v>80</v>
      </c>
      <c r="P272" s="12"/>
      <c r="Q272" s="15">
        <f t="shared" si="40"/>
        <v>240</v>
      </c>
    </row>
    <row r="273" spans="1:17" ht="26" hidden="1" customHeight="1">
      <c r="A273" s="19">
        <v>45453</v>
      </c>
      <c r="B273" s="11" t="s">
        <v>36</v>
      </c>
      <c r="C273" s="11"/>
      <c r="D273" s="11" t="s">
        <v>28</v>
      </c>
      <c r="E273" s="12">
        <v>5</v>
      </c>
      <c r="F273" s="12"/>
      <c r="G273" s="12">
        <v>40</v>
      </c>
      <c r="H273" s="12">
        <v>2140</v>
      </c>
      <c r="I273" s="12">
        <v>2345</v>
      </c>
      <c r="J273" s="13">
        <f t="shared" si="35"/>
        <v>0.90277777777777779</v>
      </c>
      <c r="K273" s="13">
        <f t="shared" si="36"/>
        <v>0.98958333333333337</v>
      </c>
      <c r="L273" s="14">
        <f t="shared" si="37"/>
        <v>8.680555555555558E-2</v>
      </c>
      <c r="M273" s="14">
        <f t="shared" si="34"/>
        <v>2</v>
      </c>
      <c r="N273" s="14">
        <f t="shared" si="38"/>
        <v>5</v>
      </c>
      <c r="O273" s="15">
        <f t="shared" si="39"/>
        <v>125</v>
      </c>
      <c r="P273" s="12"/>
      <c r="Q273" s="15">
        <f t="shared" si="40"/>
        <v>625</v>
      </c>
    </row>
    <row r="274" spans="1:17" ht="26" hidden="1" customHeight="1">
      <c r="A274" s="19">
        <v>45453</v>
      </c>
      <c r="B274" s="11" t="s">
        <v>36</v>
      </c>
      <c r="C274" s="11"/>
      <c r="D274" s="11" t="s">
        <v>28</v>
      </c>
      <c r="E274" s="12">
        <v>5</v>
      </c>
      <c r="F274" s="12"/>
      <c r="G274" s="12">
        <v>40</v>
      </c>
      <c r="H274" s="12">
        <v>2425</v>
      </c>
      <c r="I274" s="12">
        <v>2600</v>
      </c>
      <c r="J274" s="13">
        <f t="shared" si="35"/>
        <v>1.0173611111111112</v>
      </c>
      <c r="K274" s="13">
        <f t="shared" si="36"/>
        <v>1.0833333333333333</v>
      </c>
      <c r="L274" s="14">
        <f t="shared" si="37"/>
        <v>6.5972222222222099E-2</v>
      </c>
      <c r="M274" s="14">
        <f t="shared" si="34"/>
        <v>1</v>
      </c>
      <c r="N274" s="14">
        <f t="shared" si="38"/>
        <v>35</v>
      </c>
      <c r="O274" s="15">
        <f t="shared" si="39"/>
        <v>95</v>
      </c>
      <c r="P274" s="12"/>
      <c r="Q274" s="15">
        <f t="shared" si="40"/>
        <v>475</v>
      </c>
    </row>
    <row r="275" spans="1:17" ht="26" hidden="1" customHeight="1">
      <c r="A275" s="19">
        <v>45453</v>
      </c>
      <c r="B275" s="11" t="s">
        <v>36</v>
      </c>
      <c r="C275" s="11"/>
      <c r="D275" s="11" t="s">
        <v>28</v>
      </c>
      <c r="E275" s="12">
        <v>5</v>
      </c>
      <c r="F275" s="12"/>
      <c r="G275" s="12">
        <v>50</v>
      </c>
      <c r="H275" s="12">
        <v>330</v>
      </c>
      <c r="I275" s="12">
        <v>545</v>
      </c>
      <c r="J275" s="13">
        <f t="shared" si="35"/>
        <v>0.14583333333333334</v>
      </c>
      <c r="K275" s="13">
        <f t="shared" si="36"/>
        <v>0.23958333333333334</v>
      </c>
      <c r="L275" s="14">
        <f t="shared" si="37"/>
        <v>9.375E-2</v>
      </c>
      <c r="M275" s="14">
        <f t="shared" si="34"/>
        <v>2</v>
      </c>
      <c r="N275" s="14">
        <f t="shared" si="38"/>
        <v>15</v>
      </c>
      <c r="O275" s="15">
        <f t="shared" si="39"/>
        <v>135</v>
      </c>
      <c r="P275" s="12"/>
      <c r="Q275" s="15">
        <f t="shared" si="40"/>
        <v>675</v>
      </c>
    </row>
    <row r="276" spans="1:17" ht="26" hidden="1" customHeight="1">
      <c r="A276" s="19">
        <v>45454</v>
      </c>
      <c r="B276" s="11" t="s">
        <v>36</v>
      </c>
      <c r="C276" s="11"/>
      <c r="D276" s="11" t="s">
        <v>24</v>
      </c>
      <c r="E276" s="12">
        <v>6</v>
      </c>
      <c r="F276" s="12"/>
      <c r="G276" s="12">
        <v>30</v>
      </c>
      <c r="H276" s="12">
        <v>948</v>
      </c>
      <c r="I276" s="12">
        <v>1126</v>
      </c>
      <c r="J276" s="13">
        <f t="shared" si="35"/>
        <v>0.40833333333333333</v>
      </c>
      <c r="K276" s="13">
        <f t="shared" si="36"/>
        <v>0.47638888888888886</v>
      </c>
      <c r="L276" s="14">
        <f t="shared" si="37"/>
        <v>6.8055555555555536E-2</v>
      </c>
      <c r="M276" s="14">
        <f t="shared" si="34"/>
        <v>1</v>
      </c>
      <c r="N276" s="14">
        <f t="shared" si="38"/>
        <v>38</v>
      </c>
      <c r="O276" s="15">
        <f t="shared" si="39"/>
        <v>98</v>
      </c>
      <c r="P276" s="12"/>
      <c r="Q276" s="15">
        <f t="shared" si="40"/>
        <v>588</v>
      </c>
    </row>
    <row r="277" spans="1:17" ht="26" hidden="1" customHeight="1">
      <c r="A277" s="19">
        <v>45454</v>
      </c>
      <c r="B277" s="11" t="s">
        <v>36</v>
      </c>
      <c r="C277" s="11"/>
      <c r="D277" s="11" t="s">
        <v>24</v>
      </c>
      <c r="E277" s="12">
        <v>6</v>
      </c>
      <c r="F277" s="12"/>
      <c r="G277" s="12">
        <v>70</v>
      </c>
      <c r="H277" s="12">
        <v>1232</v>
      </c>
      <c r="I277" s="12">
        <v>1458</v>
      </c>
      <c r="J277" s="13">
        <f t="shared" si="35"/>
        <v>0.52222222222222225</v>
      </c>
      <c r="K277" s="13">
        <f t="shared" si="36"/>
        <v>0.62361111111111112</v>
      </c>
      <c r="L277" s="14">
        <f t="shared" si="37"/>
        <v>0.10138888888888886</v>
      </c>
      <c r="M277" s="14">
        <f t="shared" si="34"/>
        <v>2</v>
      </c>
      <c r="N277" s="14">
        <f t="shared" si="38"/>
        <v>26</v>
      </c>
      <c r="O277" s="15">
        <f t="shared" si="39"/>
        <v>146</v>
      </c>
      <c r="P277" s="12"/>
      <c r="Q277" s="15">
        <f t="shared" si="40"/>
        <v>876</v>
      </c>
    </row>
    <row r="278" spans="1:17" ht="26" hidden="1" customHeight="1">
      <c r="A278" s="19">
        <v>45454</v>
      </c>
      <c r="B278" s="11" t="s">
        <v>36</v>
      </c>
      <c r="C278" s="11"/>
      <c r="D278" s="11" t="s">
        <v>24</v>
      </c>
      <c r="E278" s="12">
        <v>6</v>
      </c>
      <c r="F278" s="12"/>
      <c r="G278" s="12">
        <v>80</v>
      </c>
      <c r="H278" s="12">
        <v>1518</v>
      </c>
      <c r="I278" s="12">
        <v>1749</v>
      </c>
      <c r="J278" s="13">
        <f t="shared" si="35"/>
        <v>0.63749999999999996</v>
      </c>
      <c r="K278" s="13">
        <f t="shared" si="36"/>
        <v>0.74236111111111114</v>
      </c>
      <c r="L278" s="14">
        <f t="shared" si="37"/>
        <v>0.10486111111111118</v>
      </c>
      <c r="M278" s="14">
        <f t="shared" si="34"/>
        <v>2</v>
      </c>
      <c r="N278" s="14">
        <f t="shared" si="38"/>
        <v>31</v>
      </c>
      <c r="O278" s="15">
        <f t="shared" si="39"/>
        <v>151</v>
      </c>
      <c r="P278" s="12"/>
      <c r="Q278" s="15">
        <f t="shared" si="40"/>
        <v>906</v>
      </c>
    </row>
    <row r="279" spans="1:17" ht="26" hidden="1" customHeight="1">
      <c r="A279" s="19">
        <v>45454</v>
      </c>
      <c r="B279" s="11" t="s">
        <v>36</v>
      </c>
      <c r="C279" s="11"/>
      <c r="D279" s="11" t="s">
        <v>24</v>
      </c>
      <c r="E279" s="12">
        <v>6</v>
      </c>
      <c r="F279" s="12"/>
      <c r="G279" s="12">
        <v>50</v>
      </c>
      <c r="H279" s="12">
        <v>1820</v>
      </c>
      <c r="I279" s="12">
        <v>1945</v>
      </c>
      <c r="J279" s="13">
        <f t="shared" si="35"/>
        <v>0.76388888888888884</v>
      </c>
      <c r="K279" s="13">
        <f t="shared" si="36"/>
        <v>0.82291666666666663</v>
      </c>
      <c r="L279" s="14">
        <f t="shared" si="37"/>
        <v>5.902777777777779E-2</v>
      </c>
      <c r="M279" s="14">
        <f t="shared" si="34"/>
        <v>1</v>
      </c>
      <c r="N279" s="14">
        <f t="shared" si="38"/>
        <v>25</v>
      </c>
      <c r="O279" s="15">
        <f t="shared" si="39"/>
        <v>85</v>
      </c>
      <c r="P279" s="12"/>
      <c r="Q279" s="15">
        <f t="shared" si="40"/>
        <v>510</v>
      </c>
    </row>
    <row r="280" spans="1:17" ht="26" hidden="1" customHeight="1">
      <c r="A280" s="19">
        <v>45454</v>
      </c>
      <c r="B280" s="11" t="s">
        <v>34</v>
      </c>
      <c r="C280" s="11"/>
      <c r="D280" s="11" t="s">
        <v>24</v>
      </c>
      <c r="E280" s="12">
        <v>6</v>
      </c>
      <c r="F280" s="12"/>
      <c r="G280" s="12">
        <v>273</v>
      </c>
      <c r="H280" s="12">
        <v>945</v>
      </c>
      <c r="I280" s="12">
        <v>1130</v>
      </c>
      <c r="J280" s="13">
        <f t="shared" si="35"/>
        <v>0.40625</v>
      </c>
      <c r="K280" s="13">
        <f t="shared" si="36"/>
        <v>0.47916666666666669</v>
      </c>
      <c r="L280" s="14">
        <f t="shared" si="37"/>
        <v>7.2916666666666685E-2</v>
      </c>
      <c r="M280" s="14">
        <f t="shared" si="34"/>
        <v>1</v>
      </c>
      <c r="N280" s="14">
        <f t="shared" si="38"/>
        <v>45</v>
      </c>
      <c r="O280" s="15">
        <f t="shared" si="39"/>
        <v>105</v>
      </c>
      <c r="P280" s="12"/>
      <c r="Q280" s="15">
        <f t="shared" si="40"/>
        <v>630</v>
      </c>
    </row>
    <row r="281" spans="1:17" ht="26" hidden="1" customHeight="1">
      <c r="A281" s="19">
        <v>45454</v>
      </c>
      <c r="B281" s="11" t="s">
        <v>34</v>
      </c>
      <c r="C281" s="11"/>
      <c r="D281" s="11" t="s">
        <v>24</v>
      </c>
      <c r="E281" s="12">
        <v>6</v>
      </c>
      <c r="F281" s="12"/>
      <c r="G281" s="12">
        <v>418</v>
      </c>
      <c r="H281" s="12">
        <v>1230</v>
      </c>
      <c r="I281" s="12">
        <v>1500</v>
      </c>
      <c r="J281" s="13">
        <f t="shared" si="35"/>
        <v>0.52083333333333337</v>
      </c>
      <c r="K281" s="13">
        <f t="shared" si="36"/>
        <v>0.625</v>
      </c>
      <c r="L281" s="14">
        <f t="shared" si="37"/>
        <v>0.10416666666666663</v>
      </c>
      <c r="M281" s="14">
        <f t="shared" si="34"/>
        <v>2</v>
      </c>
      <c r="N281" s="14">
        <f t="shared" si="38"/>
        <v>30</v>
      </c>
      <c r="O281" s="15">
        <f t="shared" si="39"/>
        <v>150</v>
      </c>
      <c r="P281" s="12"/>
      <c r="Q281" s="15">
        <f t="shared" si="40"/>
        <v>900</v>
      </c>
    </row>
    <row r="282" spans="1:17" ht="26" hidden="1" customHeight="1">
      <c r="A282" s="19">
        <v>45454</v>
      </c>
      <c r="B282" s="11" t="s">
        <v>34</v>
      </c>
      <c r="C282" s="11"/>
      <c r="D282" s="11" t="s">
        <v>24</v>
      </c>
      <c r="E282" s="12">
        <v>6</v>
      </c>
      <c r="F282" s="12"/>
      <c r="G282" s="12">
        <v>371</v>
      </c>
      <c r="H282" s="12">
        <v>1515</v>
      </c>
      <c r="I282" s="12">
        <v>1800</v>
      </c>
      <c r="J282" s="13">
        <f t="shared" si="35"/>
        <v>0.63541666666666663</v>
      </c>
      <c r="K282" s="13">
        <f t="shared" si="36"/>
        <v>0.75</v>
      </c>
      <c r="L282" s="14">
        <f t="shared" si="37"/>
        <v>0.11458333333333337</v>
      </c>
      <c r="M282" s="14">
        <f t="shared" si="34"/>
        <v>2</v>
      </c>
      <c r="N282" s="14">
        <f t="shared" si="38"/>
        <v>45</v>
      </c>
      <c r="O282" s="15">
        <f t="shared" si="39"/>
        <v>165</v>
      </c>
      <c r="P282" s="12"/>
      <c r="Q282" s="15">
        <f t="shared" si="40"/>
        <v>990</v>
      </c>
    </row>
    <row r="283" spans="1:17" ht="26" hidden="1" customHeight="1">
      <c r="A283" s="19">
        <v>45454</v>
      </c>
      <c r="B283" s="11" t="s">
        <v>31</v>
      </c>
      <c r="C283" s="11"/>
      <c r="D283" s="11" t="s">
        <v>24</v>
      </c>
      <c r="E283" s="12">
        <v>5</v>
      </c>
      <c r="F283" s="12"/>
      <c r="G283" s="12">
        <v>861</v>
      </c>
      <c r="H283" s="12">
        <v>950</v>
      </c>
      <c r="I283" s="12">
        <v>1300</v>
      </c>
      <c r="J283" s="13">
        <f t="shared" si="35"/>
        <v>0.40972222222222221</v>
      </c>
      <c r="K283" s="13">
        <f t="shared" si="36"/>
        <v>0.54166666666666663</v>
      </c>
      <c r="L283" s="14">
        <f t="shared" si="37"/>
        <v>0.13194444444444442</v>
      </c>
      <c r="M283" s="14">
        <f t="shared" si="34"/>
        <v>3</v>
      </c>
      <c r="N283" s="14">
        <f t="shared" si="38"/>
        <v>10</v>
      </c>
      <c r="O283" s="15">
        <f t="shared" si="39"/>
        <v>190</v>
      </c>
      <c r="P283" s="12"/>
      <c r="Q283" s="15">
        <f t="shared" si="40"/>
        <v>950</v>
      </c>
    </row>
    <row r="284" spans="1:17" ht="26" hidden="1" customHeight="1">
      <c r="A284" s="19">
        <v>45454</v>
      </c>
      <c r="B284" s="11" t="s">
        <v>30</v>
      </c>
      <c r="C284" s="11"/>
      <c r="D284" s="11" t="s">
        <v>24</v>
      </c>
      <c r="E284" s="12">
        <v>5</v>
      </c>
      <c r="F284" s="12"/>
      <c r="G284" s="12">
        <v>150</v>
      </c>
      <c r="H284" s="12">
        <v>1310</v>
      </c>
      <c r="I284" s="12">
        <v>1326</v>
      </c>
      <c r="J284" s="13">
        <f t="shared" si="35"/>
        <v>0.54861111111111116</v>
      </c>
      <c r="K284" s="13">
        <f t="shared" si="36"/>
        <v>0.55972222222222223</v>
      </c>
      <c r="L284" s="14">
        <f t="shared" si="37"/>
        <v>1.1111111111111072E-2</v>
      </c>
      <c r="M284" s="14">
        <f t="shared" si="34"/>
        <v>0</v>
      </c>
      <c r="N284" s="14">
        <f t="shared" si="38"/>
        <v>16</v>
      </c>
      <c r="O284" s="15">
        <f t="shared" si="39"/>
        <v>16</v>
      </c>
      <c r="P284" s="12"/>
      <c r="Q284" s="15">
        <f t="shared" si="40"/>
        <v>80</v>
      </c>
    </row>
    <row r="285" spans="1:17" ht="26" hidden="1" customHeight="1">
      <c r="A285" s="19">
        <v>45454</v>
      </c>
      <c r="B285" s="11" t="s">
        <v>30</v>
      </c>
      <c r="C285" s="11"/>
      <c r="D285" s="11" t="s">
        <v>24</v>
      </c>
      <c r="E285" s="12">
        <v>5</v>
      </c>
      <c r="F285" s="12"/>
      <c r="G285" s="12">
        <v>1644</v>
      </c>
      <c r="H285" s="12">
        <v>1435</v>
      </c>
      <c r="I285" s="12">
        <v>1745</v>
      </c>
      <c r="J285" s="13">
        <f t="shared" si="35"/>
        <v>0.60763888888888884</v>
      </c>
      <c r="K285" s="13">
        <f t="shared" si="36"/>
        <v>0.73958333333333337</v>
      </c>
      <c r="L285" s="14">
        <f t="shared" si="37"/>
        <v>0.13194444444444453</v>
      </c>
      <c r="M285" s="14">
        <f t="shared" si="34"/>
        <v>3</v>
      </c>
      <c r="N285" s="14">
        <f t="shared" si="38"/>
        <v>10</v>
      </c>
      <c r="O285" s="15">
        <f t="shared" si="39"/>
        <v>190</v>
      </c>
      <c r="P285" s="12">
        <v>75</v>
      </c>
      <c r="Q285" s="15">
        <f t="shared" si="40"/>
        <v>875</v>
      </c>
    </row>
    <row r="286" spans="1:17" ht="26" hidden="1" customHeight="1">
      <c r="A286" s="19">
        <v>45454</v>
      </c>
      <c r="B286" s="11" t="s">
        <v>23</v>
      </c>
      <c r="C286" s="11"/>
      <c r="D286" s="11" t="s">
        <v>24</v>
      </c>
      <c r="E286" s="12">
        <v>4</v>
      </c>
      <c r="F286" s="12"/>
      <c r="G286" s="12">
        <v>112</v>
      </c>
      <c r="H286" s="12">
        <v>930</v>
      </c>
      <c r="I286" s="12">
        <v>1130</v>
      </c>
      <c r="J286" s="13">
        <f t="shared" si="35"/>
        <v>0.39583333333333331</v>
      </c>
      <c r="K286" s="13">
        <f t="shared" si="36"/>
        <v>0.47916666666666669</v>
      </c>
      <c r="L286" s="14">
        <f t="shared" si="37"/>
        <v>8.333333333333337E-2</v>
      </c>
      <c r="M286" s="14">
        <f t="shared" si="34"/>
        <v>2</v>
      </c>
      <c r="N286" s="14">
        <f t="shared" si="38"/>
        <v>0</v>
      </c>
      <c r="O286" s="15">
        <f t="shared" si="39"/>
        <v>120</v>
      </c>
      <c r="P286" s="12"/>
      <c r="Q286" s="15">
        <f t="shared" si="40"/>
        <v>480</v>
      </c>
    </row>
    <row r="287" spans="1:17" ht="26" hidden="1" customHeight="1">
      <c r="A287" s="19">
        <v>45454</v>
      </c>
      <c r="B287" s="11" t="s">
        <v>23</v>
      </c>
      <c r="C287" s="11"/>
      <c r="D287" s="11" t="s">
        <v>24</v>
      </c>
      <c r="E287" s="12">
        <v>4</v>
      </c>
      <c r="F287" s="12"/>
      <c r="G287" s="12">
        <v>71</v>
      </c>
      <c r="H287" s="12">
        <v>1230</v>
      </c>
      <c r="I287" s="12">
        <v>1400</v>
      </c>
      <c r="J287" s="13">
        <f t="shared" si="35"/>
        <v>0.52083333333333337</v>
      </c>
      <c r="K287" s="13">
        <f t="shared" si="36"/>
        <v>0.58333333333333337</v>
      </c>
      <c r="L287" s="14">
        <f t="shared" si="37"/>
        <v>6.25E-2</v>
      </c>
      <c r="M287" s="14">
        <f t="shared" si="34"/>
        <v>1</v>
      </c>
      <c r="N287" s="14">
        <f t="shared" si="38"/>
        <v>30</v>
      </c>
      <c r="O287" s="15">
        <f t="shared" si="39"/>
        <v>90</v>
      </c>
      <c r="P287" s="12"/>
      <c r="Q287" s="15">
        <f t="shared" si="40"/>
        <v>360</v>
      </c>
    </row>
    <row r="288" spans="1:17" ht="26" hidden="1" customHeight="1">
      <c r="A288" s="19">
        <v>45454</v>
      </c>
      <c r="B288" s="11" t="s">
        <v>23</v>
      </c>
      <c r="C288" s="11"/>
      <c r="D288" s="11" t="s">
        <v>24</v>
      </c>
      <c r="E288" s="12">
        <v>4</v>
      </c>
      <c r="F288" s="12"/>
      <c r="G288" s="12">
        <v>88</v>
      </c>
      <c r="H288" s="12">
        <v>1400</v>
      </c>
      <c r="I288" s="12">
        <v>1500</v>
      </c>
      <c r="J288" s="13">
        <f t="shared" si="35"/>
        <v>0.58333333333333337</v>
      </c>
      <c r="K288" s="13">
        <f t="shared" si="36"/>
        <v>0.625</v>
      </c>
      <c r="L288" s="14">
        <f t="shared" si="37"/>
        <v>4.166666666666663E-2</v>
      </c>
      <c r="M288" s="14">
        <f t="shared" si="34"/>
        <v>1</v>
      </c>
      <c r="N288" s="14">
        <f t="shared" si="38"/>
        <v>0</v>
      </c>
      <c r="O288" s="15">
        <f t="shared" si="39"/>
        <v>60</v>
      </c>
      <c r="P288" s="12"/>
      <c r="Q288" s="15">
        <f t="shared" si="40"/>
        <v>240</v>
      </c>
    </row>
    <row r="289" spans="1:17" ht="26" hidden="1" customHeight="1">
      <c r="A289" s="19">
        <v>45454</v>
      </c>
      <c r="B289" s="11" t="s">
        <v>23</v>
      </c>
      <c r="C289" s="11"/>
      <c r="D289" s="11" t="s">
        <v>24</v>
      </c>
      <c r="E289" s="12">
        <v>4</v>
      </c>
      <c r="F289" s="12"/>
      <c r="G289" s="12">
        <v>100</v>
      </c>
      <c r="H289" s="12">
        <v>1515</v>
      </c>
      <c r="I289" s="12">
        <v>1700</v>
      </c>
      <c r="J289" s="13">
        <f t="shared" si="35"/>
        <v>0.63541666666666663</v>
      </c>
      <c r="K289" s="13">
        <f t="shared" si="36"/>
        <v>0.70833333333333337</v>
      </c>
      <c r="L289" s="14">
        <f t="shared" si="37"/>
        <v>7.2916666666666741E-2</v>
      </c>
      <c r="M289" s="14">
        <f t="shared" si="34"/>
        <v>1</v>
      </c>
      <c r="N289" s="14">
        <f t="shared" si="38"/>
        <v>45</v>
      </c>
      <c r="O289" s="15">
        <f t="shared" si="39"/>
        <v>105</v>
      </c>
      <c r="P289" s="12"/>
      <c r="Q289" s="15">
        <f t="shared" si="40"/>
        <v>420</v>
      </c>
    </row>
    <row r="290" spans="1:17" ht="26" hidden="1" customHeight="1">
      <c r="A290" s="19">
        <v>45454</v>
      </c>
      <c r="B290" s="11" t="s">
        <v>23</v>
      </c>
      <c r="C290" s="11"/>
      <c r="D290" s="11" t="s">
        <v>24</v>
      </c>
      <c r="E290" s="12">
        <v>4</v>
      </c>
      <c r="F290" s="12"/>
      <c r="G290" s="12">
        <v>20</v>
      </c>
      <c r="H290" s="12">
        <v>1700</v>
      </c>
      <c r="I290" s="12">
        <v>1750</v>
      </c>
      <c r="J290" s="13">
        <f t="shared" si="35"/>
        <v>0.70833333333333337</v>
      </c>
      <c r="K290" s="13">
        <f t="shared" si="36"/>
        <v>0.74305555555555558</v>
      </c>
      <c r="L290" s="14">
        <f t="shared" si="37"/>
        <v>3.472222222222221E-2</v>
      </c>
      <c r="M290" s="14">
        <f t="shared" si="34"/>
        <v>0</v>
      </c>
      <c r="N290" s="14">
        <f t="shared" si="38"/>
        <v>50</v>
      </c>
      <c r="O290" s="15">
        <f t="shared" si="39"/>
        <v>50</v>
      </c>
      <c r="P290" s="12"/>
      <c r="Q290" s="15">
        <f t="shared" si="40"/>
        <v>200</v>
      </c>
    </row>
    <row r="291" spans="1:17" ht="26" hidden="1" customHeight="1">
      <c r="A291" s="19">
        <v>45454</v>
      </c>
      <c r="B291" s="11" t="s">
        <v>32</v>
      </c>
      <c r="C291" s="11"/>
      <c r="D291" s="11" t="s">
        <v>24</v>
      </c>
      <c r="E291" s="12">
        <v>7</v>
      </c>
      <c r="F291" s="12"/>
      <c r="G291" s="12">
        <v>1138</v>
      </c>
      <c r="H291" s="12">
        <v>950</v>
      </c>
      <c r="I291" s="12">
        <v>1225</v>
      </c>
      <c r="J291" s="13">
        <f t="shared" si="35"/>
        <v>0.40972222222222221</v>
      </c>
      <c r="K291" s="13">
        <f t="shared" si="36"/>
        <v>0.51736111111111116</v>
      </c>
      <c r="L291" s="14">
        <f t="shared" si="37"/>
        <v>0.10763888888888895</v>
      </c>
      <c r="M291" s="14">
        <f t="shared" si="34"/>
        <v>2</v>
      </c>
      <c r="N291" s="14">
        <f t="shared" si="38"/>
        <v>35</v>
      </c>
      <c r="O291" s="15">
        <f t="shared" si="39"/>
        <v>155</v>
      </c>
      <c r="P291" s="12"/>
      <c r="Q291" s="15">
        <f t="shared" si="40"/>
        <v>1085</v>
      </c>
    </row>
    <row r="292" spans="1:17" ht="26" hidden="1" customHeight="1">
      <c r="A292" s="19">
        <v>45454</v>
      </c>
      <c r="B292" s="11" t="s">
        <v>32</v>
      </c>
      <c r="C292" s="11"/>
      <c r="D292" s="11" t="s">
        <v>24</v>
      </c>
      <c r="E292" s="12">
        <v>7</v>
      </c>
      <c r="F292" s="12"/>
      <c r="G292" s="12">
        <v>641</v>
      </c>
      <c r="H292" s="12">
        <v>1350</v>
      </c>
      <c r="I292" s="12">
        <v>1520</v>
      </c>
      <c r="J292" s="13">
        <f t="shared" si="35"/>
        <v>0.57638888888888884</v>
      </c>
      <c r="K292" s="13">
        <f t="shared" si="36"/>
        <v>0.63888888888888884</v>
      </c>
      <c r="L292" s="14">
        <f t="shared" si="37"/>
        <v>6.25E-2</v>
      </c>
      <c r="M292" s="14">
        <f t="shared" si="34"/>
        <v>1</v>
      </c>
      <c r="N292" s="14">
        <f t="shared" si="38"/>
        <v>30</v>
      </c>
      <c r="O292" s="15">
        <f t="shared" si="39"/>
        <v>90</v>
      </c>
      <c r="P292" s="12"/>
      <c r="Q292" s="15">
        <f t="shared" si="40"/>
        <v>630</v>
      </c>
    </row>
    <row r="293" spans="1:17" ht="26" hidden="1" customHeight="1">
      <c r="A293" s="19">
        <v>45454</v>
      </c>
      <c r="B293" s="11" t="s">
        <v>32</v>
      </c>
      <c r="C293" s="11"/>
      <c r="D293" s="11" t="s">
        <v>24</v>
      </c>
      <c r="E293" s="12">
        <v>7</v>
      </c>
      <c r="F293" s="12"/>
      <c r="G293" s="12">
        <v>1096</v>
      </c>
      <c r="H293" s="12">
        <v>1550</v>
      </c>
      <c r="I293" s="12">
        <v>1740</v>
      </c>
      <c r="J293" s="13">
        <f t="shared" si="35"/>
        <v>0.65972222222222221</v>
      </c>
      <c r="K293" s="13">
        <f t="shared" si="36"/>
        <v>0.73611111111111116</v>
      </c>
      <c r="L293" s="14">
        <f t="shared" si="37"/>
        <v>7.6388888888888951E-2</v>
      </c>
      <c r="M293" s="14">
        <f t="shared" si="34"/>
        <v>1</v>
      </c>
      <c r="N293" s="14">
        <f t="shared" si="38"/>
        <v>50</v>
      </c>
      <c r="O293" s="15">
        <f t="shared" si="39"/>
        <v>110</v>
      </c>
      <c r="P293" s="12"/>
      <c r="Q293" s="15">
        <f t="shared" si="40"/>
        <v>770</v>
      </c>
    </row>
    <row r="294" spans="1:17" ht="26" hidden="1" customHeight="1">
      <c r="A294" s="19">
        <v>45454</v>
      </c>
      <c r="B294" s="11" t="s">
        <v>25</v>
      </c>
      <c r="C294" s="11" t="s">
        <v>35</v>
      </c>
      <c r="D294" s="11" t="s">
        <v>24</v>
      </c>
      <c r="E294" s="12">
        <v>3</v>
      </c>
      <c r="F294" s="12"/>
      <c r="G294" s="12">
        <v>72</v>
      </c>
      <c r="H294" s="12">
        <v>950</v>
      </c>
      <c r="I294" s="12">
        <v>1150</v>
      </c>
      <c r="J294" s="13">
        <f t="shared" si="35"/>
        <v>0.40972222222222221</v>
      </c>
      <c r="K294" s="13">
        <f t="shared" si="36"/>
        <v>0.49305555555555558</v>
      </c>
      <c r="L294" s="14">
        <f t="shared" si="37"/>
        <v>8.333333333333337E-2</v>
      </c>
      <c r="M294" s="14">
        <f t="shared" si="34"/>
        <v>2</v>
      </c>
      <c r="N294" s="14">
        <f t="shared" si="38"/>
        <v>0</v>
      </c>
      <c r="O294" s="15">
        <f t="shared" si="39"/>
        <v>120</v>
      </c>
      <c r="P294" s="12"/>
      <c r="Q294" s="15">
        <f t="shared" si="40"/>
        <v>360</v>
      </c>
    </row>
    <row r="295" spans="1:17" ht="26" hidden="1" customHeight="1">
      <c r="A295" s="19">
        <v>45454</v>
      </c>
      <c r="B295" s="11" t="s">
        <v>25</v>
      </c>
      <c r="C295" s="11" t="s">
        <v>35</v>
      </c>
      <c r="D295" s="11" t="s">
        <v>24</v>
      </c>
      <c r="E295" s="12">
        <v>3</v>
      </c>
      <c r="F295" s="12"/>
      <c r="G295" s="12">
        <v>96</v>
      </c>
      <c r="H295" s="12">
        <v>1305</v>
      </c>
      <c r="I295" s="12">
        <v>1455</v>
      </c>
      <c r="J295" s="13">
        <f t="shared" si="35"/>
        <v>0.54513888888888884</v>
      </c>
      <c r="K295" s="13">
        <f t="shared" si="36"/>
        <v>0.62152777777777779</v>
      </c>
      <c r="L295" s="14">
        <f t="shared" si="37"/>
        <v>7.6388888888888951E-2</v>
      </c>
      <c r="M295" s="14">
        <f t="shared" si="34"/>
        <v>1</v>
      </c>
      <c r="N295" s="14">
        <f t="shared" si="38"/>
        <v>50</v>
      </c>
      <c r="O295" s="15">
        <f t="shared" si="39"/>
        <v>110</v>
      </c>
      <c r="P295" s="12"/>
      <c r="Q295" s="15">
        <f t="shared" si="40"/>
        <v>330</v>
      </c>
    </row>
    <row r="296" spans="1:17" ht="26" hidden="1" customHeight="1">
      <c r="A296" s="19">
        <v>45454</v>
      </c>
      <c r="B296" s="11" t="s">
        <v>25</v>
      </c>
      <c r="C296" s="11" t="s">
        <v>35</v>
      </c>
      <c r="D296" s="11" t="s">
        <v>24</v>
      </c>
      <c r="E296" s="12">
        <v>3</v>
      </c>
      <c r="F296" s="12"/>
      <c r="G296" s="12">
        <v>75</v>
      </c>
      <c r="H296" s="12">
        <v>1505</v>
      </c>
      <c r="I296" s="12">
        <v>1650</v>
      </c>
      <c r="J296" s="13">
        <f t="shared" si="35"/>
        <v>0.62847222222222221</v>
      </c>
      <c r="K296" s="13">
        <f t="shared" si="36"/>
        <v>0.70138888888888884</v>
      </c>
      <c r="L296" s="14">
        <f t="shared" si="37"/>
        <v>7.291666666666663E-2</v>
      </c>
      <c r="M296" s="14">
        <f t="shared" si="34"/>
        <v>1</v>
      </c>
      <c r="N296" s="14">
        <f t="shared" si="38"/>
        <v>45</v>
      </c>
      <c r="O296" s="15">
        <f t="shared" si="39"/>
        <v>105</v>
      </c>
      <c r="P296" s="12"/>
      <c r="Q296" s="15">
        <f t="shared" si="40"/>
        <v>315</v>
      </c>
    </row>
    <row r="297" spans="1:17" ht="26" hidden="1" customHeight="1">
      <c r="A297" s="19">
        <v>45454</v>
      </c>
      <c r="B297" s="11" t="s">
        <v>25</v>
      </c>
      <c r="C297" s="11" t="s">
        <v>35</v>
      </c>
      <c r="D297" s="11" t="s">
        <v>24</v>
      </c>
      <c r="E297" s="12">
        <v>1</v>
      </c>
      <c r="F297" s="12"/>
      <c r="G297" s="12">
        <v>24</v>
      </c>
      <c r="H297" s="12">
        <v>1705</v>
      </c>
      <c r="I297" s="12">
        <v>1750</v>
      </c>
      <c r="J297" s="13">
        <f t="shared" si="35"/>
        <v>0.71180555555555558</v>
      </c>
      <c r="K297" s="13">
        <f t="shared" si="36"/>
        <v>0.74305555555555558</v>
      </c>
      <c r="L297" s="14">
        <f t="shared" si="37"/>
        <v>3.125E-2</v>
      </c>
      <c r="M297" s="14">
        <f t="shared" si="34"/>
        <v>0</v>
      </c>
      <c r="N297" s="14">
        <f t="shared" si="38"/>
        <v>45</v>
      </c>
      <c r="O297" s="15">
        <f t="shared" si="39"/>
        <v>45</v>
      </c>
      <c r="P297" s="12"/>
      <c r="Q297" s="15">
        <f t="shared" si="40"/>
        <v>45</v>
      </c>
    </row>
    <row r="298" spans="1:17" ht="26" hidden="1" customHeight="1">
      <c r="A298" s="19">
        <v>45454</v>
      </c>
      <c r="B298" s="11" t="s">
        <v>25</v>
      </c>
      <c r="C298" s="11" t="s">
        <v>35</v>
      </c>
      <c r="D298" s="11" t="s">
        <v>24</v>
      </c>
      <c r="E298" s="12">
        <v>3</v>
      </c>
      <c r="F298" s="12"/>
      <c r="G298" s="12">
        <v>84</v>
      </c>
      <c r="H298" s="12">
        <v>1000</v>
      </c>
      <c r="I298" s="12">
        <v>1225</v>
      </c>
      <c r="J298" s="13">
        <f t="shared" si="35"/>
        <v>0.41666666666666669</v>
      </c>
      <c r="K298" s="13">
        <f t="shared" si="36"/>
        <v>0.51736111111111116</v>
      </c>
      <c r="L298" s="14">
        <f t="shared" si="37"/>
        <v>0.10069444444444448</v>
      </c>
      <c r="M298" s="14">
        <f t="shared" si="34"/>
        <v>2</v>
      </c>
      <c r="N298" s="14">
        <f t="shared" si="38"/>
        <v>25</v>
      </c>
      <c r="O298" s="15">
        <f t="shared" si="39"/>
        <v>145</v>
      </c>
      <c r="P298" s="12"/>
      <c r="Q298" s="15">
        <f t="shared" si="40"/>
        <v>435</v>
      </c>
    </row>
    <row r="299" spans="1:17" ht="26" hidden="1" customHeight="1">
      <c r="A299" s="19">
        <v>45454</v>
      </c>
      <c r="B299" s="11" t="s">
        <v>25</v>
      </c>
      <c r="C299" s="11" t="s">
        <v>35</v>
      </c>
      <c r="D299" s="11" t="s">
        <v>24</v>
      </c>
      <c r="E299" s="12">
        <v>3</v>
      </c>
      <c r="F299" s="12"/>
      <c r="G299" s="12">
        <v>84</v>
      </c>
      <c r="H299" s="12">
        <v>1335</v>
      </c>
      <c r="I299" s="12">
        <v>1525</v>
      </c>
      <c r="J299" s="13">
        <f t="shared" si="35"/>
        <v>0.56597222222222221</v>
      </c>
      <c r="K299" s="13">
        <f t="shared" si="36"/>
        <v>0.64236111111111116</v>
      </c>
      <c r="L299" s="14">
        <f t="shared" si="37"/>
        <v>7.6388888888888951E-2</v>
      </c>
      <c r="M299" s="14">
        <f t="shared" si="34"/>
        <v>1</v>
      </c>
      <c r="N299" s="14">
        <f t="shared" si="38"/>
        <v>50</v>
      </c>
      <c r="O299" s="15">
        <f t="shared" si="39"/>
        <v>110</v>
      </c>
      <c r="P299" s="12"/>
      <c r="Q299" s="15">
        <f t="shared" si="40"/>
        <v>330</v>
      </c>
    </row>
    <row r="300" spans="1:17" ht="26" hidden="1" customHeight="1">
      <c r="A300" s="19">
        <v>45454</v>
      </c>
      <c r="B300" s="11" t="s">
        <v>25</v>
      </c>
      <c r="C300" s="11" t="s">
        <v>35</v>
      </c>
      <c r="D300" s="11" t="s">
        <v>24</v>
      </c>
      <c r="E300" s="12">
        <v>3</v>
      </c>
      <c r="F300" s="12"/>
      <c r="G300" s="12">
        <v>96</v>
      </c>
      <c r="H300" s="12">
        <v>1550</v>
      </c>
      <c r="I300" s="12">
        <v>1750</v>
      </c>
      <c r="J300" s="13">
        <f t="shared" si="35"/>
        <v>0.65972222222222221</v>
      </c>
      <c r="K300" s="13">
        <f t="shared" si="36"/>
        <v>0.74305555555555558</v>
      </c>
      <c r="L300" s="14">
        <f t="shared" si="37"/>
        <v>8.333333333333337E-2</v>
      </c>
      <c r="M300" s="14">
        <f t="shared" si="34"/>
        <v>2</v>
      </c>
      <c r="N300" s="14">
        <f t="shared" si="38"/>
        <v>0</v>
      </c>
      <c r="O300" s="15">
        <f t="shared" si="39"/>
        <v>120</v>
      </c>
      <c r="P300" s="12"/>
      <c r="Q300" s="15">
        <f t="shared" si="40"/>
        <v>360</v>
      </c>
    </row>
    <row r="301" spans="1:17" ht="26" hidden="1" customHeight="1">
      <c r="A301" s="19">
        <v>45454</v>
      </c>
      <c r="B301" s="11" t="s">
        <v>25</v>
      </c>
      <c r="C301" s="11" t="s">
        <v>26</v>
      </c>
      <c r="D301" s="11" t="s">
        <v>24</v>
      </c>
      <c r="E301" s="12">
        <v>3</v>
      </c>
      <c r="F301" s="12"/>
      <c r="G301" s="12">
        <v>180</v>
      </c>
      <c r="H301" s="12">
        <v>1005</v>
      </c>
      <c r="I301" s="12">
        <v>1226</v>
      </c>
      <c r="J301" s="13">
        <f t="shared" si="35"/>
        <v>0.4201388888888889</v>
      </c>
      <c r="K301" s="13">
        <f t="shared" si="36"/>
        <v>0.5180555555555556</v>
      </c>
      <c r="L301" s="14">
        <f t="shared" si="37"/>
        <v>9.7916666666666707E-2</v>
      </c>
      <c r="M301" s="14">
        <f t="shared" si="34"/>
        <v>2</v>
      </c>
      <c r="N301" s="14">
        <f t="shared" si="38"/>
        <v>21</v>
      </c>
      <c r="O301" s="15">
        <f t="shared" si="39"/>
        <v>141</v>
      </c>
      <c r="P301" s="12"/>
      <c r="Q301" s="15">
        <f t="shared" si="40"/>
        <v>423</v>
      </c>
    </row>
    <row r="302" spans="1:17" ht="26" hidden="1" customHeight="1">
      <c r="A302" s="19">
        <v>45454</v>
      </c>
      <c r="B302" s="11" t="s">
        <v>25</v>
      </c>
      <c r="C302" s="11" t="s">
        <v>26</v>
      </c>
      <c r="D302" s="11" t="s">
        <v>24</v>
      </c>
      <c r="E302" s="12">
        <v>3</v>
      </c>
      <c r="F302" s="12"/>
      <c r="G302" s="12">
        <v>132</v>
      </c>
      <c r="H302" s="12">
        <v>1335</v>
      </c>
      <c r="I302" s="12">
        <v>1527</v>
      </c>
      <c r="J302" s="13">
        <f t="shared" si="35"/>
        <v>0.56597222222222221</v>
      </c>
      <c r="K302" s="13">
        <f t="shared" si="36"/>
        <v>0.64375000000000004</v>
      </c>
      <c r="L302" s="14">
        <f t="shared" si="37"/>
        <v>7.7777777777777835E-2</v>
      </c>
      <c r="M302" s="14">
        <f t="shared" si="34"/>
        <v>1</v>
      </c>
      <c r="N302" s="14">
        <f t="shared" si="38"/>
        <v>52</v>
      </c>
      <c r="O302" s="15">
        <f t="shared" si="39"/>
        <v>112</v>
      </c>
      <c r="P302" s="12"/>
      <c r="Q302" s="15">
        <f t="shared" si="40"/>
        <v>336</v>
      </c>
    </row>
    <row r="303" spans="1:17" ht="26" hidden="1" customHeight="1">
      <c r="A303" s="19">
        <v>45454</v>
      </c>
      <c r="B303" s="11" t="s">
        <v>25</v>
      </c>
      <c r="C303" s="11" t="s">
        <v>26</v>
      </c>
      <c r="D303" s="11" t="s">
        <v>24</v>
      </c>
      <c r="E303" s="12">
        <v>3</v>
      </c>
      <c r="F303" s="12"/>
      <c r="G303" s="12">
        <v>118</v>
      </c>
      <c r="H303" s="12">
        <v>1552</v>
      </c>
      <c r="I303" s="12">
        <v>1753</v>
      </c>
      <c r="J303" s="13">
        <f t="shared" si="35"/>
        <v>0.66111111111111109</v>
      </c>
      <c r="K303" s="13">
        <f t="shared" si="36"/>
        <v>0.74513888888888891</v>
      </c>
      <c r="L303" s="14">
        <f t="shared" si="37"/>
        <v>8.4027777777777812E-2</v>
      </c>
      <c r="M303" s="14">
        <f t="shared" si="34"/>
        <v>2</v>
      </c>
      <c r="N303" s="14">
        <f t="shared" si="38"/>
        <v>1</v>
      </c>
      <c r="O303" s="15">
        <f t="shared" si="39"/>
        <v>121</v>
      </c>
      <c r="P303" s="12"/>
      <c r="Q303" s="15">
        <f t="shared" si="40"/>
        <v>363</v>
      </c>
    </row>
    <row r="304" spans="1:17" ht="26" hidden="1" customHeight="1">
      <c r="A304" s="19">
        <v>45454</v>
      </c>
      <c r="B304" s="11" t="s">
        <v>25</v>
      </c>
      <c r="C304" s="11" t="s">
        <v>26</v>
      </c>
      <c r="D304" s="11" t="s">
        <v>24</v>
      </c>
      <c r="E304" s="12">
        <v>3</v>
      </c>
      <c r="F304" s="12"/>
      <c r="G304" s="12">
        <v>258</v>
      </c>
      <c r="H304" s="12">
        <v>1005</v>
      </c>
      <c r="I304" s="12">
        <v>1230</v>
      </c>
      <c r="J304" s="13">
        <f t="shared" si="35"/>
        <v>0.4201388888888889</v>
      </c>
      <c r="K304" s="13">
        <f t="shared" si="36"/>
        <v>0.52083333333333337</v>
      </c>
      <c r="L304" s="14">
        <f t="shared" si="37"/>
        <v>0.10069444444444448</v>
      </c>
      <c r="M304" s="14">
        <f t="shared" si="34"/>
        <v>2</v>
      </c>
      <c r="N304" s="14">
        <f t="shared" si="38"/>
        <v>25</v>
      </c>
      <c r="O304" s="15">
        <f t="shared" si="39"/>
        <v>145</v>
      </c>
      <c r="P304" s="12"/>
      <c r="Q304" s="15">
        <f t="shared" si="40"/>
        <v>435</v>
      </c>
    </row>
    <row r="305" spans="1:17" ht="26" hidden="1" customHeight="1">
      <c r="A305" s="19">
        <v>45454</v>
      </c>
      <c r="B305" s="11" t="s">
        <v>25</v>
      </c>
      <c r="C305" s="11" t="s">
        <v>26</v>
      </c>
      <c r="D305" s="11" t="s">
        <v>24</v>
      </c>
      <c r="E305" s="12">
        <v>3</v>
      </c>
      <c r="F305" s="12"/>
      <c r="G305" s="12">
        <v>36</v>
      </c>
      <c r="H305" s="12">
        <v>1330</v>
      </c>
      <c r="I305" s="12">
        <v>1530</v>
      </c>
      <c r="J305" s="13">
        <f t="shared" si="35"/>
        <v>0.5625</v>
      </c>
      <c r="K305" s="13">
        <f t="shared" si="36"/>
        <v>0.64583333333333337</v>
      </c>
      <c r="L305" s="14">
        <f t="shared" si="37"/>
        <v>8.333333333333337E-2</v>
      </c>
      <c r="M305" s="14">
        <f t="shared" si="34"/>
        <v>2</v>
      </c>
      <c r="N305" s="14">
        <f t="shared" si="38"/>
        <v>0</v>
      </c>
      <c r="O305" s="15">
        <f t="shared" si="39"/>
        <v>120</v>
      </c>
      <c r="P305" s="12"/>
      <c r="Q305" s="15">
        <f t="shared" si="40"/>
        <v>360</v>
      </c>
    </row>
    <row r="306" spans="1:17" ht="26" hidden="1" customHeight="1">
      <c r="A306" s="19">
        <v>45454</v>
      </c>
      <c r="B306" s="11" t="s">
        <v>25</v>
      </c>
      <c r="C306" s="11" t="s">
        <v>26</v>
      </c>
      <c r="D306" s="11" t="s">
        <v>24</v>
      </c>
      <c r="E306" s="12">
        <v>3</v>
      </c>
      <c r="F306" s="12"/>
      <c r="G306" s="12">
        <v>156</v>
      </c>
      <c r="H306" s="12">
        <v>1545</v>
      </c>
      <c r="I306" s="12">
        <v>1800</v>
      </c>
      <c r="J306" s="13">
        <f t="shared" si="35"/>
        <v>0.65625</v>
      </c>
      <c r="K306" s="13">
        <f t="shared" si="36"/>
        <v>0.75</v>
      </c>
      <c r="L306" s="14">
        <f t="shared" si="37"/>
        <v>9.375E-2</v>
      </c>
      <c r="M306" s="14">
        <f t="shared" si="34"/>
        <v>2</v>
      </c>
      <c r="N306" s="14">
        <f t="shared" si="38"/>
        <v>15</v>
      </c>
      <c r="O306" s="15">
        <f t="shared" si="39"/>
        <v>135</v>
      </c>
      <c r="P306" s="12"/>
      <c r="Q306" s="15">
        <f t="shared" si="40"/>
        <v>405</v>
      </c>
    </row>
    <row r="307" spans="1:17" ht="26" hidden="1" customHeight="1">
      <c r="A307" s="19">
        <v>45454</v>
      </c>
      <c r="B307" s="11" t="s">
        <v>25</v>
      </c>
      <c r="C307" s="11" t="s">
        <v>26</v>
      </c>
      <c r="D307" s="11" t="s">
        <v>24</v>
      </c>
      <c r="E307" s="12">
        <v>3</v>
      </c>
      <c r="F307" s="12"/>
      <c r="G307" s="12">
        <v>72</v>
      </c>
      <c r="H307" s="12">
        <v>950</v>
      </c>
      <c r="I307" s="12">
        <v>1040</v>
      </c>
      <c r="J307" s="13">
        <f t="shared" si="35"/>
        <v>0.40972222222222221</v>
      </c>
      <c r="K307" s="13">
        <f t="shared" si="36"/>
        <v>0.44444444444444442</v>
      </c>
      <c r="L307" s="14">
        <f t="shared" si="37"/>
        <v>3.472222222222221E-2</v>
      </c>
      <c r="M307" s="14">
        <f t="shared" si="34"/>
        <v>0</v>
      </c>
      <c r="N307" s="14">
        <f t="shared" si="38"/>
        <v>50</v>
      </c>
      <c r="O307" s="15">
        <f t="shared" si="39"/>
        <v>50</v>
      </c>
      <c r="P307" s="12"/>
      <c r="Q307" s="15">
        <f t="shared" si="40"/>
        <v>150</v>
      </c>
    </row>
    <row r="308" spans="1:17" ht="26" hidden="1" customHeight="1">
      <c r="A308" s="19">
        <v>45454</v>
      </c>
      <c r="B308" s="11" t="s">
        <v>25</v>
      </c>
      <c r="C308" s="11" t="s">
        <v>26</v>
      </c>
      <c r="D308" s="11" t="s">
        <v>24</v>
      </c>
      <c r="E308" s="12">
        <v>3</v>
      </c>
      <c r="F308" s="12"/>
      <c r="G308" s="12">
        <v>111</v>
      </c>
      <c r="H308" s="12">
        <v>1040</v>
      </c>
      <c r="I308" s="12">
        <v>1205</v>
      </c>
      <c r="J308" s="13">
        <f t="shared" si="35"/>
        <v>0.44444444444444442</v>
      </c>
      <c r="K308" s="13">
        <f t="shared" si="36"/>
        <v>0.50347222222222221</v>
      </c>
      <c r="L308" s="14">
        <f t="shared" si="37"/>
        <v>5.902777777777779E-2</v>
      </c>
      <c r="M308" s="14">
        <f t="shared" si="34"/>
        <v>1</v>
      </c>
      <c r="N308" s="14">
        <f t="shared" si="38"/>
        <v>25</v>
      </c>
      <c r="O308" s="15">
        <f t="shared" si="39"/>
        <v>85</v>
      </c>
      <c r="P308" s="12"/>
      <c r="Q308" s="15">
        <f t="shared" si="40"/>
        <v>255</v>
      </c>
    </row>
    <row r="309" spans="1:17" ht="26" hidden="1" customHeight="1">
      <c r="A309" s="19">
        <v>45454</v>
      </c>
      <c r="B309" s="11" t="s">
        <v>25</v>
      </c>
      <c r="C309" s="11" t="s">
        <v>26</v>
      </c>
      <c r="D309" s="11" t="s">
        <v>24</v>
      </c>
      <c r="E309" s="12">
        <v>3</v>
      </c>
      <c r="F309" s="12"/>
      <c r="G309" s="12">
        <v>24</v>
      </c>
      <c r="H309" s="12">
        <v>1205</v>
      </c>
      <c r="I309" s="12">
        <v>1225</v>
      </c>
      <c r="J309" s="13">
        <f t="shared" si="35"/>
        <v>0.50347222222222221</v>
      </c>
      <c r="K309" s="13">
        <f t="shared" si="36"/>
        <v>0.51736111111111116</v>
      </c>
      <c r="L309" s="14">
        <f t="shared" si="37"/>
        <v>1.3888888888888951E-2</v>
      </c>
      <c r="M309" s="14">
        <f t="shared" si="34"/>
        <v>0</v>
      </c>
      <c r="N309" s="14">
        <f t="shared" si="38"/>
        <v>20</v>
      </c>
      <c r="O309" s="15">
        <f t="shared" si="39"/>
        <v>20</v>
      </c>
      <c r="P309" s="12"/>
      <c r="Q309" s="15">
        <f t="shared" si="40"/>
        <v>60</v>
      </c>
    </row>
    <row r="310" spans="1:17" ht="26" hidden="1" customHeight="1">
      <c r="A310" s="19">
        <v>45454</v>
      </c>
      <c r="B310" s="11" t="s">
        <v>25</v>
      </c>
      <c r="C310" s="11" t="s">
        <v>26</v>
      </c>
      <c r="D310" s="11" t="s">
        <v>24</v>
      </c>
      <c r="E310" s="12">
        <v>3</v>
      </c>
      <c r="F310" s="12"/>
      <c r="G310" s="12">
        <v>72</v>
      </c>
      <c r="H310" s="12">
        <v>1335</v>
      </c>
      <c r="I310" s="12">
        <v>1515</v>
      </c>
      <c r="J310" s="13">
        <f t="shared" si="35"/>
        <v>0.56597222222222221</v>
      </c>
      <c r="K310" s="13">
        <f t="shared" si="36"/>
        <v>0.63541666666666663</v>
      </c>
      <c r="L310" s="14">
        <f t="shared" si="37"/>
        <v>6.944444444444442E-2</v>
      </c>
      <c r="M310" s="14">
        <f t="shared" si="34"/>
        <v>1</v>
      </c>
      <c r="N310" s="14">
        <f t="shared" si="38"/>
        <v>40</v>
      </c>
      <c r="O310" s="15">
        <f t="shared" si="39"/>
        <v>100</v>
      </c>
      <c r="P310" s="12"/>
      <c r="Q310" s="15">
        <f t="shared" si="40"/>
        <v>300</v>
      </c>
    </row>
    <row r="311" spans="1:17" ht="26" hidden="1" customHeight="1">
      <c r="A311" s="19">
        <v>45454</v>
      </c>
      <c r="B311" s="11" t="s">
        <v>25</v>
      </c>
      <c r="C311" s="11" t="s">
        <v>26</v>
      </c>
      <c r="D311" s="11" t="s">
        <v>24</v>
      </c>
      <c r="E311" s="12">
        <v>3</v>
      </c>
      <c r="F311" s="12"/>
      <c r="G311" s="12">
        <v>12</v>
      </c>
      <c r="H311" s="12">
        <v>1515</v>
      </c>
      <c r="I311" s="12">
        <v>1525</v>
      </c>
      <c r="J311" s="13">
        <f t="shared" si="35"/>
        <v>0.63541666666666663</v>
      </c>
      <c r="K311" s="13">
        <f t="shared" si="36"/>
        <v>0.64236111111111116</v>
      </c>
      <c r="L311" s="14">
        <f t="shared" si="37"/>
        <v>6.9444444444445308E-3</v>
      </c>
      <c r="M311" s="14">
        <f t="shared" si="34"/>
        <v>0</v>
      </c>
      <c r="N311" s="14">
        <f t="shared" si="38"/>
        <v>10</v>
      </c>
      <c r="O311" s="15">
        <f t="shared" si="39"/>
        <v>10</v>
      </c>
      <c r="P311" s="12"/>
      <c r="Q311" s="15">
        <f t="shared" si="40"/>
        <v>30</v>
      </c>
    </row>
    <row r="312" spans="1:17" ht="26" hidden="1" customHeight="1">
      <c r="A312" s="19">
        <v>45454</v>
      </c>
      <c r="B312" s="11" t="s">
        <v>25</v>
      </c>
      <c r="C312" s="11" t="s">
        <v>26</v>
      </c>
      <c r="D312" s="11" t="s">
        <v>24</v>
      </c>
      <c r="E312" s="12">
        <v>3</v>
      </c>
      <c r="F312" s="12"/>
      <c r="G312" s="12">
        <v>85</v>
      </c>
      <c r="H312" s="12">
        <v>1555</v>
      </c>
      <c r="I312" s="12">
        <v>1740</v>
      </c>
      <c r="J312" s="13">
        <f t="shared" si="35"/>
        <v>0.66319444444444442</v>
      </c>
      <c r="K312" s="13">
        <f t="shared" si="36"/>
        <v>0.73611111111111116</v>
      </c>
      <c r="L312" s="14">
        <f t="shared" si="37"/>
        <v>7.2916666666666741E-2</v>
      </c>
      <c r="M312" s="14">
        <f t="shared" si="34"/>
        <v>1</v>
      </c>
      <c r="N312" s="14">
        <f t="shared" si="38"/>
        <v>45</v>
      </c>
      <c r="O312" s="15">
        <f t="shared" si="39"/>
        <v>105</v>
      </c>
      <c r="P312" s="12"/>
      <c r="Q312" s="15">
        <f t="shared" si="40"/>
        <v>315</v>
      </c>
    </row>
    <row r="313" spans="1:17" ht="26" hidden="1" customHeight="1">
      <c r="A313" s="19">
        <v>45454</v>
      </c>
      <c r="B313" s="11" t="s">
        <v>25</v>
      </c>
      <c r="C313" s="11" t="s">
        <v>26</v>
      </c>
      <c r="D313" s="11" t="s">
        <v>24</v>
      </c>
      <c r="E313" s="12">
        <v>3</v>
      </c>
      <c r="F313" s="12"/>
      <c r="G313" s="12">
        <v>204</v>
      </c>
      <c r="H313" s="12">
        <v>1000</v>
      </c>
      <c r="I313" s="12">
        <v>1230</v>
      </c>
      <c r="J313" s="13">
        <f t="shared" si="35"/>
        <v>0.41666666666666669</v>
      </c>
      <c r="K313" s="13">
        <f t="shared" si="36"/>
        <v>0.52083333333333337</v>
      </c>
      <c r="L313" s="14">
        <f t="shared" si="37"/>
        <v>0.10416666666666669</v>
      </c>
      <c r="M313" s="14">
        <f t="shared" si="34"/>
        <v>2</v>
      </c>
      <c r="N313" s="14">
        <f t="shared" si="38"/>
        <v>30</v>
      </c>
      <c r="O313" s="15">
        <f t="shared" si="39"/>
        <v>150</v>
      </c>
      <c r="P313" s="12"/>
      <c r="Q313" s="15">
        <f t="shared" si="40"/>
        <v>450</v>
      </c>
    </row>
    <row r="314" spans="1:17" ht="26" hidden="1" customHeight="1">
      <c r="A314" s="19">
        <v>45454</v>
      </c>
      <c r="B314" s="11" t="s">
        <v>25</v>
      </c>
      <c r="C314" s="11" t="s">
        <v>26</v>
      </c>
      <c r="D314" s="11" t="s">
        <v>24</v>
      </c>
      <c r="E314" s="12">
        <v>3</v>
      </c>
      <c r="F314" s="12"/>
      <c r="G314" s="12">
        <v>145</v>
      </c>
      <c r="H314" s="12">
        <v>1330</v>
      </c>
      <c r="I314" s="12">
        <v>1515</v>
      </c>
      <c r="J314" s="13">
        <f t="shared" si="35"/>
        <v>0.5625</v>
      </c>
      <c r="K314" s="13">
        <f t="shared" si="36"/>
        <v>0.63541666666666663</v>
      </c>
      <c r="L314" s="14">
        <f t="shared" si="37"/>
        <v>7.291666666666663E-2</v>
      </c>
      <c r="M314" s="14">
        <f t="shared" si="34"/>
        <v>1</v>
      </c>
      <c r="N314" s="14">
        <f t="shared" si="38"/>
        <v>45</v>
      </c>
      <c r="O314" s="15">
        <f t="shared" si="39"/>
        <v>105</v>
      </c>
      <c r="P314" s="12"/>
      <c r="Q314" s="15">
        <f t="shared" si="40"/>
        <v>315</v>
      </c>
    </row>
    <row r="315" spans="1:17" ht="26" hidden="1" customHeight="1">
      <c r="A315" s="19">
        <v>45454</v>
      </c>
      <c r="B315" s="11" t="s">
        <v>25</v>
      </c>
      <c r="C315" s="11" t="s">
        <v>26</v>
      </c>
      <c r="D315" s="11" t="s">
        <v>24</v>
      </c>
      <c r="E315" s="12">
        <v>3</v>
      </c>
      <c r="F315" s="12"/>
      <c r="G315" s="12">
        <v>12</v>
      </c>
      <c r="H315" s="12">
        <v>1515</v>
      </c>
      <c r="I315" s="12">
        <v>1530</v>
      </c>
      <c r="J315" s="13">
        <f t="shared" si="35"/>
        <v>0.63541666666666663</v>
      </c>
      <c r="K315" s="13">
        <f t="shared" si="36"/>
        <v>0.64583333333333337</v>
      </c>
      <c r="L315" s="14">
        <f t="shared" si="37"/>
        <v>1.0416666666666741E-2</v>
      </c>
      <c r="M315" s="14">
        <f t="shared" si="34"/>
        <v>0</v>
      </c>
      <c r="N315" s="14">
        <f t="shared" si="38"/>
        <v>15</v>
      </c>
      <c r="O315" s="15">
        <f t="shared" si="39"/>
        <v>15</v>
      </c>
      <c r="P315" s="12"/>
      <c r="Q315" s="15">
        <f t="shared" si="40"/>
        <v>45</v>
      </c>
    </row>
    <row r="316" spans="1:17" ht="26" hidden="1" customHeight="1">
      <c r="A316" s="19">
        <v>45454</v>
      </c>
      <c r="B316" s="11" t="s">
        <v>25</v>
      </c>
      <c r="C316" s="11" t="s">
        <v>26</v>
      </c>
      <c r="D316" s="11" t="s">
        <v>24</v>
      </c>
      <c r="E316" s="12">
        <v>3</v>
      </c>
      <c r="F316" s="12"/>
      <c r="G316" s="12">
        <v>180</v>
      </c>
      <c r="H316" s="12">
        <v>1545</v>
      </c>
      <c r="I316" s="12">
        <v>1750</v>
      </c>
      <c r="J316" s="13">
        <f t="shared" si="35"/>
        <v>0.65625</v>
      </c>
      <c r="K316" s="13">
        <f t="shared" si="36"/>
        <v>0.74305555555555558</v>
      </c>
      <c r="L316" s="14">
        <f t="shared" si="37"/>
        <v>8.680555555555558E-2</v>
      </c>
      <c r="M316" s="14">
        <f t="shared" si="34"/>
        <v>2</v>
      </c>
      <c r="N316" s="14">
        <f t="shared" si="38"/>
        <v>5</v>
      </c>
      <c r="O316" s="15">
        <f t="shared" si="39"/>
        <v>125</v>
      </c>
      <c r="P316" s="12"/>
      <c r="Q316" s="15">
        <f t="shared" si="40"/>
        <v>375</v>
      </c>
    </row>
    <row r="317" spans="1:17" ht="26" hidden="1" customHeight="1">
      <c r="A317" s="19">
        <v>45454</v>
      </c>
      <c r="B317" s="11" t="s">
        <v>25</v>
      </c>
      <c r="C317" s="11" t="s">
        <v>26</v>
      </c>
      <c r="D317" s="11" t="s">
        <v>24</v>
      </c>
      <c r="E317" s="12">
        <v>3</v>
      </c>
      <c r="F317" s="12"/>
      <c r="G317" s="12">
        <v>84</v>
      </c>
      <c r="H317" s="12">
        <v>1000</v>
      </c>
      <c r="I317" s="12">
        <v>1045</v>
      </c>
      <c r="J317" s="13">
        <f t="shared" si="35"/>
        <v>0.41666666666666669</v>
      </c>
      <c r="K317" s="13">
        <f t="shared" si="36"/>
        <v>0.44791666666666669</v>
      </c>
      <c r="L317" s="14">
        <f t="shared" si="37"/>
        <v>3.125E-2</v>
      </c>
      <c r="M317" s="14">
        <f t="shared" si="34"/>
        <v>0</v>
      </c>
      <c r="N317" s="14">
        <f t="shared" si="38"/>
        <v>45</v>
      </c>
      <c r="O317" s="15">
        <f t="shared" si="39"/>
        <v>45</v>
      </c>
      <c r="P317" s="12"/>
      <c r="Q317" s="15">
        <f t="shared" si="40"/>
        <v>135</v>
      </c>
    </row>
    <row r="318" spans="1:17" ht="26" hidden="1" customHeight="1">
      <c r="A318" s="19">
        <v>45454</v>
      </c>
      <c r="B318" s="11" t="s">
        <v>25</v>
      </c>
      <c r="C318" s="11" t="s">
        <v>26</v>
      </c>
      <c r="D318" s="11" t="s">
        <v>24</v>
      </c>
      <c r="E318" s="12">
        <v>3</v>
      </c>
      <c r="F318" s="12"/>
      <c r="G318" s="12">
        <v>127</v>
      </c>
      <c r="H318" s="12">
        <v>1050</v>
      </c>
      <c r="I318" s="12">
        <v>1210</v>
      </c>
      <c r="J318" s="13">
        <f t="shared" si="35"/>
        <v>0.4513888888888889</v>
      </c>
      <c r="K318" s="13">
        <f t="shared" si="36"/>
        <v>0.50694444444444442</v>
      </c>
      <c r="L318" s="14">
        <f t="shared" si="37"/>
        <v>5.5555555555555525E-2</v>
      </c>
      <c r="M318" s="14">
        <f t="shared" si="34"/>
        <v>1</v>
      </c>
      <c r="N318" s="14">
        <f t="shared" si="38"/>
        <v>20</v>
      </c>
      <c r="O318" s="15">
        <f t="shared" si="39"/>
        <v>80</v>
      </c>
      <c r="P318" s="12"/>
      <c r="Q318" s="15">
        <f t="shared" si="40"/>
        <v>240</v>
      </c>
    </row>
    <row r="319" spans="1:17" ht="26" hidden="1" customHeight="1">
      <c r="A319" s="19">
        <v>45454</v>
      </c>
      <c r="B319" s="11" t="s">
        <v>25</v>
      </c>
      <c r="C319" s="11" t="s">
        <v>26</v>
      </c>
      <c r="D319" s="11" t="s">
        <v>24</v>
      </c>
      <c r="E319" s="12">
        <v>3</v>
      </c>
      <c r="F319" s="12"/>
      <c r="G319" s="12">
        <v>25</v>
      </c>
      <c r="H319" s="12">
        <v>1215</v>
      </c>
      <c r="I319" s="12">
        <v>1225</v>
      </c>
      <c r="J319" s="13">
        <f t="shared" si="35"/>
        <v>0.51041666666666663</v>
      </c>
      <c r="K319" s="13">
        <f t="shared" si="36"/>
        <v>0.51736111111111116</v>
      </c>
      <c r="L319" s="14">
        <f t="shared" si="37"/>
        <v>6.9444444444445308E-3</v>
      </c>
      <c r="M319" s="14">
        <f t="shared" si="34"/>
        <v>0</v>
      </c>
      <c r="N319" s="14">
        <f t="shared" si="38"/>
        <v>10</v>
      </c>
      <c r="O319" s="15">
        <f t="shared" si="39"/>
        <v>10</v>
      </c>
      <c r="P319" s="12"/>
      <c r="Q319" s="15">
        <f t="shared" si="40"/>
        <v>30</v>
      </c>
    </row>
    <row r="320" spans="1:17" ht="26" hidden="1" customHeight="1">
      <c r="A320" s="19">
        <v>45454</v>
      </c>
      <c r="B320" s="11" t="s">
        <v>25</v>
      </c>
      <c r="C320" s="11" t="s">
        <v>26</v>
      </c>
      <c r="D320" s="11" t="s">
        <v>24</v>
      </c>
      <c r="E320" s="12">
        <v>3</v>
      </c>
      <c r="F320" s="12"/>
      <c r="G320" s="12">
        <v>96</v>
      </c>
      <c r="H320" s="12">
        <v>1330</v>
      </c>
      <c r="I320" s="12">
        <v>1525</v>
      </c>
      <c r="J320" s="13">
        <f t="shared" si="35"/>
        <v>0.5625</v>
      </c>
      <c r="K320" s="13">
        <f t="shared" si="36"/>
        <v>0.64236111111111116</v>
      </c>
      <c r="L320" s="14">
        <f t="shared" si="37"/>
        <v>7.986111111111116E-2</v>
      </c>
      <c r="M320" s="14">
        <f t="shared" si="34"/>
        <v>1</v>
      </c>
      <c r="N320" s="14">
        <f t="shared" si="38"/>
        <v>55</v>
      </c>
      <c r="O320" s="15">
        <f t="shared" si="39"/>
        <v>115</v>
      </c>
      <c r="P320" s="12"/>
      <c r="Q320" s="15">
        <f t="shared" si="40"/>
        <v>345</v>
      </c>
    </row>
    <row r="321" spans="1:17" ht="26" hidden="1" customHeight="1">
      <c r="A321" s="19">
        <v>45454</v>
      </c>
      <c r="B321" s="11" t="s">
        <v>25</v>
      </c>
      <c r="C321" s="11" t="s">
        <v>26</v>
      </c>
      <c r="D321" s="11" t="s">
        <v>24</v>
      </c>
      <c r="E321" s="12">
        <v>3</v>
      </c>
      <c r="F321" s="12"/>
      <c r="G321" s="12">
        <v>141</v>
      </c>
      <c r="H321" s="12">
        <v>1550</v>
      </c>
      <c r="I321" s="12">
        <v>1750</v>
      </c>
      <c r="J321" s="13">
        <f t="shared" si="35"/>
        <v>0.65972222222222221</v>
      </c>
      <c r="K321" s="13">
        <f t="shared" si="36"/>
        <v>0.74305555555555558</v>
      </c>
      <c r="L321" s="14">
        <f t="shared" si="37"/>
        <v>8.333333333333337E-2</v>
      </c>
      <c r="M321" s="14">
        <f t="shared" si="34"/>
        <v>2</v>
      </c>
      <c r="N321" s="14">
        <f t="shared" si="38"/>
        <v>0</v>
      </c>
      <c r="O321" s="15">
        <f t="shared" si="39"/>
        <v>120</v>
      </c>
      <c r="P321" s="12"/>
      <c r="Q321" s="15">
        <f t="shared" si="40"/>
        <v>360</v>
      </c>
    </row>
    <row r="322" spans="1:17" ht="26" hidden="1" customHeight="1">
      <c r="A322" s="19">
        <v>45454</v>
      </c>
      <c r="B322" s="11" t="s">
        <v>32</v>
      </c>
      <c r="C322" s="11"/>
      <c r="D322" s="11" t="s">
        <v>28</v>
      </c>
      <c r="E322" s="12">
        <v>8</v>
      </c>
      <c r="F322" s="12"/>
      <c r="G322" s="12">
        <v>1454</v>
      </c>
      <c r="H322" s="12">
        <v>2150</v>
      </c>
      <c r="I322" s="12">
        <v>2750</v>
      </c>
      <c r="J322" s="13">
        <f t="shared" si="35"/>
        <v>0.90972222222222221</v>
      </c>
      <c r="K322" s="13">
        <f t="shared" si="36"/>
        <v>1.1597222222222223</v>
      </c>
      <c r="L322" s="14">
        <f t="shared" si="37"/>
        <v>0.25000000000000011</v>
      </c>
      <c r="M322" s="14">
        <f t="shared" si="34"/>
        <v>6</v>
      </c>
      <c r="N322" s="14">
        <f t="shared" si="38"/>
        <v>0</v>
      </c>
      <c r="O322" s="15">
        <f t="shared" si="39"/>
        <v>360</v>
      </c>
      <c r="P322" s="12">
        <v>1040</v>
      </c>
      <c r="Q322" s="15">
        <f t="shared" si="40"/>
        <v>1840</v>
      </c>
    </row>
    <row r="323" spans="1:17" ht="26" hidden="1" customHeight="1">
      <c r="A323" s="19">
        <v>45454</v>
      </c>
      <c r="B323" s="11" t="s">
        <v>32</v>
      </c>
      <c r="C323" s="11"/>
      <c r="D323" s="11" t="s">
        <v>28</v>
      </c>
      <c r="E323" s="12">
        <v>8</v>
      </c>
      <c r="F323" s="12"/>
      <c r="G323" s="12">
        <v>720</v>
      </c>
      <c r="H323" s="12">
        <v>355</v>
      </c>
      <c r="I323" s="12">
        <v>515</v>
      </c>
      <c r="J323" s="13">
        <f t="shared" si="35"/>
        <v>0.16319444444444445</v>
      </c>
      <c r="K323" s="13">
        <f t="shared" si="36"/>
        <v>0.21875</v>
      </c>
      <c r="L323" s="14">
        <f t="shared" si="37"/>
        <v>5.5555555555555552E-2</v>
      </c>
      <c r="M323" s="14">
        <f t="shared" ref="M323:M386" si="41">HOUR(L323)</f>
        <v>1</v>
      </c>
      <c r="N323" s="14">
        <f t="shared" si="38"/>
        <v>20</v>
      </c>
      <c r="O323" s="15">
        <f t="shared" si="39"/>
        <v>80</v>
      </c>
      <c r="P323" s="12"/>
      <c r="Q323" s="15">
        <f t="shared" si="40"/>
        <v>640</v>
      </c>
    </row>
    <row r="324" spans="1:17" ht="26" hidden="1" customHeight="1">
      <c r="A324" s="19">
        <v>45454</v>
      </c>
      <c r="B324" s="11" t="s">
        <v>36</v>
      </c>
      <c r="C324" s="11"/>
      <c r="D324" s="11" t="s">
        <v>28</v>
      </c>
      <c r="E324" s="12">
        <v>7</v>
      </c>
      <c r="F324" s="12"/>
      <c r="G324" s="12">
        <v>70</v>
      </c>
      <c r="H324" s="12">
        <v>2130</v>
      </c>
      <c r="I324" s="12">
        <v>2345</v>
      </c>
      <c r="J324" s="13">
        <f t="shared" ref="J324:J387" si="42">IF(ISERROR(VALUE(IF(LEN(H324)=3,(LEFT(H324,1)&amp;":"&amp;RIGHT(H324,2)),(LEFT(H324,2)&amp;":"&amp;RIGHT(H324,2))))),"",VALUE(IF(LEN(H324)=3,(LEFT(H324,1)&amp;":"&amp;RIGHT(H324,2)),(LEFT(H324,2)&amp;":"&amp;RIGHT(H324,2)))))</f>
        <v>0.89583333333333337</v>
      </c>
      <c r="K324" s="13">
        <f t="shared" ref="K324:K387" si="43">IF(ISERROR(VALUE(IF(LEN(I324)=3,(LEFT(I324,1)&amp;":"&amp;RIGHT(I324,2)),(LEFT(I324,2)&amp;":"&amp;RIGHT(I324,2))))),"",VALUE(IF(LEN(I324)=3,(LEFT(I324,1)&amp;":"&amp;RIGHT(I324,2)),(LEFT(I324,2)&amp;":"&amp;RIGHT(I324,2)))))</f>
        <v>0.98958333333333337</v>
      </c>
      <c r="L324" s="14">
        <f t="shared" ref="L324:L387" si="44">K324-J324</f>
        <v>9.375E-2</v>
      </c>
      <c r="M324" s="14">
        <f t="shared" si="41"/>
        <v>2</v>
      </c>
      <c r="N324" s="14">
        <f t="shared" ref="N324:N387" si="45">MINUTE(L324)</f>
        <v>15</v>
      </c>
      <c r="O324" s="15">
        <f t="shared" ref="O324:O387" si="46">IF(AND(ISNUMBER(H324),ISNUMBER(I324)),IF(M324*60+N324,M324*60+N324,"　"),0)</f>
        <v>135</v>
      </c>
      <c r="P324" s="12"/>
      <c r="Q324" s="15">
        <f t="shared" ref="Q324:Q387" si="47">(O324*E324)-P324</f>
        <v>945</v>
      </c>
    </row>
    <row r="325" spans="1:17" ht="26" hidden="1" customHeight="1">
      <c r="A325" s="19">
        <v>45454</v>
      </c>
      <c r="B325" s="11" t="s">
        <v>36</v>
      </c>
      <c r="C325" s="11"/>
      <c r="D325" s="11" t="s">
        <v>28</v>
      </c>
      <c r="E325" s="12">
        <v>7</v>
      </c>
      <c r="F325" s="12"/>
      <c r="G325" s="12">
        <v>60</v>
      </c>
      <c r="H325" s="12">
        <v>2425</v>
      </c>
      <c r="I325" s="12">
        <v>2600</v>
      </c>
      <c r="J325" s="13">
        <f t="shared" si="42"/>
        <v>1.0173611111111112</v>
      </c>
      <c r="K325" s="13">
        <f t="shared" si="43"/>
        <v>1.0833333333333333</v>
      </c>
      <c r="L325" s="14">
        <f t="shared" si="44"/>
        <v>6.5972222222222099E-2</v>
      </c>
      <c r="M325" s="14">
        <f t="shared" si="41"/>
        <v>1</v>
      </c>
      <c r="N325" s="14">
        <f t="shared" si="45"/>
        <v>35</v>
      </c>
      <c r="O325" s="15">
        <f t="shared" si="46"/>
        <v>95</v>
      </c>
      <c r="P325" s="12"/>
      <c r="Q325" s="15">
        <f t="shared" si="47"/>
        <v>665</v>
      </c>
    </row>
    <row r="326" spans="1:17" ht="26" hidden="1" customHeight="1">
      <c r="A326" s="19">
        <v>45454</v>
      </c>
      <c r="B326" s="11" t="s">
        <v>36</v>
      </c>
      <c r="C326" s="11"/>
      <c r="D326" s="11" t="s">
        <v>28</v>
      </c>
      <c r="E326" s="12">
        <v>7</v>
      </c>
      <c r="F326" s="12"/>
      <c r="G326" s="12">
        <v>70</v>
      </c>
      <c r="H326" s="12">
        <v>330</v>
      </c>
      <c r="I326" s="12">
        <v>530</v>
      </c>
      <c r="J326" s="13">
        <f t="shared" si="42"/>
        <v>0.14583333333333334</v>
      </c>
      <c r="K326" s="13">
        <f t="shared" si="43"/>
        <v>0.22916666666666666</v>
      </c>
      <c r="L326" s="14">
        <f t="shared" si="44"/>
        <v>8.3333333333333315E-2</v>
      </c>
      <c r="M326" s="14">
        <f t="shared" si="41"/>
        <v>2</v>
      </c>
      <c r="N326" s="14">
        <f t="shared" si="45"/>
        <v>0</v>
      </c>
      <c r="O326" s="15">
        <f t="shared" si="46"/>
        <v>120</v>
      </c>
      <c r="P326" s="12"/>
      <c r="Q326" s="15">
        <f t="shared" si="47"/>
        <v>840</v>
      </c>
    </row>
    <row r="327" spans="1:17" ht="26" hidden="1" customHeight="1">
      <c r="A327" s="19">
        <v>45455</v>
      </c>
      <c r="B327" s="11" t="s">
        <v>36</v>
      </c>
      <c r="C327" s="11"/>
      <c r="D327" s="11" t="s">
        <v>24</v>
      </c>
      <c r="E327" s="12">
        <v>5</v>
      </c>
      <c r="F327" s="12"/>
      <c r="G327" s="12">
        <v>80</v>
      </c>
      <c r="H327" s="12">
        <v>947</v>
      </c>
      <c r="I327" s="12">
        <v>1128</v>
      </c>
      <c r="J327" s="13">
        <f t="shared" si="42"/>
        <v>0.40763888888888888</v>
      </c>
      <c r="K327" s="13">
        <f t="shared" si="43"/>
        <v>0.4777777777777778</v>
      </c>
      <c r="L327" s="14">
        <f t="shared" si="44"/>
        <v>7.0138888888888917E-2</v>
      </c>
      <c r="M327" s="14">
        <f t="shared" si="41"/>
        <v>1</v>
      </c>
      <c r="N327" s="14">
        <f t="shared" si="45"/>
        <v>41</v>
      </c>
      <c r="O327" s="15">
        <f t="shared" si="46"/>
        <v>101</v>
      </c>
      <c r="P327" s="12"/>
      <c r="Q327" s="15">
        <f t="shared" si="47"/>
        <v>505</v>
      </c>
    </row>
    <row r="328" spans="1:17" ht="26" hidden="1" customHeight="1">
      <c r="A328" s="19">
        <v>45455</v>
      </c>
      <c r="B328" s="11" t="s">
        <v>36</v>
      </c>
      <c r="C328" s="11"/>
      <c r="D328" s="11" t="s">
        <v>24</v>
      </c>
      <c r="E328" s="12">
        <v>5</v>
      </c>
      <c r="F328" s="12"/>
      <c r="G328" s="12">
        <v>90</v>
      </c>
      <c r="H328" s="12">
        <v>1230</v>
      </c>
      <c r="I328" s="12">
        <v>1457</v>
      </c>
      <c r="J328" s="13">
        <f t="shared" si="42"/>
        <v>0.52083333333333337</v>
      </c>
      <c r="K328" s="13">
        <f t="shared" si="43"/>
        <v>0.62291666666666667</v>
      </c>
      <c r="L328" s="14">
        <f t="shared" si="44"/>
        <v>0.1020833333333333</v>
      </c>
      <c r="M328" s="14">
        <f t="shared" si="41"/>
        <v>2</v>
      </c>
      <c r="N328" s="14">
        <f t="shared" si="45"/>
        <v>27</v>
      </c>
      <c r="O328" s="15">
        <f t="shared" si="46"/>
        <v>147</v>
      </c>
      <c r="P328" s="12"/>
      <c r="Q328" s="15">
        <f t="shared" si="47"/>
        <v>735</v>
      </c>
    </row>
    <row r="329" spans="1:17" ht="26" hidden="1" customHeight="1">
      <c r="A329" s="19">
        <v>45455</v>
      </c>
      <c r="B329" s="11" t="s">
        <v>36</v>
      </c>
      <c r="C329" s="11"/>
      <c r="D329" s="11" t="s">
        <v>24</v>
      </c>
      <c r="E329" s="12">
        <v>5</v>
      </c>
      <c r="F329" s="12"/>
      <c r="G329" s="12">
        <v>90</v>
      </c>
      <c r="H329" s="12">
        <v>1517</v>
      </c>
      <c r="I329" s="12">
        <v>1750</v>
      </c>
      <c r="J329" s="13">
        <f t="shared" si="42"/>
        <v>0.63680555555555551</v>
      </c>
      <c r="K329" s="13">
        <f t="shared" si="43"/>
        <v>0.74305555555555558</v>
      </c>
      <c r="L329" s="14">
        <f t="shared" si="44"/>
        <v>0.10625000000000007</v>
      </c>
      <c r="M329" s="14">
        <f t="shared" si="41"/>
        <v>2</v>
      </c>
      <c r="N329" s="14">
        <f t="shared" si="45"/>
        <v>33</v>
      </c>
      <c r="O329" s="15">
        <f t="shared" si="46"/>
        <v>153</v>
      </c>
      <c r="P329" s="12"/>
      <c r="Q329" s="15">
        <f t="shared" si="47"/>
        <v>765</v>
      </c>
    </row>
    <row r="330" spans="1:17" ht="26" hidden="1" customHeight="1">
      <c r="A330" s="19">
        <v>45455</v>
      </c>
      <c r="B330" s="11" t="s">
        <v>36</v>
      </c>
      <c r="C330" s="11"/>
      <c r="D330" s="11" t="s">
        <v>24</v>
      </c>
      <c r="E330" s="12">
        <v>4</v>
      </c>
      <c r="F330" s="12"/>
      <c r="G330" s="12">
        <v>50</v>
      </c>
      <c r="H330" s="12">
        <v>1820</v>
      </c>
      <c r="I330" s="12">
        <v>1950</v>
      </c>
      <c r="J330" s="13">
        <f t="shared" si="42"/>
        <v>0.76388888888888884</v>
      </c>
      <c r="K330" s="13">
        <f t="shared" si="43"/>
        <v>0.82638888888888884</v>
      </c>
      <c r="L330" s="14">
        <f t="shared" si="44"/>
        <v>6.25E-2</v>
      </c>
      <c r="M330" s="14">
        <f t="shared" si="41"/>
        <v>1</v>
      </c>
      <c r="N330" s="14">
        <f t="shared" si="45"/>
        <v>30</v>
      </c>
      <c r="O330" s="15">
        <f t="shared" si="46"/>
        <v>90</v>
      </c>
      <c r="P330" s="12"/>
      <c r="Q330" s="15">
        <f t="shared" si="47"/>
        <v>360</v>
      </c>
    </row>
    <row r="331" spans="1:17" ht="26" hidden="1" customHeight="1">
      <c r="A331" s="19">
        <v>45455</v>
      </c>
      <c r="B331" s="11" t="s">
        <v>32</v>
      </c>
      <c r="C331" s="11"/>
      <c r="D331" s="11" t="s">
        <v>24</v>
      </c>
      <c r="E331" s="12">
        <v>7</v>
      </c>
      <c r="F331" s="12"/>
      <c r="G331" s="12">
        <v>1068</v>
      </c>
      <c r="H331" s="12">
        <v>950</v>
      </c>
      <c r="I331" s="12">
        <v>1150</v>
      </c>
      <c r="J331" s="13">
        <f t="shared" si="42"/>
        <v>0.40972222222222221</v>
      </c>
      <c r="K331" s="13">
        <f t="shared" si="43"/>
        <v>0.49305555555555558</v>
      </c>
      <c r="L331" s="14">
        <f t="shared" si="44"/>
        <v>8.333333333333337E-2</v>
      </c>
      <c r="M331" s="14">
        <f t="shared" si="41"/>
        <v>2</v>
      </c>
      <c r="N331" s="14">
        <f t="shared" si="45"/>
        <v>0</v>
      </c>
      <c r="O331" s="15">
        <f t="shared" si="46"/>
        <v>120</v>
      </c>
      <c r="P331" s="12"/>
      <c r="Q331" s="15">
        <f t="shared" si="47"/>
        <v>840</v>
      </c>
    </row>
    <row r="332" spans="1:17" ht="26" hidden="1" customHeight="1">
      <c r="A332" s="19">
        <v>45455</v>
      </c>
      <c r="B332" s="11" t="s">
        <v>32</v>
      </c>
      <c r="C332" s="11"/>
      <c r="D332" s="11" t="s">
        <v>24</v>
      </c>
      <c r="E332" s="12">
        <v>7</v>
      </c>
      <c r="F332" s="12"/>
      <c r="G332" s="12">
        <v>101</v>
      </c>
      <c r="H332" s="12">
        <v>1200</v>
      </c>
      <c r="I332" s="12">
        <v>1210</v>
      </c>
      <c r="J332" s="13">
        <f t="shared" si="42"/>
        <v>0.5</v>
      </c>
      <c r="K332" s="13">
        <f t="shared" si="43"/>
        <v>0.50694444444444442</v>
      </c>
      <c r="L332" s="14">
        <f t="shared" si="44"/>
        <v>6.9444444444444198E-3</v>
      </c>
      <c r="M332" s="14">
        <f t="shared" si="41"/>
        <v>0</v>
      </c>
      <c r="N332" s="14">
        <f t="shared" si="45"/>
        <v>10</v>
      </c>
      <c r="O332" s="15">
        <f t="shared" si="46"/>
        <v>10</v>
      </c>
      <c r="P332" s="12"/>
      <c r="Q332" s="15">
        <f t="shared" si="47"/>
        <v>70</v>
      </c>
    </row>
    <row r="333" spans="1:17" ht="26" hidden="1" customHeight="1">
      <c r="A333" s="19">
        <v>45455</v>
      </c>
      <c r="B333" s="11" t="s">
        <v>32</v>
      </c>
      <c r="C333" s="11"/>
      <c r="D333" s="11" t="s">
        <v>24</v>
      </c>
      <c r="E333" s="12">
        <v>7</v>
      </c>
      <c r="F333" s="12"/>
      <c r="G333" s="12">
        <v>100</v>
      </c>
      <c r="H333" s="12">
        <v>1215</v>
      </c>
      <c r="I333" s="12">
        <v>1225</v>
      </c>
      <c r="J333" s="13">
        <f t="shared" si="42"/>
        <v>0.51041666666666663</v>
      </c>
      <c r="K333" s="13">
        <f t="shared" si="43"/>
        <v>0.51736111111111116</v>
      </c>
      <c r="L333" s="14">
        <f t="shared" si="44"/>
        <v>6.9444444444445308E-3</v>
      </c>
      <c r="M333" s="14">
        <f t="shared" si="41"/>
        <v>0</v>
      </c>
      <c r="N333" s="14">
        <f t="shared" si="45"/>
        <v>10</v>
      </c>
      <c r="O333" s="15">
        <f t="shared" si="46"/>
        <v>10</v>
      </c>
      <c r="P333" s="12"/>
      <c r="Q333" s="15">
        <f t="shared" si="47"/>
        <v>70</v>
      </c>
    </row>
    <row r="334" spans="1:17" ht="26" hidden="1" customHeight="1">
      <c r="A334" s="19">
        <v>45455</v>
      </c>
      <c r="B334" s="11" t="s">
        <v>32</v>
      </c>
      <c r="C334" s="11"/>
      <c r="D334" s="11" t="s">
        <v>24</v>
      </c>
      <c r="E334" s="12">
        <v>7</v>
      </c>
      <c r="F334" s="12"/>
      <c r="G334" s="12">
        <v>581</v>
      </c>
      <c r="H334" s="12">
        <v>1335</v>
      </c>
      <c r="I334" s="12">
        <v>1510</v>
      </c>
      <c r="J334" s="13">
        <f t="shared" si="42"/>
        <v>0.56597222222222221</v>
      </c>
      <c r="K334" s="13">
        <f t="shared" si="43"/>
        <v>0.63194444444444442</v>
      </c>
      <c r="L334" s="14">
        <f t="shared" si="44"/>
        <v>6.597222222222221E-2</v>
      </c>
      <c r="M334" s="14">
        <f t="shared" si="41"/>
        <v>1</v>
      </c>
      <c r="N334" s="14">
        <f t="shared" si="45"/>
        <v>35</v>
      </c>
      <c r="O334" s="15">
        <f t="shared" si="46"/>
        <v>95</v>
      </c>
      <c r="P334" s="12"/>
      <c r="Q334" s="15">
        <f t="shared" si="47"/>
        <v>665</v>
      </c>
    </row>
    <row r="335" spans="1:17" ht="26" hidden="1" customHeight="1">
      <c r="A335" s="19">
        <v>45455</v>
      </c>
      <c r="B335" s="11" t="s">
        <v>32</v>
      </c>
      <c r="C335" s="11"/>
      <c r="D335" s="11" t="s">
        <v>24</v>
      </c>
      <c r="E335" s="12">
        <v>7</v>
      </c>
      <c r="F335" s="12"/>
      <c r="G335" s="12">
        <v>503</v>
      </c>
      <c r="H335" s="12">
        <v>1555</v>
      </c>
      <c r="I335" s="12">
        <v>1705</v>
      </c>
      <c r="J335" s="13">
        <f t="shared" si="42"/>
        <v>0.66319444444444442</v>
      </c>
      <c r="K335" s="13">
        <f t="shared" si="43"/>
        <v>0.71180555555555558</v>
      </c>
      <c r="L335" s="14">
        <f t="shared" si="44"/>
        <v>4.861111111111116E-2</v>
      </c>
      <c r="M335" s="14">
        <f t="shared" si="41"/>
        <v>1</v>
      </c>
      <c r="N335" s="14">
        <f t="shared" si="45"/>
        <v>10</v>
      </c>
      <c r="O335" s="15">
        <f t="shared" si="46"/>
        <v>70</v>
      </c>
      <c r="P335" s="12"/>
      <c r="Q335" s="15">
        <f t="shared" si="47"/>
        <v>490</v>
      </c>
    </row>
    <row r="336" spans="1:17" ht="26" hidden="1" customHeight="1">
      <c r="A336" s="19">
        <v>45455</v>
      </c>
      <c r="B336" s="11" t="s">
        <v>32</v>
      </c>
      <c r="C336" s="11"/>
      <c r="D336" s="11" t="s">
        <v>24</v>
      </c>
      <c r="E336" s="12">
        <v>7</v>
      </c>
      <c r="F336" s="12"/>
      <c r="G336" s="12">
        <v>288</v>
      </c>
      <c r="H336" s="12">
        <v>1715</v>
      </c>
      <c r="I336" s="12">
        <v>1750</v>
      </c>
      <c r="J336" s="13">
        <f t="shared" si="42"/>
        <v>0.71875</v>
      </c>
      <c r="K336" s="13">
        <f t="shared" si="43"/>
        <v>0.74305555555555558</v>
      </c>
      <c r="L336" s="14">
        <f t="shared" si="44"/>
        <v>2.430555555555558E-2</v>
      </c>
      <c r="M336" s="14">
        <f t="shared" si="41"/>
        <v>0</v>
      </c>
      <c r="N336" s="14">
        <f t="shared" si="45"/>
        <v>35</v>
      </c>
      <c r="O336" s="15">
        <f t="shared" si="46"/>
        <v>35</v>
      </c>
      <c r="P336" s="12"/>
      <c r="Q336" s="15">
        <f t="shared" si="47"/>
        <v>245</v>
      </c>
    </row>
    <row r="337" spans="1:17" ht="26" hidden="1" customHeight="1">
      <c r="A337" s="19">
        <v>45455</v>
      </c>
      <c r="B337" s="11" t="s">
        <v>34</v>
      </c>
      <c r="C337" s="11"/>
      <c r="D337" s="11" t="s">
        <v>24</v>
      </c>
      <c r="E337" s="12">
        <v>6</v>
      </c>
      <c r="F337" s="12"/>
      <c r="G337" s="12">
        <v>253</v>
      </c>
      <c r="H337" s="12">
        <v>945</v>
      </c>
      <c r="I337" s="12">
        <v>1130</v>
      </c>
      <c r="J337" s="13">
        <f t="shared" si="42"/>
        <v>0.40625</v>
      </c>
      <c r="K337" s="13">
        <f t="shared" si="43"/>
        <v>0.47916666666666669</v>
      </c>
      <c r="L337" s="14">
        <f t="shared" si="44"/>
        <v>7.2916666666666685E-2</v>
      </c>
      <c r="M337" s="14">
        <f t="shared" si="41"/>
        <v>1</v>
      </c>
      <c r="N337" s="14">
        <f t="shared" si="45"/>
        <v>45</v>
      </c>
      <c r="O337" s="15">
        <f t="shared" si="46"/>
        <v>105</v>
      </c>
      <c r="P337" s="12"/>
      <c r="Q337" s="15">
        <f t="shared" si="47"/>
        <v>630</v>
      </c>
    </row>
    <row r="338" spans="1:17" ht="26" hidden="1" customHeight="1">
      <c r="A338" s="19">
        <v>45455</v>
      </c>
      <c r="B338" s="11" t="s">
        <v>34</v>
      </c>
      <c r="C338" s="11"/>
      <c r="D338" s="11" t="s">
        <v>24</v>
      </c>
      <c r="E338" s="12">
        <v>6</v>
      </c>
      <c r="F338" s="12"/>
      <c r="G338" s="12">
        <v>498</v>
      </c>
      <c r="H338" s="12">
        <v>1230</v>
      </c>
      <c r="I338" s="12">
        <v>1500</v>
      </c>
      <c r="J338" s="13">
        <f t="shared" si="42"/>
        <v>0.52083333333333337</v>
      </c>
      <c r="K338" s="13">
        <f t="shared" si="43"/>
        <v>0.625</v>
      </c>
      <c r="L338" s="14">
        <f t="shared" si="44"/>
        <v>0.10416666666666663</v>
      </c>
      <c r="M338" s="14">
        <f t="shared" si="41"/>
        <v>2</v>
      </c>
      <c r="N338" s="14">
        <f t="shared" si="45"/>
        <v>30</v>
      </c>
      <c r="O338" s="15">
        <f t="shared" si="46"/>
        <v>150</v>
      </c>
      <c r="P338" s="12"/>
      <c r="Q338" s="15">
        <f t="shared" si="47"/>
        <v>900</v>
      </c>
    </row>
    <row r="339" spans="1:17" ht="26" hidden="1" customHeight="1">
      <c r="A339" s="19">
        <v>45455</v>
      </c>
      <c r="B339" s="11" t="s">
        <v>34</v>
      </c>
      <c r="C339" s="11"/>
      <c r="D339" s="11" t="s">
        <v>24</v>
      </c>
      <c r="E339" s="12">
        <v>6</v>
      </c>
      <c r="F339" s="12"/>
      <c r="G339" s="12">
        <v>265</v>
      </c>
      <c r="H339" s="12">
        <v>1515</v>
      </c>
      <c r="I339" s="12">
        <v>1800</v>
      </c>
      <c r="J339" s="13">
        <f t="shared" si="42"/>
        <v>0.63541666666666663</v>
      </c>
      <c r="K339" s="13">
        <f t="shared" si="43"/>
        <v>0.75</v>
      </c>
      <c r="L339" s="14">
        <f t="shared" si="44"/>
        <v>0.11458333333333337</v>
      </c>
      <c r="M339" s="14">
        <f t="shared" si="41"/>
        <v>2</v>
      </c>
      <c r="N339" s="14">
        <f t="shared" si="45"/>
        <v>45</v>
      </c>
      <c r="O339" s="15">
        <f t="shared" si="46"/>
        <v>165</v>
      </c>
      <c r="P339" s="12"/>
      <c r="Q339" s="15">
        <f t="shared" si="47"/>
        <v>990</v>
      </c>
    </row>
    <row r="340" spans="1:17" ht="26" hidden="1" customHeight="1">
      <c r="A340" s="19">
        <v>45455</v>
      </c>
      <c r="B340" s="11" t="s">
        <v>30</v>
      </c>
      <c r="C340" s="11"/>
      <c r="D340" s="11" t="s">
        <v>24</v>
      </c>
      <c r="E340" s="12">
        <v>5</v>
      </c>
      <c r="F340" s="12"/>
      <c r="G340" s="12">
        <v>2076</v>
      </c>
      <c r="H340" s="12">
        <v>945</v>
      </c>
      <c r="I340" s="12">
        <v>1330</v>
      </c>
      <c r="J340" s="13">
        <f t="shared" si="42"/>
        <v>0.40625</v>
      </c>
      <c r="K340" s="13">
        <f t="shared" si="43"/>
        <v>0.5625</v>
      </c>
      <c r="L340" s="14">
        <f t="shared" si="44"/>
        <v>0.15625</v>
      </c>
      <c r="M340" s="14">
        <f t="shared" si="41"/>
        <v>3</v>
      </c>
      <c r="N340" s="14">
        <f t="shared" si="45"/>
        <v>45</v>
      </c>
      <c r="O340" s="15">
        <f t="shared" si="46"/>
        <v>225</v>
      </c>
      <c r="P340" s="12"/>
      <c r="Q340" s="15">
        <f t="shared" si="47"/>
        <v>1125</v>
      </c>
    </row>
    <row r="341" spans="1:17" ht="26" hidden="1" customHeight="1">
      <c r="A341" s="19">
        <v>45455</v>
      </c>
      <c r="B341" s="11" t="s">
        <v>30</v>
      </c>
      <c r="C341" s="11"/>
      <c r="D341" s="11" t="s">
        <v>24</v>
      </c>
      <c r="E341" s="12">
        <v>5</v>
      </c>
      <c r="F341" s="12"/>
      <c r="G341" s="12">
        <v>1430</v>
      </c>
      <c r="H341" s="12">
        <v>1430</v>
      </c>
      <c r="I341" s="12">
        <v>1640</v>
      </c>
      <c r="J341" s="13">
        <f t="shared" si="42"/>
        <v>0.60416666666666663</v>
      </c>
      <c r="K341" s="13">
        <f t="shared" si="43"/>
        <v>0.69444444444444442</v>
      </c>
      <c r="L341" s="14">
        <f t="shared" si="44"/>
        <v>9.027777777777779E-2</v>
      </c>
      <c r="M341" s="14">
        <f t="shared" si="41"/>
        <v>2</v>
      </c>
      <c r="N341" s="14">
        <f t="shared" si="45"/>
        <v>10</v>
      </c>
      <c r="O341" s="15">
        <f t="shared" si="46"/>
        <v>130</v>
      </c>
      <c r="P341" s="12"/>
      <c r="Q341" s="15">
        <f t="shared" si="47"/>
        <v>650</v>
      </c>
    </row>
    <row r="342" spans="1:17" ht="26" hidden="1" customHeight="1">
      <c r="A342" s="19">
        <v>45455</v>
      </c>
      <c r="B342" s="11" t="s">
        <v>30</v>
      </c>
      <c r="C342" s="11"/>
      <c r="D342" s="11" t="s">
        <v>24</v>
      </c>
      <c r="E342" s="12">
        <v>5</v>
      </c>
      <c r="F342" s="12"/>
      <c r="G342" s="12">
        <v>650</v>
      </c>
      <c r="H342" s="12">
        <v>1655</v>
      </c>
      <c r="I342" s="12">
        <v>1755</v>
      </c>
      <c r="J342" s="13">
        <f t="shared" si="42"/>
        <v>0.70486111111111116</v>
      </c>
      <c r="K342" s="13">
        <f t="shared" si="43"/>
        <v>0.74652777777777779</v>
      </c>
      <c r="L342" s="14">
        <f t="shared" si="44"/>
        <v>4.166666666666663E-2</v>
      </c>
      <c r="M342" s="14">
        <f t="shared" si="41"/>
        <v>1</v>
      </c>
      <c r="N342" s="14">
        <f t="shared" si="45"/>
        <v>0</v>
      </c>
      <c r="O342" s="15">
        <f t="shared" si="46"/>
        <v>60</v>
      </c>
      <c r="P342" s="12"/>
      <c r="Q342" s="15">
        <f t="shared" si="47"/>
        <v>300</v>
      </c>
    </row>
    <row r="343" spans="1:17" ht="26" hidden="1" customHeight="1">
      <c r="A343" s="19">
        <v>45455</v>
      </c>
      <c r="B343" s="11" t="s">
        <v>23</v>
      </c>
      <c r="C343" s="11"/>
      <c r="D343" s="11" t="s">
        <v>24</v>
      </c>
      <c r="E343" s="12">
        <v>4</v>
      </c>
      <c r="F343" s="12"/>
      <c r="G343" s="12">
        <v>71</v>
      </c>
      <c r="H343" s="12">
        <v>1000</v>
      </c>
      <c r="I343" s="12">
        <v>1125</v>
      </c>
      <c r="J343" s="13">
        <f t="shared" si="42"/>
        <v>0.41666666666666669</v>
      </c>
      <c r="K343" s="13">
        <f t="shared" si="43"/>
        <v>0.47569444444444442</v>
      </c>
      <c r="L343" s="14">
        <f t="shared" si="44"/>
        <v>5.9027777777777735E-2</v>
      </c>
      <c r="M343" s="14">
        <f t="shared" si="41"/>
        <v>1</v>
      </c>
      <c r="N343" s="14">
        <f t="shared" si="45"/>
        <v>25</v>
      </c>
      <c r="O343" s="15">
        <f t="shared" si="46"/>
        <v>85</v>
      </c>
      <c r="P343" s="12"/>
      <c r="Q343" s="15">
        <f t="shared" si="47"/>
        <v>340</v>
      </c>
    </row>
    <row r="344" spans="1:17" ht="26" hidden="1" customHeight="1">
      <c r="A344" s="19">
        <v>45455</v>
      </c>
      <c r="B344" s="11" t="s">
        <v>23</v>
      </c>
      <c r="C344" s="11"/>
      <c r="D344" s="11" t="s">
        <v>24</v>
      </c>
      <c r="E344" s="12">
        <v>4</v>
      </c>
      <c r="F344" s="12"/>
      <c r="G344" s="12">
        <v>152</v>
      </c>
      <c r="H344" s="12">
        <v>1230</v>
      </c>
      <c r="I344" s="12">
        <v>1455</v>
      </c>
      <c r="J344" s="13">
        <f t="shared" si="42"/>
        <v>0.52083333333333337</v>
      </c>
      <c r="K344" s="13">
        <f t="shared" si="43"/>
        <v>0.62152777777777779</v>
      </c>
      <c r="L344" s="14">
        <f t="shared" si="44"/>
        <v>0.10069444444444442</v>
      </c>
      <c r="M344" s="14">
        <f t="shared" si="41"/>
        <v>2</v>
      </c>
      <c r="N344" s="14">
        <f t="shared" si="45"/>
        <v>25</v>
      </c>
      <c r="O344" s="15">
        <f t="shared" si="46"/>
        <v>145</v>
      </c>
      <c r="P344" s="12"/>
      <c r="Q344" s="15">
        <f t="shared" si="47"/>
        <v>580</v>
      </c>
    </row>
    <row r="345" spans="1:17" ht="26" hidden="1" customHeight="1">
      <c r="A345" s="19">
        <v>45455</v>
      </c>
      <c r="B345" s="11" t="s">
        <v>23</v>
      </c>
      <c r="C345" s="11"/>
      <c r="D345" s="11" t="s">
        <v>24</v>
      </c>
      <c r="E345" s="12">
        <v>4</v>
      </c>
      <c r="F345" s="12"/>
      <c r="G345" s="12">
        <v>100</v>
      </c>
      <c r="H345" s="12">
        <v>1515</v>
      </c>
      <c r="I345" s="12">
        <v>1700</v>
      </c>
      <c r="J345" s="13">
        <f t="shared" si="42"/>
        <v>0.63541666666666663</v>
      </c>
      <c r="K345" s="13">
        <f t="shared" si="43"/>
        <v>0.70833333333333337</v>
      </c>
      <c r="L345" s="14">
        <f t="shared" si="44"/>
        <v>7.2916666666666741E-2</v>
      </c>
      <c r="M345" s="14">
        <f t="shared" si="41"/>
        <v>1</v>
      </c>
      <c r="N345" s="14">
        <f t="shared" si="45"/>
        <v>45</v>
      </c>
      <c r="O345" s="15">
        <f t="shared" si="46"/>
        <v>105</v>
      </c>
      <c r="P345" s="12"/>
      <c r="Q345" s="15">
        <f t="shared" si="47"/>
        <v>420</v>
      </c>
    </row>
    <row r="346" spans="1:17" ht="26" hidden="1" customHeight="1">
      <c r="A346" s="19">
        <v>45455</v>
      </c>
      <c r="B346" s="11" t="s">
        <v>33</v>
      </c>
      <c r="C346" s="11"/>
      <c r="D346" s="11" t="s">
        <v>24</v>
      </c>
      <c r="E346" s="12">
        <v>4</v>
      </c>
      <c r="F346" s="12"/>
      <c r="G346" s="12">
        <v>461</v>
      </c>
      <c r="H346" s="12">
        <v>948</v>
      </c>
      <c r="I346" s="12">
        <v>1326</v>
      </c>
      <c r="J346" s="13">
        <f t="shared" si="42"/>
        <v>0.40833333333333333</v>
      </c>
      <c r="K346" s="13">
        <f t="shared" si="43"/>
        <v>0.55972222222222223</v>
      </c>
      <c r="L346" s="14">
        <f t="shared" si="44"/>
        <v>0.15138888888888891</v>
      </c>
      <c r="M346" s="14">
        <f t="shared" si="41"/>
        <v>3</v>
      </c>
      <c r="N346" s="14">
        <f t="shared" si="45"/>
        <v>38</v>
      </c>
      <c r="O346" s="15">
        <f t="shared" si="46"/>
        <v>218</v>
      </c>
      <c r="P346" s="12"/>
      <c r="Q346" s="15">
        <f t="shared" si="47"/>
        <v>872</v>
      </c>
    </row>
    <row r="347" spans="1:17" ht="26" hidden="1" customHeight="1">
      <c r="A347" s="19">
        <v>45455</v>
      </c>
      <c r="B347" s="11" t="s">
        <v>33</v>
      </c>
      <c r="C347" s="11"/>
      <c r="D347" s="11" t="s">
        <v>24</v>
      </c>
      <c r="E347" s="12">
        <v>4</v>
      </c>
      <c r="F347" s="12"/>
      <c r="G347" s="12">
        <v>140</v>
      </c>
      <c r="H347" s="12">
        <v>1431</v>
      </c>
      <c r="I347" s="12">
        <v>1505</v>
      </c>
      <c r="J347" s="13">
        <f t="shared" si="42"/>
        <v>0.60486111111111107</v>
      </c>
      <c r="K347" s="13">
        <f t="shared" si="43"/>
        <v>0.62847222222222221</v>
      </c>
      <c r="L347" s="14">
        <f t="shared" si="44"/>
        <v>2.3611111111111138E-2</v>
      </c>
      <c r="M347" s="14">
        <f t="shared" si="41"/>
        <v>0</v>
      </c>
      <c r="N347" s="14">
        <f t="shared" si="45"/>
        <v>34</v>
      </c>
      <c r="O347" s="15">
        <f t="shared" si="46"/>
        <v>34</v>
      </c>
      <c r="P347" s="12"/>
      <c r="Q347" s="15">
        <f t="shared" si="47"/>
        <v>136</v>
      </c>
    </row>
    <row r="348" spans="1:17" ht="26" hidden="1" customHeight="1">
      <c r="A348" s="19">
        <v>45455</v>
      </c>
      <c r="B348" s="11" t="s">
        <v>33</v>
      </c>
      <c r="C348" s="11"/>
      <c r="D348" s="11" t="s">
        <v>24</v>
      </c>
      <c r="E348" s="12">
        <v>4</v>
      </c>
      <c r="F348" s="12"/>
      <c r="G348" s="12">
        <v>73</v>
      </c>
      <c r="H348" s="12">
        <v>1720</v>
      </c>
      <c r="I348" s="12">
        <v>1750</v>
      </c>
      <c r="J348" s="13">
        <f t="shared" si="42"/>
        <v>0.72222222222222221</v>
      </c>
      <c r="K348" s="13">
        <f t="shared" si="43"/>
        <v>0.74305555555555558</v>
      </c>
      <c r="L348" s="14">
        <f t="shared" si="44"/>
        <v>2.083333333333337E-2</v>
      </c>
      <c r="M348" s="14">
        <f t="shared" si="41"/>
        <v>0</v>
      </c>
      <c r="N348" s="14">
        <f t="shared" si="45"/>
        <v>30</v>
      </c>
      <c r="O348" s="15">
        <f t="shared" si="46"/>
        <v>30</v>
      </c>
      <c r="P348" s="12"/>
      <c r="Q348" s="15">
        <f t="shared" si="47"/>
        <v>120</v>
      </c>
    </row>
    <row r="349" spans="1:17" ht="26" hidden="1" customHeight="1">
      <c r="A349" s="19">
        <v>45455</v>
      </c>
      <c r="B349" s="11" t="s">
        <v>25</v>
      </c>
      <c r="C349" s="11" t="s">
        <v>35</v>
      </c>
      <c r="D349" s="11" t="s">
        <v>24</v>
      </c>
      <c r="E349" s="12">
        <v>3</v>
      </c>
      <c r="F349" s="12"/>
      <c r="G349" s="12">
        <v>55</v>
      </c>
      <c r="H349" s="12">
        <v>1000</v>
      </c>
      <c r="I349" s="12">
        <v>1225</v>
      </c>
      <c r="J349" s="13">
        <f t="shared" si="42"/>
        <v>0.41666666666666669</v>
      </c>
      <c r="K349" s="13">
        <f t="shared" si="43"/>
        <v>0.51736111111111116</v>
      </c>
      <c r="L349" s="14">
        <f t="shared" si="44"/>
        <v>0.10069444444444448</v>
      </c>
      <c r="M349" s="14">
        <f t="shared" si="41"/>
        <v>2</v>
      </c>
      <c r="N349" s="14">
        <f t="shared" si="45"/>
        <v>25</v>
      </c>
      <c r="O349" s="15">
        <f t="shared" si="46"/>
        <v>145</v>
      </c>
      <c r="P349" s="12"/>
      <c r="Q349" s="15">
        <f t="shared" si="47"/>
        <v>435</v>
      </c>
    </row>
    <row r="350" spans="1:17" ht="26" hidden="1" customHeight="1">
      <c r="A350" s="19">
        <v>45455</v>
      </c>
      <c r="B350" s="11" t="s">
        <v>25</v>
      </c>
      <c r="C350" s="11" t="s">
        <v>35</v>
      </c>
      <c r="D350" s="11" t="s">
        <v>24</v>
      </c>
      <c r="E350" s="12">
        <v>3</v>
      </c>
      <c r="F350" s="12"/>
      <c r="G350" s="12">
        <v>84</v>
      </c>
      <c r="H350" s="12">
        <v>1335</v>
      </c>
      <c r="I350" s="12">
        <v>1525</v>
      </c>
      <c r="J350" s="13">
        <f t="shared" si="42"/>
        <v>0.56597222222222221</v>
      </c>
      <c r="K350" s="13">
        <f t="shared" si="43"/>
        <v>0.64236111111111116</v>
      </c>
      <c r="L350" s="14">
        <f t="shared" si="44"/>
        <v>7.6388888888888951E-2</v>
      </c>
      <c r="M350" s="14">
        <f t="shared" si="41"/>
        <v>1</v>
      </c>
      <c r="N350" s="14">
        <f t="shared" si="45"/>
        <v>50</v>
      </c>
      <c r="O350" s="15">
        <f t="shared" si="46"/>
        <v>110</v>
      </c>
      <c r="P350" s="12"/>
      <c r="Q350" s="15">
        <f t="shared" si="47"/>
        <v>330</v>
      </c>
    </row>
    <row r="351" spans="1:17" ht="26" hidden="1" customHeight="1">
      <c r="A351" s="19">
        <v>45455</v>
      </c>
      <c r="B351" s="11" t="s">
        <v>25</v>
      </c>
      <c r="C351" s="11" t="s">
        <v>35</v>
      </c>
      <c r="D351" s="11" t="s">
        <v>24</v>
      </c>
      <c r="E351" s="12">
        <v>3</v>
      </c>
      <c r="F351" s="12"/>
      <c r="G351" s="12">
        <v>72</v>
      </c>
      <c r="H351" s="12">
        <v>1550</v>
      </c>
      <c r="I351" s="12">
        <v>1750</v>
      </c>
      <c r="J351" s="13">
        <f t="shared" si="42"/>
        <v>0.65972222222222221</v>
      </c>
      <c r="K351" s="13">
        <f t="shared" si="43"/>
        <v>0.74305555555555558</v>
      </c>
      <c r="L351" s="14">
        <f t="shared" si="44"/>
        <v>8.333333333333337E-2</v>
      </c>
      <c r="M351" s="14">
        <f t="shared" si="41"/>
        <v>2</v>
      </c>
      <c r="N351" s="14">
        <f t="shared" si="45"/>
        <v>0</v>
      </c>
      <c r="O351" s="15">
        <f t="shared" si="46"/>
        <v>120</v>
      </c>
      <c r="P351" s="12"/>
      <c r="Q351" s="15">
        <f t="shared" si="47"/>
        <v>360</v>
      </c>
    </row>
    <row r="352" spans="1:17" ht="26" hidden="1" customHeight="1">
      <c r="A352" s="19">
        <v>45455</v>
      </c>
      <c r="B352" s="11" t="s">
        <v>25</v>
      </c>
      <c r="C352" s="11" t="s">
        <v>35</v>
      </c>
      <c r="D352" s="11" t="s">
        <v>24</v>
      </c>
      <c r="E352" s="12">
        <v>3</v>
      </c>
      <c r="F352" s="12"/>
      <c r="G352" s="12">
        <v>99</v>
      </c>
      <c r="H352" s="12">
        <v>950</v>
      </c>
      <c r="I352" s="12">
        <v>1155</v>
      </c>
      <c r="J352" s="13">
        <f t="shared" si="42"/>
        <v>0.40972222222222221</v>
      </c>
      <c r="K352" s="13">
        <f t="shared" si="43"/>
        <v>0.49652777777777779</v>
      </c>
      <c r="L352" s="14">
        <f t="shared" si="44"/>
        <v>8.680555555555558E-2</v>
      </c>
      <c r="M352" s="14">
        <f t="shared" si="41"/>
        <v>2</v>
      </c>
      <c r="N352" s="14">
        <f t="shared" si="45"/>
        <v>5</v>
      </c>
      <c r="O352" s="15">
        <f t="shared" si="46"/>
        <v>125</v>
      </c>
      <c r="P352" s="12"/>
      <c r="Q352" s="15">
        <f t="shared" si="47"/>
        <v>375</v>
      </c>
    </row>
    <row r="353" spans="1:17" ht="26" hidden="1" customHeight="1">
      <c r="A353" s="19">
        <v>45455</v>
      </c>
      <c r="B353" s="11" t="s">
        <v>25</v>
      </c>
      <c r="C353" s="11" t="s">
        <v>35</v>
      </c>
      <c r="D353" s="11" t="s">
        <v>24</v>
      </c>
      <c r="E353" s="12">
        <v>3</v>
      </c>
      <c r="F353" s="12"/>
      <c r="G353" s="12">
        <v>53</v>
      </c>
      <c r="H353" s="12">
        <v>1305</v>
      </c>
      <c r="I353" s="12">
        <v>1455</v>
      </c>
      <c r="J353" s="13">
        <f t="shared" si="42"/>
        <v>0.54513888888888884</v>
      </c>
      <c r="K353" s="13">
        <f t="shared" si="43"/>
        <v>0.62152777777777779</v>
      </c>
      <c r="L353" s="14">
        <f t="shared" si="44"/>
        <v>7.6388888888888951E-2</v>
      </c>
      <c r="M353" s="14">
        <f t="shared" si="41"/>
        <v>1</v>
      </c>
      <c r="N353" s="14">
        <f t="shared" si="45"/>
        <v>50</v>
      </c>
      <c r="O353" s="15">
        <f t="shared" si="46"/>
        <v>110</v>
      </c>
      <c r="P353" s="12"/>
      <c r="Q353" s="15">
        <f t="shared" si="47"/>
        <v>330</v>
      </c>
    </row>
    <row r="354" spans="1:17" ht="26" hidden="1" customHeight="1">
      <c r="A354" s="19">
        <v>45455</v>
      </c>
      <c r="B354" s="11" t="s">
        <v>25</v>
      </c>
      <c r="C354" s="11" t="s">
        <v>35</v>
      </c>
      <c r="D354" s="11" t="s">
        <v>24</v>
      </c>
      <c r="E354" s="12">
        <v>3</v>
      </c>
      <c r="F354" s="12"/>
      <c r="G354" s="12">
        <v>48</v>
      </c>
      <c r="H354" s="12">
        <v>1520</v>
      </c>
      <c r="I354" s="12">
        <v>1650</v>
      </c>
      <c r="J354" s="13">
        <f t="shared" si="42"/>
        <v>0.63888888888888884</v>
      </c>
      <c r="K354" s="13">
        <f t="shared" si="43"/>
        <v>0.70138888888888884</v>
      </c>
      <c r="L354" s="14">
        <f t="shared" si="44"/>
        <v>6.25E-2</v>
      </c>
      <c r="M354" s="14">
        <f t="shared" si="41"/>
        <v>1</v>
      </c>
      <c r="N354" s="14">
        <f t="shared" si="45"/>
        <v>30</v>
      </c>
      <c r="O354" s="15">
        <f t="shared" si="46"/>
        <v>90</v>
      </c>
      <c r="P354" s="12"/>
      <c r="Q354" s="15">
        <f t="shared" si="47"/>
        <v>270</v>
      </c>
    </row>
    <row r="355" spans="1:17" ht="26" hidden="1" customHeight="1">
      <c r="A355" s="19">
        <v>45455</v>
      </c>
      <c r="B355" s="11" t="s">
        <v>25</v>
      </c>
      <c r="C355" s="11" t="s">
        <v>35</v>
      </c>
      <c r="D355" s="11" t="s">
        <v>24</v>
      </c>
      <c r="E355" s="12">
        <v>1</v>
      </c>
      <c r="F355" s="12"/>
      <c r="G355" s="12">
        <v>12</v>
      </c>
      <c r="H355" s="12">
        <v>1700</v>
      </c>
      <c r="I355" s="12">
        <v>1750</v>
      </c>
      <c r="J355" s="13">
        <f t="shared" si="42"/>
        <v>0.70833333333333337</v>
      </c>
      <c r="K355" s="13">
        <f t="shared" si="43"/>
        <v>0.74305555555555558</v>
      </c>
      <c r="L355" s="14">
        <f t="shared" si="44"/>
        <v>3.472222222222221E-2</v>
      </c>
      <c r="M355" s="14">
        <f t="shared" si="41"/>
        <v>0</v>
      </c>
      <c r="N355" s="14">
        <f t="shared" si="45"/>
        <v>50</v>
      </c>
      <c r="O355" s="15">
        <f t="shared" si="46"/>
        <v>50</v>
      </c>
      <c r="P355" s="12"/>
      <c r="Q355" s="15">
        <f t="shared" si="47"/>
        <v>50</v>
      </c>
    </row>
    <row r="356" spans="1:17" ht="26" hidden="1" customHeight="1">
      <c r="A356" s="19">
        <v>45455</v>
      </c>
      <c r="B356" s="11" t="s">
        <v>25</v>
      </c>
      <c r="C356" s="11" t="s">
        <v>26</v>
      </c>
      <c r="D356" s="11" t="s">
        <v>24</v>
      </c>
      <c r="E356" s="12">
        <v>3</v>
      </c>
      <c r="F356" s="12"/>
      <c r="G356" s="12">
        <v>96</v>
      </c>
      <c r="H356" s="12">
        <v>1010</v>
      </c>
      <c r="I356" s="12">
        <v>1150</v>
      </c>
      <c r="J356" s="13">
        <f t="shared" si="42"/>
        <v>0.4236111111111111</v>
      </c>
      <c r="K356" s="13">
        <f t="shared" si="43"/>
        <v>0.49305555555555558</v>
      </c>
      <c r="L356" s="14">
        <f t="shared" si="44"/>
        <v>6.9444444444444475E-2</v>
      </c>
      <c r="M356" s="14">
        <f t="shared" si="41"/>
        <v>1</v>
      </c>
      <c r="N356" s="14">
        <f t="shared" si="45"/>
        <v>40</v>
      </c>
      <c r="O356" s="15">
        <f t="shared" si="46"/>
        <v>100</v>
      </c>
      <c r="P356" s="12"/>
      <c r="Q356" s="15">
        <f t="shared" si="47"/>
        <v>300</v>
      </c>
    </row>
    <row r="357" spans="1:17" ht="26" hidden="1" customHeight="1">
      <c r="A357" s="19">
        <v>45455</v>
      </c>
      <c r="B357" s="11" t="s">
        <v>25</v>
      </c>
      <c r="C357" s="11" t="s">
        <v>26</v>
      </c>
      <c r="D357" s="11" t="s">
        <v>24</v>
      </c>
      <c r="E357" s="12">
        <v>3</v>
      </c>
      <c r="F357" s="12"/>
      <c r="G357" s="12">
        <v>24</v>
      </c>
      <c r="H357" s="12">
        <v>1150</v>
      </c>
      <c r="I357" s="12">
        <v>1225</v>
      </c>
      <c r="J357" s="13">
        <f t="shared" si="42"/>
        <v>0.49305555555555558</v>
      </c>
      <c r="K357" s="13">
        <f t="shared" si="43"/>
        <v>0.51736111111111116</v>
      </c>
      <c r="L357" s="14">
        <f t="shared" si="44"/>
        <v>2.430555555555558E-2</v>
      </c>
      <c r="M357" s="14">
        <f t="shared" si="41"/>
        <v>0</v>
      </c>
      <c r="N357" s="14">
        <f t="shared" si="45"/>
        <v>35</v>
      </c>
      <c r="O357" s="15">
        <f t="shared" si="46"/>
        <v>35</v>
      </c>
      <c r="P357" s="12"/>
      <c r="Q357" s="15">
        <f t="shared" si="47"/>
        <v>105</v>
      </c>
    </row>
    <row r="358" spans="1:17" ht="26" hidden="1" customHeight="1">
      <c r="A358" s="19">
        <v>45455</v>
      </c>
      <c r="B358" s="11" t="s">
        <v>25</v>
      </c>
      <c r="C358" s="11" t="s">
        <v>26</v>
      </c>
      <c r="D358" s="11" t="s">
        <v>24</v>
      </c>
      <c r="E358" s="12">
        <v>3</v>
      </c>
      <c r="F358" s="12"/>
      <c r="G358" s="12">
        <v>97</v>
      </c>
      <c r="H358" s="12">
        <v>1335</v>
      </c>
      <c r="I358" s="12">
        <v>1500</v>
      </c>
      <c r="J358" s="13">
        <f t="shared" si="42"/>
        <v>0.56597222222222221</v>
      </c>
      <c r="K358" s="13">
        <f t="shared" si="43"/>
        <v>0.625</v>
      </c>
      <c r="L358" s="14">
        <f t="shared" si="44"/>
        <v>5.902777777777779E-2</v>
      </c>
      <c r="M358" s="14">
        <f t="shared" si="41"/>
        <v>1</v>
      </c>
      <c r="N358" s="14">
        <f t="shared" si="45"/>
        <v>25</v>
      </c>
      <c r="O358" s="15">
        <f t="shared" si="46"/>
        <v>85</v>
      </c>
      <c r="P358" s="12"/>
      <c r="Q358" s="15">
        <f t="shared" si="47"/>
        <v>255</v>
      </c>
    </row>
    <row r="359" spans="1:17" ht="26" hidden="1" customHeight="1">
      <c r="A359" s="19">
        <v>45455</v>
      </c>
      <c r="B359" s="11" t="s">
        <v>25</v>
      </c>
      <c r="C359" s="11" t="s">
        <v>26</v>
      </c>
      <c r="D359" s="11" t="s">
        <v>24</v>
      </c>
      <c r="E359" s="12">
        <v>3</v>
      </c>
      <c r="F359" s="12"/>
      <c r="G359" s="12">
        <v>12</v>
      </c>
      <c r="H359" s="12">
        <v>1500</v>
      </c>
      <c r="I359" s="12">
        <v>1525</v>
      </c>
      <c r="J359" s="13">
        <f t="shared" si="42"/>
        <v>0.625</v>
      </c>
      <c r="K359" s="13">
        <f t="shared" si="43"/>
        <v>0.64236111111111116</v>
      </c>
      <c r="L359" s="14">
        <f t="shared" si="44"/>
        <v>1.736111111111116E-2</v>
      </c>
      <c r="M359" s="14">
        <f t="shared" si="41"/>
        <v>0</v>
      </c>
      <c r="N359" s="14">
        <f t="shared" si="45"/>
        <v>25</v>
      </c>
      <c r="O359" s="15">
        <f t="shared" si="46"/>
        <v>25</v>
      </c>
      <c r="P359" s="12"/>
      <c r="Q359" s="15">
        <f t="shared" si="47"/>
        <v>75</v>
      </c>
    </row>
    <row r="360" spans="1:17" ht="26" hidden="1" customHeight="1">
      <c r="A360" s="19">
        <v>45455</v>
      </c>
      <c r="B360" s="11" t="s">
        <v>25</v>
      </c>
      <c r="C360" s="11" t="s">
        <v>26</v>
      </c>
      <c r="D360" s="11" t="s">
        <v>24</v>
      </c>
      <c r="E360" s="12">
        <v>3</v>
      </c>
      <c r="F360" s="12"/>
      <c r="G360" s="12">
        <v>72</v>
      </c>
      <c r="H360" s="12">
        <v>1550</v>
      </c>
      <c r="I360" s="12">
        <v>1750</v>
      </c>
      <c r="J360" s="13">
        <f t="shared" si="42"/>
        <v>0.65972222222222221</v>
      </c>
      <c r="K360" s="13">
        <f t="shared" si="43"/>
        <v>0.74305555555555558</v>
      </c>
      <c r="L360" s="14">
        <f t="shared" si="44"/>
        <v>8.333333333333337E-2</v>
      </c>
      <c r="M360" s="14">
        <f t="shared" si="41"/>
        <v>2</v>
      </c>
      <c r="N360" s="14">
        <f t="shared" si="45"/>
        <v>0</v>
      </c>
      <c r="O360" s="15">
        <f t="shared" si="46"/>
        <v>120</v>
      </c>
      <c r="P360" s="12"/>
      <c r="Q360" s="15">
        <f t="shared" si="47"/>
        <v>360</v>
      </c>
    </row>
    <row r="361" spans="1:17" ht="26" hidden="1" customHeight="1">
      <c r="A361" s="19">
        <v>45455</v>
      </c>
      <c r="B361" s="11" t="s">
        <v>25</v>
      </c>
      <c r="C361" s="11" t="s">
        <v>26</v>
      </c>
      <c r="D361" s="11" t="s">
        <v>24</v>
      </c>
      <c r="E361" s="12">
        <v>3</v>
      </c>
      <c r="F361" s="12"/>
      <c r="G361" s="12">
        <v>384</v>
      </c>
      <c r="H361" s="12">
        <v>1000</v>
      </c>
      <c r="I361" s="12">
        <v>1230</v>
      </c>
      <c r="J361" s="13">
        <f t="shared" si="42"/>
        <v>0.41666666666666669</v>
      </c>
      <c r="K361" s="13">
        <f t="shared" si="43"/>
        <v>0.52083333333333337</v>
      </c>
      <c r="L361" s="14">
        <f t="shared" si="44"/>
        <v>0.10416666666666669</v>
      </c>
      <c r="M361" s="14">
        <f t="shared" si="41"/>
        <v>2</v>
      </c>
      <c r="N361" s="14">
        <f t="shared" si="45"/>
        <v>30</v>
      </c>
      <c r="O361" s="15">
        <f t="shared" si="46"/>
        <v>150</v>
      </c>
      <c r="P361" s="12"/>
      <c r="Q361" s="15">
        <f t="shared" si="47"/>
        <v>450</v>
      </c>
    </row>
    <row r="362" spans="1:17" ht="26" hidden="1" customHeight="1">
      <c r="A362" s="19">
        <v>45455</v>
      </c>
      <c r="B362" s="11" t="s">
        <v>25</v>
      </c>
      <c r="C362" s="11" t="s">
        <v>26</v>
      </c>
      <c r="D362" s="11" t="s">
        <v>24</v>
      </c>
      <c r="E362" s="12">
        <v>3</v>
      </c>
      <c r="F362" s="12"/>
      <c r="G362" s="12">
        <v>120</v>
      </c>
      <c r="H362" s="12">
        <v>1330</v>
      </c>
      <c r="I362" s="12">
        <v>1530</v>
      </c>
      <c r="J362" s="13">
        <f t="shared" si="42"/>
        <v>0.5625</v>
      </c>
      <c r="K362" s="13">
        <f t="shared" si="43"/>
        <v>0.64583333333333337</v>
      </c>
      <c r="L362" s="14">
        <f t="shared" si="44"/>
        <v>8.333333333333337E-2</v>
      </c>
      <c r="M362" s="14">
        <f t="shared" si="41"/>
        <v>2</v>
      </c>
      <c r="N362" s="14">
        <f t="shared" si="45"/>
        <v>0</v>
      </c>
      <c r="O362" s="15">
        <f t="shared" si="46"/>
        <v>120</v>
      </c>
      <c r="P362" s="12"/>
      <c r="Q362" s="15">
        <f t="shared" si="47"/>
        <v>360</v>
      </c>
    </row>
    <row r="363" spans="1:17" ht="26" hidden="1" customHeight="1">
      <c r="A363" s="19">
        <v>45455</v>
      </c>
      <c r="B363" s="11" t="s">
        <v>25</v>
      </c>
      <c r="C363" s="11" t="s">
        <v>26</v>
      </c>
      <c r="D363" s="11" t="s">
        <v>24</v>
      </c>
      <c r="E363" s="12">
        <v>3</v>
      </c>
      <c r="F363" s="12"/>
      <c r="G363" s="12">
        <v>132</v>
      </c>
      <c r="H363" s="12">
        <v>1545</v>
      </c>
      <c r="I363" s="12">
        <v>1750</v>
      </c>
      <c r="J363" s="13">
        <f t="shared" si="42"/>
        <v>0.65625</v>
      </c>
      <c r="K363" s="13">
        <f t="shared" si="43"/>
        <v>0.74305555555555558</v>
      </c>
      <c r="L363" s="14">
        <f t="shared" si="44"/>
        <v>8.680555555555558E-2</v>
      </c>
      <c r="M363" s="14">
        <f t="shared" si="41"/>
        <v>2</v>
      </c>
      <c r="N363" s="14">
        <f t="shared" si="45"/>
        <v>5</v>
      </c>
      <c r="O363" s="15">
        <f t="shared" si="46"/>
        <v>125</v>
      </c>
      <c r="P363" s="12"/>
      <c r="Q363" s="15">
        <f t="shared" si="47"/>
        <v>375</v>
      </c>
    </row>
    <row r="364" spans="1:17" ht="26" hidden="1" customHeight="1">
      <c r="A364" s="19">
        <v>45455</v>
      </c>
      <c r="B364" s="11" t="s">
        <v>25</v>
      </c>
      <c r="C364" s="11" t="s">
        <v>26</v>
      </c>
      <c r="D364" s="11" t="s">
        <v>24</v>
      </c>
      <c r="E364" s="12">
        <v>3</v>
      </c>
      <c r="F364" s="12"/>
      <c r="G364" s="12">
        <v>150</v>
      </c>
      <c r="H364" s="12">
        <v>950</v>
      </c>
      <c r="I364" s="12">
        <v>1215</v>
      </c>
      <c r="J364" s="13">
        <f t="shared" si="42"/>
        <v>0.40972222222222221</v>
      </c>
      <c r="K364" s="13">
        <f t="shared" si="43"/>
        <v>0.51041666666666663</v>
      </c>
      <c r="L364" s="14">
        <f t="shared" si="44"/>
        <v>0.10069444444444442</v>
      </c>
      <c r="M364" s="14">
        <f t="shared" si="41"/>
        <v>2</v>
      </c>
      <c r="N364" s="14">
        <f t="shared" si="45"/>
        <v>25</v>
      </c>
      <c r="O364" s="15">
        <f t="shared" si="46"/>
        <v>145</v>
      </c>
      <c r="P364" s="12"/>
      <c r="Q364" s="15">
        <f t="shared" si="47"/>
        <v>435</v>
      </c>
    </row>
    <row r="365" spans="1:17" ht="26" hidden="1" customHeight="1">
      <c r="A365" s="19">
        <v>45455</v>
      </c>
      <c r="B365" s="11" t="s">
        <v>25</v>
      </c>
      <c r="C365" s="11" t="s">
        <v>26</v>
      </c>
      <c r="D365" s="11" t="s">
        <v>24</v>
      </c>
      <c r="E365" s="12">
        <v>3</v>
      </c>
      <c r="F365" s="12"/>
      <c r="G365" s="12">
        <v>72</v>
      </c>
      <c r="H365" s="12">
        <v>1330</v>
      </c>
      <c r="I365" s="12">
        <v>1530</v>
      </c>
      <c r="J365" s="13">
        <f t="shared" si="42"/>
        <v>0.5625</v>
      </c>
      <c r="K365" s="13">
        <f t="shared" si="43"/>
        <v>0.64583333333333337</v>
      </c>
      <c r="L365" s="14">
        <f t="shared" si="44"/>
        <v>8.333333333333337E-2</v>
      </c>
      <c r="M365" s="14">
        <f t="shared" si="41"/>
        <v>2</v>
      </c>
      <c r="N365" s="14">
        <f t="shared" si="45"/>
        <v>0</v>
      </c>
      <c r="O365" s="15">
        <f t="shared" si="46"/>
        <v>120</v>
      </c>
      <c r="P365" s="12"/>
      <c r="Q365" s="15">
        <f t="shared" si="47"/>
        <v>360</v>
      </c>
    </row>
    <row r="366" spans="1:17" ht="26" hidden="1" customHeight="1">
      <c r="A366" s="19">
        <v>45455</v>
      </c>
      <c r="B366" s="11" t="s">
        <v>25</v>
      </c>
      <c r="C366" s="11" t="s">
        <v>26</v>
      </c>
      <c r="D366" s="11" t="s">
        <v>24</v>
      </c>
      <c r="E366" s="12">
        <v>3</v>
      </c>
      <c r="F366" s="12"/>
      <c r="G366" s="12">
        <v>84</v>
      </c>
      <c r="H366" s="12">
        <v>1545</v>
      </c>
      <c r="I366" s="12">
        <v>1800</v>
      </c>
      <c r="J366" s="13">
        <f t="shared" si="42"/>
        <v>0.65625</v>
      </c>
      <c r="K366" s="13">
        <f t="shared" si="43"/>
        <v>0.75</v>
      </c>
      <c r="L366" s="14">
        <f t="shared" si="44"/>
        <v>9.375E-2</v>
      </c>
      <c r="M366" s="14">
        <f t="shared" si="41"/>
        <v>2</v>
      </c>
      <c r="N366" s="14">
        <f t="shared" si="45"/>
        <v>15</v>
      </c>
      <c r="O366" s="15">
        <f t="shared" si="46"/>
        <v>135</v>
      </c>
      <c r="P366" s="12"/>
      <c r="Q366" s="15">
        <f t="shared" si="47"/>
        <v>405</v>
      </c>
    </row>
    <row r="367" spans="1:17" ht="26" hidden="1" customHeight="1">
      <c r="A367" s="19">
        <v>45455</v>
      </c>
      <c r="B367" s="11" t="s">
        <v>25</v>
      </c>
      <c r="C367" s="11" t="s">
        <v>26</v>
      </c>
      <c r="D367" s="11" t="s">
        <v>24</v>
      </c>
      <c r="E367" s="12">
        <v>3</v>
      </c>
      <c r="F367" s="12"/>
      <c r="G367" s="12">
        <v>96</v>
      </c>
      <c r="H367" s="12">
        <v>1015</v>
      </c>
      <c r="I367" s="12">
        <v>1227</v>
      </c>
      <c r="J367" s="13">
        <f t="shared" si="42"/>
        <v>0.42708333333333331</v>
      </c>
      <c r="K367" s="13">
        <f t="shared" si="43"/>
        <v>0.51875000000000004</v>
      </c>
      <c r="L367" s="14">
        <f t="shared" si="44"/>
        <v>9.166666666666673E-2</v>
      </c>
      <c r="M367" s="14">
        <f t="shared" si="41"/>
        <v>2</v>
      </c>
      <c r="N367" s="14">
        <f t="shared" si="45"/>
        <v>12</v>
      </c>
      <c r="O367" s="15">
        <f t="shared" si="46"/>
        <v>132</v>
      </c>
      <c r="P367" s="12"/>
      <c r="Q367" s="15">
        <f t="shared" si="47"/>
        <v>396</v>
      </c>
    </row>
    <row r="368" spans="1:17" ht="26" hidden="1" customHeight="1">
      <c r="A368" s="19">
        <v>45455</v>
      </c>
      <c r="B368" s="11" t="s">
        <v>25</v>
      </c>
      <c r="C368" s="11" t="s">
        <v>26</v>
      </c>
      <c r="D368" s="11" t="s">
        <v>24</v>
      </c>
      <c r="E368" s="12">
        <v>3</v>
      </c>
      <c r="F368" s="12"/>
      <c r="G368" s="12">
        <v>12</v>
      </c>
      <c r="H368" s="12">
        <v>1335</v>
      </c>
      <c r="I368" s="12">
        <v>1350</v>
      </c>
      <c r="J368" s="13">
        <f t="shared" si="42"/>
        <v>0.56597222222222221</v>
      </c>
      <c r="K368" s="13">
        <f t="shared" si="43"/>
        <v>0.57638888888888884</v>
      </c>
      <c r="L368" s="14">
        <f t="shared" si="44"/>
        <v>1.041666666666663E-2</v>
      </c>
      <c r="M368" s="14">
        <f t="shared" si="41"/>
        <v>0</v>
      </c>
      <c r="N368" s="14">
        <f t="shared" si="45"/>
        <v>15</v>
      </c>
      <c r="O368" s="15">
        <f t="shared" si="46"/>
        <v>15</v>
      </c>
      <c r="P368" s="12"/>
      <c r="Q368" s="15">
        <f>(O368*E368)-P368</f>
        <v>45</v>
      </c>
    </row>
    <row r="369" spans="1:17" ht="26" hidden="1" customHeight="1">
      <c r="A369" s="19">
        <v>45455</v>
      </c>
      <c r="B369" s="11" t="s">
        <v>25</v>
      </c>
      <c r="C369" s="11" t="s">
        <v>26</v>
      </c>
      <c r="D369" s="11" t="s">
        <v>24</v>
      </c>
      <c r="E369" s="12">
        <v>3</v>
      </c>
      <c r="F369" s="12"/>
      <c r="G369" s="12">
        <v>48</v>
      </c>
      <c r="H369" s="12">
        <v>1352</v>
      </c>
      <c r="I369" s="12">
        <v>1526</v>
      </c>
      <c r="J369" s="13">
        <f t="shared" si="42"/>
        <v>0.57777777777777772</v>
      </c>
      <c r="K369" s="13">
        <f t="shared" si="43"/>
        <v>0.6430555555555556</v>
      </c>
      <c r="L369" s="14">
        <f t="shared" si="44"/>
        <v>6.5277777777777879E-2</v>
      </c>
      <c r="M369" s="14">
        <f t="shared" si="41"/>
        <v>1</v>
      </c>
      <c r="N369" s="14">
        <f t="shared" si="45"/>
        <v>34</v>
      </c>
      <c r="O369" s="15">
        <f t="shared" si="46"/>
        <v>94</v>
      </c>
      <c r="P369" s="12"/>
      <c r="Q369" s="15">
        <f t="shared" si="47"/>
        <v>282</v>
      </c>
    </row>
    <row r="370" spans="1:17" ht="26" hidden="1" customHeight="1">
      <c r="A370" s="19">
        <v>45455</v>
      </c>
      <c r="B370" s="11" t="s">
        <v>25</v>
      </c>
      <c r="C370" s="11" t="s">
        <v>26</v>
      </c>
      <c r="D370" s="11" t="s">
        <v>24</v>
      </c>
      <c r="E370" s="12">
        <v>3</v>
      </c>
      <c r="F370" s="12"/>
      <c r="G370" s="12">
        <v>48</v>
      </c>
      <c r="H370" s="12">
        <v>1548</v>
      </c>
      <c r="I370" s="12">
        <v>1750</v>
      </c>
      <c r="J370" s="13">
        <f t="shared" si="42"/>
        <v>0.65833333333333333</v>
      </c>
      <c r="K370" s="13">
        <f t="shared" si="43"/>
        <v>0.74305555555555558</v>
      </c>
      <c r="L370" s="14">
        <f t="shared" si="44"/>
        <v>8.4722222222222254E-2</v>
      </c>
      <c r="M370" s="14">
        <f t="shared" si="41"/>
        <v>2</v>
      </c>
      <c r="N370" s="14">
        <f t="shared" si="45"/>
        <v>2</v>
      </c>
      <c r="O370" s="15">
        <f t="shared" si="46"/>
        <v>122</v>
      </c>
      <c r="P370" s="12"/>
      <c r="Q370" s="15">
        <f t="shared" si="47"/>
        <v>366</v>
      </c>
    </row>
    <row r="371" spans="1:17" ht="26" hidden="1" customHeight="1">
      <c r="A371" s="19">
        <v>45455</v>
      </c>
      <c r="B371" s="11" t="s">
        <v>25</v>
      </c>
      <c r="C371" s="11" t="s">
        <v>26</v>
      </c>
      <c r="D371" s="11" t="s">
        <v>24</v>
      </c>
      <c r="E371" s="12">
        <v>3</v>
      </c>
      <c r="F371" s="12"/>
      <c r="G371" s="12">
        <v>229</v>
      </c>
      <c r="H371" s="12">
        <v>1000</v>
      </c>
      <c r="I371" s="12">
        <v>1200</v>
      </c>
      <c r="J371" s="13">
        <f t="shared" si="42"/>
        <v>0.41666666666666669</v>
      </c>
      <c r="K371" s="13">
        <f t="shared" si="43"/>
        <v>0.5</v>
      </c>
      <c r="L371" s="14">
        <f t="shared" si="44"/>
        <v>8.3333333333333315E-2</v>
      </c>
      <c r="M371" s="14">
        <f t="shared" si="41"/>
        <v>2</v>
      </c>
      <c r="N371" s="14">
        <f t="shared" si="45"/>
        <v>0</v>
      </c>
      <c r="O371" s="15">
        <f t="shared" si="46"/>
        <v>120</v>
      </c>
      <c r="P371" s="12"/>
      <c r="Q371" s="15">
        <f t="shared" si="47"/>
        <v>360</v>
      </c>
    </row>
    <row r="372" spans="1:17" ht="26" hidden="1" customHeight="1">
      <c r="A372" s="19">
        <v>45455</v>
      </c>
      <c r="B372" s="11" t="s">
        <v>25</v>
      </c>
      <c r="C372" s="11" t="s">
        <v>26</v>
      </c>
      <c r="D372" s="11" t="s">
        <v>24</v>
      </c>
      <c r="E372" s="12">
        <v>3</v>
      </c>
      <c r="F372" s="12"/>
      <c r="G372" s="12">
        <v>96</v>
      </c>
      <c r="H372" s="12">
        <v>1310</v>
      </c>
      <c r="I372" s="12">
        <v>1525</v>
      </c>
      <c r="J372" s="13">
        <f t="shared" si="42"/>
        <v>0.54861111111111116</v>
      </c>
      <c r="K372" s="13">
        <f t="shared" si="43"/>
        <v>0.64236111111111116</v>
      </c>
      <c r="L372" s="14">
        <f t="shared" si="44"/>
        <v>9.375E-2</v>
      </c>
      <c r="M372" s="14">
        <f t="shared" si="41"/>
        <v>2</v>
      </c>
      <c r="N372" s="14">
        <f t="shared" si="45"/>
        <v>15</v>
      </c>
      <c r="O372" s="15">
        <f t="shared" si="46"/>
        <v>135</v>
      </c>
      <c r="P372" s="12"/>
      <c r="Q372" s="15">
        <f t="shared" si="47"/>
        <v>405</v>
      </c>
    </row>
    <row r="373" spans="1:17" ht="26" hidden="1" customHeight="1">
      <c r="A373" s="19">
        <v>45455</v>
      </c>
      <c r="B373" s="11" t="s">
        <v>25</v>
      </c>
      <c r="C373" s="11" t="s">
        <v>26</v>
      </c>
      <c r="D373" s="11" t="s">
        <v>24</v>
      </c>
      <c r="E373" s="12">
        <v>3</v>
      </c>
      <c r="F373" s="12"/>
      <c r="G373" s="12">
        <v>120</v>
      </c>
      <c r="H373" s="12">
        <v>1550</v>
      </c>
      <c r="I373" s="12">
        <v>1745</v>
      </c>
      <c r="J373" s="13">
        <f t="shared" si="42"/>
        <v>0.65972222222222221</v>
      </c>
      <c r="K373" s="13">
        <f t="shared" si="43"/>
        <v>0.73958333333333337</v>
      </c>
      <c r="L373" s="14">
        <f t="shared" si="44"/>
        <v>7.986111111111116E-2</v>
      </c>
      <c r="M373" s="14">
        <f t="shared" si="41"/>
        <v>1</v>
      </c>
      <c r="N373" s="14">
        <f t="shared" si="45"/>
        <v>55</v>
      </c>
      <c r="O373" s="15">
        <f t="shared" si="46"/>
        <v>115</v>
      </c>
      <c r="P373" s="12"/>
      <c r="Q373" s="15">
        <f t="shared" si="47"/>
        <v>345</v>
      </c>
    </row>
    <row r="374" spans="1:17" ht="26" hidden="1" customHeight="1">
      <c r="A374" s="19">
        <v>45456</v>
      </c>
      <c r="B374" s="11" t="s">
        <v>25</v>
      </c>
      <c r="C374" s="11" t="s">
        <v>26</v>
      </c>
      <c r="D374" s="11" t="s">
        <v>24</v>
      </c>
      <c r="E374" s="12">
        <v>3</v>
      </c>
      <c r="F374" s="12"/>
      <c r="G374" s="12">
        <v>54</v>
      </c>
      <c r="H374" s="12">
        <v>1000</v>
      </c>
      <c r="I374" s="12">
        <v>1100</v>
      </c>
      <c r="J374" s="13">
        <f t="shared" si="42"/>
        <v>0.41666666666666669</v>
      </c>
      <c r="K374" s="13">
        <f t="shared" si="43"/>
        <v>0.45833333333333331</v>
      </c>
      <c r="L374" s="14">
        <f t="shared" si="44"/>
        <v>4.166666666666663E-2</v>
      </c>
      <c r="M374" s="14">
        <f t="shared" si="41"/>
        <v>1</v>
      </c>
      <c r="N374" s="14">
        <f t="shared" si="45"/>
        <v>0</v>
      </c>
      <c r="O374" s="15">
        <f t="shared" si="46"/>
        <v>60</v>
      </c>
      <c r="P374" s="12"/>
      <c r="Q374" s="15">
        <f t="shared" si="47"/>
        <v>180</v>
      </c>
    </row>
    <row r="375" spans="1:17" ht="26" hidden="1" customHeight="1">
      <c r="A375" s="19">
        <v>45456</v>
      </c>
      <c r="B375" s="11" t="s">
        <v>25</v>
      </c>
      <c r="C375" s="11" t="s">
        <v>26</v>
      </c>
      <c r="D375" s="11" t="s">
        <v>24</v>
      </c>
      <c r="E375" s="12">
        <v>3</v>
      </c>
      <c r="F375" s="12"/>
      <c r="G375" s="12">
        <v>48</v>
      </c>
      <c r="H375" s="12">
        <v>1100</v>
      </c>
      <c r="I375" s="12">
        <v>1230</v>
      </c>
      <c r="J375" s="13">
        <f t="shared" si="42"/>
        <v>0.45833333333333331</v>
      </c>
      <c r="K375" s="13">
        <f t="shared" si="43"/>
        <v>0.52083333333333337</v>
      </c>
      <c r="L375" s="14">
        <f t="shared" si="44"/>
        <v>6.2500000000000056E-2</v>
      </c>
      <c r="M375" s="14">
        <f t="shared" si="41"/>
        <v>1</v>
      </c>
      <c r="N375" s="14">
        <f t="shared" si="45"/>
        <v>30</v>
      </c>
      <c r="O375" s="15">
        <f t="shared" si="46"/>
        <v>90</v>
      </c>
      <c r="P375" s="12"/>
      <c r="Q375" s="15">
        <f t="shared" si="47"/>
        <v>270</v>
      </c>
    </row>
    <row r="376" spans="1:17" ht="26" hidden="1" customHeight="1">
      <c r="A376" s="19">
        <v>45456</v>
      </c>
      <c r="B376" s="11" t="s">
        <v>25</v>
      </c>
      <c r="C376" s="11" t="s">
        <v>26</v>
      </c>
      <c r="D376" s="11" t="s">
        <v>24</v>
      </c>
      <c r="E376" s="12">
        <v>3</v>
      </c>
      <c r="F376" s="12"/>
      <c r="G376" s="12">
        <v>60</v>
      </c>
      <c r="H376" s="12">
        <v>1330</v>
      </c>
      <c r="I376" s="12">
        <v>1525</v>
      </c>
      <c r="J376" s="13">
        <f t="shared" si="42"/>
        <v>0.5625</v>
      </c>
      <c r="K376" s="13">
        <f t="shared" si="43"/>
        <v>0.64236111111111116</v>
      </c>
      <c r="L376" s="14">
        <f t="shared" si="44"/>
        <v>7.986111111111116E-2</v>
      </c>
      <c r="M376" s="14">
        <f t="shared" si="41"/>
        <v>1</v>
      </c>
      <c r="N376" s="14">
        <f t="shared" si="45"/>
        <v>55</v>
      </c>
      <c r="O376" s="15">
        <f t="shared" si="46"/>
        <v>115</v>
      </c>
      <c r="P376" s="12"/>
      <c r="Q376" s="15">
        <f t="shared" si="47"/>
        <v>345</v>
      </c>
    </row>
    <row r="377" spans="1:17" ht="26" hidden="1" customHeight="1">
      <c r="A377" s="19">
        <v>45456</v>
      </c>
      <c r="B377" s="11" t="s">
        <v>25</v>
      </c>
      <c r="C377" s="11" t="s">
        <v>26</v>
      </c>
      <c r="D377" s="11" t="s">
        <v>24</v>
      </c>
      <c r="E377" s="12">
        <v>3</v>
      </c>
      <c r="F377" s="12"/>
      <c r="G377" s="12">
        <v>72</v>
      </c>
      <c r="H377" s="12">
        <v>1545</v>
      </c>
      <c r="I377" s="12">
        <v>1745</v>
      </c>
      <c r="J377" s="13">
        <f t="shared" si="42"/>
        <v>0.65625</v>
      </c>
      <c r="K377" s="13">
        <f t="shared" si="43"/>
        <v>0.73958333333333337</v>
      </c>
      <c r="L377" s="14">
        <f t="shared" si="44"/>
        <v>8.333333333333337E-2</v>
      </c>
      <c r="M377" s="14">
        <f t="shared" si="41"/>
        <v>2</v>
      </c>
      <c r="N377" s="14">
        <f t="shared" si="45"/>
        <v>0</v>
      </c>
      <c r="O377" s="15">
        <f t="shared" si="46"/>
        <v>120</v>
      </c>
      <c r="P377" s="12"/>
      <c r="Q377" s="15">
        <f t="shared" si="47"/>
        <v>360</v>
      </c>
    </row>
    <row r="378" spans="1:17" ht="26" hidden="1" customHeight="1">
      <c r="A378" s="19">
        <v>45456</v>
      </c>
      <c r="B378" s="11" t="s">
        <v>25</v>
      </c>
      <c r="C378" s="11" t="s">
        <v>26</v>
      </c>
      <c r="D378" s="11" t="s">
        <v>24</v>
      </c>
      <c r="E378" s="12">
        <v>3</v>
      </c>
      <c r="F378" s="12"/>
      <c r="G378" s="12">
        <v>20</v>
      </c>
      <c r="H378" s="12">
        <v>1000</v>
      </c>
      <c r="I378" s="12">
        <v>1030</v>
      </c>
      <c r="J378" s="13">
        <f t="shared" si="42"/>
        <v>0.41666666666666669</v>
      </c>
      <c r="K378" s="13">
        <f t="shared" si="43"/>
        <v>0.4375</v>
      </c>
      <c r="L378" s="14">
        <f t="shared" si="44"/>
        <v>2.0833333333333315E-2</v>
      </c>
      <c r="M378" s="14">
        <f t="shared" si="41"/>
        <v>0</v>
      </c>
      <c r="N378" s="14">
        <f t="shared" si="45"/>
        <v>30</v>
      </c>
      <c r="O378" s="15">
        <f t="shared" si="46"/>
        <v>30</v>
      </c>
      <c r="P378" s="12"/>
      <c r="Q378" s="15">
        <f t="shared" si="47"/>
        <v>90</v>
      </c>
    </row>
    <row r="379" spans="1:17" ht="26" hidden="1" customHeight="1">
      <c r="A379" s="19">
        <v>45456</v>
      </c>
      <c r="B379" s="11" t="s">
        <v>25</v>
      </c>
      <c r="C379" s="11" t="s">
        <v>26</v>
      </c>
      <c r="D379" s="11" t="s">
        <v>24</v>
      </c>
      <c r="E379" s="12">
        <v>3</v>
      </c>
      <c r="F379" s="12"/>
      <c r="G379" s="12">
        <v>196</v>
      </c>
      <c r="H379" s="12">
        <v>1030</v>
      </c>
      <c r="I379" s="12">
        <v>1225</v>
      </c>
      <c r="J379" s="13">
        <f t="shared" si="42"/>
        <v>0.4375</v>
      </c>
      <c r="K379" s="13">
        <f t="shared" si="43"/>
        <v>0.51736111111111116</v>
      </c>
      <c r="L379" s="14">
        <f t="shared" si="44"/>
        <v>7.986111111111116E-2</v>
      </c>
      <c r="M379" s="14">
        <f t="shared" si="41"/>
        <v>1</v>
      </c>
      <c r="N379" s="14">
        <f t="shared" si="45"/>
        <v>55</v>
      </c>
      <c r="O379" s="15">
        <f t="shared" si="46"/>
        <v>115</v>
      </c>
      <c r="P379" s="12"/>
      <c r="Q379" s="15">
        <f t="shared" si="47"/>
        <v>345</v>
      </c>
    </row>
    <row r="380" spans="1:17" ht="26" hidden="1" customHeight="1">
      <c r="A380" s="19">
        <v>45456</v>
      </c>
      <c r="B380" s="11" t="s">
        <v>25</v>
      </c>
      <c r="C380" s="11" t="s">
        <v>26</v>
      </c>
      <c r="D380" s="11" t="s">
        <v>24</v>
      </c>
      <c r="E380" s="12">
        <v>3</v>
      </c>
      <c r="F380" s="12"/>
      <c r="G380" s="12">
        <v>77</v>
      </c>
      <c r="H380" s="12">
        <v>1335</v>
      </c>
      <c r="I380" s="12">
        <v>1415</v>
      </c>
      <c r="J380" s="13">
        <f t="shared" si="42"/>
        <v>0.56597222222222221</v>
      </c>
      <c r="K380" s="13">
        <f t="shared" si="43"/>
        <v>0.59375</v>
      </c>
      <c r="L380" s="14">
        <f t="shared" si="44"/>
        <v>2.777777777777779E-2</v>
      </c>
      <c r="M380" s="14">
        <f t="shared" si="41"/>
        <v>0</v>
      </c>
      <c r="N380" s="14">
        <f t="shared" si="45"/>
        <v>40</v>
      </c>
      <c r="O380" s="15">
        <f t="shared" si="46"/>
        <v>40</v>
      </c>
      <c r="P380" s="12"/>
      <c r="Q380" s="15">
        <f t="shared" si="47"/>
        <v>120</v>
      </c>
    </row>
    <row r="381" spans="1:17" ht="26" hidden="1" customHeight="1">
      <c r="A381" s="19">
        <v>45456</v>
      </c>
      <c r="B381" s="11" t="s">
        <v>25</v>
      </c>
      <c r="C381" s="11" t="s">
        <v>26</v>
      </c>
      <c r="D381" s="11" t="s">
        <v>24</v>
      </c>
      <c r="E381" s="12">
        <v>3</v>
      </c>
      <c r="F381" s="12"/>
      <c r="G381" s="12">
        <v>60</v>
      </c>
      <c r="H381" s="12">
        <v>1415</v>
      </c>
      <c r="I381" s="12">
        <v>1525</v>
      </c>
      <c r="J381" s="13">
        <f t="shared" si="42"/>
        <v>0.59375</v>
      </c>
      <c r="K381" s="13">
        <f t="shared" si="43"/>
        <v>0.64236111111111116</v>
      </c>
      <c r="L381" s="14">
        <f t="shared" si="44"/>
        <v>4.861111111111116E-2</v>
      </c>
      <c r="M381" s="14">
        <f t="shared" si="41"/>
        <v>1</v>
      </c>
      <c r="N381" s="14">
        <f t="shared" si="45"/>
        <v>10</v>
      </c>
      <c r="O381" s="15">
        <f t="shared" si="46"/>
        <v>70</v>
      </c>
      <c r="P381" s="12"/>
      <c r="Q381" s="15">
        <f t="shared" si="47"/>
        <v>210</v>
      </c>
    </row>
    <row r="382" spans="1:17" ht="26" hidden="1" customHeight="1">
      <c r="A382" s="19">
        <v>45456</v>
      </c>
      <c r="B382" s="11" t="s">
        <v>25</v>
      </c>
      <c r="C382" s="11" t="s">
        <v>26</v>
      </c>
      <c r="D382" s="11" t="s">
        <v>24</v>
      </c>
      <c r="E382" s="12">
        <v>3</v>
      </c>
      <c r="F382" s="12"/>
      <c r="G382" s="12">
        <v>144</v>
      </c>
      <c r="H382" s="12">
        <v>1550</v>
      </c>
      <c r="I382" s="12">
        <v>1730</v>
      </c>
      <c r="J382" s="13">
        <f t="shared" si="42"/>
        <v>0.65972222222222221</v>
      </c>
      <c r="K382" s="13">
        <f t="shared" si="43"/>
        <v>0.72916666666666663</v>
      </c>
      <c r="L382" s="14">
        <f t="shared" si="44"/>
        <v>6.944444444444442E-2</v>
      </c>
      <c r="M382" s="14">
        <f t="shared" si="41"/>
        <v>1</v>
      </c>
      <c r="N382" s="14">
        <f t="shared" si="45"/>
        <v>40</v>
      </c>
      <c r="O382" s="15">
        <f t="shared" si="46"/>
        <v>100</v>
      </c>
      <c r="P382" s="12"/>
      <c r="Q382" s="15">
        <f t="shared" si="47"/>
        <v>300</v>
      </c>
    </row>
    <row r="383" spans="1:17" ht="26" hidden="1" customHeight="1">
      <c r="A383" s="19">
        <v>45456</v>
      </c>
      <c r="B383" s="11" t="s">
        <v>25</v>
      </c>
      <c r="C383" s="11" t="s">
        <v>26</v>
      </c>
      <c r="D383" s="11" t="s">
        <v>24</v>
      </c>
      <c r="E383" s="12">
        <v>3</v>
      </c>
      <c r="F383" s="12"/>
      <c r="G383" s="12">
        <v>55</v>
      </c>
      <c r="H383" s="12">
        <v>1005</v>
      </c>
      <c r="I383" s="12">
        <v>1045</v>
      </c>
      <c r="J383" s="13">
        <f t="shared" si="42"/>
        <v>0.4201388888888889</v>
      </c>
      <c r="K383" s="13">
        <f t="shared" si="43"/>
        <v>0.44791666666666669</v>
      </c>
      <c r="L383" s="14">
        <f t="shared" si="44"/>
        <v>2.777777777777779E-2</v>
      </c>
      <c r="M383" s="14">
        <f t="shared" si="41"/>
        <v>0</v>
      </c>
      <c r="N383" s="14">
        <f t="shared" si="45"/>
        <v>40</v>
      </c>
      <c r="O383" s="15">
        <f t="shared" si="46"/>
        <v>40</v>
      </c>
      <c r="P383" s="12"/>
      <c r="Q383" s="15">
        <f t="shared" si="47"/>
        <v>120</v>
      </c>
    </row>
    <row r="384" spans="1:17" ht="26" hidden="1" customHeight="1">
      <c r="A384" s="19">
        <v>45456</v>
      </c>
      <c r="B384" s="11" t="s">
        <v>25</v>
      </c>
      <c r="C384" s="11" t="s">
        <v>26</v>
      </c>
      <c r="D384" s="11" t="s">
        <v>24</v>
      </c>
      <c r="E384" s="12">
        <v>3</v>
      </c>
      <c r="F384" s="12"/>
      <c r="G384" s="12">
        <v>180</v>
      </c>
      <c r="H384" s="12">
        <v>1045</v>
      </c>
      <c r="I384" s="12">
        <v>1225</v>
      </c>
      <c r="J384" s="13">
        <f t="shared" si="42"/>
        <v>0.44791666666666669</v>
      </c>
      <c r="K384" s="13">
        <f t="shared" si="43"/>
        <v>0.51736111111111116</v>
      </c>
      <c r="L384" s="14">
        <f t="shared" si="44"/>
        <v>6.9444444444444475E-2</v>
      </c>
      <c r="M384" s="14">
        <f t="shared" si="41"/>
        <v>1</v>
      </c>
      <c r="N384" s="14">
        <f t="shared" si="45"/>
        <v>40</v>
      </c>
      <c r="O384" s="15">
        <f t="shared" si="46"/>
        <v>100</v>
      </c>
      <c r="P384" s="12"/>
      <c r="Q384" s="15">
        <f t="shared" si="47"/>
        <v>300</v>
      </c>
    </row>
    <row r="385" spans="1:17" ht="26" hidden="1" customHeight="1">
      <c r="A385" s="19">
        <v>45456</v>
      </c>
      <c r="B385" s="11" t="s">
        <v>25</v>
      </c>
      <c r="C385" s="11" t="s">
        <v>26</v>
      </c>
      <c r="D385" s="11" t="s">
        <v>24</v>
      </c>
      <c r="E385" s="12">
        <v>3</v>
      </c>
      <c r="F385" s="12"/>
      <c r="G385" s="12">
        <v>60</v>
      </c>
      <c r="H385" s="12">
        <v>1335</v>
      </c>
      <c r="I385" s="12">
        <v>1410</v>
      </c>
      <c r="J385" s="13">
        <f t="shared" si="42"/>
        <v>0.56597222222222221</v>
      </c>
      <c r="K385" s="13">
        <f t="shared" si="43"/>
        <v>0.59027777777777779</v>
      </c>
      <c r="L385" s="14">
        <f t="shared" si="44"/>
        <v>2.430555555555558E-2</v>
      </c>
      <c r="M385" s="14">
        <f t="shared" si="41"/>
        <v>0</v>
      </c>
      <c r="N385" s="14">
        <f t="shared" si="45"/>
        <v>35</v>
      </c>
      <c r="O385" s="15">
        <f t="shared" si="46"/>
        <v>35</v>
      </c>
      <c r="P385" s="12"/>
      <c r="Q385" s="15">
        <f t="shared" si="47"/>
        <v>105</v>
      </c>
    </row>
    <row r="386" spans="1:17" ht="26" hidden="1" customHeight="1">
      <c r="A386" s="19">
        <v>45456</v>
      </c>
      <c r="B386" s="11" t="s">
        <v>25</v>
      </c>
      <c r="C386" s="11" t="s">
        <v>26</v>
      </c>
      <c r="D386" s="11" t="s">
        <v>24</v>
      </c>
      <c r="E386" s="12">
        <v>3</v>
      </c>
      <c r="F386" s="12"/>
      <c r="G386" s="12">
        <v>72</v>
      </c>
      <c r="H386" s="12">
        <v>1410</v>
      </c>
      <c r="I386" s="12">
        <v>1525</v>
      </c>
      <c r="J386" s="13">
        <f t="shared" si="42"/>
        <v>0.59027777777777779</v>
      </c>
      <c r="K386" s="13">
        <f t="shared" si="43"/>
        <v>0.64236111111111116</v>
      </c>
      <c r="L386" s="14">
        <f t="shared" si="44"/>
        <v>5.208333333333337E-2</v>
      </c>
      <c r="M386" s="14">
        <f t="shared" si="41"/>
        <v>1</v>
      </c>
      <c r="N386" s="14">
        <f t="shared" si="45"/>
        <v>15</v>
      </c>
      <c r="O386" s="15">
        <f t="shared" si="46"/>
        <v>75</v>
      </c>
      <c r="P386" s="12"/>
      <c r="Q386" s="15">
        <f t="shared" si="47"/>
        <v>225</v>
      </c>
    </row>
    <row r="387" spans="1:17" ht="26" hidden="1" customHeight="1">
      <c r="A387" s="19">
        <v>45456</v>
      </c>
      <c r="B387" s="11" t="s">
        <v>25</v>
      </c>
      <c r="C387" s="11" t="s">
        <v>26</v>
      </c>
      <c r="D387" s="11" t="s">
        <v>24</v>
      </c>
      <c r="E387" s="12">
        <v>3</v>
      </c>
      <c r="F387" s="12"/>
      <c r="G387" s="12">
        <v>132</v>
      </c>
      <c r="H387" s="12">
        <v>1545</v>
      </c>
      <c r="I387" s="12">
        <v>1750</v>
      </c>
      <c r="J387" s="13">
        <f t="shared" si="42"/>
        <v>0.65625</v>
      </c>
      <c r="K387" s="13">
        <f t="shared" si="43"/>
        <v>0.74305555555555558</v>
      </c>
      <c r="L387" s="14">
        <f t="shared" si="44"/>
        <v>8.680555555555558E-2</v>
      </c>
      <c r="M387" s="14">
        <f t="shared" ref="M387:M401" si="48">HOUR(L387)</f>
        <v>2</v>
      </c>
      <c r="N387" s="14">
        <f t="shared" si="45"/>
        <v>5</v>
      </c>
      <c r="O387" s="15">
        <f t="shared" si="46"/>
        <v>125</v>
      </c>
      <c r="P387" s="12"/>
      <c r="Q387" s="15">
        <f t="shared" si="47"/>
        <v>375</v>
      </c>
    </row>
    <row r="388" spans="1:17" ht="26" hidden="1" customHeight="1">
      <c r="A388" s="19">
        <v>45456</v>
      </c>
      <c r="B388" s="11" t="s">
        <v>25</v>
      </c>
      <c r="C388" s="11" t="s">
        <v>26</v>
      </c>
      <c r="D388" s="11" t="s">
        <v>24</v>
      </c>
      <c r="E388" s="12">
        <v>3</v>
      </c>
      <c r="F388" s="12"/>
      <c r="G388" s="12">
        <v>72</v>
      </c>
      <c r="H388" s="12">
        <v>1000</v>
      </c>
      <c r="I388" s="12">
        <v>1042</v>
      </c>
      <c r="J388" s="13">
        <f t="shared" ref="J388:J401" si="49">IF(ISERROR(VALUE(IF(LEN(H388)=3,(LEFT(H388,1)&amp;":"&amp;RIGHT(H388,2)),(LEFT(H388,2)&amp;":"&amp;RIGHT(H388,2))))),"",VALUE(IF(LEN(H388)=3,(LEFT(H388,1)&amp;":"&amp;RIGHT(H388,2)),(LEFT(H388,2)&amp;":"&amp;RIGHT(H388,2)))))</f>
        <v>0.41666666666666669</v>
      </c>
      <c r="K388" s="13">
        <f t="shared" ref="K388:K401" si="50">IF(ISERROR(VALUE(IF(LEN(I388)=3,(LEFT(I388,1)&amp;":"&amp;RIGHT(I388,2)),(LEFT(I388,2)&amp;":"&amp;RIGHT(I388,2))))),"",VALUE(IF(LEN(I388)=3,(LEFT(I388,1)&amp;":"&amp;RIGHT(I388,2)),(LEFT(I388,2)&amp;":"&amp;RIGHT(I388,2)))))</f>
        <v>0.44583333333333336</v>
      </c>
      <c r="L388" s="14">
        <f t="shared" ref="L388:L401" si="51">K388-J388</f>
        <v>2.9166666666666674E-2</v>
      </c>
      <c r="M388" s="14">
        <f t="shared" si="48"/>
        <v>0</v>
      </c>
      <c r="N388" s="14">
        <f t="shared" ref="N388:N401" si="52">MINUTE(L388)</f>
        <v>42</v>
      </c>
      <c r="O388" s="15">
        <f t="shared" ref="O388:O401" si="53">IF(AND(ISNUMBER(H388),ISNUMBER(I388)),IF(M388*60+N388,M388*60+N388,"　"),0)</f>
        <v>42</v>
      </c>
      <c r="P388" s="12"/>
      <c r="Q388" s="15">
        <f t="shared" ref="Q388:Q401" si="54">(O388*E388)-P388</f>
        <v>126</v>
      </c>
    </row>
    <row r="389" spans="1:17" ht="26" hidden="1" customHeight="1">
      <c r="A389" s="19">
        <v>45456</v>
      </c>
      <c r="B389" s="11" t="s">
        <v>25</v>
      </c>
      <c r="C389" s="11" t="s">
        <v>26</v>
      </c>
      <c r="D389" s="11" t="s">
        <v>24</v>
      </c>
      <c r="E389" s="12">
        <v>3</v>
      </c>
      <c r="F389" s="12"/>
      <c r="G389" s="12">
        <v>84</v>
      </c>
      <c r="H389" s="12">
        <v>1050</v>
      </c>
      <c r="I389" s="12">
        <v>1225</v>
      </c>
      <c r="J389" s="13">
        <f t="shared" si="49"/>
        <v>0.4513888888888889</v>
      </c>
      <c r="K389" s="13">
        <f t="shared" si="50"/>
        <v>0.51736111111111116</v>
      </c>
      <c r="L389" s="14">
        <f t="shared" si="51"/>
        <v>6.5972222222222265E-2</v>
      </c>
      <c r="M389" s="14">
        <f t="shared" si="48"/>
        <v>1</v>
      </c>
      <c r="N389" s="14">
        <f t="shared" si="52"/>
        <v>35</v>
      </c>
      <c r="O389" s="15">
        <f t="shared" si="53"/>
        <v>95</v>
      </c>
      <c r="P389" s="12"/>
      <c r="Q389" s="15">
        <f t="shared" si="54"/>
        <v>285</v>
      </c>
    </row>
    <row r="390" spans="1:17" ht="26" hidden="1" customHeight="1">
      <c r="A390" s="19">
        <v>45456</v>
      </c>
      <c r="B390" s="11" t="s">
        <v>25</v>
      </c>
      <c r="C390" s="11" t="s">
        <v>26</v>
      </c>
      <c r="D390" s="11" t="s">
        <v>24</v>
      </c>
      <c r="E390" s="12">
        <v>3</v>
      </c>
      <c r="F390" s="12"/>
      <c r="G390" s="12">
        <v>108</v>
      </c>
      <c r="H390" s="12">
        <v>1330</v>
      </c>
      <c r="I390" s="12">
        <v>1530</v>
      </c>
      <c r="J390" s="13">
        <f t="shared" si="49"/>
        <v>0.5625</v>
      </c>
      <c r="K390" s="13">
        <f t="shared" si="50"/>
        <v>0.64583333333333337</v>
      </c>
      <c r="L390" s="14">
        <f t="shared" si="51"/>
        <v>8.333333333333337E-2</v>
      </c>
      <c r="M390" s="14">
        <f t="shared" si="48"/>
        <v>2</v>
      </c>
      <c r="N390" s="14">
        <f t="shared" si="52"/>
        <v>0</v>
      </c>
      <c r="O390" s="15">
        <f t="shared" si="53"/>
        <v>120</v>
      </c>
      <c r="P390" s="12"/>
      <c r="Q390" s="15">
        <f t="shared" si="54"/>
        <v>360</v>
      </c>
    </row>
    <row r="391" spans="1:17" ht="26" hidden="1" customHeight="1">
      <c r="A391" s="19">
        <v>45456</v>
      </c>
      <c r="B391" s="11" t="s">
        <v>25</v>
      </c>
      <c r="C391" s="11" t="s">
        <v>26</v>
      </c>
      <c r="D391" s="11" t="s">
        <v>24</v>
      </c>
      <c r="E391" s="12">
        <v>3</v>
      </c>
      <c r="F391" s="12"/>
      <c r="G391" s="12">
        <v>132</v>
      </c>
      <c r="H391" s="12">
        <v>1550</v>
      </c>
      <c r="I391" s="12">
        <v>1750</v>
      </c>
      <c r="J391" s="13">
        <f t="shared" si="49"/>
        <v>0.65972222222222221</v>
      </c>
      <c r="K391" s="13">
        <f t="shared" si="50"/>
        <v>0.74305555555555558</v>
      </c>
      <c r="L391" s="14">
        <f t="shared" si="51"/>
        <v>8.333333333333337E-2</v>
      </c>
      <c r="M391" s="14">
        <f t="shared" si="48"/>
        <v>2</v>
      </c>
      <c r="N391" s="14">
        <f t="shared" si="52"/>
        <v>0</v>
      </c>
      <c r="O391" s="15">
        <f t="shared" si="53"/>
        <v>120</v>
      </c>
      <c r="P391" s="12"/>
      <c r="Q391" s="15">
        <f t="shared" si="54"/>
        <v>360</v>
      </c>
    </row>
    <row r="392" spans="1:17" ht="26" hidden="1" customHeight="1">
      <c r="A392" s="19">
        <v>45456</v>
      </c>
      <c r="B392" s="11" t="s">
        <v>25</v>
      </c>
      <c r="C392" s="11" t="s">
        <v>26</v>
      </c>
      <c r="D392" s="11" t="s">
        <v>24</v>
      </c>
      <c r="E392" s="12">
        <v>3</v>
      </c>
      <c r="F392" s="12"/>
      <c r="G392" s="12">
        <v>48</v>
      </c>
      <c r="H392" s="12">
        <v>952</v>
      </c>
      <c r="I392" s="12">
        <v>1105</v>
      </c>
      <c r="J392" s="13">
        <f t="shared" si="49"/>
        <v>0.41111111111111109</v>
      </c>
      <c r="K392" s="13">
        <f t="shared" si="50"/>
        <v>0.46180555555555558</v>
      </c>
      <c r="L392" s="14">
        <f t="shared" si="51"/>
        <v>5.0694444444444486E-2</v>
      </c>
      <c r="M392" s="14">
        <f t="shared" si="48"/>
        <v>1</v>
      </c>
      <c r="N392" s="14">
        <f t="shared" si="52"/>
        <v>13</v>
      </c>
      <c r="O392" s="15">
        <f t="shared" si="53"/>
        <v>73</v>
      </c>
      <c r="P392" s="12"/>
      <c r="Q392" s="15">
        <f t="shared" si="54"/>
        <v>219</v>
      </c>
    </row>
    <row r="393" spans="1:17" ht="26" hidden="1" customHeight="1">
      <c r="A393" s="19">
        <v>45456</v>
      </c>
      <c r="B393" s="11" t="s">
        <v>25</v>
      </c>
      <c r="C393" s="11" t="s">
        <v>26</v>
      </c>
      <c r="D393" s="11" t="s">
        <v>24</v>
      </c>
      <c r="E393" s="12">
        <v>3</v>
      </c>
      <c r="F393" s="12"/>
      <c r="G393" s="12">
        <v>12</v>
      </c>
      <c r="H393" s="12">
        <v>1110</v>
      </c>
      <c r="I393" s="12">
        <v>1136</v>
      </c>
      <c r="J393" s="13">
        <f t="shared" si="49"/>
        <v>0.46527777777777779</v>
      </c>
      <c r="K393" s="13">
        <f t="shared" si="50"/>
        <v>0.48333333333333334</v>
      </c>
      <c r="L393" s="14">
        <f t="shared" si="51"/>
        <v>1.8055555555555547E-2</v>
      </c>
      <c r="M393" s="14">
        <f t="shared" si="48"/>
        <v>0</v>
      </c>
      <c r="N393" s="14">
        <f t="shared" si="52"/>
        <v>26</v>
      </c>
      <c r="O393" s="15">
        <f t="shared" si="53"/>
        <v>26</v>
      </c>
      <c r="P393" s="12"/>
      <c r="Q393" s="15">
        <f t="shared" si="54"/>
        <v>78</v>
      </c>
    </row>
    <row r="394" spans="1:17" ht="26" hidden="1" customHeight="1">
      <c r="A394" s="19">
        <v>45456</v>
      </c>
      <c r="B394" s="11" t="s">
        <v>25</v>
      </c>
      <c r="C394" s="11" t="s">
        <v>26</v>
      </c>
      <c r="D394" s="11" t="s">
        <v>24</v>
      </c>
      <c r="E394" s="12">
        <v>3</v>
      </c>
      <c r="F394" s="12"/>
      <c r="G394" s="12">
        <v>60</v>
      </c>
      <c r="H394" s="12">
        <v>1136</v>
      </c>
      <c r="I394" s="12">
        <v>1226</v>
      </c>
      <c r="J394" s="13">
        <f t="shared" si="49"/>
        <v>0.48333333333333334</v>
      </c>
      <c r="K394" s="13">
        <f t="shared" si="50"/>
        <v>0.5180555555555556</v>
      </c>
      <c r="L394" s="14">
        <f t="shared" si="51"/>
        <v>3.4722222222222265E-2</v>
      </c>
      <c r="M394" s="14">
        <f t="shared" si="48"/>
        <v>0</v>
      </c>
      <c r="N394" s="14">
        <f t="shared" si="52"/>
        <v>50</v>
      </c>
      <c r="O394" s="15">
        <f t="shared" si="53"/>
        <v>50</v>
      </c>
      <c r="P394" s="12"/>
      <c r="Q394" s="15">
        <f t="shared" si="54"/>
        <v>150</v>
      </c>
    </row>
    <row r="395" spans="1:17" ht="26" hidden="1" customHeight="1">
      <c r="A395" s="19">
        <v>45456</v>
      </c>
      <c r="B395" s="11" t="s">
        <v>25</v>
      </c>
      <c r="C395" s="11" t="s">
        <v>26</v>
      </c>
      <c r="D395" s="11" t="s">
        <v>24</v>
      </c>
      <c r="E395" s="12">
        <v>3</v>
      </c>
      <c r="F395" s="12"/>
      <c r="G395" s="12">
        <v>12</v>
      </c>
      <c r="H395" s="12">
        <v>1339</v>
      </c>
      <c r="I395" s="12">
        <v>1415</v>
      </c>
      <c r="J395" s="13">
        <f t="shared" si="49"/>
        <v>0.56874999999999998</v>
      </c>
      <c r="K395" s="13">
        <f t="shared" si="50"/>
        <v>0.59375</v>
      </c>
      <c r="L395" s="14">
        <f t="shared" si="51"/>
        <v>2.5000000000000022E-2</v>
      </c>
      <c r="M395" s="14">
        <f t="shared" si="48"/>
        <v>0</v>
      </c>
      <c r="N395" s="14">
        <f t="shared" si="52"/>
        <v>36</v>
      </c>
      <c r="O395" s="15">
        <f t="shared" si="53"/>
        <v>36</v>
      </c>
      <c r="P395" s="12"/>
      <c r="Q395" s="15">
        <f t="shared" si="54"/>
        <v>108</v>
      </c>
    </row>
    <row r="396" spans="1:17" ht="26" hidden="1" customHeight="1">
      <c r="A396" s="19">
        <v>45456</v>
      </c>
      <c r="B396" s="11" t="s">
        <v>25</v>
      </c>
      <c r="C396" s="11" t="s">
        <v>26</v>
      </c>
      <c r="D396" s="11" t="s">
        <v>24</v>
      </c>
      <c r="E396" s="12">
        <v>3</v>
      </c>
      <c r="F396" s="12"/>
      <c r="G396" s="12">
        <v>48</v>
      </c>
      <c r="H396" s="12">
        <v>1425</v>
      </c>
      <c r="I396" s="12">
        <v>1527</v>
      </c>
      <c r="J396" s="13">
        <f t="shared" si="49"/>
        <v>0.60069444444444442</v>
      </c>
      <c r="K396" s="13">
        <f t="shared" si="50"/>
        <v>0.64375000000000004</v>
      </c>
      <c r="L396" s="14">
        <f t="shared" si="51"/>
        <v>4.3055555555555625E-2</v>
      </c>
      <c r="M396" s="14">
        <f t="shared" si="48"/>
        <v>1</v>
      </c>
      <c r="N396" s="14">
        <f t="shared" si="52"/>
        <v>2</v>
      </c>
      <c r="O396" s="15">
        <f t="shared" si="53"/>
        <v>62</v>
      </c>
      <c r="P396" s="12"/>
      <c r="Q396" s="15">
        <f t="shared" si="54"/>
        <v>186</v>
      </c>
    </row>
    <row r="397" spans="1:17" ht="26" hidden="1" customHeight="1">
      <c r="A397" s="19">
        <v>45456</v>
      </c>
      <c r="B397" s="11" t="s">
        <v>25</v>
      </c>
      <c r="C397" s="11" t="s">
        <v>26</v>
      </c>
      <c r="D397" s="11" t="s">
        <v>24</v>
      </c>
      <c r="E397" s="12">
        <v>3</v>
      </c>
      <c r="F397" s="12"/>
      <c r="G397" s="12">
        <v>84</v>
      </c>
      <c r="H397" s="12">
        <v>1535</v>
      </c>
      <c r="I397" s="12">
        <v>1754</v>
      </c>
      <c r="J397" s="13">
        <f t="shared" si="49"/>
        <v>0.64930555555555558</v>
      </c>
      <c r="K397" s="13">
        <f t="shared" si="50"/>
        <v>0.74583333333333335</v>
      </c>
      <c r="L397" s="14">
        <f t="shared" si="51"/>
        <v>9.6527777777777768E-2</v>
      </c>
      <c r="M397" s="14">
        <f t="shared" si="48"/>
        <v>2</v>
      </c>
      <c r="N397" s="14">
        <f t="shared" si="52"/>
        <v>19</v>
      </c>
      <c r="O397" s="15">
        <f t="shared" si="53"/>
        <v>139</v>
      </c>
      <c r="P397" s="12"/>
      <c r="Q397" s="15">
        <f t="shared" si="54"/>
        <v>417</v>
      </c>
    </row>
    <row r="398" spans="1:17" ht="26" hidden="1" customHeight="1">
      <c r="A398" s="19">
        <v>45456</v>
      </c>
      <c r="B398" s="11" t="s">
        <v>25</v>
      </c>
      <c r="C398" s="11" t="s">
        <v>35</v>
      </c>
      <c r="D398" s="11" t="s">
        <v>24</v>
      </c>
      <c r="E398" s="12">
        <v>3</v>
      </c>
      <c r="F398" s="12"/>
      <c r="G398" s="12">
        <v>92</v>
      </c>
      <c r="H398" s="12">
        <v>950</v>
      </c>
      <c r="I398" s="12">
        <v>1230</v>
      </c>
      <c r="J398" s="13">
        <f t="shared" si="49"/>
        <v>0.40972222222222221</v>
      </c>
      <c r="K398" s="13">
        <f t="shared" si="50"/>
        <v>0.52083333333333337</v>
      </c>
      <c r="L398" s="14">
        <f t="shared" si="51"/>
        <v>0.11111111111111116</v>
      </c>
      <c r="M398" s="14">
        <f t="shared" si="48"/>
        <v>2</v>
      </c>
      <c r="N398" s="14">
        <f t="shared" si="52"/>
        <v>40</v>
      </c>
      <c r="O398" s="15">
        <f t="shared" si="53"/>
        <v>160</v>
      </c>
      <c r="P398" s="12"/>
      <c r="Q398" s="15">
        <f t="shared" si="54"/>
        <v>480</v>
      </c>
    </row>
    <row r="399" spans="1:17" ht="26" hidden="1" customHeight="1">
      <c r="A399" s="19">
        <v>45456</v>
      </c>
      <c r="B399" s="11" t="s">
        <v>25</v>
      </c>
      <c r="C399" s="11" t="s">
        <v>35</v>
      </c>
      <c r="D399" s="11" t="s">
        <v>24</v>
      </c>
      <c r="E399" s="12">
        <v>3</v>
      </c>
      <c r="F399" s="12"/>
      <c r="G399" s="12">
        <v>72</v>
      </c>
      <c r="H399" s="12">
        <v>1330</v>
      </c>
      <c r="I399" s="12">
        <v>1530</v>
      </c>
      <c r="J399" s="13">
        <f t="shared" si="49"/>
        <v>0.5625</v>
      </c>
      <c r="K399" s="13">
        <f t="shared" si="50"/>
        <v>0.64583333333333337</v>
      </c>
      <c r="L399" s="14">
        <f t="shared" si="51"/>
        <v>8.333333333333337E-2</v>
      </c>
      <c r="M399" s="14">
        <f t="shared" si="48"/>
        <v>2</v>
      </c>
      <c r="N399" s="14">
        <f t="shared" si="52"/>
        <v>0</v>
      </c>
      <c r="O399" s="15">
        <f t="shared" si="53"/>
        <v>120</v>
      </c>
      <c r="P399" s="12"/>
      <c r="Q399" s="15">
        <f t="shared" si="54"/>
        <v>360</v>
      </c>
    </row>
    <row r="400" spans="1:17" ht="26" hidden="1" customHeight="1">
      <c r="A400" s="19">
        <v>45456</v>
      </c>
      <c r="B400" s="11" t="s">
        <v>25</v>
      </c>
      <c r="C400" s="11" t="s">
        <v>35</v>
      </c>
      <c r="D400" s="11" t="s">
        <v>24</v>
      </c>
      <c r="E400" s="12">
        <v>3</v>
      </c>
      <c r="F400" s="12"/>
      <c r="G400" s="12">
        <v>96</v>
      </c>
      <c r="H400" s="12">
        <v>1545</v>
      </c>
      <c r="I400" s="12">
        <v>1800</v>
      </c>
      <c r="J400" s="13">
        <f t="shared" si="49"/>
        <v>0.65625</v>
      </c>
      <c r="K400" s="13">
        <f t="shared" si="50"/>
        <v>0.75</v>
      </c>
      <c r="L400" s="14">
        <f t="shared" si="51"/>
        <v>9.375E-2</v>
      </c>
      <c r="M400" s="14">
        <f t="shared" si="48"/>
        <v>2</v>
      </c>
      <c r="N400" s="14">
        <f t="shared" si="52"/>
        <v>15</v>
      </c>
      <c r="O400" s="15">
        <f t="shared" si="53"/>
        <v>135</v>
      </c>
      <c r="P400" s="12"/>
      <c r="Q400" s="15">
        <f t="shared" si="54"/>
        <v>405</v>
      </c>
    </row>
    <row r="401" spans="1:17" ht="26" hidden="1" customHeight="1">
      <c r="A401" s="19">
        <v>45456</v>
      </c>
      <c r="B401" s="11" t="s">
        <v>25</v>
      </c>
      <c r="C401" s="11" t="s">
        <v>26</v>
      </c>
      <c r="D401" s="11" t="s">
        <v>24</v>
      </c>
      <c r="E401" s="12">
        <v>6</v>
      </c>
      <c r="F401" s="12"/>
      <c r="G401" s="12">
        <v>108</v>
      </c>
      <c r="H401" s="12">
        <v>1805</v>
      </c>
      <c r="I401" s="12">
        <v>1850</v>
      </c>
      <c r="J401" s="13">
        <f t="shared" si="49"/>
        <v>0.75347222222222221</v>
      </c>
      <c r="K401" s="13">
        <f t="shared" si="50"/>
        <v>0.78472222222222221</v>
      </c>
      <c r="L401" s="14">
        <f t="shared" si="51"/>
        <v>3.125E-2</v>
      </c>
      <c r="M401" s="14">
        <f t="shared" si="48"/>
        <v>0</v>
      </c>
      <c r="N401" s="14">
        <f t="shared" si="52"/>
        <v>45</v>
      </c>
      <c r="O401" s="15">
        <f t="shared" si="53"/>
        <v>45</v>
      </c>
      <c r="P401" s="12"/>
      <c r="Q401" s="15">
        <f t="shared" si="54"/>
        <v>270</v>
      </c>
    </row>
    <row r="402" spans="1:17" ht="26" hidden="1" customHeight="1">
      <c r="A402" s="19">
        <v>45456</v>
      </c>
      <c r="B402" s="11" t="s">
        <v>33</v>
      </c>
      <c r="C402" s="11"/>
      <c r="D402" s="11" t="s">
        <v>24</v>
      </c>
      <c r="E402" s="12">
        <v>6</v>
      </c>
      <c r="F402" s="12"/>
      <c r="G402" s="12">
        <v>738</v>
      </c>
      <c r="H402" s="12">
        <v>947</v>
      </c>
      <c r="I402" s="12">
        <v>1326</v>
      </c>
      <c r="J402" s="13">
        <f t="shared" ref="J402:J427" si="55">IF(ISERROR(VALUE(IF(LEN(H402)=3,(LEFT(H402,1)&amp;":"&amp;RIGHT(H402,2)),(LEFT(H402,2)&amp;":"&amp;RIGHT(H402,2))))),"",VALUE(IF(LEN(H402)=3,(LEFT(H402,1)&amp;":"&amp;RIGHT(H402,2)),(LEFT(H402,2)&amp;":"&amp;RIGHT(H402,2)))))</f>
        <v>0.40763888888888888</v>
      </c>
      <c r="K402" s="13">
        <f t="shared" ref="K402:K427" si="56">IF(ISERROR(VALUE(IF(LEN(I402)=3,(LEFT(I402,1)&amp;":"&amp;RIGHT(I402,2)),(LEFT(I402,2)&amp;":"&amp;RIGHT(I402,2))))),"",VALUE(IF(LEN(I402)=3,(LEFT(I402,1)&amp;":"&amp;RIGHT(I402,2)),(LEFT(I402,2)&amp;":"&amp;RIGHT(I402,2)))))</f>
        <v>0.55972222222222223</v>
      </c>
      <c r="L402" s="14">
        <f t="shared" ref="L402:L427" si="57">K402-J402</f>
        <v>0.15208333333333335</v>
      </c>
      <c r="M402" s="14">
        <f t="shared" ref="M402:M426" si="58">HOUR(L402)</f>
        <v>3</v>
      </c>
      <c r="N402" s="14">
        <f t="shared" ref="N402:N427" si="59">MINUTE(L402)</f>
        <v>39</v>
      </c>
      <c r="O402" s="15">
        <f t="shared" ref="O402:O427" si="60">IF(AND(ISNUMBER(H402),ISNUMBER(I402)),IF(M402*60+N402,M402*60+N402,"　"),0)</f>
        <v>219</v>
      </c>
      <c r="P402" s="12"/>
      <c r="Q402" s="15">
        <f t="shared" ref="Q402:Q427" si="61">(O402*E402)-P402</f>
        <v>1314</v>
      </c>
    </row>
    <row r="403" spans="1:17" ht="26" hidden="1" customHeight="1">
      <c r="A403" s="19">
        <v>45456</v>
      </c>
      <c r="B403" s="11" t="s">
        <v>33</v>
      </c>
      <c r="C403" s="11"/>
      <c r="D403" s="11" t="s">
        <v>24</v>
      </c>
      <c r="E403" s="12">
        <v>6</v>
      </c>
      <c r="F403" s="12"/>
      <c r="G403" s="12">
        <v>467</v>
      </c>
      <c r="H403" s="12">
        <v>1431</v>
      </c>
      <c r="I403" s="12">
        <v>1627</v>
      </c>
      <c r="J403" s="13">
        <f t="shared" si="55"/>
        <v>0.60486111111111107</v>
      </c>
      <c r="K403" s="13">
        <f t="shared" si="56"/>
        <v>0.68541666666666667</v>
      </c>
      <c r="L403" s="14">
        <f t="shared" si="57"/>
        <v>8.0555555555555602E-2</v>
      </c>
      <c r="M403" s="14">
        <f t="shared" si="58"/>
        <v>1</v>
      </c>
      <c r="N403" s="14">
        <f t="shared" si="59"/>
        <v>56</v>
      </c>
      <c r="O403" s="15">
        <f t="shared" si="60"/>
        <v>116</v>
      </c>
      <c r="P403" s="12"/>
      <c r="Q403" s="15">
        <f t="shared" si="61"/>
        <v>696</v>
      </c>
    </row>
    <row r="404" spans="1:17" ht="26" hidden="1" customHeight="1">
      <c r="A404" s="19">
        <v>45456</v>
      </c>
      <c r="B404" s="11" t="s">
        <v>33</v>
      </c>
      <c r="C404" s="11"/>
      <c r="D404" s="11" t="s">
        <v>24</v>
      </c>
      <c r="E404" s="12">
        <v>6</v>
      </c>
      <c r="F404" s="12"/>
      <c r="G404" s="12">
        <v>75</v>
      </c>
      <c r="H404" s="12">
        <v>1651</v>
      </c>
      <c r="I404" s="12">
        <v>1735</v>
      </c>
      <c r="J404" s="13">
        <f t="shared" si="55"/>
        <v>0.70208333333333328</v>
      </c>
      <c r="K404" s="13">
        <f t="shared" si="56"/>
        <v>0.73263888888888884</v>
      </c>
      <c r="L404" s="14">
        <f t="shared" si="57"/>
        <v>3.0555555555555558E-2</v>
      </c>
      <c r="M404" s="14">
        <f t="shared" si="58"/>
        <v>0</v>
      </c>
      <c r="N404" s="14">
        <f t="shared" si="59"/>
        <v>44</v>
      </c>
      <c r="O404" s="15">
        <f t="shared" si="60"/>
        <v>44</v>
      </c>
      <c r="P404" s="12"/>
      <c r="Q404" s="15">
        <f t="shared" si="61"/>
        <v>264</v>
      </c>
    </row>
    <row r="405" spans="1:17" ht="26" hidden="1" customHeight="1">
      <c r="A405" s="19">
        <v>45456</v>
      </c>
      <c r="B405" s="11" t="s">
        <v>34</v>
      </c>
      <c r="C405" s="11"/>
      <c r="D405" s="11" t="s">
        <v>24</v>
      </c>
      <c r="E405" s="12">
        <v>6</v>
      </c>
      <c r="F405" s="12"/>
      <c r="G405" s="12">
        <v>210</v>
      </c>
      <c r="H405" s="12">
        <v>945</v>
      </c>
      <c r="I405" s="12">
        <v>1130</v>
      </c>
      <c r="J405" s="13">
        <f t="shared" si="55"/>
        <v>0.40625</v>
      </c>
      <c r="K405" s="13">
        <f t="shared" si="56"/>
        <v>0.47916666666666669</v>
      </c>
      <c r="L405" s="14">
        <f t="shared" si="57"/>
        <v>7.2916666666666685E-2</v>
      </c>
      <c r="M405" s="14">
        <f t="shared" si="58"/>
        <v>1</v>
      </c>
      <c r="N405" s="14">
        <f t="shared" si="59"/>
        <v>45</v>
      </c>
      <c r="O405" s="15">
        <f t="shared" si="60"/>
        <v>105</v>
      </c>
      <c r="P405" s="12"/>
      <c r="Q405" s="15">
        <f t="shared" si="61"/>
        <v>630</v>
      </c>
    </row>
    <row r="406" spans="1:17" ht="26" hidden="1" customHeight="1">
      <c r="A406" s="19">
        <v>45456</v>
      </c>
      <c r="B406" s="11" t="s">
        <v>34</v>
      </c>
      <c r="C406" s="11"/>
      <c r="D406" s="11" t="s">
        <v>24</v>
      </c>
      <c r="E406" s="12">
        <v>6</v>
      </c>
      <c r="F406" s="12"/>
      <c r="G406" s="12">
        <v>227</v>
      </c>
      <c r="H406" s="12">
        <v>1230</v>
      </c>
      <c r="I406" s="12">
        <v>1500</v>
      </c>
      <c r="J406" s="13">
        <f t="shared" si="55"/>
        <v>0.52083333333333337</v>
      </c>
      <c r="K406" s="13">
        <f t="shared" si="56"/>
        <v>0.625</v>
      </c>
      <c r="L406" s="14">
        <f t="shared" si="57"/>
        <v>0.10416666666666663</v>
      </c>
      <c r="M406" s="14">
        <f t="shared" si="58"/>
        <v>2</v>
      </c>
      <c r="N406" s="14">
        <f t="shared" si="59"/>
        <v>30</v>
      </c>
      <c r="O406" s="15">
        <f t="shared" si="60"/>
        <v>150</v>
      </c>
      <c r="P406" s="12"/>
      <c r="Q406" s="15">
        <f t="shared" si="61"/>
        <v>900</v>
      </c>
    </row>
    <row r="407" spans="1:17" ht="26" hidden="1" customHeight="1">
      <c r="A407" s="19">
        <v>45456</v>
      </c>
      <c r="B407" s="11" t="s">
        <v>34</v>
      </c>
      <c r="C407" s="11"/>
      <c r="D407" s="11" t="s">
        <v>24</v>
      </c>
      <c r="E407" s="12">
        <v>6</v>
      </c>
      <c r="F407" s="12"/>
      <c r="G407" s="12">
        <v>271</v>
      </c>
      <c r="H407" s="12">
        <v>1515</v>
      </c>
      <c r="I407" s="12">
        <v>1800</v>
      </c>
      <c r="J407" s="13">
        <f t="shared" si="55"/>
        <v>0.63541666666666663</v>
      </c>
      <c r="K407" s="13">
        <f t="shared" si="56"/>
        <v>0.75</v>
      </c>
      <c r="L407" s="14">
        <f t="shared" si="57"/>
        <v>0.11458333333333337</v>
      </c>
      <c r="M407" s="14">
        <f t="shared" si="58"/>
        <v>2</v>
      </c>
      <c r="N407" s="14">
        <f t="shared" si="59"/>
        <v>45</v>
      </c>
      <c r="O407" s="15">
        <f t="shared" si="60"/>
        <v>165</v>
      </c>
      <c r="P407" s="12"/>
      <c r="Q407" s="15">
        <f t="shared" si="61"/>
        <v>990</v>
      </c>
    </row>
    <row r="408" spans="1:17" ht="26" hidden="1" customHeight="1">
      <c r="A408" s="19">
        <v>45456</v>
      </c>
      <c r="B408" s="11" t="s">
        <v>32</v>
      </c>
      <c r="C408" s="11"/>
      <c r="D408" s="11" t="s">
        <v>24</v>
      </c>
      <c r="E408" s="12">
        <v>7</v>
      </c>
      <c r="F408" s="12"/>
      <c r="G408" s="12">
        <v>566</v>
      </c>
      <c r="H408" s="12">
        <v>950</v>
      </c>
      <c r="I408" s="12">
        <v>1225</v>
      </c>
      <c r="J408" s="13">
        <f t="shared" si="55"/>
        <v>0.40972222222222221</v>
      </c>
      <c r="K408" s="13">
        <f t="shared" si="56"/>
        <v>0.51736111111111116</v>
      </c>
      <c r="L408" s="14">
        <f t="shared" si="57"/>
        <v>0.10763888888888895</v>
      </c>
      <c r="M408" s="14">
        <f t="shared" si="58"/>
        <v>2</v>
      </c>
      <c r="N408" s="14">
        <f t="shared" si="59"/>
        <v>35</v>
      </c>
      <c r="O408" s="15">
        <f t="shared" si="60"/>
        <v>155</v>
      </c>
      <c r="P408" s="12"/>
      <c r="Q408" s="15">
        <f t="shared" si="61"/>
        <v>1085</v>
      </c>
    </row>
    <row r="409" spans="1:17" ht="26" hidden="1" customHeight="1">
      <c r="A409" s="19">
        <v>45456</v>
      </c>
      <c r="B409" s="11" t="s">
        <v>32</v>
      </c>
      <c r="C409" s="11"/>
      <c r="D409" s="11" t="s">
        <v>24</v>
      </c>
      <c r="E409" s="12">
        <v>7</v>
      </c>
      <c r="F409" s="12"/>
      <c r="G409" s="12">
        <v>973</v>
      </c>
      <c r="H409" s="12">
        <v>1335</v>
      </c>
      <c r="I409" s="12">
        <v>1525</v>
      </c>
      <c r="J409" s="13">
        <f t="shared" si="55"/>
        <v>0.56597222222222221</v>
      </c>
      <c r="K409" s="13">
        <f t="shared" si="56"/>
        <v>0.64236111111111116</v>
      </c>
      <c r="L409" s="14">
        <f t="shared" si="57"/>
        <v>7.6388888888888951E-2</v>
      </c>
      <c r="M409" s="14">
        <f t="shared" si="58"/>
        <v>1</v>
      </c>
      <c r="N409" s="14">
        <f t="shared" si="59"/>
        <v>50</v>
      </c>
      <c r="O409" s="15">
        <f t="shared" si="60"/>
        <v>110</v>
      </c>
      <c r="P409" s="12"/>
      <c r="Q409" s="15">
        <f t="shared" si="61"/>
        <v>770</v>
      </c>
    </row>
    <row r="410" spans="1:17" ht="26" hidden="1" customHeight="1">
      <c r="A410" s="19">
        <v>45456</v>
      </c>
      <c r="B410" s="11" t="s">
        <v>32</v>
      </c>
      <c r="C410" s="11"/>
      <c r="D410" s="11" t="s">
        <v>24</v>
      </c>
      <c r="E410" s="12">
        <v>7</v>
      </c>
      <c r="F410" s="12"/>
      <c r="G410" s="12">
        <v>816</v>
      </c>
      <c r="H410" s="12">
        <v>1550</v>
      </c>
      <c r="I410" s="12">
        <v>1745</v>
      </c>
      <c r="J410" s="13">
        <f t="shared" si="55"/>
        <v>0.65972222222222221</v>
      </c>
      <c r="K410" s="13">
        <f t="shared" si="56"/>
        <v>0.73958333333333337</v>
      </c>
      <c r="L410" s="14">
        <f t="shared" si="57"/>
        <v>7.986111111111116E-2</v>
      </c>
      <c r="M410" s="14">
        <f t="shared" si="58"/>
        <v>1</v>
      </c>
      <c r="N410" s="14">
        <f t="shared" si="59"/>
        <v>55</v>
      </c>
      <c r="O410" s="15">
        <f t="shared" si="60"/>
        <v>115</v>
      </c>
      <c r="P410" s="12"/>
      <c r="Q410" s="15">
        <f t="shared" si="61"/>
        <v>805</v>
      </c>
    </row>
    <row r="411" spans="1:17" ht="26" hidden="1" customHeight="1">
      <c r="A411" s="19">
        <v>45456</v>
      </c>
      <c r="B411" s="11" t="s">
        <v>30</v>
      </c>
      <c r="C411" s="11"/>
      <c r="D411" s="11" t="s">
        <v>24</v>
      </c>
      <c r="E411" s="12">
        <v>5</v>
      </c>
      <c r="F411" s="12"/>
      <c r="G411" s="12">
        <v>2969</v>
      </c>
      <c r="H411" s="12">
        <v>940</v>
      </c>
      <c r="I411" s="12">
        <v>1325</v>
      </c>
      <c r="J411" s="13">
        <f t="shared" si="55"/>
        <v>0.40277777777777779</v>
      </c>
      <c r="K411" s="13">
        <f t="shared" si="56"/>
        <v>0.55902777777777779</v>
      </c>
      <c r="L411" s="14">
        <f t="shared" si="57"/>
        <v>0.15625</v>
      </c>
      <c r="M411" s="14">
        <f t="shared" si="58"/>
        <v>3</v>
      </c>
      <c r="N411" s="14">
        <f t="shared" si="59"/>
        <v>45</v>
      </c>
      <c r="O411" s="15">
        <f t="shared" si="60"/>
        <v>225</v>
      </c>
      <c r="P411" s="12"/>
      <c r="Q411" s="15">
        <f t="shared" si="61"/>
        <v>1125</v>
      </c>
    </row>
    <row r="412" spans="1:17" ht="26" hidden="1" customHeight="1">
      <c r="A412" s="19">
        <v>45456</v>
      </c>
      <c r="B412" s="11" t="s">
        <v>30</v>
      </c>
      <c r="C412" s="11"/>
      <c r="D412" s="11" t="s">
        <v>24</v>
      </c>
      <c r="E412" s="12">
        <v>5</v>
      </c>
      <c r="F412" s="12"/>
      <c r="G412" s="12">
        <v>1419</v>
      </c>
      <c r="H412" s="12">
        <v>1430</v>
      </c>
      <c r="I412" s="12">
        <v>1630</v>
      </c>
      <c r="J412" s="13">
        <f t="shared" si="55"/>
        <v>0.60416666666666663</v>
      </c>
      <c r="K412" s="13">
        <f t="shared" si="56"/>
        <v>0.6875</v>
      </c>
      <c r="L412" s="14">
        <f t="shared" si="57"/>
        <v>8.333333333333337E-2</v>
      </c>
      <c r="M412" s="14">
        <f t="shared" si="58"/>
        <v>2</v>
      </c>
      <c r="N412" s="14">
        <f t="shared" si="59"/>
        <v>0</v>
      </c>
      <c r="O412" s="15">
        <f t="shared" si="60"/>
        <v>120</v>
      </c>
      <c r="P412" s="12"/>
      <c r="Q412" s="15">
        <f t="shared" si="61"/>
        <v>600</v>
      </c>
    </row>
    <row r="413" spans="1:17" ht="26" hidden="1" customHeight="1">
      <c r="A413" s="19">
        <v>45456</v>
      </c>
      <c r="B413" s="11" t="s">
        <v>30</v>
      </c>
      <c r="C413" s="11"/>
      <c r="D413" s="11" t="s">
        <v>24</v>
      </c>
      <c r="E413" s="12">
        <v>5</v>
      </c>
      <c r="F413" s="12"/>
      <c r="G413" s="12">
        <v>732</v>
      </c>
      <c r="H413" s="12">
        <v>1645</v>
      </c>
      <c r="I413" s="12">
        <v>1745</v>
      </c>
      <c r="J413" s="13">
        <f t="shared" si="55"/>
        <v>0.69791666666666663</v>
      </c>
      <c r="K413" s="13">
        <f t="shared" si="56"/>
        <v>0.73958333333333337</v>
      </c>
      <c r="L413" s="14">
        <f t="shared" si="57"/>
        <v>4.1666666666666741E-2</v>
      </c>
      <c r="M413" s="14">
        <f t="shared" si="58"/>
        <v>1</v>
      </c>
      <c r="N413" s="14">
        <f t="shared" si="59"/>
        <v>0</v>
      </c>
      <c r="O413" s="15">
        <f t="shared" si="60"/>
        <v>60</v>
      </c>
      <c r="P413" s="12"/>
      <c r="Q413" s="15">
        <f t="shared" si="61"/>
        <v>300</v>
      </c>
    </row>
    <row r="414" spans="1:17" ht="26" hidden="1" customHeight="1">
      <c r="A414" s="19">
        <v>45456</v>
      </c>
      <c r="B414" s="11" t="s">
        <v>23</v>
      </c>
      <c r="C414" s="11"/>
      <c r="D414" s="11" t="s">
        <v>24</v>
      </c>
      <c r="E414" s="12">
        <v>4</v>
      </c>
      <c r="F414" s="12"/>
      <c r="G414" s="12">
        <v>50</v>
      </c>
      <c r="H414" s="12">
        <v>950</v>
      </c>
      <c r="I414" s="12">
        <v>1125</v>
      </c>
      <c r="J414" s="13">
        <f t="shared" si="55"/>
        <v>0.40972222222222221</v>
      </c>
      <c r="K414" s="13">
        <f t="shared" si="56"/>
        <v>0.47569444444444442</v>
      </c>
      <c r="L414" s="14">
        <f t="shared" si="57"/>
        <v>6.597222222222221E-2</v>
      </c>
      <c r="M414" s="14">
        <f t="shared" si="58"/>
        <v>1</v>
      </c>
      <c r="N414" s="14">
        <f t="shared" si="59"/>
        <v>35</v>
      </c>
      <c r="O414" s="15">
        <f t="shared" si="60"/>
        <v>95</v>
      </c>
      <c r="P414" s="12"/>
      <c r="Q414" s="15">
        <f t="shared" si="61"/>
        <v>380</v>
      </c>
    </row>
    <row r="415" spans="1:17" ht="26" hidden="1" customHeight="1">
      <c r="A415" s="19">
        <v>45456</v>
      </c>
      <c r="B415" s="11" t="s">
        <v>23</v>
      </c>
      <c r="C415" s="11"/>
      <c r="D415" s="11" t="s">
        <v>24</v>
      </c>
      <c r="E415" s="12">
        <v>4</v>
      </c>
      <c r="F415" s="12"/>
      <c r="G415" s="12">
        <v>83</v>
      </c>
      <c r="H415" s="12">
        <v>1235</v>
      </c>
      <c r="I415" s="12">
        <v>1345</v>
      </c>
      <c r="J415" s="13">
        <f t="shared" si="55"/>
        <v>0.52430555555555558</v>
      </c>
      <c r="K415" s="13">
        <f t="shared" si="56"/>
        <v>0.57291666666666663</v>
      </c>
      <c r="L415" s="14">
        <f t="shared" si="57"/>
        <v>4.8611111111111049E-2</v>
      </c>
      <c r="M415" s="14">
        <f t="shared" si="58"/>
        <v>1</v>
      </c>
      <c r="N415" s="14">
        <f t="shared" si="59"/>
        <v>10</v>
      </c>
      <c r="O415" s="15">
        <f t="shared" si="60"/>
        <v>70</v>
      </c>
      <c r="P415" s="12"/>
      <c r="Q415" s="15">
        <f t="shared" si="61"/>
        <v>280</v>
      </c>
    </row>
    <row r="416" spans="1:17" ht="26" hidden="1" customHeight="1">
      <c r="A416" s="19">
        <v>45456</v>
      </c>
      <c r="B416" s="11" t="s">
        <v>23</v>
      </c>
      <c r="C416" s="11"/>
      <c r="D416" s="11" t="s">
        <v>24</v>
      </c>
      <c r="E416" s="12">
        <v>4</v>
      </c>
      <c r="F416" s="12"/>
      <c r="G416" s="12">
        <v>22</v>
      </c>
      <c r="H416" s="12">
        <v>1400</v>
      </c>
      <c r="I416" s="12">
        <v>1455</v>
      </c>
      <c r="J416" s="13">
        <f t="shared" si="55"/>
        <v>0.58333333333333337</v>
      </c>
      <c r="K416" s="13">
        <f t="shared" si="56"/>
        <v>0.62152777777777779</v>
      </c>
      <c r="L416" s="14">
        <f t="shared" si="57"/>
        <v>3.819444444444442E-2</v>
      </c>
      <c r="M416" s="14">
        <f t="shared" si="58"/>
        <v>0</v>
      </c>
      <c r="N416" s="14">
        <f t="shared" si="59"/>
        <v>55</v>
      </c>
      <c r="O416" s="15">
        <f t="shared" si="60"/>
        <v>55</v>
      </c>
      <c r="P416" s="12"/>
      <c r="Q416" s="15">
        <f t="shared" si="61"/>
        <v>220</v>
      </c>
    </row>
    <row r="417" spans="1:17" ht="26" hidden="1" customHeight="1">
      <c r="A417" s="19">
        <v>45456</v>
      </c>
      <c r="B417" s="11" t="s">
        <v>23</v>
      </c>
      <c r="C417" s="11"/>
      <c r="D417" s="11" t="s">
        <v>24</v>
      </c>
      <c r="E417" s="12">
        <v>4</v>
      </c>
      <c r="F417" s="12"/>
      <c r="G417" s="12">
        <v>8</v>
      </c>
      <c r="H417" s="12">
        <v>1520</v>
      </c>
      <c r="I417" s="12">
        <v>1530</v>
      </c>
      <c r="J417" s="13">
        <f t="shared" si="55"/>
        <v>0.63888888888888884</v>
      </c>
      <c r="K417" s="13">
        <f t="shared" si="56"/>
        <v>0.64583333333333337</v>
      </c>
      <c r="L417" s="14">
        <f t="shared" si="57"/>
        <v>6.9444444444445308E-3</v>
      </c>
      <c r="M417" s="14">
        <f t="shared" si="58"/>
        <v>0</v>
      </c>
      <c r="N417" s="14">
        <f t="shared" si="59"/>
        <v>10</v>
      </c>
      <c r="O417" s="15">
        <f t="shared" si="60"/>
        <v>10</v>
      </c>
      <c r="P417" s="12"/>
      <c r="Q417" s="15">
        <f t="shared" si="61"/>
        <v>40</v>
      </c>
    </row>
    <row r="418" spans="1:17" ht="26" hidden="1" customHeight="1">
      <c r="A418" s="19">
        <v>45456</v>
      </c>
      <c r="B418" s="11" t="s">
        <v>23</v>
      </c>
      <c r="C418" s="11"/>
      <c r="D418" s="11" t="s">
        <v>24</v>
      </c>
      <c r="E418" s="12">
        <v>4</v>
      </c>
      <c r="F418" s="12"/>
      <c r="G418" s="12">
        <v>71</v>
      </c>
      <c r="H418" s="12">
        <v>1535</v>
      </c>
      <c r="I418" s="12">
        <v>1700</v>
      </c>
      <c r="J418" s="13">
        <f t="shared" si="55"/>
        <v>0.64930555555555558</v>
      </c>
      <c r="K418" s="13">
        <f t="shared" si="56"/>
        <v>0.70833333333333337</v>
      </c>
      <c r="L418" s="14">
        <f t="shared" si="57"/>
        <v>5.902777777777779E-2</v>
      </c>
      <c r="M418" s="14">
        <f t="shared" si="58"/>
        <v>1</v>
      </c>
      <c r="N418" s="14">
        <f t="shared" si="59"/>
        <v>25</v>
      </c>
      <c r="O418" s="15">
        <f t="shared" si="60"/>
        <v>85</v>
      </c>
      <c r="P418" s="12"/>
      <c r="Q418" s="15">
        <f t="shared" si="61"/>
        <v>340</v>
      </c>
    </row>
    <row r="419" spans="1:17" ht="26" hidden="1" customHeight="1">
      <c r="A419" s="19">
        <v>45456</v>
      </c>
      <c r="B419" s="11" t="s">
        <v>23</v>
      </c>
      <c r="C419" s="11"/>
      <c r="D419" s="11" t="s">
        <v>24</v>
      </c>
      <c r="E419" s="12">
        <v>4</v>
      </c>
      <c r="F419" s="12"/>
      <c r="G419" s="12">
        <v>178</v>
      </c>
      <c r="H419" s="12">
        <v>1700</v>
      </c>
      <c r="I419" s="12">
        <v>1755</v>
      </c>
      <c r="J419" s="13">
        <f t="shared" si="55"/>
        <v>0.70833333333333337</v>
      </c>
      <c r="K419" s="13">
        <f t="shared" si="56"/>
        <v>0.74652777777777779</v>
      </c>
      <c r="L419" s="14">
        <f t="shared" si="57"/>
        <v>3.819444444444442E-2</v>
      </c>
      <c r="M419" s="14">
        <f t="shared" si="58"/>
        <v>0</v>
      </c>
      <c r="N419" s="14">
        <f t="shared" si="59"/>
        <v>55</v>
      </c>
      <c r="O419" s="15">
        <f t="shared" si="60"/>
        <v>55</v>
      </c>
      <c r="P419" s="12"/>
      <c r="Q419" s="15">
        <f t="shared" si="61"/>
        <v>220</v>
      </c>
    </row>
    <row r="420" spans="1:17" ht="26" hidden="1" customHeight="1">
      <c r="A420" s="19">
        <v>45456</v>
      </c>
      <c r="B420" s="11" t="s">
        <v>36</v>
      </c>
      <c r="C420" s="11"/>
      <c r="D420" s="11" t="s">
        <v>24</v>
      </c>
      <c r="E420" s="12">
        <v>6</v>
      </c>
      <c r="F420" s="12"/>
      <c r="G420" s="12">
        <v>83</v>
      </c>
      <c r="H420" s="12">
        <v>948</v>
      </c>
      <c r="I420" s="12">
        <v>1128</v>
      </c>
      <c r="J420" s="13">
        <f t="shared" si="55"/>
        <v>0.40833333333333333</v>
      </c>
      <c r="K420" s="13">
        <f t="shared" si="56"/>
        <v>0.4777777777777778</v>
      </c>
      <c r="L420" s="14">
        <f t="shared" si="57"/>
        <v>6.9444444444444475E-2</v>
      </c>
      <c r="M420" s="14">
        <f t="shared" si="58"/>
        <v>1</v>
      </c>
      <c r="N420" s="14">
        <f t="shared" si="59"/>
        <v>40</v>
      </c>
      <c r="O420" s="15">
        <f t="shared" si="60"/>
        <v>100</v>
      </c>
      <c r="P420" s="12"/>
      <c r="Q420" s="15">
        <f t="shared" si="61"/>
        <v>600</v>
      </c>
    </row>
    <row r="421" spans="1:17" ht="26" hidden="1" customHeight="1">
      <c r="A421" s="19">
        <v>45456</v>
      </c>
      <c r="B421" s="11" t="s">
        <v>36</v>
      </c>
      <c r="C421" s="11"/>
      <c r="D421" s="11" t="s">
        <v>24</v>
      </c>
      <c r="E421" s="12">
        <v>6</v>
      </c>
      <c r="F421" s="12"/>
      <c r="G421" s="12">
        <v>110</v>
      </c>
      <c r="H421" s="12">
        <v>1231</v>
      </c>
      <c r="I421" s="12">
        <v>1457</v>
      </c>
      <c r="J421" s="13">
        <f t="shared" si="55"/>
        <v>0.52152777777777781</v>
      </c>
      <c r="K421" s="13">
        <f t="shared" si="56"/>
        <v>0.62291666666666667</v>
      </c>
      <c r="L421" s="14">
        <f t="shared" si="57"/>
        <v>0.10138888888888886</v>
      </c>
      <c r="M421" s="14">
        <f t="shared" si="58"/>
        <v>2</v>
      </c>
      <c r="N421" s="14">
        <f t="shared" si="59"/>
        <v>26</v>
      </c>
      <c r="O421" s="15">
        <f t="shared" si="60"/>
        <v>146</v>
      </c>
      <c r="P421" s="12"/>
      <c r="Q421" s="15">
        <f t="shared" si="61"/>
        <v>876</v>
      </c>
    </row>
    <row r="422" spans="1:17" ht="26" hidden="1" customHeight="1">
      <c r="A422" s="19">
        <v>45456</v>
      </c>
      <c r="B422" s="11" t="s">
        <v>36</v>
      </c>
      <c r="C422" s="11"/>
      <c r="D422" s="11" t="s">
        <v>24</v>
      </c>
      <c r="E422" s="12">
        <v>6</v>
      </c>
      <c r="F422" s="12"/>
      <c r="G422" s="12">
        <v>100</v>
      </c>
      <c r="H422" s="12">
        <v>1518</v>
      </c>
      <c r="I422" s="12">
        <v>1750</v>
      </c>
      <c r="J422" s="13">
        <f t="shared" si="55"/>
        <v>0.63749999999999996</v>
      </c>
      <c r="K422" s="13">
        <f t="shared" si="56"/>
        <v>0.74305555555555558</v>
      </c>
      <c r="L422" s="14">
        <f t="shared" si="57"/>
        <v>0.10555555555555562</v>
      </c>
      <c r="M422" s="14">
        <f t="shared" si="58"/>
        <v>2</v>
      </c>
      <c r="N422" s="14">
        <f t="shared" si="59"/>
        <v>32</v>
      </c>
      <c r="O422" s="15">
        <f t="shared" si="60"/>
        <v>152</v>
      </c>
      <c r="P422" s="12"/>
      <c r="Q422" s="15">
        <f t="shared" si="61"/>
        <v>912</v>
      </c>
    </row>
    <row r="423" spans="1:17" ht="26" hidden="1" customHeight="1">
      <c r="A423" s="19">
        <v>45456</v>
      </c>
      <c r="B423" s="11" t="s">
        <v>36</v>
      </c>
      <c r="C423" s="11"/>
      <c r="D423" s="11" t="s">
        <v>24</v>
      </c>
      <c r="E423" s="12">
        <v>7</v>
      </c>
      <c r="F423" s="12"/>
      <c r="G423" s="12">
        <v>80</v>
      </c>
      <c r="H423" s="12">
        <v>1821</v>
      </c>
      <c r="I423" s="12">
        <v>1951</v>
      </c>
      <c r="J423" s="13">
        <f t="shared" si="55"/>
        <v>0.76458333333333328</v>
      </c>
      <c r="K423" s="13">
        <f t="shared" si="56"/>
        <v>0.82708333333333328</v>
      </c>
      <c r="L423" s="14">
        <f t="shared" si="57"/>
        <v>6.25E-2</v>
      </c>
      <c r="M423" s="14">
        <f t="shared" si="58"/>
        <v>1</v>
      </c>
      <c r="N423" s="14">
        <f t="shared" si="59"/>
        <v>30</v>
      </c>
      <c r="O423" s="15">
        <f t="shared" si="60"/>
        <v>90</v>
      </c>
      <c r="P423" s="12"/>
      <c r="Q423" s="15">
        <f t="shared" si="61"/>
        <v>630</v>
      </c>
    </row>
    <row r="424" spans="1:17" ht="26" hidden="1" customHeight="1">
      <c r="A424" s="19">
        <v>45456</v>
      </c>
      <c r="B424" s="11" t="s">
        <v>36</v>
      </c>
      <c r="C424" s="11"/>
      <c r="D424" s="11" t="s">
        <v>28</v>
      </c>
      <c r="E424" s="12">
        <v>7</v>
      </c>
      <c r="F424" s="12"/>
      <c r="G424" s="12">
        <v>140</v>
      </c>
      <c r="H424" s="12">
        <v>2130</v>
      </c>
      <c r="I424" s="12">
        <v>2345</v>
      </c>
      <c r="J424" s="13">
        <f t="shared" si="55"/>
        <v>0.89583333333333337</v>
      </c>
      <c r="K424" s="13">
        <f t="shared" si="56"/>
        <v>0.98958333333333337</v>
      </c>
      <c r="L424" s="14">
        <f t="shared" si="57"/>
        <v>9.375E-2</v>
      </c>
      <c r="M424" s="14">
        <f t="shared" si="58"/>
        <v>2</v>
      </c>
      <c r="N424" s="14">
        <f t="shared" si="59"/>
        <v>15</v>
      </c>
      <c r="O424" s="15">
        <f t="shared" si="60"/>
        <v>135</v>
      </c>
      <c r="P424" s="12"/>
      <c r="Q424" s="15">
        <f t="shared" si="61"/>
        <v>945</v>
      </c>
    </row>
    <row r="425" spans="1:17" ht="26" hidden="1" customHeight="1">
      <c r="A425" s="19">
        <v>45456</v>
      </c>
      <c r="B425" s="11" t="s">
        <v>36</v>
      </c>
      <c r="C425" s="11"/>
      <c r="D425" s="11" t="s">
        <v>28</v>
      </c>
      <c r="E425" s="12">
        <v>7</v>
      </c>
      <c r="F425" s="12"/>
      <c r="G425" s="12">
        <v>90</v>
      </c>
      <c r="H425" s="12">
        <v>2425</v>
      </c>
      <c r="I425" s="12">
        <v>2600</v>
      </c>
      <c r="J425" s="13">
        <f t="shared" si="55"/>
        <v>1.0173611111111112</v>
      </c>
      <c r="K425" s="13">
        <f t="shared" si="56"/>
        <v>1.0833333333333333</v>
      </c>
      <c r="L425" s="14">
        <f t="shared" si="57"/>
        <v>6.5972222222222099E-2</v>
      </c>
      <c r="M425" s="14">
        <f t="shared" si="58"/>
        <v>1</v>
      </c>
      <c r="N425" s="14">
        <f t="shared" si="59"/>
        <v>35</v>
      </c>
      <c r="O425" s="15">
        <f t="shared" si="60"/>
        <v>95</v>
      </c>
      <c r="P425" s="12"/>
      <c r="Q425" s="15">
        <f t="shared" si="61"/>
        <v>665</v>
      </c>
    </row>
    <row r="426" spans="1:17" ht="26" hidden="1" customHeight="1">
      <c r="A426" s="19">
        <v>45456</v>
      </c>
      <c r="B426" s="11" t="s">
        <v>36</v>
      </c>
      <c r="C426" s="11"/>
      <c r="D426" s="11" t="s">
        <v>28</v>
      </c>
      <c r="E426" s="12">
        <v>7</v>
      </c>
      <c r="F426" s="12"/>
      <c r="G426" s="12">
        <v>150</v>
      </c>
      <c r="H426" s="12">
        <v>330</v>
      </c>
      <c r="I426" s="12">
        <v>540</v>
      </c>
      <c r="J426" s="13">
        <f t="shared" si="55"/>
        <v>0.14583333333333334</v>
      </c>
      <c r="K426" s="13">
        <f t="shared" si="56"/>
        <v>0.2361111111111111</v>
      </c>
      <c r="L426" s="14">
        <f t="shared" si="57"/>
        <v>9.0277777777777762E-2</v>
      </c>
      <c r="M426" s="14">
        <f t="shared" si="58"/>
        <v>2</v>
      </c>
      <c r="N426" s="14">
        <f t="shared" si="59"/>
        <v>10</v>
      </c>
      <c r="O426" s="15">
        <f t="shared" si="60"/>
        <v>130</v>
      </c>
      <c r="P426" s="12"/>
      <c r="Q426" s="15">
        <f t="shared" si="61"/>
        <v>910</v>
      </c>
    </row>
    <row r="427" spans="1:17" ht="26" hidden="1" customHeight="1">
      <c r="A427" s="19">
        <v>45456</v>
      </c>
      <c r="B427" s="11" t="s">
        <v>25</v>
      </c>
      <c r="C427" s="11" t="s">
        <v>26</v>
      </c>
      <c r="D427" s="11" t="s">
        <v>28</v>
      </c>
      <c r="E427" s="12">
        <v>3</v>
      </c>
      <c r="F427" s="12" t="s">
        <v>27</v>
      </c>
      <c r="G427" s="12">
        <v>180</v>
      </c>
      <c r="H427" s="12">
        <v>2240</v>
      </c>
      <c r="I427" s="12">
        <v>2345</v>
      </c>
      <c r="J427" s="13">
        <f t="shared" si="55"/>
        <v>0.94444444444444442</v>
      </c>
      <c r="K427" s="13">
        <f t="shared" si="56"/>
        <v>0.98958333333333337</v>
      </c>
      <c r="L427" s="14">
        <f t="shared" si="57"/>
        <v>4.5138888888888951E-2</v>
      </c>
      <c r="M427" s="14">
        <f t="shared" ref="M427:M472" si="62">HOUR(L427)</f>
        <v>1</v>
      </c>
      <c r="N427" s="14">
        <f t="shared" si="59"/>
        <v>5</v>
      </c>
      <c r="O427" s="15">
        <f t="shared" si="60"/>
        <v>65</v>
      </c>
      <c r="P427" s="12"/>
      <c r="Q427" s="15">
        <f t="shared" si="61"/>
        <v>195</v>
      </c>
    </row>
    <row r="428" spans="1:17" ht="26" hidden="1" customHeight="1">
      <c r="A428" s="19">
        <v>45456</v>
      </c>
      <c r="B428" s="11" t="s">
        <v>25</v>
      </c>
      <c r="C428" s="11" t="s">
        <v>26</v>
      </c>
      <c r="D428" s="11" t="s">
        <v>28</v>
      </c>
      <c r="E428" s="12">
        <v>3</v>
      </c>
      <c r="F428" s="12" t="s">
        <v>27</v>
      </c>
      <c r="G428" s="12">
        <v>111</v>
      </c>
      <c r="H428" s="12">
        <v>2425</v>
      </c>
      <c r="I428" s="12">
        <v>2515</v>
      </c>
      <c r="J428" s="13">
        <f t="shared" ref="J428:J472" si="63">IF(ISERROR(VALUE(IF(LEN(H428)=3,(LEFT(H428,1)&amp;":"&amp;RIGHT(H428,2)),(LEFT(H428,2)&amp;":"&amp;RIGHT(H428,2))))),"",VALUE(IF(LEN(H428)=3,(LEFT(H428,1)&amp;":"&amp;RIGHT(H428,2)),(LEFT(H428,2)&amp;":"&amp;RIGHT(H428,2)))))</f>
        <v>1.0173611111111112</v>
      </c>
      <c r="K428" s="13">
        <f t="shared" ref="K428:K472" si="64">IF(ISERROR(VALUE(IF(LEN(I428)=3,(LEFT(I428,1)&amp;":"&amp;RIGHT(I428,2)),(LEFT(I428,2)&amp;":"&amp;RIGHT(I428,2))))),"",VALUE(IF(LEN(I428)=3,(LEFT(I428,1)&amp;":"&amp;RIGHT(I428,2)),(LEFT(I428,2)&amp;":"&amp;RIGHT(I428,2)))))</f>
        <v>1.0520833333333333</v>
      </c>
      <c r="L428" s="14">
        <f t="shared" ref="L428:L472" si="65">K428-J428</f>
        <v>3.4722222222222099E-2</v>
      </c>
      <c r="M428" s="14">
        <f t="shared" si="62"/>
        <v>0</v>
      </c>
      <c r="N428" s="14">
        <f t="shared" ref="N428:N472" si="66">MINUTE(L428)</f>
        <v>50</v>
      </c>
      <c r="O428" s="15">
        <f t="shared" ref="O428:O472" si="67">IF(AND(ISNUMBER(H428),ISNUMBER(I428)),IF(M428*60+N428,M428*60+N428,"　"),0)</f>
        <v>50</v>
      </c>
      <c r="P428" s="12"/>
      <c r="Q428" s="15">
        <f t="shared" ref="Q428:Q472" si="68">(O428*E428)-P428</f>
        <v>150</v>
      </c>
    </row>
    <row r="429" spans="1:17" ht="26" hidden="1" customHeight="1">
      <c r="A429" s="19">
        <v>45456</v>
      </c>
      <c r="B429" s="11" t="s">
        <v>25</v>
      </c>
      <c r="C429" s="11" t="s">
        <v>26</v>
      </c>
      <c r="D429" s="11" t="s">
        <v>28</v>
      </c>
      <c r="E429" s="12">
        <v>3</v>
      </c>
      <c r="F429" s="12" t="s">
        <v>27</v>
      </c>
      <c r="G429" s="12">
        <v>84</v>
      </c>
      <c r="H429" s="12">
        <v>120</v>
      </c>
      <c r="I429" s="12">
        <v>2600</v>
      </c>
      <c r="J429" s="13">
        <f t="shared" si="63"/>
        <v>5.5555555555555552E-2</v>
      </c>
      <c r="K429" s="13">
        <f t="shared" si="64"/>
        <v>1.0833333333333333</v>
      </c>
      <c r="L429" s="14">
        <f t="shared" si="65"/>
        <v>1.0277777777777777</v>
      </c>
      <c r="M429" s="14">
        <f t="shared" si="62"/>
        <v>0</v>
      </c>
      <c r="N429" s="14">
        <f t="shared" si="66"/>
        <v>40</v>
      </c>
      <c r="O429" s="15">
        <f t="shared" si="67"/>
        <v>40</v>
      </c>
      <c r="P429" s="12"/>
      <c r="Q429" s="15">
        <f t="shared" si="68"/>
        <v>120</v>
      </c>
    </row>
    <row r="430" spans="1:17" ht="26" hidden="1" customHeight="1">
      <c r="A430" s="19">
        <v>45456</v>
      </c>
      <c r="B430" s="11" t="s">
        <v>25</v>
      </c>
      <c r="C430" s="11" t="s">
        <v>26</v>
      </c>
      <c r="D430" s="11" t="s">
        <v>28</v>
      </c>
      <c r="E430" s="12">
        <v>3</v>
      </c>
      <c r="F430" s="12" t="s">
        <v>27</v>
      </c>
      <c r="G430" s="12">
        <v>156</v>
      </c>
      <c r="H430" s="12">
        <v>330</v>
      </c>
      <c r="I430" s="12">
        <v>450</v>
      </c>
      <c r="J430" s="13">
        <f t="shared" si="63"/>
        <v>0.14583333333333334</v>
      </c>
      <c r="K430" s="13">
        <f t="shared" si="64"/>
        <v>0.2013888888888889</v>
      </c>
      <c r="L430" s="14">
        <f t="shared" si="65"/>
        <v>5.5555555555555552E-2</v>
      </c>
      <c r="M430" s="14">
        <f t="shared" si="62"/>
        <v>1</v>
      </c>
      <c r="N430" s="14">
        <f t="shared" si="66"/>
        <v>20</v>
      </c>
      <c r="O430" s="15">
        <f t="shared" si="67"/>
        <v>80</v>
      </c>
      <c r="P430" s="12"/>
      <c r="Q430" s="15">
        <f t="shared" si="68"/>
        <v>240</v>
      </c>
    </row>
    <row r="431" spans="1:17" ht="26" hidden="1" customHeight="1">
      <c r="A431" s="19">
        <v>45456</v>
      </c>
      <c r="B431" s="11" t="s">
        <v>25</v>
      </c>
      <c r="C431" s="11" t="s">
        <v>26</v>
      </c>
      <c r="D431" s="11" t="s">
        <v>28</v>
      </c>
      <c r="E431" s="12">
        <v>3</v>
      </c>
      <c r="F431" s="12" t="s">
        <v>29</v>
      </c>
      <c r="G431" s="12">
        <v>169</v>
      </c>
      <c r="H431" s="12">
        <v>2144</v>
      </c>
      <c r="I431" s="12">
        <v>2351</v>
      </c>
      <c r="J431" s="13">
        <f t="shared" si="63"/>
        <v>0.90555555555555556</v>
      </c>
      <c r="K431" s="13">
        <f t="shared" si="64"/>
        <v>0.99375000000000002</v>
      </c>
      <c r="L431" s="14">
        <f t="shared" si="65"/>
        <v>8.8194444444444464E-2</v>
      </c>
      <c r="M431" s="14">
        <f t="shared" si="62"/>
        <v>2</v>
      </c>
      <c r="N431" s="14">
        <f t="shared" si="66"/>
        <v>7</v>
      </c>
      <c r="O431" s="15">
        <f t="shared" si="67"/>
        <v>127</v>
      </c>
      <c r="P431" s="12"/>
      <c r="Q431" s="15">
        <f t="shared" si="68"/>
        <v>381</v>
      </c>
    </row>
    <row r="432" spans="1:17" ht="26" hidden="1" customHeight="1">
      <c r="A432" s="19">
        <v>45456</v>
      </c>
      <c r="B432" s="11" t="s">
        <v>25</v>
      </c>
      <c r="C432" s="11" t="s">
        <v>26</v>
      </c>
      <c r="D432" s="11" t="s">
        <v>28</v>
      </c>
      <c r="E432" s="12">
        <v>3</v>
      </c>
      <c r="F432" s="12" t="s">
        <v>29</v>
      </c>
      <c r="G432" s="12">
        <v>96</v>
      </c>
      <c r="H432" s="12">
        <v>2425</v>
      </c>
      <c r="I432" s="12">
        <v>2515</v>
      </c>
      <c r="J432" s="13">
        <f t="shared" si="63"/>
        <v>1.0173611111111112</v>
      </c>
      <c r="K432" s="13">
        <f t="shared" si="64"/>
        <v>1.0520833333333333</v>
      </c>
      <c r="L432" s="14">
        <f t="shared" si="65"/>
        <v>3.4722222222222099E-2</v>
      </c>
      <c r="M432" s="14">
        <f t="shared" si="62"/>
        <v>0</v>
      </c>
      <c r="N432" s="14">
        <f t="shared" si="66"/>
        <v>50</v>
      </c>
      <c r="O432" s="15">
        <f t="shared" si="67"/>
        <v>50</v>
      </c>
      <c r="P432" s="12"/>
      <c r="Q432" s="15">
        <f t="shared" si="68"/>
        <v>150</v>
      </c>
    </row>
    <row r="433" spans="1:17" ht="26" hidden="1" customHeight="1">
      <c r="A433" s="19">
        <v>45456</v>
      </c>
      <c r="B433" s="11" t="s">
        <v>25</v>
      </c>
      <c r="C433" s="11" t="s">
        <v>26</v>
      </c>
      <c r="D433" s="11" t="s">
        <v>28</v>
      </c>
      <c r="E433" s="12">
        <v>3</v>
      </c>
      <c r="F433" s="12" t="s">
        <v>29</v>
      </c>
      <c r="G433" s="12">
        <v>24</v>
      </c>
      <c r="H433" s="12">
        <v>124</v>
      </c>
      <c r="I433" s="12">
        <v>208</v>
      </c>
      <c r="J433" s="13">
        <f t="shared" si="63"/>
        <v>5.8333333333333334E-2</v>
      </c>
      <c r="K433" s="13">
        <f t="shared" si="64"/>
        <v>8.8888888888888892E-2</v>
      </c>
      <c r="L433" s="14">
        <f t="shared" si="65"/>
        <v>3.0555555555555558E-2</v>
      </c>
      <c r="M433" s="14">
        <f t="shared" si="62"/>
        <v>0</v>
      </c>
      <c r="N433" s="14">
        <f t="shared" si="66"/>
        <v>44</v>
      </c>
      <c r="O433" s="15">
        <f t="shared" si="67"/>
        <v>44</v>
      </c>
      <c r="P433" s="12"/>
      <c r="Q433" s="15">
        <f t="shared" si="68"/>
        <v>132</v>
      </c>
    </row>
    <row r="434" spans="1:17" ht="26" hidden="1" customHeight="1">
      <c r="A434" s="19">
        <v>45456</v>
      </c>
      <c r="B434" s="11" t="s">
        <v>25</v>
      </c>
      <c r="C434" s="11" t="s">
        <v>26</v>
      </c>
      <c r="D434" s="11" t="s">
        <v>28</v>
      </c>
      <c r="E434" s="12">
        <v>3</v>
      </c>
      <c r="F434" s="12" t="s">
        <v>29</v>
      </c>
      <c r="G434" s="12">
        <v>96</v>
      </c>
      <c r="H434" s="12">
        <v>327</v>
      </c>
      <c r="I434" s="12">
        <v>452</v>
      </c>
      <c r="J434" s="13">
        <f t="shared" si="63"/>
        <v>0.14374999999999999</v>
      </c>
      <c r="K434" s="13">
        <f t="shared" si="64"/>
        <v>0.20277777777777778</v>
      </c>
      <c r="L434" s="14">
        <f t="shared" si="65"/>
        <v>5.902777777777779E-2</v>
      </c>
      <c r="M434" s="14">
        <f t="shared" si="62"/>
        <v>1</v>
      </c>
      <c r="N434" s="14">
        <f t="shared" si="66"/>
        <v>25</v>
      </c>
      <c r="O434" s="15">
        <f t="shared" si="67"/>
        <v>85</v>
      </c>
      <c r="P434" s="12"/>
      <c r="Q434" s="15">
        <f t="shared" si="68"/>
        <v>255</v>
      </c>
    </row>
    <row r="435" spans="1:17" ht="26" hidden="1" customHeight="1">
      <c r="A435" s="19">
        <v>45457</v>
      </c>
      <c r="B435" s="11" t="s">
        <v>25</v>
      </c>
      <c r="C435" s="11" t="s">
        <v>35</v>
      </c>
      <c r="D435" s="11" t="s">
        <v>24</v>
      </c>
      <c r="E435" s="12">
        <v>3</v>
      </c>
      <c r="F435" s="12"/>
      <c r="G435" s="12">
        <v>168</v>
      </c>
      <c r="H435" s="12">
        <v>950</v>
      </c>
      <c r="I435" s="12">
        <v>1230</v>
      </c>
      <c r="J435" s="13">
        <f t="shared" si="63"/>
        <v>0.40972222222222221</v>
      </c>
      <c r="K435" s="13">
        <f t="shared" si="64"/>
        <v>0.52083333333333337</v>
      </c>
      <c r="L435" s="14">
        <f t="shared" si="65"/>
        <v>0.11111111111111116</v>
      </c>
      <c r="M435" s="14">
        <f t="shared" si="62"/>
        <v>2</v>
      </c>
      <c r="N435" s="14">
        <f t="shared" si="66"/>
        <v>40</v>
      </c>
      <c r="O435" s="15">
        <f t="shared" si="67"/>
        <v>160</v>
      </c>
      <c r="P435" s="12"/>
      <c r="Q435" s="15">
        <f t="shared" si="68"/>
        <v>480</v>
      </c>
    </row>
    <row r="436" spans="1:17" ht="26" hidden="1" customHeight="1">
      <c r="A436" s="19">
        <v>45457</v>
      </c>
      <c r="B436" s="11" t="s">
        <v>25</v>
      </c>
      <c r="C436" s="11" t="s">
        <v>35</v>
      </c>
      <c r="D436" s="11" t="s">
        <v>24</v>
      </c>
      <c r="E436" s="12">
        <v>3</v>
      </c>
      <c r="F436" s="12"/>
      <c r="G436" s="12">
        <v>108</v>
      </c>
      <c r="H436" s="12">
        <v>1330</v>
      </c>
      <c r="I436" s="12">
        <v>1530</v>
      </c>
      <c r="J436" s="13">
        <f t="shared" si="63"/>
        <v>0.5625</v>
      </c>
      <c r="K436" s="13">
        <f t="shared" si="64"/>
        <v>0.64583333333333337</v>
      </c>
      <c r="L436" s="14">
        <f t="shared" si="65"/>
        <v>8.333333333333337E-2</v>
      </c>
      <c r="M436" s="14">
        <f t="shared" si="62"/>
        <v>2</v>
      </c>
      <c r="N436" s="14">
        <f t="shared" si="66"/>
        <v>0</v>
      </c>
      <c r="O436" s="15">
        <f t="shared" si="67"/>
        <v>120</v>
      </c>
      <c r="P436" s="12"/>
      <c r="Q436" s="15">
        <f t="shared" si="68"/>
        <v>360</v>
      </c>
    </row>
    <row r="437" spans="1:17" ht="26" hidden="1" customHeight="1">
      <c r="A437" s="19">
        <v>45457</v>
      </c>
      <c r="B437" s="11" t="s">
        <v>25</v>
      </c>
      <c r="C437" s="11" t="s">
        <v>35</v>
      </c>
      <c r="D437" s="11" t="s">
        <v>24</v>
      </c>
      <c r="E437" s="12">
        <v>3</v>
      </c>
      <c r="F437" s="12"/>
      <c r="G437" s="12">
        <v>120</v>
      </c>
      <c r="H437" s="12">
        <v>1545</v>
      </c>
      <c r="I437" s="12">
        <v>1800</v>
      </c>
      <c r="J437" s="13">
        <f t="shared" si="63"/>
        <v>0.65625</v>
      </c>
      <c r="K437" s="13">
        <f t="shared" si="64"/>
        <v>0.75</v>
      </c>
      <c r="L437" s="14">
        <f t="shared" si="65"/>
        <v>9.375E-2</v>
      </c>
      <c r="M437" s="14">
        <f t="shared" si="62"/>
        <v>2</v>
      </c>
      <c r="N437" s="14">
        <f t="shared" si="66"/>
        <v>15</v>
      </c>
      <c r="O437" s="15">
        <f t="shared" si="67"/>
        <v>135</v>
      </c>
      <c r="P437" s="12"/>
      <c r="Q437" s="15">
        <f t="shared" si="68"/>
        <v>405</v>
      </c>
    </row>
    <row r="438" spans="1:17" ht="26" hidden="1" customHeight="1">
      <c r="A438" s="19">
        <v>45457</v>
      </c>
      <c r="B438" s="11" t="s">
        <v>25</v>
      </c>
      <c r="C438" s="11" t="s">
        <v>35</v>
      </c>
      <c r="D438" s="11" t="s">
        <v>24</v>
      </c>
      <c r="E438" s="12">
        <v>3</v>
      </c>
      <c r="F438" s="12"/>
      <c r="G438" s="12">
        <v>96</v>
      </c>
      <c r="H438" s="12">
        <v>1000</v>
      </c>
      <c r="I438" s="12">
        <v>1150</v>
      </c>
      <c r="J438" s="13">
        <f t="shared" si="63"/>
        <v>0.41666666666666669</v>
      </c>
      <c r="K438" s="13">
        <f t="shared" si="64"/>
        <v>0.49305555555555558</v>
      </c>
      <c r="L438" s="14">
        <f t="shared" si="65"/>
        <v>7.6388888888888895E-2</v>
      </c>
      <c r="M438" s="14">
        <f t="shared" si="62"/>
        <v>1</v>
      </c>
      <c r="N438" s="14">
        <f t="shared" si="66"/>
        <v>50</v>
      </c>
      <c r="O438" s="15">
        <f t="shared" si="67"/>
        <v>110</v>
      </c>
      <c r="P438" s="12"/>
      <c r="Q438" s="15">
        <f t="shared" si="68"/>
        <v>330</v>
      </c>
    </row>
    <row r="439" spans="1:17" ht="26" hidden="1" customHeight="1">
      <c r="A439" s="19">
        <v>45457</v>
      </c>
      <c r="B439" s="11" t="s">
        <v>25</v>
      </c>
      <c r="C439" s="11" t="s">
        <v>35</v>
      </c>
      <c r="D439" s="11" t="s">
        <v>24</v>
      </c>
      <c r="E439" s="12">
        <v>3</v>
      </c>
      <c r="F439" s="12"/>
      <c r="G439" s="12">
        <v>12</v>
      </c>
      <c r="H439" s="12">
        <v>1150</v>
      </c>
      <c r="I439" s="12">
        <v>1225</v>
      </c>
      <c r="J439" s="13">
        <f t="shared" si="63"/>
        <v>0.49305555555555558</v>
      </c>
      <c r="K439" s="13">
        <f t="shared" si="64"/>
        <v>0.51736111111111116</v>
      </c>
      <c r="L439" s="14">
        <f t="shared" si="65"/>
        <v>2.430555555555558E-2</v>
      </c>
      <c r="M439" s="14">
        <f t="shared" si="62"/>
        <v>0</v>
      </c>
      <c r="N439" s="14">
        <f t="shared" si="66"/>
        <v>35</v>
      </c>
      <c r="O439" s="15">
        <f t="shared" si="67"/>
        <v>35</v>
      </c>
      <c r="P439" s="12"/>
      <c r="Q439" s="15">
        <f t="shared" si="68"/>
        <v>105</v>
      </c>
    </row>
    <row r="440" spans="1:17" ht="26" hidden="1" customHeight="1">
      <c r="A440" s="19">
        <v>45457</v>
      </c>
      <c r="B440" s="11" t="s">
        <v>25</v>
      </c>
      <c r="C440" s="11" t="s">
        <v>35</v>
      </c>
      <c r="D440" s="11" t="s">
        <v>24</v>
      </c>
      <c r="E440" s="12">
        <v>3</v>
      </c>
      <c r="F440" s="12"/>
      <c r="G440" s="12">
        <v>84</v>
      </c>
      <c r="H440" s="12">
        <v>1335</v>
      </c>
      <c r="I440" s="12">
        <v>1525</v>
      </c>
      <c r="J440" s="13">
        <f t="shared" si="63"/>
        <v>0.56597222222222221</v>
      </c>
      <c r="K440" s="13">
        <f t="shared" si="64"/>
        <v>0.64236111111111116</v>
      </c>
      <c r="L440" s="14">
        <f t="shared" si="65"/>
        <v>7.6388888888888951E-2</v>
      </c>
      <c r="M440" s="14">
        <f t="shared" si="62"/>
        <v>1</v>
      </c>
      <c r="N440" s="14">
        <f t="shared" si="66"/>
        <v>50</v>
      </c>
      <c r="O440" s="15">
        <f t="shared" si="67"/>
        <v>110</v>
      </c>
      <c r="P440" s="12"/>
      <c r="Q440" s="15">
        <f t="shared" si="68"/>
        <v>330</v>
      </c>
    </row>
    <row r="441" spans="1:17" ht="26" hidden="1" customHeight="1">
      <c r="A441" s="19">
        <v>45457</v>
      </c>
      <c r="B441" s="11" t="s">
        <v>25</v>
      </c>
      <c r="C441" s="11" t="s">
        <v>35</v>
      </c>
      <c r="D441" s="11" t="s">
        <v>24</v>
      </c>
      <c r="E441" s="12">
        <v>3</v>
      </c>
      <c r="F441" s="12"/>
      <c r="G441" s="12">
        <v>72</v>
      </c>
      <c r="H441" s="12">
        <v>1550</v>
      </c>
      <c r="I441" s="12">
        <v>1750</v>
      </c>
      <c r="J441" s="13">
        <f t="shared" si="63"/>
        <v>0.65972222222222221</v>
      </c>
      <c r="K441" s="13">
        <f t="shared" si="64"/>
        <v>0.74305555555555558</v>
      </c>
      <c r="L441" s="14">
        <f t="shared" si="65"/>
        <v>8.333333333333337E-2</v>
      </c>
      <c r="M441" s="14">
        <f t="shared" si="62"/>
        <v>2</v>
      </c>
      <c r="N441" s="14">
        <f t="shared" si="66"/>
        <v>0</v>
      </c>
      <c r="O441" s="15">
        <f t="shared" si="67"/>
        <v>120</v>
      </c>
      <c r="P441" s="12"/>
      <c r="Q441" s="15">
        <f t="shared" si="68"/>
        <v>360</v>
      </c>
    </row>
    <row r="442" spans="1:17" ht="26" hidden="1" customHeight="1">
      <c r="A442" s="19">
        <v>45457</v>
      </c>
      <c r="B442" s="11" t="s">
        <v>25</v>
      </c>
      <c r="C442" s="11" t="s">
        <v>26</v>
      </c>
      <c r="D442" s="11" t="s">
        <v>24</v>
      </c>
      <c r="E442" s="12">
        <v>3</v>
      </c>
      <c r="F442" s="12"/>
      <c r="G442" s="12">
        <v>108</v>
      </c>
      <c r="H442" s="12">
        <v>1000</v>
      </c>
      <c r="I442" s="12">
        <v>1225</v>
      </c>
      <c r="J442" s="13">
        <f t="shared" si="63"/>
        <v>0.41666666666666669</v>
      </c>
      <c r="K442" s="13">
        <f t="shared" si="64"/>
        <v>0.51736111111111116</v>
      </c>
      <c r="L442" s="14">
        <f t="shared" si="65"/>
        <v>0.10069444444444448</v>
      </c>
      <c r="M442" s="14">
        <f t="shared" si="62"/>
        <v>2</v>
      </c>
      <c r="N442" s="14">
        <f t="shared" si="66"/>
        <v>25</v>
      </c>
      <c r="O442" s="15">
        <f t="shared" si="67"/>
        <v>145</v>
      </c>
      <c r="P442" s="12"/>
      <c r="Q442" s="15">
        <f t="shared" si="68"/>
        <v>435</v>
      </c>
    </row>
    <row r="443" spans="1:17" ht="26" hidden="1" customHeight="1">
      <c r="A443" s="19">
        <v>45457</v>
      </c>
      <c r="B443" s="11" t="s">
        <v>25</v>
      </c>
      <c r="C443" s="11" t="s">
        <v>26</v>
      </c>
      <c r="D443" s="11" t="s">
        <v>24</v>
      </c>
      <c r="E443" s="12">
        <v>3</v>
      </c>
      <c r="F443" s="12"/>
      <c r="G443" s="12">
        <v>48</v>
      </c>
      <c r="H443" s="12">
        <v>1340</v>
      </c>
      <c r="I443" s="12">
        <v>1450</v>
      </c>
      <c r="J443" s="13">
        <f t="shared" si="63"/>
        <v>0.56944444444444442</v>
      </c>
      <c r="K443" s="13">
        <f t="shared" si="64"/>
        <v>0.61805555555555558</v>
      </c>
      <c r="L443" s="14">
        <f t="shared" si="65"/>
        <v>4.861111111111116E-2</v>
      </c>
      <c r="M443" s="14">
        <f t="shared" si="62"/>
        <v>1</v>
      </c>
      <c r="N443" s="14">
        <f t="shared" si="66"/>
        <v>10</v>
      </c>
      <c r="O443" s="15">
        <f t="shared" si="67"/>
        <v>70</v>
      </c>
      <c r="P443" s="12"/>
      <c r="Q443" s="15">
        <f t="shared" si="68"/>
        <v>210</v>
      </c>
    </row>
    <row r="444" spans="1:17" ht="26" hidden="1" customHeight="1">
      <c r="A444" s="19">
        <v>45457</v>
      </c>
      <c r="B444" s="11" t="s">
        <v>25</v>
      </c>
      <c r="C444" s="11" t="s">
        <v>26</v>
      </c>
      <c r="D444" s="11" t="s">
        <v>24</v>
      </c>
      <c r="E444" s="12">
        <v>3</v>
      </c>
      <c r="F444" s="12"/>
      <c r="G444" s="12">
        <v>36</v>
      </c>
      <c r="H444" s="12">
        <v>1450</v>
      </c>
      <c r="I444" s="12">
        <v>1525</v>
      </c>
      <c r="J444" s="13">
        <f t="shared" si="63"/>
        <v>0.61805555555555558</v>
      </c>
      <c r="K444" s="13">
        <f t="shared" si="64"/>
        <v>0.64236111111111116</v>
      </c>
      <c r="L444" s="14">
        <f t="shared" si="65"/>
        <v>2.430555555555558E-2</v>
      </c>
      <c r="M444" s="14">
        <f t="shared" si="62"/>
        <v>0</v>
      </c>
      <c r="N444" s="14">
        <f t="shared" si="66"/>
        <v>35</v>
      </c>
      <c r="O444" s="15">
        <f t="shared" si="67"/>
        <v>35</v>
      </c>
      <c r="P444" s="12"/>
      <c r="Q444" s="15">
        <f t="shared" si="68"/>
        <v>105</v>
      </c>
    </row>
    <row r="445" spans="1:17" ht="26" hidden="1" customHeight="1">
      <c r="A445" s="19">
        <v>45457</v>
      </c>
      <c r="B445" s="11" t="s">
        <v>25</v>
      </c>
      <c r="C445" s="11" t="s">
        <v>26</v>
      </c>
      <c r="D445" s="11" t="s">
        <v>24</v>
      </c>
      <c r="E445" s="12">
        <v>3</v>
      </c>
      <c r="F445" s="12"/>
      <c r="G445" s="12">
        <v>84</v>
      </c>
      <c r="H445" s="12">
        <v>1545</v>
      </c>
      <c r="I445" s="12">
        <v>1750</v>
      </c>
      <c r="J445" s="13">
        <f t="shared" si="63"/>
        <v>0.65625</v>
      </c>
      <c r="K445" s="13">
        <f t="shared" si="64"/>
        <v>0.74305555555555558</v>
      </c>
      <c r="L445" s="14">
        <f t="shared" si="65"/>
        <v>8.680555555555558E-2</v>
      </c>
      <c r="M445" s="14">
        <f t="shared" si="62"/>
        <v>2</v>
      </c>
      <c r="N445" s="14">
        <f t="shared" si="66"/>
        <v>5</v>
      </c>
      <c r="O445" s="15">
        <f t="shared" si="67"/>
        <v>125</v>
      </c>
      <c r="P445" s="12"/>
      <c r="Q445" s="15">
        <f t="shared" si="68"/>
        <v>375</v>
      </c>
    </row>
    <row r="446" spans="1:17" ht="26" hidden="1" customHeight="1">
      <c r="A446" s="19">
        <v>45457</v>
      </c>
      <c r="B446" s="11" t="s">
        <v>25</v>
      </c>
      <c r="C446" s="11" t="s">
        <v>26</v>
      </c>
      <c r="D446" s="11" t="s">
        <v>24</v>
      </c>
      <c r="E446" s="12">
        <v>3</v>
      </c>
      <c r="F446" s="12"/>
      <c r="G446" s="12">
        <v>108</v>
      </c>
      <c r="H446" s="12">
        <v>955</v>
      </c>
      <c r="I446" s="12">
        <v>1226</v>
      </c>
      <c r="J446" s="13">
        <f t="shared" si="63"/>
        <v>0.41319444444444442</v>
      </c>
      <c r="K446" s="13">
        <f t="shared" si="64"/>
        <v>0.5180555555555556</v>
      </c>
      <c r="L446" s="14">
        <f t="shared" si="65"/>
        <v>0.10486111111111118</v>
      </c>
      <c r="M446" s="14">
        <f t="shared" si="62"/>
        <v>2</v>
      </c>
      <c r="N446" s="14">
        <f t="shared" si="66"/>
        <v>31</v>
      </c>
      <c r="O446" s="15">
        <f t="shared" si="67"/>
        <v>151</v>
      </c>
      <c r="P446" s="12"/>
      <c r="Q446" s="15">
        <f t="shared" si="68"/>
        <v>453</v>
      </c>
    </row>
    <row r="447" spans="1:17" ht="26" hidden="1" customHeight="1">
      <c r="A447" s="19">
        <v>45457</v>
      </c>
      <c r="B447" s="11" t="s">
        <v>25</v>
      </c>
      <c r="C447" s="11" t="s">
        <v>26</v>
      </c>
      <c r="D447" s="11" t="s">
        <v>24</v>
      </c>
      <c r="E447" s="12">
        <v>3</v>
      </c>
      <c r="F447" s="12"/>
      <c r="G447" s="12">
        <v>108</v>
      </c>
      <c r="H447" s="12">
        <v>1335</v>
      </c>
      <c r="I447" s="12">
        <v>1527</v>
      </c>
      <c r="J447" s="13">
        <f t="shared" si="63"/>
        <v>0.56597222222222221</v>
      </c>
      <c r="K447" s="13">
        <f t="shared" si="64"/>
        <v>0.64375000000000004</v>
      </c>
      <c r="L447" s="14">
        <f t="shared" si="65"/>
        <v>7.7777777777777835E-2</v>
      </c>
      <c r="M447" s="14">
        <f t="shared" si="62"/>
        <v>1</v>
      </c>
      <c r="N447" s="14">
        <f t="shared" si="66"/>
        <v>52</v>
      </c>
      <c r="O447" s="15">
        <f t="shared" si="67"/>
        <v>112</v>
      </c>
      <c r="P447" s="12"/>
      <c r="Q447" s="15">
        <f t="shared" si="68"/>
        <v>336</v>
      </c>
    </row>
    <row r="448" spans="1:17" ht="26" hidden="1" customHeight="1">
      <c r="A448" s="19">
        <v>45457</v>
      </c>
      <c r="B448" s="11" t="s">
        <v>25</v>
      </c>
      <c r="C448" s="11" t="s">
        <v>26</v>
      </c>
      <c r="D448" s="11" t="s">
        <v>24</v>
      </c>
      <c r="E448" s="12">
        <v>3</v>
      </c>
      <c r="F448" s="12"/>
      <c r="G448" s="12">
        <v>84</v>
      </c>
      <c r="H448" s="12">
        <v>1552</v>
      </c>
      <c r="I448" s="12">
        <v>1753</v>
      </c>
      <c r="J448" s="13">
        <f t="shared" si="63"/>
        <v>0.66111111111111109</v>
      </c>
      <c r="K448" s="13">
        <f t="shared" si="64"/>
        <v>0.74513888888888891</v>
      </c>
      <c r="L448" s="14">
        <f t="shared" si="65"/>
        <v>8.4027777777777812E-2</v>
      </c>
      <c r="M448" s="14">
        <f t="shared" si="62"/>
        <v>2</v>
      </c>
      <c r="N448" s="14">
        <f t="shared" si="66"/>
        <v>1</v>
      </c>
      <c r="O448" s="15">
        <f t="shared" si="67"/>
        <v>121</v>
      </c>
      <c r="P448" s="12"/>
      <c r="Q448" s="15">
        <f t="shared" si="68"/>
        <v>363</v>
      </c>
    </row>
    <row r="449" spans="1:17" ht="26" hidden="1" customHeight="1">
      <c r="A449" s="19">
        <v>45457</v>
      </c>
      <c r="B449" s="11" t="s">
        <v>25</v>
      </c>
      <c r="C449" s="11" t="s">
        <v>26</v>
      </c>
      <c r="D449" s="11" t="s">
        <v>24</v>
      </c>
      <c r="E449" s="12">
        <v>3</v>
      </c>
      <c r="F449" s="12"/>
      <c r="G449" s="12">
        <v>192</v>
      </c>
      <c r="H449" s="12">
        <v>1004</v>
      </c>
      <c r="I449" s="12">
        <v>1227</v>
      </c>
      <c r="J449" s="13">
        <f t="shared" si="63"/>
        <v>0.41944444444444445</v>
      </c>
      <c r="K449" s="13">
        <f t="shared" si="64"/>
        <v>0.51875000000000004</v>
      </c>
      <c r="L449" s="14">
        <f t="shared" si="65"/>
        <v>9.9305555555555591E-2</v>
      </c>
      <c r="M449" s="14">
        <f t="shared" si="62"/>
        <v>2</v>
      </c>
      <c r="N449" s="14">
        <f t="shared" si="66"/>
        <v>23</v>
      </c>
      <c r="O449" s="15">
        <f t="shared" si="67"/>
        <v>143</v>
      </c>
      <c r="P449" s="12"/>
      <c r="Q449" s="15">
        <f t="shared" si="68"/>
        <v>429</v>
      </c>
    </row>
    <row r="450" spans="1:17" ht="26" hidden="1" customHeight="1">
      <c r="A450" s="19">
        <v>45457</v>
      </c>
      <c r="B450" s="11" t="s">
        <v>25</v>
      </c>
      <c r="C450" s="11" t="s">
        <v>26</v>
      </c>
      <c r="D450" s="11" t="s">
        <v>24</v>
      </c>
      <c r="E450" s="12">
        <v>3</v>
      </c>
      <c r="F450" s="12"/>
      <c r="G450" s="12">
        <v>120</v>
      </c>
      <c r="H450" s="12">
        <v>1333</v>
      </c>
      <c r="I450" s="12">
        <v>1527</v>
      </c>
      <c r="J450" s="13">
        <f t="shared" si="63"/>
        <v>0.56458333333333333</v>
      </c>
      <c r="K450" s="13">
        <f t="shared" si="64"/>
        <v>0.64375000000000004</v>
      </c>
      <c r="L450" s="14">
        <f t="shared" si="65"/>
        <v>7.9166666666666718E-2</v>
      </c>
      <c r="M450" s="14">
        <f t="shared" si="62"/>
        <v>1</v>
      </c>
      <c r="N450" s="14">
        <f t="shared" si="66"/>
        <v>54</v>
      </c>
      <c r="O450" s="15">
        <f t="shared" si="67"/>
        <v>114</v>
      </c>
      <c r="P450" s="12"/>
      <c r="Q450" s="15">
        <f t="shared" si="68"/>
        <v>342</v>
      </c>
    </row>
    <row r="451" spans="1:17" ht="26" hidden="1" customHeight="1">
      <c r="A451" s="19">
        <v>45457</v>
      </c>
      <c r="B451" s="11" t="s">
        <v>25</v>
      </c>
      <c r="C451" s="11" t="s">
        <v>26</v>
      </c>
      <c r="D451" s="11" t="s">
        <v>24</v>
      </c>
      <c r="E451" s="12">
        <v>3</v>
      </c>
      <c r="F451" s="12"/>
      <c r="G451" s="12">
        <v>108</v>
      </c>
      <c r="H451" s="12">
        <v>1548</v>
      </c>
      <c r="I451" s="12">
        <v>1746</v>
      </c>
      <c r="J451" s="13">
        <f t="shared" si="63"/>
        <v>0.65833333333333333</v>
      </c>
      <c r="K451" s="13">
        <f t="shared" si="64"/>
        <v>0.74027777777777781</v>
      </c>
      <c r="L451" s="14">
        <f t="shared" si="65"/>
        <v>8.1944444444444486E-2</v>
      </c>
      <c r="M451" s="14">
        <f t="shared" si="62"/>
        <v>1</v>
      </c>
      <c r="N451" s="14">
        <f t="shared" si="66"/>
        <v>58</v>
      </c>
      <c r="O451" s="15">
        <f t="shared" si="67"/>
        <v>118</v>
      </c>
      <c r="P451" s="12"/>
      <c r="Q451" s="15">
        <f t="shared" si="68"/>
        <v>354</v>
      </c>
    </row>
    <row r="452" spans="1:17" ht="26" hidden="1" customHeight="1">
      <c r="A452" s="19">
        <v>45457</v>
      </c>
      <c r="B452" s="11" t="s">
        <v>25</v>
      </c>
      <c r="C452" s="11" t="s">
        <v>26</v>
      </c>
      <c r="D452" s="11" t="s">
        <v>24</v>
      </c>
      <c r="E452" s="12">
        <v>3</v>
      </c>
      <c r="F452" s="12"/>
      <c r="G452" s="12">
        <v>182</v>
      </c>
      <c r="H452" s="12">
        <v>950</v>
      </c>
      <c r="I452" s="12">
        <v>1230</v>
      </c>
      <c r="J452" s="13">
        <f t="shared" si="63"/>
        <v>0.40972222222222221</v>
      </c>
      <c r="K452" s="13">
        <f t="shared" si="64"/>
        <v>0.52083333333333337</v>
      </c>
      <c r="L452" s="14">
        <f t="shared" si="65"/>
        <v>0.11111111111111116</v>
      </c>
      <c r="M452" s="14">
        <f t="shared" si="62"/>
        <v>2</v>
      </c>
      <c r="N452" s="14">
        <f t="shared" si="66"/>
        <v>40</v>
      </c>
      <c r="O452" s="15">
        <f t="shared" si="67"/>
        <v>160</v>
      </c>
      <c r="P452" s="12"/>
      <c r="Q452" s="15">
        <f t="shared" si="68"/>
        <v>480</v>
      </c>
    </row>
    <row r="453" spans="1:17" ht="26" hidden="1" customHeight="1">
      <c r="A453" s="19">
        <v>45457</v>
      </c>
      <c r="B453" s="11" t="s">
        <v>25</v>
      </c>
      <c r="C453" s="11" t="s">
        <v>26</v>
      </c>
      <c r="D453" s="11" t="s">
        <v>24</v>
      </c>
      <c r="E453" s="12">
        <v>3</v>
      </c>
      <c r="F453" s="12"/>
      <c r="G453" s="12">
        <v>144</v>
      </c>
      <c r="H453" s="12">
        <v>1335</v>
      </c>
      <c r="I453" s="12">
        <v>1525</v>
      </c>
      <c r="J453" s="13">
        <f t="shared" si="63"/>
        <v>0.56597222222222221</v>
      </c>
      <c r="K453" s="13">
        <f t="shared" si="64"/>
        <v>0.64236111111111116</v>
      </c>
      <c r="L453" s="14">
        <f t="shared" si="65"/>
        <v>7.6388888888888951E-2</v>
      </c>
      <c r="M453" s="14">
        <f t="shared" si="62"/>
        <v>1</v>
      </c>
      <c r="N453" s="14">
        <f t="shared" si="66"/>
        <v>50</v>
      </c>
      <c r="O453" s="15">
        <f t="shared" si="67"/>
        <v>110</v>
      </c>
      <c r="P453" s="12"/>
      <c r="Q453" s="15">
        <f t="shared" si="68"/>
        <v>330</v>
      </c>
    </row>
    <row r="454" spans="1:17" ht="26" hidden="1" customHeight="1">
      <c r="A454" s="19">
        <v>45457</v>
      </c>
      <c r="B454" s="11" t="s">
        <v>25</v>
      </c>
      <c r="C454" s="11" t="s">
        <v>26</v>
      </c>
      <c r="D454" s="11" t="s">
        <v>24</v>
      </c>
      <c r="E454" s="12">
        <v>3</v>
      </c>
      <c r="F454" s="12"/>
      <c r="G454" s="12">
        <v>108</v>
      </c>
      <c r="H454" s="12">
        <v>1550</v>
      </c>
      <c r="I454" s="12">
        <v>1735</v>
      </c>
      <c r="J454" s="13">
        <f t="shared" si="63"/>
        <v>0.65972222222222221</v>
      </c>
      <c r="K454" s="13">
        <f t="shared" si="64"/>
        <v>0.73263888888888884</v>
      </c>
      <c r="L454" s="14">
        <f t="shared" si="65"/>
        <v>7.291666666666663E-2</v>
      </c>
      <c r="M454" s="14">
        <f t="shared" si="62"/>
        <v>1</v>
      </c>
      <c r="N454" s="14">
        <f t="shared" si="66"/>
        <v>45</v>
      </c>
      <c r="O454" s="15">
        <f t="shared" si="67"/>
        <v>105</v>
      </c>
      <c r="P454" s="12"/>
      <c r="Q454" s="15">
        <f t="shared" si="68"/>
        <v>315</v>
      </c>
    </row>
    <row r="455" spans="1:17" ht="26" hidden="1" customHeight="1">
      <c r="A455" s="19">
        <v>45457</v>
      </c>
      <c r="B455" s="11" t="s">
        <v>25</v>
      </c>
      <c r="C455" s="11" t="s">
        <v>26</v>
      </c>
      <c r="D455" s="11" t="s">
        <v>24</v>
      </c>
      <c r="E455" s="12">
        <v>3</v>
      </c>
      <c r="F455" s="12"/>
      <c r="G455" s="12">
        <v>72</v>
      </c>
      <c r="H455" s="12">
        <v>955</v>
      </c>
      <c r="I455" s="12">
        <v>1100</v>
      </c>
      <c r="J455" s="13">
        <f t="shared" si="63"/>
        <v>0.41319444444444442</v>
      </c>
      <c r="K455" s="13">
        <f t="shared" si="64"/>
        <v>0.45833333333333331</v>
      </c>
      <c r="L455" s="14">
        <f t="shared" si="65"/>
        <v>4.5138888888888895E-2</v>
      </c>
      <c r="M455" s="14">
        <f t="shared" si="62"/>
        <v>1</v>
      </c>
      <c r="N455" s="14">
        <f t="shared" si="66"/>
        <v>5</v>
      </c>
      <c r="O455" s="15">
        <f t="shared" si="67"/>
        <v>65</v>
      </c>
      <c r="P455" s="12"/>
      <c r="Q455" s="15">
        <f t="shared" si="68"/>
        <v>195</v>
      </c>
    </row>
    <row r="456" spans="1:17" ht="26" hidden="1" customHeight="1">
      <c r="A456" s="19">
        <v>45457</v>
      </c>
      <c r="B456" s="11" t="s">
        <v>25</v>
      </c>
      <c r="C456" s="11" t="s">
        <v>26</v>
      </c>
      <c r="D456" s="11" t="s">
        <v>24</v>
      </c>
      <c r="E456" s="12">
        <v>3</v>
      </c>
      <c r="F456" s="12"/>
      <c r="G456" s="12">
        <v>152</v>
      </c>
      <c r="H456" s="12">
        <v>1100</v>
      </c>
      <c r="I456" s="12">
        <v>1230</v>
      </c>
      <c r="J456" s="13">
        <f t="shared" si="63"/>
        <v>0.45833333333333331</v>
      </c>
      <c r="K456" s="13">
        <f t="shared" si="64"/>
        <v>0.52083333333333337</v>
      </c>
      <c r="L456" s="14">
        <f t="shared" si="65"/>
        <v>6.2500000000000056E-2</v>
      </c>
      <c r="M456" s="14">
        <f t="shared" si="62"/>
        <v>1</v>
      </c>
      <c r="N456" s="14">
        <f t="shared" si="66"/>
        <v>30</v>
      </c>
      <c r="O456" s="15">
        <f t="shared" si="67"/>
        <v>90</v>
      </c>
      <c r="P456" s="12"/>
      <c r="Q456" s="15">
        <f t="shared" si="68"/>
        <v>270</v>
      </c>
    </row>
    <row r="457" spans="1:17" ht="26" hidden="1" customHeight="1">
      <c r="A457" s="19">
        <v>45457</v>
      </c>
      <c r="B457" s="11" t="s">
        <v>25</v>
      </c>
      <c r="C457" s="11" t="s">
        <v>26</v>
      </c>
      <c r="D457" s="11" t="s">
        <v>24</v>
      </c>
      <c r="E457" s="12">
        <v>3</v>
      </c>
      <c r="F457" s="12"/>
      <c r="G457" s="12">
        <v>124</v>
      </c>
      <c r="H457" s="12">
        <v>1330</v>
      </c>
      <c r="I457" s="12">
        <v>1455</v>
      </c>
      <c r="J457" s="13">
        <f t="shared" si="63"/>
        <v>0.5625</v>
      </c>
      <c r="K457" s="13">
        <f t="shared" si="64"/>
        <v>0.62152777777777779</v>
      </c>
      <c r="L457" s="14">
        <f t="shared" si="65"/>
        <v>5.902777777777779E-2</v>
      </c>
      <c r="M457" s="14">
        <f t="shared" si="62"/>
        <v>1</v>
      </c>
      <c r="N457" s="14">
        <f t="shared" si="66"/>
        <v>25</v>
      </c>
      <c r="O457" s="15">
        <f t="shared" si="67"/>
        <v>85</v>
      </c>
      <c r="P457" s="12"/>
      <c r="Q457" s="15">
        <f t="shared" si="68"/>
        <v>255</v>
      </c>
    </row>
    <row r="458" spans="1:17" ht="26" hidden="1" customHeight="1">
      <c r="A458" s="19">
        <v>45457</v>
      </c>
      <c r="B458" s="11" t="s">
        <v>25</v>
      </c>
      <c r="C458" s="11" t="s">
        <v>26</v>
      </c>
      <c r="D458" s="11" t="s">
        <v>24</v>
      </c>
      <c r="E458" s="12">
        <v>3</v>
      </c>
      <c r="F458" s="12"/>
      <c r="G458" s="12">
        <v>48</v>
      </c>
      <c r="H458" s="12">
        <v>1455</v>
      </c>
      <c r="I458" s="12">
        <v>1530</v>
      </c>
      <c r="J458" s="13">
        <f t="shared" si="63"/>
        <v>0.62152777777777779</v>
      </c>
      <c r="K458" s="13">
        <f t="shared" si="64"/>
        <v>0.64583333333333337</v>
      </c>
      <c r="L458" s="14">
        <f t="shared" si="65"/>
        <v>2.430555555555558E-2</v>
      </c>
      <c r="M458" s="14">
        <f t="shared" si="62"/>
        <v>0</v>
      </c>
      <c r="N458" s="14">
        <f t="shared" si="66"/>
        <v>35</v>
      </c>
      <c r="O458" s="15">
        <f t="shared" si="67"/>
        <v>35</v>
      </c>
      <c r="P458" s="12"/>
      <c r="Q458" s="15">
        <f t="shared" si="68"/>
        <v>105</v>
      </c>
    </row>
    <row r="459" spans="1:17" ht="26" hidden="1" customHeight="1">
      <c r="A459" s="19">
        <v>45457</v>
      </c>
      <c r="B459" s="11" t="s">
        <v>25</v>
      </c>
      <c r="C459" s="11" t="s">
        <v>26</v>
      </c>
      <c r="D459" s="11" t="s">
        <v>24</v>
      </c>
      <c r="E459" s="12">
        <v>3</v>
      </c>
      <c r="F459" s="12"/>
      <c r="G459" s="12">
        <v>108</v>
      </c>
      <c r="H459" s="12">
        <v>1545</v>
      </c>
      <c r="I459" s="12">
        <v>1730</v>
      </c>
      <c r="J459" s="13">
        <f t="shared" si="63"/>
        <v>0.65625</v>
      </c>
      <c r="K459" s="13">
        <f t="shared" si="64"/>
        <v>0.72916666666666663</v>
      </c>
      <c r="L459" s="14">
        <f t="shared" si="65"/>
        <v>7.291666666666663E-2</v>
      </c>
      <c r="M459" s="14">
        <f t="shared" si="62"/>
        <v>1</v>
      </c>
      <c r="N459" s="14">
        <f t="shared" si="66"/>
        <v>45</v>
      </c>
      <c r="O459" s="15">
        <f t="shared" si="67"/>
        <v>105</v>
      </c>
      <c r="P459" s="12"/>
      <c r="Q459" s="15">
        <f t="shared" si="68"/>
        <v>315</v>
      </c>
    </row>
    <row r="460" spans="1:17" ht="26" hidden="1" customHeight="1">
      <c r="A460" s="19">
        <v>45457</v>
      </c>
      <c r="B460" s="11" t="s">
        <v>23</v>
      </c>
      <c r="C460" s="11"/>
      <c r="D460" s="11" t="s">
        <v>24</v>
      </c>
      <c r="E460" s="12">
        <v>4</v>
      </c>
      <c r="F460" s="12"/>
      <c r="G460" s="12">
        <v>157</v>
      </c>
      <c r="H460" s="12">
        <v>950</v>
      </c>
      <c r="I460" s="12">
        <v>1130</v>
      </c>
      <c r="J460" s="13">
        <f t="shared" si="63"/>
        <v>0.40972222222222221</v>
      </c>
      <c r="K460" s="13">
        <f t="shared" si="64"/>
        <v>0.47916666666666669</v>
      </c>
      <c r="L460" s="14">
        <f t="shared" si="65"/>
        <v>6.9444444444444475E-2</v>
      </c>
      <c r="M460" s="14">
        <f t="shared" si="62"/>
        <v>1</v>
      </c>
      <c r="N460" s="14">
        <f t="shared" si="66"/>
        <v>40</v>
      </c>
      <c r="O460" s="15">
        <f t="shared" si="67"/>
        <v>100</v>
      </c>
      <c r="P460" s="12"/>
      <c r="Q460" s="15">
        <f t="shared" si="68"/>
        <v>400</v>
      </c>
    </row>
    <row r="461" spans="1:17" ht="26" hidden="1" customHeight="1">
      <c r="A461" s="19">
        <v>45457</v>
      </c>
      <c r="B461" s="11" t="s">
        <v>23</v>
      </c>
      <c r="C461" s="11"/>
      <c r="D461" s="11" t="s">
        <v>24</v>
      </c>
      <c r="E461" s="12">
        <v>4</v>
      </c>
      <c r="F461" s="12"/>
      <c r="G461" s="12">
        <v>12</v>
      </c>
      <c r="H461" s="12">
        <v>1230</v>
      </c>
      <c r="I461" s="12">
        <v>1245</v>
      </c>
      <c r="J461" s="13">
        <f t="shared" si="63"/>
        <v>0.52083333333333337</v>
      </c>
      <c r="K461" s="13">
        <f t="shared" si="64"/>
        <v>0.53125</v>
      </c>
      <c r="L461" s="14">
        <f t="shared" si="65"/>
        <v>1.041666666666663E-2</v>
      </c>
      <c r="M461" s="14">
        <f t="shared" si="62"/>
        <v>0</v>
      </c>
      <c r="N461" s="14">
        <f t="shared" si="66"/>
        <v>15</v>
      </c>
      <c r="O461" s="15">
        <f t="shared" si="67"/>
        <v>15</v>
      </c>
      <c r="P461" s="12"/>
      <c r="Q461" s="15">
        <f t="shared" si="68"/>
        <v>60</v>
      </c>
    </row>
    <row r="462" spans="1:17" ht="26" hidden="1" customHeight="1">
      <c r="A462" s="19">
        <v>45457</v>
      </c>
      <c r="B462" s="11" t="s">
        <v>23</v>
      </c>
      <c r="C462" s="11"/>
      <c r="D462" s="11" t="s">
        <v>24</v>
      </c>
      <c r="E462" s="12">
        <v>4</v>
      </c>
      <c r="F462" s="12"/>
      <c r="G462" s="12">
        <v>171</v>
      </c>
      <c r="H462" s="12">
        <v>1245</v>
      </c>
      <c r="I462" s="12">
        <v>1425</v>
      </c>
      <c r="J462" s="13">
        <f t="shared" si="63"/>
        <v>0.53125</v>
      </c>
      <c r="K462" s="13">
        <f t="shared" si="64"/>
        <v>0.60069444444444442</v>
      </c>
      <c r="L462" s="14">
        <f t="shared" si="65"/>
        <v>6.944444444444442E-2</v>
      </c>
      <c r="M462" s="14">
        <f t="shared" si="62"/>
        <v>1</v>
      </c>
      <c r="N462" s="14">
        <f t="shared" si="66"/>
        <v>40</v>
      </c>
      <c r="O462" s="15">
        <f t="shared" si="67"/>
        <v>100</v>
      </c>
      <c r="P462" s="12"/>
      <c r="Q462" s="15">
        <f t="shared" si="68"/>
        <v>400</v>
      </c>
    </row>
    <row r="463" spans="1:17" ht="26" hidden="1" customHeight="1">
      <c r="A463" s="19">
        <v>45457</v>
      </c>
      <c r="B463" s="11" t="s">
        <v>23</v>
      </c>
      <c r="C463" s="11"/>
      <c r="D463" s="11" t="s">
        <v>24</v>
      </c>
      <c r="E463" s="12">
        <v>4</v>
      </c>
      <c r="F463" s="12"/>
      <c r="G463" s="12">
        <v>24</v>
      </c>
      <c r="H463" s="12">
        <v>1430</v>
      </c>
      <c r="I463" s="12">
        <v>1500</v>
      </c>
      <c r="J463" s="13">
        <f t="shared" si="63"/>
        <v>0.60416666666666663</v>
      </c>
      <c r="K463" s="13">
        <f t="shared" si="64"/>
        <v>0.625</v>
      </c>
      <c r="L463" s="14">
        <f t="shared" si="65"/>
        <v>2.083333333333337E-2</v>
      </c>
      <c r="M463" s="14">
        <f t="shared" si="62"/>
        <v>0</v>
      </c>
      <c r="N463" s="14">
        <f t="shared" si="66"/>
        <v>30</v>
      </c>
      <c r="O463" s="15">
        <f t="shared" si="67"/>
        <v>30</v>
      </c>
      <c r="P463" s="12"/>
      <c r="Q463" s="15">
        <f t="shared" si="68"/>
        <v>120</v>
      </c>
    </row>
    <row r="464" spans="1:17" ht="26" hidden="1" customHeight="1">
      <c r="A464" s="19">
        <v>45457</v>
      </c>
      <c r="B464" s="11" t="s">
        <v>23</v>
      </c>
      <c r="C464" s="11"/>
      <c r="D464" s="11" t="s">
        <v>24</v>
      </c>
      <c r="E464" s="12">
        <v>4</v>
      </c>
      <c r="F464" s="12"/>
      <c r="G464" s="12">
        <v>72</v>
      </c>
      <c r="H464" s="12">
        <v>1530</v>
      </c>
      <c r="I464" s="12">
        <v>1650</v>
      </c>
      <c r="J464" s="13">
        <f t="shared" si="63"/>
        <v>0.64583333333333337</v>
      </c>
      <c r="K464" s="13">
        <f t="shared" si="64"/>
        <v>0.70138888888888884</v>
      </c>
      <c r="L464" s="14">
        <f t="shared" si="65"/>
        <v>5.5555555555555469E-2</v>
      </c>
      <c r="M464" s="14">
        <f t="shared" si="62"/>
        <v>1</v>
      </c>
      <c r="N464" s="14">
        <f t="shared" si="66"/>
        <v>20</v>
      </c>
      <c r="O464" s="15">
        <f t="shared" si="67"/>
        <v>80</v>
      </c>
      <c r="P464" s="12"/>
      <c r="Q464" s="15">
        <f t="shared" si="68"/>
        <v>320</v>
      </c>
    </row>
    <row r="465" spans="1:17" ht="26" hidden="1" customHeight="1">
      <c r="A465" s="19">
        <v>45457</v>
      </c>
      <c r="B465" s="11" t="s">
        <v>23</v>
      </c>
      <c r="C465" s="11"/>
      <c r="D465" s="11" t="s">
        <v>24</v>
      </c>
      <c r="E465" s="12">
        <v>4</v>
      </c>
      <c r="F465" s="12"/>
      <c r="G465" s="12">
        <v>14</v>
      </c>
      <c r="H465" s="12">
        <v>1655</v>
      </c>
      <c r="I465" s="12">
        <v>1710</v>
      </c>
      <c r="J465" s="13">
        <f t="shared" si="63"/>
        <v>0.70486111111111116</v>
      </c>
      <c r="K465" s="13">
        <f t="shared" si="64"/>
        <v>0.71527777777777779</v>
      </c>
      <c r="L465" s="14">
        <f t="shared" si="65"/>
        <v>1.041666666666663E-2</v>
      </c>
      <c r="M465" s="14">
        <f t="shared" si="62"/>
        <v>0</v>
      </c>
      <c r="N465" s="14">
        <f t="shared" si="66"/>
        <v>15</v>
      </c>
      <c r="O465" s="15">
        <f t="shared" si="67"/>
        <v>15</v>
      </c>
      <c r="P465" s="12"/>
      <c r="Q465" s="15">
        <f t="shared" si="68"/>
        <v>60</v>
      </c>
    </row>
    <row r="466" spans="1:17" ht="25.75" hidden="1" customHeight="1">
      <c r="A466" s="19">
        <v>45457</v>
      </c>
      <c r="B466" s="11" t="s">
        <v>23</v>
      </c>
      <c r="C466" s="11"/>
      <c r="D466" s="11" t="s">
        <v>24</v>
      </c>
      <c r="E466" s="12">
        <v>4</v>
      </c>
      <c r="F466" s="12"/>
      <c r="G466" s="12">
        <v>81</v>
      </c>
      <c r="H466" s="12">
        <v>1710</v>
      </c>
      <c r="I466" s="12">
        <v>1750</v>
      </c>
      <c r="J466" s="13">
        <f t="shared" si="63"/>
        <v>0.71527777777777779</v>
      </c>
      <c r="K466" s="13">
        <f t="shared" si="64"/>
        <v>0.74305555555555558</v>
      </c>
      <c r="L466" s="14">
        <f t="shared" si="65"/>
        <v>2.777777777777779E-2</v>
      </c>
      <c r="M466" s="14">
        <f t="shared" si="62"/>
        <v>0</v>
      </c>
      <c r="N466" s="14">
        <f t="shared" si="66"/>
        <v>40</v>
      </c>
      <c r="O466" s="15">
        <f t="shared" si="67"/>
        <v>40</v>
      </c>
      <c r="P466" s="12"/>
      <c r="Q466" s="15">
        <f t="shared" si="68"/>
        <v>160</v>
      </c>
    </row>
    <row r="467" spans="1:17" ht="26" hidden="1" customHeight="1">
      <c r="A467" s="19">
        <v>45457</v>
      </c>
      <c r="B467" s="11" t="s">
        <v>36</v>
      </c>
      <c r="C467" s="11"/>
      <c r="D467" s="11" t="s">
        <v>24</v>
      </c>
      <c r="E467" s="12">
        <v>5</v>
      </c>
      <c r="F467" s="12"/>
      <c r="G467" s="12">
        <v>80</v>
      </c>
      <c r="H467" s="12">
        <v>948</v>
      </c>
      <c r="I467" s="12">
        <v>1128</v>
      </c>
      <c r="J467" s="13">
        <f t="shared" si="63"/>
        <v>0.40833333333333333</v>
      </c>
      <c r="K467" s="13">
        <f t="shared" si="64"/>
        <v>0.4777777777777778</v>
      </c>
      <c r="L467" s="14">
        <f t="shared" si="65"/>
        <v>6.9444444444444475E-2</v>
      </c>
      <c r="M467" s="14">
        <f t="shared" si="62"/>
        <v>1</v>
      </c>
      <c r="N467" s="14">
        <f t="shared" si="66"/>
        <v>40</v>
      </c>
      <c r="O467" s="15">
        <f t="shared" si="67"/>
        <v>100</v>
      </c>
      <c r="P467" s="12"/>
      <c r="Q467" s="15">
        <f t="shared" si="68"/>
        <v>500</v>
      </c>
    </row>
    <row r="468" spans="1:17" ht="26" hidden="1" customHeight="1">
      <c r="A468" s="19">
        <v>45457</v>
      </c>
      <c r="B468" s="11" t="s">
        <v>36</v>
      </c>
      <c r="C468" s="11"/>
      <c r="D468" s="11" t="s">
        <v>24</v>
      </c>
      <c r="E468" s="12">
        <v>5</v>
      </c>
      <c r="F468" s="12"/>
      <c r="G468" s="12">
        <v>130</v>
      </c>
      <c r="H468" s="12">
        <v>1232</v>
      </c>
      <c r="I468" s="12">
        <v>1504</v>
      </c>
      <c r="J468" s="13">
        <f t="shared" si="63"/>
        <v>0.52222222222222225</v>
      </c>
      <c r="K468" s="13">
        <f t="shared" si="64"/>
        <v>0.62777777777777777</v>
      </c>
      <c r="L468" s="14">
        <f t="shared" si="65"/>
        <v>0.10555555555555551</v>
      </c>
      <c r="M468" s="14">
        <f t="shared" si="62"/>
        <v>2</v>
      </c>
      <c r="N468" s="14">
        <f t="shared" si="66"/>
        <v>32</v>
      </c>
      <c r="O468" s="15">
        <f t="shared" si="67"/>
        <v>152</v>
      </c>
      <c r="P468" s="12"/>
      <c r="Q468" s="15">
        <f t="shared" si="68"/>
        <v>760</v>
      </c>
    </row>
    <row r="469" spans="1:17" ht="26" hidden="1" customHeight="1">
      <c r="A469" s="19">
        <v>45457</v>
      </c>
      <c r="B469" s="11" t="s">
        <v>36</v>
      </c>
      <c r="C469" s="11"/>
      <c r="D469" s="11" t="s">
        <v>24</v>
      </c>
      <c r="E469" s="12">
        <v>5</v>
      </c>
      <c r="F469" s="12"/>
      <c r="G469" s="12">
        <v>120</v>
      </c>
      <c r="H469" s="12">
        <v>1523</v>
      </c>
      <c r="I469" s="12">
        <v>1748</v>
      </c>
      <c r="J469" s="13">
        <f t="shared" si="63"/>
        <v>0.64097222222222228</v>
      </c>
      <c r="K469" s="13">
        <f t="shared" si="64"/>
        <v>0.7416666666666667</v>
      </c>
      <c r="L469" s="14">
        <f t="shared" si="65"/>
        <v>0.10069444444444442</v>
      </c>
      <c r="M469" s="14">
        <f t="shared" si="62"/>
        <v>2</v>
      </c>
      <c r="N469" s="14">
        <f t="shared" si="66"/>
        <v>25</v>
      </c>
      <c r="O469" s="15">
        <f t="shared" si="67"/>
        <v>145</v>
      </c>
      <c r="P469" s="12"/>
      <c r="Q469" s="15">
        <f t="shared" si="68"/>
        <v>725</v>
      </c>
    </row>
    <row r="470" spans="1:17" ht="26" hidden="1" customHeight="1">
      <c r="A470" s="19">
        <v>45457</v>
      </c>
      <c r="B470" s="11" t="s">
        <v>36</v>
      </c>
      <c r="C470" s="11"/>
      <c r="D470" s="11" t="s">
        <v>24</v>
      </c>
      <c r="E470" s="12">
        <v>4</v>
      </c>
      <c r="F470" s="12"/>
      <c r="G470" s="12">
        <v>20</v>
      </c>
      <c r="H470" s="12">
        <v>1030</v>
      </c>
      <c r="I470" s="12">
        <v>1130</v>
      </c>
      <c r="J470" s="13">
        <f t="shared" si="63"/>
        <v>0.4375</v>
      </c>
      <c r="K470" s="13">
        <f t="shared" si="64"/>
        <v>0.47916666666666669</v>
      </c>
      <c r="L470" s="14">
        <f t="shared" si="65"/>
        <v>4.1666666666666685E-2</v>
      </c>
      <c r="M470" s="14">
        <f t="shared" si="62"/>
        <v>1</v>
      </c>
      <c r="N470" s="14">
        <f t="shared" si="66"/>
        <v>0</v>
      </c>
      <c r="O470" s="15">
        <f t="shared" si="67"/>
        <v>60</v>
      </c>
      <c r="P470" s="12"/>
      <c r="Q470" s="15">
        <f t="shared" si="68"/>
        <v>240</v>
      </c>
    </row>
    <row r="471" spans="1:17" ht="26" hidden="1" customHeight="1">
      <c r="A471" s="19">
        <v>45457</v>
      </c>
      <c r="B471" s="11" t="s">
        <v>36</v>
      </c>
      <c r="C471" s="11"/>
      <c r="D471" s="11" t="s">
        <v>24</v>
      </c>
      <c r="E471" s="12">
        <v>4</v>
      </c>
      <c r="F471" s="12"/>
      <c r="G471" s="12">
        <v>60</v>
      </c>
      <c r="H471" s="12">
        <v>1230</v>
      </c>
      <c r="I471" s="12">
        <v>1500</v>
      </c>
      <c r="J471" s="13">
        <f t="shared" si="63"/>
        <v>0.52083333333333337</v>
      </c>
      <c r="K471" s="13">
        <f t="shared" si="64"/>
        <v>0.625</v>
      </c>
      <c r="L471" s="14">
        <f t="shared" si="65"/>
        <v>0.10416666666666663</v>
      </c>
      <c r="M471" s="14">
        <f t="shared" si="62"/>
        <v>2</v>
      </c>
      <c r="N471" s="14">
        <f t="shared" si="66"/>
        <v>30</v>
      </c>
      <c r="O471" s="15">
        <f t="shared" si="67"/>
        <v>150</v>
      </c>
      <c r="P471" s="12"/>
      <c r="Q471" s="15">
        <f t="shared" si="68"/>
        <v>600</v>
      </c>
    </row>
    <row r="472" spans="1:17" ht="26" hidden="1" customHeight="1">
      <c r="A472" s="19">
        <v>45457</v>
      </c>
      <c r="B472" s="11" t="s">
        <v>36</v>
      </c>
      <c r="C472" s="11"/>
      <c r="D472" s="11" t="s">
        <v>24</v>
      </c>
      <c r="E472" s="12">
        <v>4</v>
      </c>
      <c r="F472" s="12"/>
      <c r="G472" s="12">
        <v>70</v>
      </c>
      <c r="H472" s="12">
        <v>1515</v>
      </c>
      <c r="I472" s="12">
        <v>1750</v>
      </c>
      <c r="J472" s="13">
        <f t="shared" si="63"/>
        <v>0.63541666666666663</v>
      </c>
      <c r="K472" s="13">
        <f t="shared" si="64"/>
        <v>0.74305555555555558</v>
      </c>
      <c r="L472" s="14">
        <f t="shared" si="65"/>
        <v>0.10763888888888895</v>
      </c>
      <c r="M472" s="14">
        <f t="shared" si="62"/>
        <v>2</v>
      </c>
      <c r="N472" s="14">
        <f t="shared" si="66"/>
        <v>35</v>
      </c>
      <c r="O472" s="15">
        <f t="shared" si="67"/>
        <v>155</v>
      </c>
      <c r="P472" s="12"/>
      <c r="Q472" s="15">
        <f t="shared" si="68"/>
        <v>620</v>
      </c>
    </row>
    <row r="473" spans="1:17" ht="26.5" hidden="1" customHeight="1">
      <c r="A473" s="19">
        <v>45457</v>
      </c>
      <c r="B473" s="11" t="s">
        <v>33</v>
      </c>
      <c r="C473" s="11"/>
      <c r="D473" s="11" t="s">
        <v>24</v>
      </c>
      <c r="E473" s="12">
        <v>7</v>
      </c>
      <c r="F473" s="12"/>
      <c r="G473" s="12">
        <v>903</v>
      </c>
      <c r="H473" s="12">
        <v>952</v>
      </c>
      <c r="I473" s="12">
        <v>1326</v>
      </c>
      <c r="J473" s="13">
        <f t="shared" ref="J473:J536" si="69">IF(ISERROR(VALUE(IF(LEN(H473)=3,(LEFT(H473,1)&amp;":"&amp;RIGHT(H473,2)),(LEFT(H473,2)&amp;":"&amp;RIGHT(H473,2))))),"",VALUE(IF(LEN(H473)=3,(LEFT(H473,1)&amp;":"&amp;RIGHT(H473,2)),(LEFT(H473,2)&amp;":"&amp;RIGHT(H473,2)))))</f>
        <v>0.41111111111111109</v>
      </c>
      <c r="K473" s="13">
        <f t="shared" ref="K473:K536" si="70">IF(ISERROR(VALUE(IF(LEN(I473)=3,(LEFT(I473,1)&amp;":"&amp;RIGHT(I473,2)),(LEFT(I473,2)&amp;":"&amp;RIGHT(I473,2))))),"",VALUE(IF(LEN(I473)=3,(LEFT(I473,1)&amp;":"&amp;RIGHT(I473,2)),(LEFT(I473,2)&amp;":"&amp;RIGHT(I473,2)))))</f>
        <v>0.55972222222222223</v>
      </c>
      <c r="L473" s="14">
        <f t="shared" ref="L473:L536" si="71">K473-J473</f>
        <v>0.14861111111111114</v>
      </c>
      <c r="M473" s="14">
        <f t="shared" ref="M473:M536" si="72">HOUR(L473)</f>
        <v>3</v>
      </c>
      <c r="N473" s="14">
        <f t="shared" ref="N473:N536" si="73">MINUTE(L473)</f>
        <v>34</v>
      </c>
      <c r="O473" s="15">
        <f t="shared" ref="O473:O536" si="74">IF(AND(ISNUMBER(H473),ISNUMBER(I473)),IF(M473*60+N473,M473*60+N473,"　"),0)</f>
        <v>214</v>
      </c>
      <c r="P473" s="12"/>
      <c r="Q473" s="15">
        <f t="shared" ref="Q473:Q536" si="75">(O473*E473)-P473</f>
        <v>1498</v>
      </c>
    </row>
    <row r="474" spans="1:17" ht="26.5" hidden="1" customHeight="1">
      <c r="A474" s="19">
        <v>45457</v>
      </c>
      <c r="B474" s="11" t="s">
        <v>33</v>
      </c>
      <c r="C474" s="11"/>
      <c r="D474" s="11" t="s">
        <v>24</v>
      </c>
      <c r="E474" s="12">
        <v>7</v>
      </c>
      <c r="F474" s="12"/>
      <c r="G474" s="12">
        <v>437</v>
      </c>
      <c r="H474" s="12">
        <v>1431</v>
      </c>
      <c r="I474" s="12">
        <v>1627</v>
      </c>
      <c r="J474" s="13">
        <f t="shared" si="69"/>
        <v>0.60486111111111107</v>
      </c>
      <c r="K474" s="13">
        <f t="shared" si="70"/>
        <v>0.68541666666666667</v>
      </c>
      <c r="L474" s="14">
        <f t="shared" si="71"/>
        <v>8.0555555555555602E-2</v>
      </c>
      <c r="M474" s="14">
        <f t="shared" si="72"/>
        <v>1</v>
      </c>
      <c r="N474" s="14">
        <f t="shared" si="73"/>
        <v>56</v>
      </c>
      <c r="O474" s="15">
        <f t="shared" si="74"/>
        <v>116</v>
      </c>
      <c r="P474" s="12"/>
      <c r="Q474" s="15">
        <f t="shared" si="75"/>
        <v>812</v>
      </c>
    </row>
    <row r="475" spans="1:17" ht="26.5" hidden="1" customHeight="1">
      <c r="A475" s="19">
        <v>45457</v>
      </c>
      <c r="B475" s="11" t="s">
        <v>33</v>
      </c>
      <c r="C475" s="11"/>
      <c r="D475" s="11" t="s">
        <v>24</v>
      </c>
      <c r="E475" s="12">
        <v>7</v>
      </c>
      <c r="F475" s="12"/>
      <c r="G475" s="12">
        <v>176</v>
      </c>
      <c r="H475" s="12">
        <v>1651</v>
      </c>
      <c r="I475" s="12">
        <v>1734</v>
      </c>
      <c r="J475" s="13">
        <f t="shared" si="69"/>
        <v>0.70208333333333328</v>
      </c>
      <c r="K475" s="13">
        <f t="shared" si="70"/>
        <v>0.7319444444444444</v>
      </c>
      <c r="L475" s="14">
        <f t="shared" si="71"/>
        <v>2.9861111111111116E-2</v>
      </c>
      <c r="M475" s="14">
        <f t="shared" si="72"/>
        <v>0</v>
      </c>
      <c r="N475" s="14">
        <f t="shared" si="73"/>
        <v>43</v>
      </c>
      <c r="O475" s="15">
        <f t="shared" si="74"/>
        <v>43</v>
      </c>
      <c r="P475" s="12"/>
      <c r="Q475" s="15">
        <f t="shared" si="75"/>
        <v>301</v>
      </c>
    </row>
    <row r="476" spans="1:17" ht="26.5" hidden="1" customHeight="1">
      <c r="A476" s="19">
        <v>45457</v>
      </c>
      <c r="B476" s="11" t="s">
        <v>32</v>
      </c>
      <c r="C476" s="11"/>
      <c r="D476" s="11" t="s">
        <v>24</v>
      </c>
      <c r="E476" s="12">
        <v>7</v>
      </c>
      <c r="F476" s="12"/>
      <c r="G476" s="12">
        <v>73</v>
      </c>
      <c r="H476" s="12">
        <v>950</v>
      </c>
      <c r="I476" s="12">
        <v>1005</v>
      </c>
      <c r="J476" s="13">
        <f t="shared" si="69"/>
        <v>0.40972222222222221</v>
      </c>
      <c r="K476" s="13">
        <f t="shared" si="70"/>
        <v>0.4201388888888889</v>
      </c>
      <c r="L476" s="14">
        <f t="shared" si="71"/>
        <v>1.0416666666666685E-2</v>
      </c>
      <c r="M476" s="14">
        <f t="shared" si="72"/>
        <v>0</v>
      </c>
      <c r="N476" s="14">
        <f t="shared" si="73"/>
        <v>15</v>
      </c>
      <c r="O476" s="15">
        <f t="shared" si="74"/>
        <v>15</v>
      </c>
      <c r="P476" s="12"/>
      <c r="Q476" s="15">
        <f t="shared" si="75"/>
        <v>105</v>
      </c>
    </row>
    <row r="477" spans="1:17" ht="26.5" hidden="1" customHeight="1">
      <c r="A477" s="19">
        <v>45457</v>
      </c>
      <c r="B477" s="11" t="s">
        <v>32</v>
      </c>
      <c r="C477" s="11"/>
      <c r="D477" s="11" t="s">
        <v>24</v>
      </c>
      <c r="E477" s="12">
        <v>7</v>
      </c>
      <c r="F477" s="12"/>
      <c r="G477" s="12">
        <v>627</v>
      </c>
      <c r="H477" s="12">
        <v>1010</v>
      </c>
      <c r="I477" s="12">
        <v>1205</v>
      </c>
      <c r="J477" s="13">
        <f t="shared" si="69"/>
        <v>0.4236111111111111</v>
      </c>
      <c r="K477" s="13">
        <f t="shared" si="70"/>
        <v>0.50347222222222221</v>
      </c>
      <c r="L477" s="14">
        <f t="shared" si="71"/>
        <v>7.9861111111111105E-2</v>
      </c>
      <c r="M477" s="14">
        <f t="shared" si="72"/>
        <v>1</v>
      </c>
      <c r="N477" s="14">
        <f t="shared" si="73"/>
        <v>55</v>
      </c>
      <c r="O477" s="15">
        <f t="shared" si="74"/>
        <v>115</v>
      </c>
      <c r="P477" s="12"/>
      <c r="Q477" s="15">
        <f t="shared" si="75"/>
        <v>805</v>
      </c>
    </row>
    <row r="478" spans="1:17" ht="26.5" hidden="1" customHeight="1">
      <c r="A478" s="19">
        <v>45457</v>
      </c>
      <c r="B478" s="11" t="s">
        <v>32</v>
      </c>
      <c r="C478" s="11"/>
      <c r="D478" s="11" t="s">
        <v>24</v>
      </c>
      <c r="E478" s="12">
        <v>7</v>
      </c>
      <c r="F478" s="12"/>
      <c r="G478" s="12">
        <v>178</v>
      </c>
      <c r="H478" s="12">
        <v>1205</v>
      </c>
      <c r="I478" s="12">
        <v>1225</v>
      </c>
      <c r="J478" s="13">
        <f t="shared" si="69"/>
        <v>0.50347222222222221</v>
      </c>
      <c r="K478" s="13">
        <f t="shared" si="70"/>
        <v>0.51736111111111116</v>
      </c>
      <c r="L478" s="14">
        <f t="shared" si="71"/>
        <v>1.3888888888888951E-2</v>
      </c>
      <c r="M478" s="14">
        <f t="shared" si="72"/>
        <v>0</v>
      </c>
      <c r="N478" s="14">
        <f t="shared" si="73"/>
        <v>20</v>
      </c>
      <c r="O478" s="15">
        <f t="shared" si="74"/>
        <v>20</v>
      </c>
      <c r="P478" s="12"/>
      <c r="Q478" s="15">
        <f t="shared" si="75"/>
        <v>140</v>
      </c>
    </row>
    <row r="479" spans="1:17" ht="26.5" hidden="1" customHeight="1">
      <c r="A479" s="19">
        <v>45457</v>
      </c>
      <c r="B479" s="11" t="s">
        <v>32</v>
      </c>
      <c r="C479" s="11"/>
      <c r="D479" s="11" t="s">
        <v>24</v>
      </c>
      <c r="E479" s="12">
        <v>7</v>
      </c>
      <c r="F479" s="12"/>
      <c r="G479" s="12">
        <v>608</v>
      </c>
      <c r="H479" s="12">
        <v>1335</v>
      </c>
      <c r="I479" s="12">
        <v>1505</v>
      </c>
      <c r="J479" s="13">
        <f t="shared" si="69"/>
        <v>0.56597222222222221</v>
      </c>
      <c r="K479" s="13">
        <f t="shared" si="70"/>
        <v>0.62847222222222221</v>
      </c>
      <c r="L479" s="14">
        <f t="shared" si="71"/>
        <v>6.25E-2</v>
      </c>
      <c r="M479" s="14">
        <f t="shared" si="72"/>
        <v>1</v>
      </c>
      <c r="N479" s="14">
        <f t="shared" si="73"/>
        <v>30</v>
      </c>
      <c r="O479" s="15">
        <f t="shared" si="74"/>
        <v>90</v>
      </c>
      <c r="P479" s="12"/>
      <c r="Q479" s="15">
        <f t="shared" si="75"/>
        <v>630</v>
      </c>
    </row>
    <row r="480" spans="1:17" ht="26.5" hidden="1" customHeight="1">
      <c r="A480" s="19">
        <v>45457</v>
      </c>
      <c r="B480" s="11" t="s">
        <v>32</v>
      </c>
      <c r="C480" s="11"/>
      <c r="D480" s="11" t="s">
        <v>24</v>
      </c>
      <c r="E480" s="12">
        <v>7</v>
      </c>
      <c r="F480" s="12"/>
      <c r="G480" s="12">
        <v>1000</v>
      </c>
      <c r="H480" s="12">
        <v>1545</v>
      </c>
      <c r="I480" s="12">
        <v>1735</v>
      </c>
      <c r="J480" s="13">
        <f t="shared" si="69"/>
        <v>0.65625</v>
      </c>
      <c r="K480" s="13">
        <f t="shared" si="70"/>
        <v>0.73263888888888884</v>
      </c>
      <c r="L480" s="14">
        <f t="shared" si="71"/>
        <v>7.638888888888884E-2</v>
      </c>
      <c r="M480" s="14">
        <f t="shared" si="72"/>
        <v>1</v>
      </c>
      <c r="N480" s="14">
        <f t="shared" si="73"/>
        <v>50</v>
      </c>
      <c r="O480" s="15">
        <f t="shared" si="74"/>
        <v>110</v>
      </c>
      <c r="P480" s="12"/>
      <c r="Q480" s="15">
        <f t="shared" si="75"/>
        <v>770</v>
      </c>
    </row>
    <row r="481" spans="1:17" ht="26.5" hidden="1" customHeight="1">
      <c r="A481" s="19">
        <v>45457</v>
      </c>
      <c r="B481" s="11" t="s">
        <v>34</v>
      </c>
      <c r="C481" s="11"/>
      <c r="D481" s="11" t="s">
        <v>24</v>
      </c>
      <c r="E481" s="12">
        <v>6</v>
      </c>
      <c r="F481" s="12"/>
      <c r="G481" s="12">
        <v>261</v>
      </c>
      <c r="H481" s="12">
        <v>945</v>
      </c>
      <c r="I481" s="12">
        <v>1130</v>
      </c>
      <c r="J481" s="13">
        <f t="shared" si="69"/>
        <v>0.40625</v>
      </c>
      <c r="K481" s="13">
        <f t="shared" si="70"/>
        <v>0.47916666666666669</v>
      </c>
      <c r="L481" s="14">
        <f t="shared" si="71"/>
        <v>7.2916666666666685E-2</v>
      </c>
      <c r="M481" s="14">
        <f t="shared" si="72"/>
        <v>1</v>
      </c>
      <c r="N481" s="14">
        <f t="shared" si="73"/>
        <v>45</v>
      </c>
      <c r="O481" s="15">
        <f t="shared" si="74"/>
        <v>105</v>
      </c>
      <c r="P481" s="12"/>
      <c r="Q481" s="15">
        <f t="shared" si="75"/>
        <v>630</v>
      </c>
    </row>
    <row r="482" spans="1:17" ht="26.5" hidden="1" customHeight="1">
      <c r="A482" s="19">
        <v>45457</v>
      </c>
      <c r="B482" s="11" t="s">
        <v>34</v>
      </c>
      <c r="C482" s="11"/>
      <c r="D482" s="11" t="s">
        <v>24</v>
      </c>
      <c r="E482" s="12">
        <v>6</v>
      </c>
      <c r="F482" s="12"/>
      <c r="G482" s="12">
        <v>206</v>
      </c>
      <c r="H482" s="12">
        <v>1230</v>
      </c>
      <c r="I482" s="12">
        <v>1500</v>
      </c>
      <c r="J482" s="13">
        <f t="shared" si="69"/>
        <v>0.52083333333333337</v>
      </c>
      <c r="K482" s="13">
        <f t="shared" si="70"/>
        <v>0.625</v>
      </c>
      <c r="L482" s="14">
        <f t="shared" si="71"/>
        <v>0.10416666666666663</v>
      </c>
      <c r="M482" s="14">
        <f t="shared" si="72"/>
        <v>2</v>
      </c>
      <c r="N482" s="14">
        <f t="shared" si="73"/>
        <v>30</v>
      </c>
      <c r="O482" s="15">
        <f t="shared" si="74"/>
        <v>150</v>
      </c>
      <c r="P482" s="12"/>
      <c r="Q482" s="15">
        <f t="shared" si="75"/>
        <v>900</v>
      </c>
    </row>
    <row r="483" spans="1:17" ht="26.5" hidden="1" customHeight="1">
      <c r="A483" s="19">
        <v>45457</v>
      </c>
      <c r="B483" s="11" t="s">
        <v>34</v>
      </c>
      <c r="C483" s="11"/>
      <c r="D483" s="11" t="s">
        <v>24</v>
      </c>
      <c r="E483" s="12">
        <v>6</v>
      </c>
      <c r="F483" s="12"/>
      <c r="G483" s="12">
        <v>653</v>
      </c>
      <c r="H483" s="12">
        <v>1515</v>
      </c>
      <c r="I483" s="12">
        <v>1800</v>
      </c>
      <c r="J483" s="13">
        <f t="shared" si="69"/>
        <v>0.63541666666666663</v>
      </c>
      <c r="K483" s="13">
        <f t="shared" si="70"/>
        <v>0.75</v>
      </c>
      <c r="L483" s="14">
        <f t="shared" si="71"/>
        <v>0.11458333333333337</v>
      </c>
      <c r="M483" s="14">
        <f t="shared" si="72"/>
        <v>2</v>
      </c>
      <c r="N483" s="14">
        <f t="shared" si="73"/>
        <v>45</v>
      </c>
      <c r="O483" s="15">
        <f t="shared" si="74"/>
        <v>165</v>
      </c>
      <c r="P483" s="12"/>
      <c r="Q483" s="15">
        <f t="shared" si="75"/>
        <v>990</v>
      </c>
    </row>
    <row r="484" spans="1:17" ht="26.5" hidden="1" customHeight="1">
      <c r="A484" s="19">
        <v>45457</v>
      </c>
      <c r="B484" s="11" t="s">
        <v>30</v>
      </c>
      <c r="C484" s="11"/>
      <c r="D484" s="11" t="s">
        <v>24</v>
      </c>
      <c r="E484" s="12">
        <v>5</v>
      </c>
      <c r="F484" s="12"/>
      <c r="G484" s="12">
        <v>2383</v>
      </c>
      <c r="H484" s="12">
        <v>945</v>
      </c>
      <c r="I484" s="12">
        <v>1328</v>
      </c>
      <c r="J484" s="13">
        <f t="shared" si="69"/>
        <v>0.40625</v>
      </c>
      <c r="K484" s="13">
        <f t="shared" si="70"/>
        <v>0.56111111111111112</v>
      </c>
      <c r="L484" s="14">
        <f t="shared" si="71"/>
        <v>0.15486111111111112</v>
      </c>
      <c r="M484" s="14">
        <f t="shared" si="72"/>
        <v>3</v>
      </c>
      <c r="N484" s="14">
        <f t="shared" si="73"/>
        <v>43</v>
      </c>
      <c r="O484" s="15">
        <f t="shared" si="74"/>
        <v>223</v>
      </c>
      <c r="P484" s="12"/>
      <c r="Q484" s="15">
        <f t="shared" si="75"/>
        <v>1115</v>
      </c>
    </row>
    <row r="485" spans="1:17" ht="26.5" hidden="1" customHeight="1">
      <c r="A485" s="19">
        <v>45457</v>
      </c>
      <c r="B485" s="11" t="s">
        <v>30</v>
      </c>
      <c r="C485" s="11"/>
      <c r="D485" s="11" t="s">
        <v>24</v>
      </c>
      <c r="E485" s="12">
        <v>5</v>
      </c>
      <c r="F485" s="12"/>
      <c r="G485" s="12">
        <v>1250</v>
      </c>
      <c r="H485" s="12">
        <v>1435</v>
      </c>
      <c r="I485" s="12">
        <v>1627</v>
      </c>
      <c r="J485" s="13">
        <f t="shared" si="69"/>
        <v>0.60763888888888884</v>
      </c>
      <c r="K485" s="13">
        <f t="shared" si="70"/>
        <v>0.68541666666666667</v>
      </c>
      <c r="L485" s="14">
        <f t="shared" si="71"/>
        <v>7.7777777777777835E-2</v>
      </c>
      <c r="M485" s="14">
        <f t="shared" si="72"/>
        <v>1</v>
      </c>
      <c r="N485" s="14">
        <f t="shared" si="73"/>
        <v>52</v>
      </c>
      <c r="O485" s="15">
        <f t="shared" si="74"/>
        <v>112</v>
      </c>
      <c r="P485" s="12"/>
      <c r="Q485" s="15">
        <f t="shared" si="75"/>
        <v>560</v>
      </c>
    </row>
    <row r="486" spans="1:17" ht="26.5" hidden="1" customHeight="1">
      <c r="A486" s="19">
        <v>45457</v>
      </c>
      <c r="B486" s="11" t="s">
        <v>30</v>
      </c>
      <c r="C486" s="11"/>
      <c r="D486" s="11" t="s">
        <v>24</v>
      </c>
      <c r="E486" s="12">
        <v>5</v>
      </c>
      <c r="F486" s="12"/>
      <c r="G486" s="12">
        <v>700</v>
      </c>
      <c r="H486" s="12">
        <v>1655</v>
      </c>
      <c r="I486" s="12">
        <v>1750</v>
      </c>
      <c r="J486" s="13">
        <f t="shared" si="69"/>
        <v>0.70486111111111116</v>
      </c>
      <c r="K486" s="13">
        <f t="shared" si="70"/>
        <v>0.74305555555555558</v>
      </c>
      <c r="L486" s="14">
        <f t="shared" si="71"/>
        <v>3.819444444444442E-2</v>
      </c>
      <c r="M486" s="14">
        <f t="shared" si="72"/>
        <v>0</v>
      </c>
      <c r="N486" s="14">
        <f t="shared" si="73"/>
        <v>55</v>
      </c>
      <c r="O486" s="15">
        <f t="shared" si="74"/>
        <v>55</v>
      </c>
      <c r="P486" s="12"/>
      <c r="Q486" s="15">
        <f t="shared" si="75"/>
        <v>275</v>
      </c>
    </row>
    <row r="487" spans="1:17" ht="26.5" hidden="1" customHeight="1">
      <c r="A487" s="19">
        <v>45457</v>
      </c>
      <c r="B487" s="11" t="s">
        <v>36</v>
      </c>
      <c r="C487" s="11"/>
      <c r="D487" s="11" t="s">
        <v>28</v>
      </c>
      <c r="E487" s="12">
        <v>7</v>
      </c>
      <c r="F487" s="12"/>
      <c r="G487" s="12">
        <v>130</v>
      </c>
      <c r="H487" s="12">
        <v>2130</v>
      </c>
      <c r="I487" s="12">
        <v>2345</v>
      </c>
      <c r="J487" s="13">
        <f t="shared" si="69"/>
        <v>0.89583333333333337</v>
      </c>
      <c r="K487" s="13">
        <f t="shared" si="70"/>
        <v>0.98958333333333337</v>
      </c>
      <c r="L487" s="14">
        <f t="shared" si="71"/>
        <v>9.375E-2</v>
      </c>
      <c r="M487" s="14">
        <f t="shared" si="72"/>
        <v>2</v>
      </c>
      <c r="N487" s="14">
        <f t="shared" si="73"/>
        <v>15</v>
      </c>
      <c r="O487" s="15">
        <f t="shared" si="74"/>
        <v>135</v>
      </c>
      <c r="P487" s="12"/>
      <c r="Q487" s="15">
        <f t="shared" si="75"/>
        <v>945</v>
      </c>
    </row>
    <row r="488" spans="1:17" ht="26.5" hidden="1" customHeight="1">
      <c r="A488" s="19">
        <v>45457</v>
      </c>
      <c r="B488" s="11" t="s">
        <v>36</v>
      </c>
      <c r="C488" s="11"/>
      <c r="D488" s="11" t="s">
        <v>28</v>
      </c>
      <c r="E488" s="12">
        <v>7</v>
      </c>
      <c r="F488" s="12"/>
      <c r="G488" s="12">
        <v>110</v>
      </c>
      <c r="H488" s="12">
        <v>2425</v>
      </c>
      <c r="I488" s="12">
        <v>2600</v>
      </c>
      <c r="J488" s="13">
        <f t="shared" si="69"/>
        <v>1.0173611111111112</v>
      </c>
      <c r="K488" s="13">
        <f t="shared" si="70"/>
        <v>1.0833333333333333</v>
      </c>
      <c r="L488" s="14">
        <f t="shared" si="71"/>
        <v>6.5972222222222099E-2</v>
      </c>
      <c r="M488" s="14">
        <f t="shared" si="72"/>
        <v>1</v>
      </c>
      <c r="N488" s="14">
        <f t="shared" si="73"/>
        <v>35</v>
      </c>
      <c r="O488" s="15">
        <f t="shared" si="74"/>
        <v>95</v>
      </c>
      <c r="P488" s="12"/>
      <c r="Q488" s="15">
        <f t="shared" si="75"/>
        <v>665</v>
      </c>
    </row>
    <row r="489" spans="1:17" ht="26.5" hidden="1" customHeight="1">
      <c r="A489" s="19">
        <v>45457</v>
      </c>
      <c r="B489" s="11" t="s">
        <v>36</v>
      </c>
      <c r="C489" s="11"/>
      <c r="D489" s="11" t="s">
        <v>28</v>
      </c>
      <c r="E489" s="12">
        <v>7</v>
      </c>
      <c r="F489" s="12"/>
      <c r="G489" s="12">
        <v>80</v>
      </c>
      <c r="H489" s="12">
        <v>330</v>
      </c>
      <c r="I489" s="12">
        <v>440</v>
      </c>
      <c r="J489" s="13">
        <f t="shared" si="69"/>
        <v>0.14583333333333334</v>
      </c>
      <c r="K489" s="13">
        <f t="shared" si="70"/>
        <v>0.19444444444444445</v>
      </c>
      <c r="L489" s="14">
        <f t="shared" si="71"/>
        <v>4.8611111111111105E-2</v>
      </c>
      <c r="M489" s="14">
        <f t="shared" si="72"/>
        <v>1</v>
      </c>
      <c r="N489" s="14">
        <f t="shared" si="73"/>
        <v>10</v>
      </c>
      <c r="O489" s="15">
        <f t="shared" si="74"/>
        <v>70</v>
      </c>
      <c r="P489" s="12"/>
      <c r="Q489" s="15">
        <f t="shared" si="75"/>
        <v>490</v>
      </c>
    </row>
    <row r="490" spans="1:17" ht="26.5" hidden="1" customHeight="1">
      <c r="A490" s="19">
        <v>45457</v>
      </c>
      <c r="B490" s="11" t="s">
        <v>25</v>
      </c>
      <c r="C490" s="11" t="s">
        <v>26</v>
      </c>
      <c r="D490" s="11" t="s">
        <v>28</v>
      </c>
      <c r="E490" s="12">
        <v>3</v>
      </c>
      <c r="F490" s="12" t="s">
        <v>29</v>
      </c>
      <c r="G490" s="12">
        <v>36</v>
      </c>
      <c r="H490" s="12">
        <v>2206</v>
      </c>
      <c r="I490" s="12">
        <v>2238</v>
      </c>
      <c r="J490" s="13">
        <f t="shared" si="69"/>
        <v>0.92083333333333328</v>
      </c>
      <c r="K490" s="13">
        <f t="shared" si="70"/>
        <v>0.94305555555555554</v>
      </c>
      <c r="L490" s="14">
        <f t="shared" si="71"/>
        <v>2.2222222222222254E-2</v>
      </c>
      <c r="M490" s="14">
        <f t="shared" si="72"/>
        <v>0</v>
      </c>
      <c r="N490" s="14">
        <f t="shared" si="73"/>
        <v>32</v>
      </c>
      <c r="O490" s="15">
        <f t="shared" si="74"/>
        <v>32</v>
      </c>
      <c r="P490" s="12"/>
      <c r="Q490" s="15">
        <f t="shared" si="75"/>
        <v>96</v>
      </c>
    </row>
    <row r="491" spans="1:17" ht="26.5" hidden="1" customHeight="1">
      <c r="A491" s="19">
        <v>45457</v>
      </c>
      <c r="B491" s="11" t="s">
        <v>25</v>
      </c>
      <c r="C491" s="11" t="s">
        <v>26</v>
      </c>
      <c r="D491" s="11" t="s">
        <v>28</v>
      </c>
      <c r="E491" s="12">
        <v>3</v>
      </c>
      <c r="F491" s="12" t="s">
        <v>29</v>
      </c>
      <c r="G491" s="12">
        <v>24</v>
      </c>
      <c r="H491" s="12">
        <v>2242</v>
      </c>
      <c r="I491" s="12">
        <v>2258</v>
      </c>
      <c r="J491" s="13">
        <f t="shared" si="69"/>
        <v>0.9458333333333333</v>
      </c>
      <c r="K491" s="13">
        <f t="shared" si="70"/>
        <v>0.95694444444444449</v>
      </c>
      <c r="L491" s="14">
        <f t="shared" si="71"/>
        <v>1.1111111111111183E-2</v>
      </c>
      <c r="M491" s="14">
        <f t="shared" si="72"/>
        <v>0</v>
      </c>
      <c r="N491" s="14">
        <f t="shared" si="73"/>
        <v>16</v>
      </c>
      <c r="O491" s="15">
        <f t="shared" si="74"/>
        <v>16</v>
      </c>
      <c r="P491" s="12"/>
      <c r="Q491" s="15">
        <f t="shared" si="75"/>
        <v>48</v>
      </c>
    </row>
    <row r="492" spans="1:17" ht="26.5" hidden="1" customHeight="1">
      <c r="A492" s="19">
        <v>45457</v>
      </c>
      <c r="B492" s="11" t="s">
        <v>25</v>
      </c>
      <c r="C492" s="11" t="s">
        <v>26</v>
      </c>
      <c r="D492" s="11" t="s">
        <v>28</v>
      </c>
      <c r="E492" s="12">
        <v>3</v>
      </c>
      <c r="F492" s="12" t="s">
        <v>29</v>
      </c>
      <c r="G492" s="12">
        <v>68</v>
      </c>
      <c r="H492" s="12">
        <v>2302</v>
      </c>
      <c r="I492" s="12">
        <v>2347</v>
      </c>
      <c r="J492" s="13">
        <f t="shared" si="69"/>
        <v>0.95972222222222225</v>
      </c>
      <c r="K492" s="13">
        <f t="shared" si="70"/>
        <v>0.99097222222222225</v>
      </c>
      <c r="L492" s="14">
        <f t="shared" si="71"/>
        <v>3.125E-2</v>
      </c>
      <c r="M492" s="14">
        <f t="shared" si="72"/>
        <v>0</v>
      </c>
      <c r="N492" s="14">
        <f t="shared" si="73"/>
        <v>45</v>
      </c>
      <c r="O492" s="15">
        <f t="shared" si="74"/>
        <v>45</v>
      </c>
      <c r="P492" s="12"/>
      <c r="Q492" s="15">
        <f t="shared" si="75"/>
        <v>135</v>
      </c>
    </row>
    <row r="493" spans="1:17" ht="26.5" hidden="1" customHeight="1">
      <c r="A493" s="19">
        <v>45457</v>
      </c>
      <c r="B493" s="11" t="s">
        <v>25</v>
      </c>
      <c r="C493" s="11" t="s">
        <v>26</v>
      </c>
      <c r="D493" s="11" t="s">
        <v>28</v>
      </c>
      <c r="E493" s="12">
        <v>3</v>
      </c>
      <c r="F493" s="12" t="s">
        <v>29</v>
      </c>
      <c r="G493" s="12">
        <v>149</v>
      </c>
      <c r="H493" s="12">
        <v>2435</v>
      </c>
      <c r="I493" s="12">
        <v>2600</v>
      </c>
      <c r="J493" s="13">
        <f t="shared" si="69"/>
        <v>1.0243055555555556</v>
      </c>
      <c r="K493" s="13">
        <f t="shared" si="70"/>
        <v>1.0833333333333333</v>
      </c>
      <c r="L493" s="14">
        <f t="shared" si="71"/>
        <v>5.9027777777777679E-2</v>
      </c>
      <c r="M493" s="14">
        <f t="shared" si="72"/>
        <v>1</v>
      </c>
      <c r="N493" s="14">
        <f t="shared" si="73"/>
        <v>25</v>
      </c>
      <c r="O493" s="15">
        <f t="shared" si="74"/>
        <v>85</v>
      </c>
      <c r="P493" s="12"/>
      <c r="Q493" s="15">
        <f t="shared" si="75"/>
        <v>255</v>
      </c>
    </row>
    <row r="494" spans="1:17" ht="26.5" hidden="1" customHeight="1">
      <c r="A494" s="19">
        <v>45457</v>
      </c>
      <c r="B494" s="11" t="s">
        <v>25</v>
      </c>
      <c r="C494" s="11" t="s">
        <v>26</v>
      </c>
      <c r="D494" s="11" t="s">
        <v>28</v>
      </c>
      <c r="E494" s="12">
        <v>3</v>
      </c>
      <c r="F494" s="12" t="s">
        <v>29</v>
      </c>
      <c r="G494" s="12">
        <v>49</v>
      </c>
      <c r="H494" s="12">
        <v>331</v>
      </c>
      <c r="I494" s="12">
        <v>354</v>
      </c>
      <c r="J494" s="13">
        <f t="shared" si="69"/>
        <v>0.14652777777777778</v>
      </c>
      <c r="K494" s="13">
        <f t="shared" si="70"/>
        <v>0.16250000000000001</v>
      </c>
      <c r="L494" s="14">
        <f t="shared" si="71"/>
        <v>1.5972222222222221E-2</v>
      </c>
      <c r="M494" s="14">
        <f t="shared" si="72"/>
        <v>0</v>
      </c>
      <c r="N494" s="14">
        <f t="shared" si="73"/>
        <v>23</v>
      </c>
      <c r="O494" s="15">
        <f t="shared" si="74"/>
        <v>23</v>
      </c>
      <c r="P494" s="12"/>
      <c r="Q494" s="15">
        <f t="shared" si="75"/>
        <v>69</v>
      </c>
    </row>
    <row r="495" spans="1:17" ht="26.5" hidden="1" customHeight="1">
      <c r="A495" s="19">
        <v>45457</v>
      </c>
      <c r="B495" s="11" t="s">
        <v>25</v>
      </c>
      <c r="C495" s="11" t="s">
        <v>26</v>
      </c>
      <c r="D495" s="11" t="s">
        <v>28</v>
      </c>
      <c r="E495" s="12">
        <v>3</v>
      </c>
      <c r="F495" s="12" t="s">
        <v>29</v>
      </c>
      <c r="G495" s="12">
        <v>66</v>
      </c>
      <c r="H495" s="12">
        <v>358</v>
      </c>
      <c r="I495" s="12">
        <v>518</v>
      </c>
      <c r="J495" s="13">
        <f t="shared" si="69"/>
        <v>0.16527777777777777</v>
      </c>
      <c r="K495" s="13">
        <f t="shared" si="70"/>
        <v>0.22083333333333333</v>
      </c>
      <c r="L495" s="14">
        <f t="shared" si="71"/>
        <v>5.5555555555555552E-2</v>
      </c>
      <c r="M495" s="14">
        <f t="shared" si="72"/>
        <v>1</v>
      </c>
      <c r="N495" s="14">
        <f t="shared" si="73"/>
        <v>20</v>
      </c>
      <c r="O495" s="15">
        <f t="shared" si="74"/>
        <v>80</v>
      </c>
      <c r="P495" s="12"/>
      <c r="Q495" s="15">
        <f t="shared" si="75"/>
        <v>240</v>
      </c>
    </row>
    <row r="496" spans="1:17" ht="26.5" hidden="1" customHeight="1">
      <c r="A496" s="19">
        <v>45457</v>
      </c>
      <c r="B496" s="11" t="s">
        <v>25</v>
      </c>
      <c r="C496" s="11" t="s">
        <v>26</v>
      </c>
      <c r="D496" s="11" t="s">
        <v>28</v>
      </c>
      <c r="E496" s="12">
        <v>3</v>
      </c>
      <c r="F496" s="12" t="s">
        <v>27</v>
      </c>
      <c r="G496" s="12">
        <v>54</v>
      </c>
      <c r="H496" s="12">
        <v>2145</v>
      </c>
      <c r="I496" s="12">
        <v>2210</v>
      </c>
      <c r="J496" s="13">
        <f t="shared" si="69"/>
        <v>0.90625</v>
      </c>
      <c r="K496" s="13">
        <f t="shared" si="70"/>
        <v>0.92361111111111116</v>
      </c>
      <c r="L496" s="14">
        <f t="shared" si="71"/>
        <v>1.736111111111116E-2</v>
      </c>
      <c r="M496" s="14">
        <f t="shared" si="72"/>
        <v>0</v>
      </c>
      <c r="N496" s="14">
        <f t="shared" si="73"/>
        <v>25</v>
      </c>
      <c r="O496" s="15">
        <f t="shared" si="74"/>
        <v>25</v>
      </c>
      <c r="P496" s="12"/>
      <c r="Q496" s="15">
        <f t="shared" si="75"/>
        <v>75</v>
      </c>
    </row>
    <row r="497" spans="1:17" ht="26.5" hidden="1" customHeight="1">
      <c r="A497" s="19">
        <v>45457</v>
      </c>
      <c r="B497" s="11" t="s">
        <v>25</v>
      </c>
      <c r="C497" s="11" t="s">
        <v>26</v>
      </c>
      <c r="D497" s="11" t="s">
        <v>28</v>
      </c>
      <c r="E497" s="12">
        <v>3</v>
      </c>
      <c r="F497" s="12" t="s">
        <v>27</v>
      </c>
      <c r="G497" s="12">
        <v>46</v>
      </c>
      <c r="H497" s="12">
        <v>2235</v>
      </c>
      <c r="I497" s="12">
        <v>2300</v>
      </c>
      <c r="J497" s="13">
        <f t="shared" si="69"/>
        <v>0.94097222222222221</v>
      </c>
      <c r="K497" s="13">
        <f t="shared" si="70"/>
        <v>0.95833333333333337</v>
      </c>
      <c r="L497" s="14">
        <f t="shared" si="71"/>
        <v>1.736111111111116E-2</v>
      </c>
      <c r="M497" s="14">
        <f t="shared" si="72"/>
        <v>0</v>
      </c>
      <c r="N497" s="14">
        <f t="shared" si="73"/>
        <v>25</v>
      </c>
      <c r="O497" s="15">
        <f t="shared" si="74"/>
        <v>25</v>
      </c>
      <c r="P497" s="12"/>
      <c r="Q497" s="15">
        <f t="shared" si="75"/>
        <v>75</v>
      </c>
    </row>
    <row r="498" spans="1:17" ht="26.5" hidden="1" customHeight="1">
      <c r="A498" s="19">
        <v>45457</v>
      </c>
      <c r="B498" s="11" t="s">
        <v>25</v>
      </c>
      <c r="C498" s="11" t="s">
        <v>26</v>
      </c>
      <c r="D498" s="11" t="s">
        <v>28</v>
      </c>
      <c r="E498" s="12">
        <v>3</v>
      </c>
      <c r="F498" s="12" t="s">
        <v>27</v>
      </c>
      <c r="G498" s="12">
        <v>94</v>
      </c>
      <c r="H498" s="12">
        <v>2305</v>
      </c>
      <c r="I498" s="12">
        <v>2345</v>
      </c>
      <c r="J498" s="13">
        <f t="shared" si="69"/>
        <v>0.96180555555555558</v>
      </c>
      <c r="K498" s="13">
        <f t="shared" si="70"/>
        <v>0.98958333333333337</v>
      </c>
      <c r="L498" s="14">
        <f t="shared" si="71"/>
        <v>2.777777777777779E-2</v>
      </c>
      <c r="M498" s="14">
        <f t="shared" si="72"/>
        <v>0</v>
      </c>
      <c r="N498" s="14">
        <f t="shared" si="73"/>
        <v>40</v>
      </c>
      <c r="O498" s="15">
        <f t="shared" si="74"/>
        <v>40</v>
      </c>
      <c r="P498" s="12"/>
      <c r="Q498" s="15">
        <f t="shared" si="75"/>
        <v>120</v>
      </c>
    </row>
    <row r="499" spans="1:17" ht="26.5" hidden="1" customHeight="1">
      <c r="A499" s="19">
        <v>45457</v>
      </c>
      <c r="B499" s="11" t="s">
        <v>25</v>
      </c>
      <c r="C499" s="11" t="s">
        <v>26</v>
      </c>
      <c r="D499" s="11" t="s">
        <v>28</v>
      </c>
      <c r="E499" s="12">
        <v>3</v>
      </c>
      <c r="F499" s="12" t="s">
        <v>27</v>
      </c>
      <c r="G499" s="12">
        <v>216</v>
      </c>
      <c r="H499" s="12">
        <v>2430</v>
      </c>
      <c r="I499" s="12">
        <v>2600</v>
      </c>
      <c r="J499" s="13">
        <f t="shared" si="69"/>
        <v>1.0208333333333333</v>
      </c>
      <c r="K499" s="13">
        <f t="shared" si="70"/>
        <v>1.0833333333333333</v>
      </c>
      <c r="L499" s="14">
        <f t="shared" si="71"/>
        <v>6.25E-2</v>
      </c>
      <c r="M499" s="14">
        <f t="shared" si="72"/>
        <v>1</v>
      </c>
      <c r="N499" s="14">
        <f t="shared" si="73"/>
        <v>30</v>
      </c>
      <c r="O499" s="15">
        <f t="shared" si="74"/>
        <v>90</v>
      </c>
      <c r="P499" s="12"/>
      <c r="Q499" s="15">
        <f t="shared" si="75"/>
        <v>270</v>
      </c>
    </row>
    <row r="500" spans="1:17" ht="26.5" hidden="1" customHeight="1">
      <c r="A500" s="19">
        <v>45457</v>
      </c>
      <c r="B500" s="11" t="s">
        <v>25</v>
      </c>
      <c r="C500" s="11" t="s">
        <v>26</v>
      </c>
      <c r="D500" s="11" t="s">
        <v>28</v>
      </c>
      <c r="E500" s="12">
        <v>3</v>
      </c>
      <c r="F500" s="12" t="s">
        <v>27</v>
      </c>
      <c r="G500" s="12">
        <v>48</v>
      </c>
      <c r="H500" s="12">
        <v>330</v>
      </c>
      <c r="I500" s="12">
        <v>345</v>
      </c>
      <c r="J500" s="13">
        <f t="shared" si="69"/>
        <v>0.14583333333333334</v>
      </c>
      <c r="K500" s="13">
        <f t="shared" si="70"/>
        <v>0.15625</v>
      </c>
      <c r="L500" s="14">
        <f t="shared" si="71"/>
        <v>1.0416666666666657E-2</v>
      </c>
      <c r="M500" s="14">
        <f t="shared" si="72"/>
        <v>0</v>
      </c>
      <c r="N500" s="14">
        <f t="shared" si="73"/>
        <v>15</v>
      </c>
      <c r="O500" s="15">
        <f t="shared" si="74"/>
        <v>15</v>
      </c>
      <c r="P500" s="12"/>
      <c r="Q500" s="15">
        <f t="shared" si="75"/>
        <v>45</v>
      </c>
    </row>
    <row r="501" spans="1:17" ht="26.5" hidden="1" customHeight="1">
      <c r="A501" s="19">
        <v>45457</v>
      </c>
      <c r="B501" s="11" t="s">
        <v>25</v>
      </c>
      <c r="C501" s="11" t="s">
        <v>26</v>
      </c>
      <c r="D501" s="11" t="s">
        <v>28</v>
      </c>
      <c r="E501" s="12">
        <v>3</v>
      </c>
      <c r="F501" s="12" t="s">
        <v>27</v>
      </c>
      <c r="G501" s="12">
        <v>213</v>
      </c>
      <c r="H501" s="12">
        <v>355</v>
      </c>
      <c r="I501" s="12">
        <v>525</v>
      </c>
      <c r="J501" s="13">
        <f t="shared" si="69"/>
        <v>0.16319444444444445</v>
      </c>
      <c r="K501" s="13">
        <f t="shared" si="70"/>
        <v>0.22569444444444445</v>
      </c>
      <c r="L501" s="14">
        <f t="shared" si="71"/>
        <v>6.25E-2</v>
      </c>
      <c r="M501" s="14">
        <f t="shared" si="72"/>
        <v>1</v>
      </c>
      <c r="N501" s="14">
        <f t="shared" si="73"/>
        <v>30</v>
      </c>
      <c r="O501" s="15">
        <f t="shared" si="74"/>
        <v>90</v>
      </c>
      <c r="P501" s="12"/>
      <c r="Q501" s="15">
        <f t="shared" si="75"/>
        <v>270</v>
      </c>
    </row>
    <row r="502" spans="1:17" ht="26.5" hidden="1" customHeight="1">
      <c r="A502" s="19">
        <v>45457</v>
      </c>
      <c r="B502" s="11" t="s">
        <v>25</v>
      </c>
      <c r="C502" s="11" t="s">
        <v>26</v>
      </c>
      <c r="D502" s="11" t="s">
        <v>28</v>
      </c>
      <c r="E502" s="12">
        <v>3</v>
      </c>
      <c r="F502" s="12" t="s">
        <v>27</v>
      </c>
      <c r="G502" s="12">
        <v>35</v>
      </c>
      <c r="H502" s="12">
        <v>2145</v>
      </c>
      <c r="I502" s="12">
        <v>2212</v>
      </c>
      <c r="J502" s="13">
        <f t="shared" si="69"/>
        <v>0.90625</v>
      </c>
      <c r="K502" s="13">
        <f t="shared" si="70"/>
        <v>0.92500000000000004</v>
      </c>
      <c r="L502" s="14">
        <f t="shared" si="71"/>
        <v>1.8750000000000044E-2</v>
      </c>
      <c r="M502" s="14">
        <f t="shared" si="72"/>
        <v>0</v>
      </c>
      <c r="N502" s="14">
        <f t="shared" si="73"/>
        <v>27</v>
      </c>
      <c r="O502" s="15">
        <f t="shared" si="74"/>
        <v>27</v>
      </c>
      <c r="P502" s="12"/>
      <c r="Q502" s="15">
        <f t="shared" si="75"/>
        <v>81</v>
      </c>
    </row>
    <row r="503" spans="1:17" ht="26.5" hidden="1" customHeight="1">
      <c r="A503" s="19">
        <v>45457</v>
      </c>
      <c r="B503" s="11" t="s">
        <v>25</v>
      </c>
      <c r="C503" s="11" t="s">
        <v>26</v>
      </c>
      <c r="D503" s="11" t="s">
        <v>28</v>
      </c>
      <c r="E503" s="12">
        <v>3</v>
      </c>
      <c r="F503" s="12" t="s">
        <v>27</v>
      </c>
      <c r="G503" s="12">
        <v>38</v>
      </c>
      <c r="H503" s="12">
        <v>2235</v>
      </c>
      <c r="I503" s="12">
        <v>2255</v>
      </c>
      <c r="J503" s="13">
        <f t="shared" si="69"/>
        <v>0.94097222222222221</v>
      </c>
      <c r="K503" s="13">
        <f t="shared" si="70"/>
        <v>0.95486111111111116</v>
      </c>
      <c r="L503" s="14">
        <f t="shared" si="71"/>
        <v>1.3888888888888951E-2</v>
      </c>
      <c r="M503" s="14">
        <f t="shared" si="72"/>
        <v>0</v>
      </c>
      <c r="N503" s="14">
        <f t="shared" si="73"/>
        <v>20</v>
      </c>
      <c r="O503" s="15">
        <f t="shared" si="74"/>
        <v>20</v>
      </c>
      <c r="P503" s="12"/>
      <c r="Q503" s="15">
        <f t="shared" si="75"/>
        <v>60</v>
      </c>
    </row>
    <row r="504" spans="1:17" ht="26.5" hidden="1" customHeight="1">
      <c r="A504" s="19">
        <v>45457</v>
      </c>
      <c r="B504" s="11" t="s">
        <v>25</v>
      </c>
      <c r="C504" s="11" t="s">
        <v>26</v>
      </c>
      <c r="D504" s="11" t="s">
        <v>28</v>
      </c>
      <c r="E504" s="12">
        <v>3</v>
      </c>
      <c r="F504" s="12" t="s">
        <v>27</v>
      </c>
      <c r="G504" s="12">
        <v>96</v>
      </c>
      <c r="H504" s="12">
        <v>2307</v>
      </c>
      <c r="I504" s="12">
        <v>2345</v>
      </c>
      <c r="J504" s="13">
        <f t="shared" si="69"/>
        <v>0.96319444444444446</v>
      </c>
      <c r="K504" s="13">
        <f t="shared" si="70"/>
        <v>0.98958333333333337</v>
      </c>
      <c r="L504" s="14">
        <f t="shared" si="71"/>
        <v>2.6388888888888906E-2</v>
      </c>
      <c r="M504" s="14">
        <f t="shared" si="72"/>
        <v>0</v>
      </c>
      <c r="N504" s="14">
        <f t="shared" si="73"/>
        <v>38</v>
      </c>
      <c r="O504" s="15">
        <f t="shared" si="74"/>
        <v>38</v>
      </c>
      <c r="P504" s="12"/>
      <c r="Q504" s="15">
        <f t="shared" si="75"/>
        <v>114</v>
      </c>
    </row>
    <row r="505" spans="1:17" ht="26.5" hidden="1" customHeight="1">
      <c r="A505" s="19">
        <v>45457</v>
      </c>
      <c r="B505" s="11" t="s">
        <v>25</v>
      </c>
      <c r="C505" s="11" t="s">
        <v>26</v>
      </c>
      <c r="D505" s="11" t="s">
        <v>28</v>
      </c>
      <c r="E505" s="12">
        <v>3</v>
      </c>
      <c r="F505" s="12" t="s">
        <v>27</v>
      </c>
      <c r="G505" s="12">
        <v>213</v>
      </c>
      <c r="H505" s="12">
        <v>2430</v>
      </c>
      <c r="I505" s="12">
        <v>2600</v>
      </c>
      <c r="J505" s="13">
        <f t="shared" si="69"/>
        <v>1.0208333333333333</v>
      </c>
      <c r="K505" s="13">
        <f t="shared" si="70"/>
        <v>1.0833333333333333</v>
      </c>
      <c r="L505" s="14">
        <f t="shared" si="71"/>
        <v>6.25E-2</v>
      </c>
      <c r="M505" s="14">
        <f t="shared" si="72"/>
        <v>1</v>
      </c>
      <c r="N505" s="14">
        <f t="shared" si="73"/>
        <v>30</v>
      </c>
      <c r="O505" s="15">
        <f t="shared" si="74"/>
        <v>90</v>
      </c>
      <c r="P505" s="12"/>
      <c r="Q505" s="15">
        <f t="shared" si="75"/>
        <v>270</v>
      </c>
    </row>
    <row r="506" spans="1:17" ht="26.5" hidden="1" customHeight="1">
      <c r="A506" s="19">
        <v>45457</v>
      </c>
      <c r="B506" s="11" t="s">
        <v>25</v>
      </c>
      <c r="C506" s="11" t="s">
        <v>26</v>
      </c>
      <c r="D506" s="11" t="s">
        <v>28</v>
      </c>
      <c r="E506" s="12">
        <v>3</v>
      </c>
      <c r="F506" s="12" t="s">
        <v>27</v>
      </c>
      <c r="G506" s="12">
        <v>36</v>
      </c>
      <c r="H506" s="12">
        <v>327</v>
      </c>
      <c r="I506" s="12">
        <v>345</v>
      </c>
      <c r="J506" s="13">
        <f t="shared" si="69"/>
        <v>0.14374999999999999</v>
      </c>
      <c r="K506" s="13">
        <f t="shared" si="70"/>
        <v>0.15625</v>
      </c>
      <c r="L506" s="14">
        <f t="shared" si="71"/>
        <v>1.2500000000000011E-2</v>
      </c>
      <c r="M506" s="14">
        <f t="shared" si="72"/>
        <v>0</v>
      </c>
      <c r="N506" s="14">
        <f t="shared" si="73"/>
        <v>18</v>
      </c>
      <c r="O506" s="15">
        <f t="shared" si="74"/>
        <v>18</v>
      </c>
      <c r="P506" s="12"/>
      <c r="Q506" s="15">
        <f t="shared" si="75"/>
        <v>54</v>
      </c>
    </row>
    <row r="507" spans="1:17" ht="26.5" hidden="1" customHeight="1">
      <c r="A507" s="19">
        <v>45457</v>
      </c>
      <c r="B507" s="11" t="s">
        <v>25</v>
      </c>
      <c r="C507" s="11" t="s">
        <v>26</v>
      </c>
      <c r="D507" s="11" t="s">
        <v>28</v>
      </c>
      <c r="E507" s="12">
        <v>3</v>
      </c>
      <c r="F507" s="12" t="s">
        <v>27</v>
      </c>
      <c r="G507" s="12">
        <v>176</v>
      </c>
      <c r="H507" s="12">
        <v>353</v>
      </c>
      <c r="I507" s="12">
        <v>525</v>
      </c>
      <c r="J507" s="13">
        <f t="shared" si="69"/>
        <v>0.16180555555555556</v>
      </c>
      <c r="K507" s="13">
        <f t="shared" si="70"/>
        <v>0.22569444444444445</v>
      </c>
      <c r="L507" s="14">
        <f t="shared" si="71"/>
        <v>6.3888888888888884E-2</v>
      </c>
      <c r="M507" s="14">
        <f t="shared" si="72"/>
        <v>1</v>
      </c>
      <c r="N507" s="14">
        <f t="shared" si="73"/>
        <v>32</v>
      </c>
      <c r="O507" s="15">
        <f t="shared" si="74"/>
        <v>92</v>
      </c>
      <c r="P507" s="12"/>
      <c r="Q507" s="15">
        <f t="shared" si="75"/>
        <v>276</v>
      </c>
    </row>
    <row r="508" spans="1:17" ht="26.5" hidden="1" customHeight="1">
      <c r="A508" s="19">
        <v>45457</v>
      </c>
      <c r="B508" s="11" t="s">
        <v>25</v>
      </c>
      <c r="C508" s="11" t="s">
        <v>26</v>
      </c>
      <c r="D508" s="11" t="s">
        <v>28</v>
      </c>
      <c r="E508" s="12">
        <v>3</v>
      </c>
      <c r="F508" s="12" t="s">
        <v>27</v>
      </c>
      <c r="G508" s="12">
        <v>36</v>
      </c>
      <c r="H508" s="12">
        <v>2320</v>
      </c>
      <c r="I508" s="12">
        <v>2345</v>
      </c>
      <c r="J508" s="13">
        <f t="shared" si="69"/>
        <v>0.97222222222222221</v>
      </c>
      <c r="K508" s="13">
        <f t="shared" si="70"/>
        <v>0.98958333333333337</v>
      </c>
      <c r="L508" s="14">
        <f t="shared" si="71"/>
        <v>1.736111111111116E-2</v>
      </c>
      <c r="M508" s="14">
        <f t="shared" si="72"/>
        <v>0</v>
      </c>
      <c r="N508" s="14">
        <f t="shared" si="73"/>
        <v>25</v>
      </c>
      <c r="O508" s="15">
        <f t="shared" si="74"/>
        <v>25</v>
      </c>
      <c r="P508" s="12"/>
      <c r="Q508" s="15">
        <f t="shared" si="75"/>
        <v>75</v>
      </c>
    </row>
    <row r="509" spans="1:17" ht="26.5" hidden="1" customHeight="1">
      <c r="A509" s="19">
        <v>45457</v>
      </c>
      <c r="B509" s="11" t="s">
        <v>25</v>
      </c>
      <c r="C509" s="11" t="s">
        <v>26</v>
      </c>
      <c r="D509" s="11" t="s">
        <v>28</v>
      </c>
      <c r="E509" s="12">
        <v>3</v>
      </c>
      <c r="F509" s="12" t="s">
        <v>27</v>
      </c>
      <c r="G509" s="12">
        <v>120</v>
      </c>
      <c r="H509" s="12">
        <v>2430</v>
      </c>
      <c r="I509" s="12">
        <v>2600</v>
      </c>
      <c r="J509" s="13">
        <f t="shared" si="69"/>
        <v>1.0208333333333333</v>
      </c>
      <c r="K509" s="13">
        <f t="shared" si="70"/>
        <v>1.0833333333333333</v>
      </c>
      <c r="L509" s="14">
        <f t="shared" si="71"/>
        <v>6.25E-2</v>
      </c>
      <c r="M509" s="14">
        <f t="shared" si="72"/>
        <v>1</v>
      </c>
      <c r="N509" s="14">
        <f t="shared" si="73"/>
        <v>30</v>
      </c>
      <c r="O509" s="15">
        <f t="shared" si="74"/>
        <v>90</v>
      </c>
      <c r="P509" s="12"/>
      <c r="Q509" s="15">
        <f t="shared" si="75"/>
        <v>270</v>
      </c>
    </row>
    <row r="510" spans="1:17" ht="26.5" hidden="1" customHeight="1">
      <c r="A510" s="19">
        <v>45457</v>
      </c>
      <c r="B510" s="11" t="s">
        <v>25</v>
      </c>
      <c r="C510" s="11" t="s">
        <v>26</v>
      </c>
      <c r="D510" s="11" t="s">
        <v>28</v>
      </c>
      <c r="E510" s="12">
        <v>3</v>
      </c>
      <c r="F510" s="12" t="s">
        <v>27</v>
      </c>
      <c r="G510" s="12">
        <v>12</v>
      </c>
      <c r="H510" s="12">
        <v>330</v>
      </c>
      <c r="I510" s="12">
        <v>345</v>
      </c>
      <c r="J510" s="13">
        <f t="shared" si="69"/>
        <v>0.14583333333333334</v>
      </c>
      <c r="K510" s="13">
        <f t="shared" si="70"/>
        <v>0.15625</v>
      </c>
      <c r="L510" s="14">
        <f t="shared" si="71"/>
        <v>1.0416666666666657E-2</v>
      </c>
      <c r="M510" s="14">
        <f t="shared" si="72"/>
        <v>0</v>
      </c>
      <c r="N510" s="14">
        <f t="shared" si="73"/>
        <v>15</v>
      </c>
      <c r="O510" s="15">
        <f t="shared" si="74"/>
        <v>15</v>
      </c>
      <c r="P510" s="12"/>
      <c r="Q510" s="15">
        <f t="shared" si="75"/>
        <v>45</v>
      </c>
    </row>
    <row r="511" spans="1:17" ht="26.5" hidden="1" customHeight="1">
      <c r="A511" s="19">
        <v>45457</v>
      </c>
      <c r="B511" s="11" t="s">
        <v>25</v>
      </c>
      <c r="C511" s="11" t="s">
        <v>26</v>
      </c>
      <c r="D511" s="11" t="s">
        <v>28</v>
      </c>
      <c r="E511" s="12">
        <v>3</v>
      </c>
      <c r="F511" s="12" t="s">
        <v>27</v>
      </c>
      <c r="G511" s="12">
        <v>121</v>
      </c>
      <c r="H511" s="12">
        <v>400</v>
      </c>
      <c r="I511" s="12">
        <v>530</v>
      </c>
      <c r="J511" s="13">
        <f t="shared" si="69"/>
        <v>0.16666666666666666</v>
      </c>
      <c r="K511" s="13">
        <f t="shared" si="70"/>
        <v>0.22916666666666666</v>
      </c>
      <c r="L511" s="14">
        <f t="shared" si="71"/>
        <v>6.25E-2</v>
      </c>
      <c r="M511" s="14">
        <f t="shared" si="72"/>
        <v>1</v>
      </c>
      <c r="N511" s="14">
        <f t="shared" si="73"/>
        <v>30</v>
      </c>
      <c r="O511" s="15">
        <f t="shared" si="74"/>
        <v>90</v>
      </c>
      <c r="P511" s="12"/>
      <c r="Q511" s="15">
        <f t="shared" si="75"/>
        <v>270</v>
      </c>
    </row>
    <row r="512" spans="1:17" ht="26.5" hidden="1" customHeight="1">
      <c r="A512" s="19">
        <v>45458</v>
      </c>
      <c r="B512" s="11" t="s">
        <v>23</v>
      </c>
      <c r="C512" s="11"/>
      <c r="D512" s="11" t="s">
        <v>24</v>
      </c>
      <c r="E512" s="12">
        <v>4</v>
      </c>
      <c r="F512" s="12"/>
      <c r="G512" s="12">
        <v>42</v>
      </c>
      <c r="H512" s="12">
        <v>945</v>
      </c>
      <c r="I512" s="12">
        <v>1015</v>
      </c>
      <c r="J512" s="13">
        <f t="shared" si="69"/>
        <v>0.40625</v>
      </c>
      <c r="K512" s="13">
        <f t="shared" si="70"/>
        <v>0.42708333333333331</v>
      </c>
      <c r="L512" s="14">
        <f t="shared" si="71"/>
        <v>2.0833333333333315E-2</v>
      </c>
      <c r="M512" s="14">
        <f t="shared" si="72"/>
        <v>0</v>
      </c>
      <c r="N512" s="14">
        <f t="shared" si="73"/>
        <v>30</v>
      </c>
      <c r="O512" s="15">
        <f t="shared" si="74"/>
        <v>30</v>
      </c>
      <c r="P512" s="12"/>
      <c r="Q512" s="15">
        <f t="shared" si="75"/>
        <v>120</v>
      </c>
    </row>
    <row r="513" spans="1:17" ht="26.5" hidden="1" customHeight="1">
      <c r="A513" s="19">
        <v>45458</v>
      </c>
      <c r="B513" s="11" t="s">
        <v>23</v>
      </c>
      <c r="C513" s="11"/>
      <c r="D513" s="11" t="s">
        <v>24</v>
      </c>
      <c r="E513" s="12">
        <v>4</v>
      </c>
      <c r="F513" s="12"/>
      <c r="G513" s="12">
        <v>24</v>
      </c>
      <c r="H513" s="12">
        <v>1020</v>
      </c>
      <c r="I513" s="12">
        <v>1120</v>
      </c>
      <c r="J513" s="13">
        <f t="shared" si="69"/>
        <v>0.43055555555555558</v>
      </c>
      <c r="K513" s="13">
        <f t="shared" si="70"/>
        <v>0.47222222222222221</v>
      </c>
      <c r="L513" s="14">
        <f t="shared" si="71"/>
        <v>4.166666666666663E-2</v>
      </c>
      <c r="M513" s="14">
        <f t="shared" si="72"/>
        <v>1</v>
      </c>
      <c r="N513" s="14">
        <f t="shared" si="73"/>
        <v>0</v>
      </c>
      <c r="O513" s="15">
        <f t="shared" si="74"/>
        <v>60</v>
      </c>
      <c r="P513" s="12"/>
      <c r="Q513" s="15">
        <f t="shared" si="75"/>
        <v>240</v>
      </c>
    </row>
    <row r="514" spans="1:17" ht="26.5" hidden="1" customHeight="1">
      <c r="A514" s="19">
        <v>45458</v>
      </c>
      <c r="B514" s="11" t="s">
        <v>23</v>
      </c>
      <c r="C514" s="11"/>
      <c r="D514" s="11" t="s">
        <v>24</v>
      </c>
      <c r="E514" s="12">
        <v>4</v>
      </c>
      <c r="F514" s="12"/>
      <c r="G514" s="12">
        <v>37</v>
      </c>
      <c r="H514" s="12">
        <v>1235</v>
      </c>
      <c r="I514" s="12">
        <v>1315</v>
      </c>
      <c r="J514" s="13">
        <f t="shared" si="69"/>
        <v>0.52430555555555558</v>
      </c>
      <c r="K514" s="13">
        <f t="shared" si="70"/>
        <v>0.55208333333333337</v>
      </c>
      <c r="L514" s="14">
        <f t="shared" si="71"/>
        <v>2.777777777777779E-2</v>
      </c>
      <c r="M514" s="14">
        <f t="shared" si="72"/>
        <v>0</v>
      </c>
      <c r="N514" s="14">
        <f t="shared" si="73"/>
        <v>40</v>
      </c>
      <c r="O514" s="15">
        <f t="shared" si="74"/>
        <v>40</v>
      </c>
      <c r="P514" s="12"/>
      <c r="Q514" s="15">
        <f t="shared" si="75"/>
        <v>160</v>
      </c>
    </row>
    <row r="515" spans="1:17" ht="26.5" hidden="1" customHeight="1">
      <c r="A515" s="19">
        <v>45458</v>
      </c>
      <c r="B515" s="11" t="s">
        <v>23</v>
      </c>
      <c r="C515" s="11"/>
      <c r="D515" s="11" t="s">
        <v>24</v>
      </c>
      <c r="E515" s="12">
        <v>4</v>
      </c>
      <c r="F515" s="12"/>
      <c r="G515" s="12">
        <v>54</v>
      </c>
      <c r="H515" s="12">
        <v>1320</v>
      </c>
      <c r="I515" s="12">
        <v>1455</v>
      </c>
      <c r="J515" s="13">
        <f t="shared" si="69"/>
        <v>0.55555555555555558</v>
      </c>
      <c r="K515" s="13">
        <f t="shared" si="70"/>
        <v>0.62152777777777779</v>
      </c>
      <c r="L515" s="14">
        <f t="shared" si="71"/>
        <v>6.597222222222221E-2</v>
      </c>
      <c r="M515" s="14">
        <f t="shared" si="72"/>
        <v>1</v>
      </c>
      <c r="N515" s="14">
        <f t="shared" si="73"/>
        <v>35</v>
      </c>
      <c r="O515" s="15">
        <f t="shared" si="74"/>
        <v>95</v>
      </c>
      <c r="P515" s="12"/>
      <c r="Q515" s="15">
        <f t="shared" si="75"/>
        <v>380</v>
      </c>
    </row>
    <row r="516" spans="1:17" ht="26.5" hidden="1" customHeight="1">
      <c r="A516" s="19">
        <v>45458</v>
      </c>
      <c r="B516" s="11" t="s">
        <v>23</v>
      </c>
      <c r="C516" s="11"/>
      <c r="D516" s="11" t="s">
        <v>24</v>
      </c>
      <c r="E516" s="12">
        <v>4</v>
      </c>
      <c r="F516" s="12"/>
      <c r="G516" s="12">
        <v>70</v>
      </c>
      <c r="H516" s="12">
        <v>1520</v>
      </c>
      <c r="I516" s="12">
        <v>1710</v>
      </c>
      <c r="J516" s="13">
        <f t="shared" si="69"/>
        <v>0.63888888888888884</v>
      </c>
      <c r="K516" s="13">
        <f t="shared" si="70"/>
        <v>0.71527777777777779</v>
      </c>
      <c r="L516" s="14">
        <f t="shared" si="71"/>
        <v>7.6388888888888951E-2</v>
      </c>
      <c r="M516" s="14">
        <f t="shared" si="72"/>
        <v>1</v>
      </c>
      <c r="N516" s="14">
        <f t="shared" si="73"/>
        <v>50</v>
      </c>
      <c r="O516" s="15">
        <f t="shared" si="74"/>
        <v>110</v>
      </c>
      <c r="P516" s="12"/>
      <c r="Q516" s="15">
        <f t="shared" si="75"/>
        <v>440</v>
      </c>
    </row>
    <row r="517" spans="1:17" ht="26.5" hidden="1" customHeight="1">
      <c r="A517" s="19">
        <v>45458</v>
      </c>
      <c r="B517" s="11" t="s">
        <v>23</v>
      </c>
      <c r="C517" s="11"/>
      <c r="D517" s="11" t="s">
        <v>24</v>
      </c>
      <c r="E517" s="12">
        <v>4</v>
      </c>
      <c r="F517" s="12"/>
      <c r="G517" s="12">
        <v>64</v>
      </c>
      <c r="H517" s="12">
        <v>1710</v>
      </c>
      <c r="I517" s="12">
        <v>1740</v>
      </c>
      <c r="J517" s="13">
        <f t="shared" si="69"/>
        <v>0.71527777777777779</v>
      </c>
      <c r="K517" s="13">
        <f t="shared" si="70"/>
        <v>0.73611111111111116</v>
      </c>
      <c r="L517" s="14">
        <f t="shared" si="71"/>
        <v>2.083333333333337E-2</v>
      </c>
      <c r="M517" s="14">
        <f t="shared" si="72"/>
        <v>0</v>
      </c>
      <c r="N517" s="14">
        <f t="shared" si="73"/>
        <v>30</v>
      </c>
      <c r="O517" s="15">
        <f t="shared" si="74"/>
        <v>30</v>
      </c>
      <c r="P517" s="12"/>
      <c r="Q517" s="15">
        <f t="shared" si="75"/>
        <v>120</v>
      </c>
    </row>
    <row r="518" spans="1:17" ht="26.5" hidden="1" customHeight="1">
      <c r="A518" s="19">
        <v>45458</v>
      </c>
      <c r="B518" s="11" t="s">
        <v>32</v>
      </c>
      <c r="C518" s="11"/>
      <c r="D518" s="11" t="s">
        <v>24</v>
      </c>
      <c r="E518" s="12">
        <v>7</v>
      </c>
      <c r="F518" s="12"/>
      <c r="G518" s="12">
        <v>1250</v>
      </c>
      <c r="H518" s="12">
        <v>950</v>
      </c>
      <c r="I518" s="12">
        <v>1225</v>
      </c>
      <c r="J518" s="13">
        <f t="shared" si="69"/>
        <v>0.40972222222222221</v>
      </c>
      <c r="K518" s="13">
        <f t="shared" si="70"/>
        <v>0.51736111111111116</v>
      </c>
      <c r="L518" s="14">
        <f t="shared" si="71"/>
        <v>0.10763888888888895</v>
      </c>
      <c r="M518" s="14">
        <f t="shared" si="72"/>
        <v>2</v>
      </c>
      <c r="N518" s="14">
        <f t="shared" si="73"/>
        <v>35</v>
      </c>
      <c r="O518" s="15">
        <f t="shared" si="74"/>
        <v>155</v>
      </c>
      <c r="P518" s="12"/>
      <c r="Q518" s="15">
        <f t="shared" si="75"/>
        <v>1085</v>
      </c>
    </row>
    <row r="519" spans="1:17" ht="26.5" hidden="1" customHeight="1">
      <c r="A519" s="19">
        <v>45458</v>
      </c>
      <c r="B519" s="11" t="s">
        <v>32</v>
      </c>
      <c r="C519" s="11"/>
      <c r="D519" s="11" t="s">
        <v>24</v>
      </c>
      <c r="E519" s="12">
        <v>7</v>
      </c>
      <c r="F519" s="12"/>
      <c r="G519" s="12">
        <v>1000</v>
      </c>
      <c r="H519" s="12">
        <v>1335</v>
      </c>
      <c r="I519" s="12">
        <v>1525</v>
      </c>
      <c r="J519" s="13">
        <f t="shared" si="69"/>
        <v>0.56597222222222221</v>
      </c>
      <c r="K519" s="13">
        <f t="shared" si="70"/>
        <v>0.64236111111111116</v>
      </c>
      <c r="L519" s="14">
        <f t="shared" si="71"/>
        <v>7.6388888888888951E-2</v>
      </c>
      <c r="M519" s="14">
        <f t="shared" si="72"/>
        <v>1</v>
      </c>
      <c r="N519" s="14">
        <f t="shared" si="73"/>
        <v>50</v>
      </c>
      <c r="O519" s="15">
        <f t="shared" si="74"/>
        <v>110</v>
      </c>
      <c r="P519" s="12"/>
      <c r="Q519" s="15">
        <f t="shared" si="75"/>
        <v>770</v>
      </c>
    </row>
    <row r="520" spans="1:17" ht="26.5" hidden="1" customHeight="1">
      <c r="A520" s="19">
        <v>45458</v>
      </c>
      <c r="B520" s="11" t="s">
        <v>32</v>
      </c>
      <c r="C520" s="11"/>
      <c r="D520" s="11" t="s">
        <v>24</v>
      </c>
      <c r="E520" s="12">
        <v>7</v>
      </c>
      <c r="F520" s="12"/>
      <c r="G520" s="12">
        <v>1000</v>
      </c>
      <c r="H520" s="12">
        <v>1550</v>
      </c>
      <c r="I520" s="12">
        <v>1745</v>
      </c>
      <c r="J520" s="13">
        <f t="shared" si="69"/>
        <v>0.65972222222222221</v>
      </c>
      <c r="K520" s="13">
        <f t="shared" si="70"/>
        <v>0.73958333333333337</v>
      </c>
      <c r="L520" s="14">
        <f t="shared" si="71"/>
        <v>7.986111111111116E-2</v>
      </c>
      <c r="M520" s="14">
        <f t="shared" si="72"/>
        <v>1</v>
      </c>
      <c r="N520" s="14">
        <f t="shared" si="73"/>
        <v>55</v>
      </c>
      <c r="O520" s="15">
        <f t="shared" si="74"/>
        <v>115</v>
      </c>
      <c r="P520" s="12"/>
      <c r="Q520" s="15">
        <f t="shared" si="75"/>
        <v>805</v>
      </c>
    </row>
    <row r="521" spans="1:17" ht="26.5" hidden="1" customHeight="1">
      <c r="A521" s="19">
        <v>45458</v>
      </c>
      <c r="B521" s="11" t="s">
        <v>33</v>
      </c>
      <c r="C521" s="11"/>
      <c r="D521" s="11" t="s">
        <v>24</v>
      </c>
      <c r="E521" s="12">
        <v>7</v>
      </c>
      <c r="F521" s="12"/>
      <c r="G521" s="12">
        <v>533</v>
      </c>
      <c r="H521" s="12">
        <v>952</v>
      </c>
      <c r="I521" s="12">
        <v>1326</v>
      </c>
      <c r="J521" s="13">
        <f t="shared" si="69"/>
        <v>0.41111111111111109</v>
      </c>
      <c r="K521" s="13">
        <f t="shared" si="70"/>
        <v>0.55972222222222223</v>
      </c>
      <c r="L521" s="14">
        <f t="shared" si="71"/>
        <v>0.14861111111111114</v>
      </c>
      <c r="M521" s="14">
        <f t="shared" si="72"/>
        <v>3</v>
      </c>
      <c r="N521" s="14">
        <f t="shared" si="73"/>
        <v>34</v>
      </c>
      <c r="O521" s="15">
        <f t="shared" si="74"/>
        <v>214</v>
      </c>
      <c r="P521" s="12"/>
      <c r="Q521" s="15">
        <f t="shared" si="75"/>
        <v>1498</v>
      </c>
    </row>
    <row r="522" spans="1:17" ht="26.5" hidden="1" customHeight="1">
      <c r="A522" s="19">
        <v>45458</v>
      </c>
      <c r="B522" s="11" t="s">
        <v>33</v>
      </c>
      <c r="C522" s="11"/>
      <c r="D522" s="11" t="s">
        <v>24</v>
      </c>
      <c r="E522" s="12">
        <v>7</v>
      </c>
      <c r="F522" s="12"/>
      <c r="G522" s="12">
        <v>364</v>
      </c>
      <c r="H522" s="12">
        <v>1431</v>
      </c>
      <c r="I522" s="12">
        <v>1626</v>
      </c>
      <c r="J522" s="13">
        <f t="shared" si="69"/>
        <v>0.60486111111111107</v>
      </c>
      <c r="K522" s="13">
        <f t="shared" si="70"/>
        <v>0.68472222222222223</v>
      </c>
      <c r="L522" s="14">
        <f t="shared" si="71"/>
        <v>7.986111111111116E-2</v>
      </c>
      <c r="M522" s="14">
        <f t="shared" si="72"/>
        <v>1</v>
      </c>
      <c r="N522" s="14">
        <f t="shared" si="73"/>
        <v>55</v>
      </c>
      <c r="O522" s="15">
        <f t="shared" si="74"/>
        <v>115</v>
      </c>
      <c r="P522" s="12"/>
      <c r="Q522" s="15">
        <f t="shared" si="75"/>
        <v>805</v>
      </c>
    </row>
    <row r="523" spans="1:17" ht="26.5" hidden="1" customHeight="1">
      <c r="A523" s="19">
        <v>45458</v>
      </c>
      <c r="B523" s="11" t="s">
        <v>33</v>
      </c>
      <c r="C523" s="11"/>
      <c r="D523" s="11" t="s">
        <v>24</v>
      </c>
      <c r="E523" s="12">
        <v>7</v>
      </c>
      <c r="F523" s="12"/>
      <c r="G523" s="12">
        <v>162</v>
      </c>
      <c r="H523" s="12">
        <v>1651</v>
      </c>
      <c r="I523" s="12">
        <v>1742</v>
      </c>
      <c r="J523" s="13">
        <f t="shared" si="69"/>
        <v>0.70208333333333328</v>
      </c>
      <c r="K523" s="13">
        <f t="shared" si="70"/>
        <v>0.73750000000000004</v>
      </c>
      <c r="L523" s="14">
        <f t="shared" si="71"/>
        <v>3.5416666666666763E-2</v>
      </c>
      <c r="M523" s="14">
        <f t="shared" si="72"/>
        <v>0</v>
      </c>
      <c r="N523" s="14">
        <f t="shared" si="73"/>
        <v>51</v>
      </c>
      <c r="O523" s="15">
        <f t="shared" si="74"/>
        <v>51</v>
      </c>
      <c r="P523" s="12"/>
      <c r="Q523" s="15">
        <f t="shared" si="75"/>
        <v>357</v>
      </c>
    </row>
    <row r="524" spans="1:17" ht="26.5" hidden="1" customHeight="1">
      <c r="A524" s="19">
        <v>45458</v>
      </c>
      <c r="B524" s="11" t="s">
        <v>36</v>
      </c>
      <c r="C524" s="11"/>
      <c r="D524" s="11" t="s">
        <v>24</v>
      </c>
      <c r="E524" s="12">
        <v>5</v>
      </c>
      <c r="F524" s="12"/>
      <c r="G524" s="12">
        <v>90</v>
      </c>
      <c r="H524" s="12">
        <v>948</v>
      </c>
      <c r="I524" s="12">
        <v>1128</v>
      </c>
      <c r="J524" s="13">
        <f t="shared" si="69"/>
        <v>0.40833333333333333</v>
      </c>
      <c r="K524" s="13">
        <f t="shared" si="70"/>
        <v>0.4777777777777778</v>
      </c>
      <c r="L524" s="14">
        <f t="shared" si="71"/>
        <v>6.9444444444444475E-2</v>
      </c>
      <c r="M524" s="14">
        <f t="shared" si="72"/>
        <v>1</v>
      </c>
      <c r="N524" s="14">
        <f t="shared" si="73"/>
        <v>40</v>
      </c>
      <c r="O524" s="15">
        <f t="shared" si="74"/>
        <v>100</v>
      </c>
      <c r="P524" s="12"/>
      <c r="Q524" s="15">
        <f t="shared" si="75"/>
        <v>500</v>
      </c>
    </row>
    <row r="525" spans="1:17" ht="26.5" hidden="1" customHeight="1">
      <c r="A525" s="19">
        <v>45458</v>
      </c>
      <c r="B525" s="11" t="s">
        <v>36</v>
      </c>
      <c r="C525" s="11"/>
      <c r="D525" s="11" t="s">
        <v>24</v>
      </c>
      <c r="E525" s="12">
        <v>5</v>
      </c>
      <c r="F525" s="12"/>
      <c r="G525" s="12">
        <v>120</v>
      </c>
      <c r="H525" s="12">
        <v>1230</v>
      </c>
      <c r="I525" s="12">
        <v>1457</v>
      </c>
      <c r="J525" s="13">
        <f t="shared" si="69"/>
        <v>0.52083333333333337</v>
      </c>
      <c r="K525" s="13">
        <f t="shared" si="70"/>
        <v>0.62291666666666667</v>
      </c>
      <c r="L525" s="14">
        <f t="shared" si="71"/>
        <v>0.1020833333333333</v>
      </c>
      <c r="M525" s="14">
        <f t="shared" si="72"/>
        <v>2</v>
      </c>
      <c r="N525" s="14">
        <f t="shared" si="73"/>
        <v>27</v>
      </c>
      <c r="O525" s="15">
        <f t="shared" si="74"/>
        <v>147</v>
      </c>
      <c r="P525" s="12"/>
      <c r="Q525" s="15">
        <f t="shared" si="75"/>
        <v>735</v>
      </c>
    </row>
    <row r="526" spans="1:17" ht="26.5" hidden="1" customHeight="1">
      <c r="A526" s="19">
        <v>45458</v>
      </c>
      <c r="B526" s="11" t="s">
        <v>36</v>
      </c>
      <c r="C526" s="11"/>
      <c r="D526" s="11" t="s">
        <v>24</v>
      </c>
      <c r="E526" s="12">
        <v>5</v>
      </c>
      <c r="F526" s="12"/>
      <c r="G526" s="12">
        <v>120</v>
      </c>
      <c r="H526" s="12">
        <v>1517</v>
      </c>
      <c r="I526" s="12">
        <v>1747</v>
      </c>
      <c r="J526" s="13">
        <f t="shared" si="69"/>
        <v>0.63680555555555551</v>
      </c>
      <c r="K526" s="13">
        <f t="shared" si="70"/>
        <v>0.74097222222222225</v>
      </c>
      <c r="L526" s="14">
        <f t="shared" si="71"/>
        <v>0.10416666666666674</v>
      </c>
      <c r="M526" s="14">
        <f t="shared" si="72"/>
        <v>2</v>
      </c>
      <c r="N526" s="14">
        <f t="shared" si="73"/>
        <v>30</v>
      </c>
      <c r="O526" s="15">
        <f t="shared" si="74"/>
        <v>150</v>
      </c>
      <c r="P526" s="12"/>
      <c r="Q526" s="15">
        <f t="shared" si="75"/>
        <v>750</v>
      </c>
    </row>
    <row r="527" spans="1:17" ht="26.5" hidden="1" customHeight="1">
      <c r="A527" s="19">
        <v>45458</v>
      </c>
      <c r="B527" s="11" t="s">
        <v>36</v>
      </c>
      <c r="C527" s="11"/>
      <c r="D527" s="11" t="s">
        <v>24</v>
      </c>
      <c r="E527" s="12">
        <v>4</v>
      </c>
      <c r="F527" s="12"/>
      <c r="G527" s="12">
        <v>60</v>
      </c>
      <c r="H527" s="12">
        <v>1822</v>
      </c>
      <c r="I527" s="12">
        <v>1945</v>
      </c>
      <c r="J527" s="13">
        <f t="shared" si="69"/>
        <v>0.76527777777777772</v>
      </c>
      <c r="K527" s="13">
        <f t="shared" si="70"/>
        <v>0.82291666666666663</v>
      </c>
      <c r="L527" s="14">
        <f t="shared" si="71"/>
        <v>5.7638888888888906E-2</v>
      </c>
      <c r="M527" s="14">
        <f t="shared" si="72"/>
        <v>1</v>
      </c>
      <c r="N527" s="14">
        <f t="shared" si="73"/>
        <v>23</v>
      </c>
      <c r="O527" s="15">
        <f t="shared" si="74"/>
        <v>83</v>
      </c>
      <c r="P527" s="12"/>
      <c r="Q527" s="15">
        <f t="shared" si="75"/>
        <v>332</v>
      </c>
    </row>
    <row r="528" spans="1:17" ht="26.5" hidden="1" customHeight="1">
      <c r="A528" s="19">
        <v>45458</v>
      </c>
      <c r="B528" s="11" t="s">
        <v>34</v>
      </c>
      <c r="C528" s="11"/>
      <c r="D528" s="11" t="s">
        <v>24</v>
      </c>
      <c r="E528" s="12">
        <v>6</v>
      </c>
      <c r="F528" s="12"/>
      <c r="G528" s="12">
        <v>182</v>
      </c>
      <c r="H528" s="12">
        <v>953</v>
      </c>
      <c r="I528" s="12">
        <v>1127</v>
      </c>
      <c r="J528" s="13">
        <f t="shared" si="69"/>
        <v>0.41180555555555554</v>
      </c>
      <c r="K528" s="13">
        <f t="shared" si="70"/>
        <v>0.47708333333333336</v>
      </c>
      <c r="L528" s="14">
        <f t="shared" si="71"/>
        <v>6.5277777777777823E-2</v>
      </c>
      <c r="M528" s="14">
        <f t="shared" si="72"/>
        <v>1</v>
      </c>
      <c r="N528" s="14">
        <f t="shared" si="73"/>
        <v>34</v>
      </c>
      <c r="O528" s="15">
        <f t="shared" si="74"/>
        <v>94</v>
      </c>
      <c r="P528" s="12"/>
      <c r="Q528" s="15">
        <f t="shared" si="75"/>
        <v>564</v>
      </c>
    </row>
    <row r="529" spans="1:17" ht="26.5" hidden="1" customHeight="1">
      <c r="A529" s="19">
        <v>45458</v>
      </c>
      <c r="B529" s="11" t="s">
        <v>34</v>
      </c>
      <c r="C529" s="11"/>
      <c r="D529" s="11" t="s">
        <v>24</v>
      </c>
      <c r="E529" s="12">
        <v>6</v>
      </c>
      <c r="F529" s="12"/>
      <c r="G529" s="12">
        <v>258</v>
      </c>
      <c r="H529" s="12">
        <v>1237</v>
      </c>
      <c r="I529" s="12">
        <v>1455</v>
      </c>
      <c r="J529" s="13">
        <f t="shared" si="69"/>
        <v>0.52569444444444446</v>
      </c>
      <c r="K529" s="13">
        <f t="shared" si="70"/>
        <v>0.62152777777777779</v>
      </c>
      <c r="L529" s="14">
        <f t="shared" si="71"/>
        <v>9.5833333333333326E-2</v>
      </c>
      <c r="M529" s="14">
        <f t="shared" si="72"/>
        <v>2</v>
      </c>
      <c r="N529" s="14">
        <f t="shared" si="73"/>
        <v>18</v>
      </c>
      <c r="O529" s="15">
        <f t="shared" si="74"/>
        <v>138</v>
      </c>
      <c r="P529" s="12"/>
      <c r="Q529" s="15">
        <f t="shared" si="75"/>
        <v>828</v>
      </c>
    </row>
    <row r="530" spans="1:17" ht="26.5" hidden="1" customHeight="1">
      <c r="A530" s="19">
        <v>45458</v>
      </c>
      <c r="B530" s="11" t="s">
        <v>34</v>
      </c>
      <c r="C530" s="11"/>
      <c r="D530" s="11" t="s">
        <v>24</v>
      </c>
      <c r="E530" s="12">
        <v>6</v>
      </c>
      <c r="F530" s="12"/>
      <c r="G530" s="12">
        <v>132</v>
      </c>
      <c r="H530" s="12">
        <v>1520</v>
      </c>
      <c r="I530" s="12">
        <v>1732</v>
      </c>
      <c r="J530" s="13">
        <f t="shared" si="69"/>
        <v>0.63888888888888884</v>
      </c>
      <c r="K530" s="13">
        <f t="shared" si="70"/>
        <v>0.73055555555555551</v>
      </c>
      <c r="L530" s="14">
        <f t="shared" si="71"/>
        <v>9.1666666666666674E-2</v>
      </c>
      <c r="M530" s="14">
        <f t="shared" si="72"/>
        <v>2</v>
      </c>
      <c r="N530" s="14">
        <f t="shared" si="73"/>
        <v>12</v>
      </c>
      <c r="O530" s="15">
        <f t="shared" si="74"/>
        <v>132</v>
      </c>
      <c r="P530" s="12"/>
      <c r="Q530" s="15">
        <f t="shared" si="75"/>
        <v>792</v>
      </c>
    </row>
    <row r="531" spans="1:17" ht="26.5" hidden="1" customHeight="1">
      <c r="A531" s="19">
        <v>45458</v>
      </c>
      <c r="B531" s="11" t="s">
        <v>25</v>
      </c>
      <c r="C531" s="11" t="s">
        <v>35</v>
      </c>
      <c r="D531" s="11" t="s">
        <v>24</v>
      </c>
      <c r="E531" s="12">
        <v>3</v>
      </c>
      <c r="F531" s="12"/>
      <c r="G531" s="12">
        <v>144</v>
      </c>
      <c r="H531" s="12">
        <v>950</v>
      </c>
      <c r="I531" s="12">
        <v>1230</v>
      </c>
      <c r="J531" s="13">
        <f t="shared" si="69"/>
        <v>0.40972222222222221</v>
      </c>
      <c r="K531" s="13">
        <f t="shared" si="70"/>
        <v>0.52083333333333337</v>
      </c>
      <c r="L531" s="14">
        <f t="shared" si="71"/>
        <v>0.11111111111111116</v>
      </c>
      <c r="M531" s="14">
        <f t="shared" si="72"/>
        <v>2</v>
      </c>
      <c r="N531" s="14">
        <f t="shared" si="73"/>
        <v>40</v>
      </c>
      <c r="O531" s="15">
        <f t="shared" si="74"/>
        <v>160</v>
      </c>
      <c r="P531" s="12"/>
      <c r="Q531" s="15">
        <f t="shared" si="75"/>
        <v>480</v>
      </c>
    </row>
    <row r="532" spans="1:17" ht="26.5" hidden="1" customHeight="1">
      <c r="A532" s="19">
        <v>45458</v>
      </c>
      <c r="B532" s="11" t="s">
        <v>25</v>
      </c>
      <c r="C532" s="11" t="s">
        <v>35</v>
      </c>
      <c r="D532" s="11" t="s">
        <v>24</v>
      </c>
      <c r="E532" s="12">
        <v>3</v>
      </c>
      <c r="F532" s="12"/>
      <c r="G532" s="12">
        <v>120</v>
      </c>
      <c r="H532" s="12">
        <v>1330</v>
      </c>
      <c r="I532" s="12">
        <v>1530</v>
      </c>
      <c r="J532" s="13">
        <f t="shared" si="69"/>
        <v>0.5625</v>
      </c>
      <c r="K532" s="13">
        <f t="shared" si="70"/>
        <v>0.64583333333333337</v>
      </c>
      <c r="L532" s="14">
        <f t="shared" si="71"/>
        <v>8.333333333333337E-2</v>
      </c>
      <c r="M532" s="14">
        <f t="shared" si="72"/>
        <v>2</v>
      </c>
      <c r="N532" s="14">
        <f t="shared" si="73"/>
        <v>0</v>
      </c>
      <c r="O532" s="15">
        <f t="shared" si="74"/>
        <v>120</v>
      </c>
      <c r="P532" s="12"/>
      <c r="Q532" s="15">
        <f t="shared" si="75"/>
        <v>360</v>
      </c>
    </row>
    <row r="533" spans="1:17" ht="26.5" hidden="1" customHeight="1">
      <c r="A533" s="19">
        <v>45458</v>
      </c>
      <c r="B533" s="11" t="s">
        <v>25</v>
      </c>
      <c r="C533" s="11" t="s">
        <v>35</v>
      </c>
      <c r="D533" s="11" t="s">
        <v>24</v>
      </c>
      <c r="E533" s="12">
        <v>3</v>
      </c>
      <c r="F533" s="12"/>
      <c r="G533" s="12">
        <v>132</v>
      </c>
      <c r="H533" s="12">
        <v>1545</v>
      </c>
      <c r="I533" s="12">
        <v>1750</v>
      </c>
      <c r="J533" s="13">
        <f t="shared" si="69"/>
        <v>0.65625</v>
      </c>
      <c r="K533" s="13">
        <f t="shared" si="70"/>
        <v>0.74305555555555558</v>
      </c>
      <c r="L533" s="14">
        <f t="shared" si="71"/>
        <v>8.680555555555558E-2</v>
      </c>
      <c r="M533" s="14">
        <f t="shared" si="72"/>
        <v>2</v>
      </c>
      <c r="N533" s="14">
        <f t="shared" si="73"/>
        <v>5</v>
      </c>
      <c r="O533" s="15">
        <f t="shared" si="74"/>
        <v>125</v>
      </c>
      <c r="P533" s="12"/>
      <c r="Q533" s="15">
        <f t="shared" si="75"/>
        <v>375</v>
      </c>
    </row>
    <row r="534" spans="1:17" ht="26.5" hidden="1" customHeight="1">
      <c r="A534" s="19">
        <v>45458</v>
      </c>
      <c r="B534" s="11" t="s">
        <v>25</v>
      </c>
      <c r="C534" s="11" t="s">
        <v>35</v>
      </c>
      <c r="D534" s="11" t="s">
        <v>24</v>
      </c>
      <c r="E534" s="12">
        <v>3</v>
      </c>
      <c r="F534" s="12"/>
      <c r="G534" s="12">
        <v>120</v>
      </c>
      <c r="H534" s="12">
        <v>946</v>
      </c>
      <c r="I534" s="12">
        <v>1230</v>
      </c>
      <c r="J534" s="13">
        <f t="shared" si="69"/>
        <v>0.40694444444444444</v>
      </c>
      <c r="K534" s="13">
        <f t="shared" si="70"/>
        <v>0.52083333333333337</v>
      </c>
      <c r="L534" s="14">
        <f t="shared" si="71"/>
        <v>0.11388888888888893</v>
      </c>
      <c r="M534" s="14">
        <f t="shared" si="72"/>
        <v>2</v>
      </c>
      <c r="N534" s="14">
        <f t="shared" si="73"/>
        <v>44</v>
      </c>
      <c r="O534" s="15">
        <f t="shared" si="74"/>
        <v>164</v>
      </c>
      <c r="P534" s="12"/>
      <c r="Q534" s="15">
        <f t="shared" si="75"/>
        <v>492</v>
      </c>
    </row>
    <row r="535" spans="1:17" ht="26.5" hidden="1" customHeight="1">
      <c r="A535" s="19">
        <v>45458</v>
      </c>
      <c r="B535" s="11" t="s">
        <v>25</v>
      </c>
      <c r="C535" s="11" t="s">
        <v>35</v>
      </c>
      <c r="D535" s="11" t="s">
        <v>24</v>
      </c>
      <c r="E535" s="12">
        <v>3</v>
      </c>
      <c r="F535" s="12"/>
      <c r="G535" s="12">
        <v>120</v>
      </c>
      <c r="H535" s="12">
        <v>1336</v>
      </c>
      <c r="I535" s="12">
        <v>1526</v>
      </c>
      <c r="J535" s="13">
        <f t="shared" si="69"/>
        <v>0.56666666666666665</v>
      </c>
      <c r="K535" s="13">
        <f t="shared" si="70"/>
        <v>0.6430555555555556</v>
      </c>
      <c r="L535" s="14">
        <f t="shared" si="71"/>
        <v>7.6388888888888951E-2</v>
      </c>
      <c r="M535" s="14">
        <f t="shared" si="72"/>
        <v>1</v>
      </c>
      <c r="N535" s="14">
        <f t="shared" si="73"/>
        <v>50</v>
      </c>
      <c r="O535" s="15">
        <f t="shared" si="74"/>
        <v>110</v>
      </c>
      <c r="P535" s="12"/>
      <c r="Q535" s="15">
        <f t="shared" si="75"/>
        <v>330</v>
      </c>
    </row>
    <row r="536" spans="1:17" ht="26.5" hidden="1" customHeight="1">
      <c r="A536" s="19">
        <v>45458</v>
      </c>
      <c r="B536" s="11" t="s">
        <v>25</v>
      </c>
      <c r="C536" s="11" t="s">
        <v>35</v>
      </c>
      <c r="D536" s="11" t="s">
        <v>24</v>
      </c>
      <c r="E536" s="12">
        <v>3</v>
      </c>
      <c r="F536" s="12"/>
      <c r="G536" s="12">
        <v>96</v>
      </c>
      <c r="H536" s="12">
        <v>1547</v>
      </c>
      <c r="I536" s="12">
        <v>1750</v>
      </c>
      <c r="J536" s="13">
        <f t="shared" si="69"/>
        <v>0.65763888888888888</v>
      </c>
      <c r="K536" s="13">
        <f t="shared" si="70"/>
        <v>0.74305555555555558</v>
      </c>
      <c r="L536" s="14">
        <f t="shared" si="71"/>
        <v>8.5416666666666696E-2</v>
      </c>
      <c r="M536" s="14">
        <f t="shared" si="72"/>
        <v>2</v>
      </c>
      <c r="N536" s="14">
        <f t="shared" si="73"/>
        <v>3</v>
      </c>
      <c r="O536" s="15">
        <f t="shared" si="74"/>
        <v>123</v>
      </c>
      <c r="P536" s="12"/>
      <c r="Q536" s="15">
        <f t="shared" si="75"/>
        <v>369</v>
      </c>
    </row>
    <row r="537" spans="1:17" ht="26.5" hidden="1" customHeight="1">
      <c r="A537" s="19">
        <v>45458</v>
      </c>
      <c r="B537" s="11" t="s">
        <v>25</v>
      </c>
      <c r="C537" s="11" t="s">
        <v>26</v>
      </c>
      <c r="D537" s="11" t="s">
        <v>24</v>
      </c>
      <c r="E537" s="12">
        <v>3</v>
      </c>
      <c r="F537" s="12"/>
      <c r="G537" s="12">
        <v>84</v>
      </c>
      <c r="H537" s="12">
        <v>950</v>
      </c>
      <c r="I537" s="12">
        <v>1230</v>
      </c>
      <c r="J537" s="13">
        <f t="shared" ref="J537:J600" si="76">IF(ISERROR(VALUE(IF(LEN(H537)=3,(LEFT(H537,1)&amp;":"&amp;RIGHT(H537,2)),(LEFT(H537,2)&amp;":"&amp;RIGHT(H537,2))))),"",VALUE(IF(LEN(H537)=3,(LEFT(H537,1)&amp;":"&amp;RIGHT(H537,2)),(LEFT(H537,2)&amp;":"&amp;RIGHT(H537,2)))))</f>
        <v>0.40972222222222221</v>
      </c>
      <c r="K537" s="13">
        <f t="shared" ref="K537:K600" si="77">IF(ISERROR(VALUE(IF(LEN(I537)=3,(LEFT(I537,1)&amp;":"&amp;RIGHT(I537,2)),(LEFT(I537,2)&amp;":"&amp;RIGHT(I537,2))))),"",VALUE(IF(LEN(I537)=3,(LEFT(I537,1)&amp;":"&amp;RIGHT(I537,2)),(LEFT(I537,2)&amp;":"&amp;RIGHT(I537,2)))))</f>
        <v>0.52083333333333337</v>
      </c>
      <c r="L537" s="14">
        <f t="shared" ref="L537:L600" si="78">K537-J537</f>
        <v>0.11111111111111116</v>
      </c>
      <c r="M537" s="14">
        <f t="shared" ref="M537:M600" si="79">HOUR(L537)</f>
        <v>2</v>
      </c>
      <c r="N537" s="14">
        <f t="shared" ref="N537:N600" si="80">MINUTE(L537)</f>
        <v>40</v>
      </c>
      <c r="O537" s="15">
        <f t="shared" ref="O537:O600" si="81">IF(AND(ISNUMBER(H537),ISNUMBER(I537)),IF(M537*60+N537,M537*60+N537,"　"),0)</f>
        <v>160</v>
      </c>
      <c r="P537" s="12"/>
      <c r="Q537" s="15">
        <f t="shared" ref="Q537:Q600" si="82">(O537*E537)-P537</f>
        <v>480</v>
      </c>
    </row>
    <row r="538" spans="1:17" ht="26.5" hidden="1" customHeight="1">
      <c r="A538" s="19">
        <v>45458</v>
      </c>
      <c r="B538" s="11" t="s">
        <v>25</v>
      </c>
      <c r="C538" s="11" t="s">
        <v>26</v>
      </c>
      <c r="D538" s="11" t="s">
        <v>24</v>
      </c>
      <c r="E538" s="12">
        <v>3</v>
      </c>
      <c r="F538" s="12"/>
      <c r="G538" s="12">
        <v>120</v>
      </c>
      <c r="H538" s="12">
        <v>1330</v>
      </c>
      <c r="I538" s="12">
        <v>1530</v>
      </c>
      <c r="J538" s="13">
        <f t="shared" si="76"/>
        <v>0.5625</v>
      </c>
      <c r="K538" s="13">
        <f t="shared" si="77"/>
        <v>0.64583333333333337</v>
      </c>
      <c r="L538" s="14">
        <f t="shared" si="78"/>
        <v>8.333333333333337E-2</v>
      </c>
      <c r="M538" s="14">
        <f t="shared" si="79"/>
        <v>2</v>
      </c>
      <c r="N538" s="14">
        <f t="shared" si="80"/>
        <v>0</v>
      </c>
      <c r="O538" s="15">
        <f t="shared" si="81"/>
        <v>120</v>
      </c>
      <c r="P538" s="12"/>
      <c r="Q538" s="15">
        <f t="shared" si="82"/>
        <v>360</v>
      </c>
    </row>
    <row r="539" spans="1:17" ht="26.5" hidden="1" customHeight="1">
      <c r="A539" s="19">
        <v>45458</v>
      </c>
      <c r="B539" s="11" t="s">
        <v>25</v>
      </c>
      <c r="C539" s="11" t="s">
        <v>26</v>
      </c>
      <c r="D539" s="11" t="s">
        <v>24</v>
      </c>
      <c r="E539" s="12">
        <v>3</v>
      </c>
      <c r="F539" s="12"/>
      <c r="G539" s="12">
        <v>84</v>
      </c>
      <c r="H539" s="12">
        <v>1545</v>
      </c>
      <c r="I539" s="12">
        <v>1750</v>
      </c>
      <c r="J539" s="13">
        <f t="shared" si="76"/>
        <v>0.65625</v>
      </c>
      <c r="K539" s="13">
        <f t="shared" si="77"/>
        <v>0.74305555555555558</v>
      </c>
      <c r="L539" s="14">
        <f t="shared" si="78"/>
        <v>8.680555555555558E-2</v>
      </c>
      <c r="M539" s="14">
        <f t="shared" si="79"/>
        <v>2</v>
      </c>
      <c r="N539" s="14">
        <f t="shared" si="80"/>
        <v>5</v>
      </c>
      <c r="O539" s="15">
        <f t="shared" si="81"/>
        <v>125</v>
      </c>
      <c r="P539" s="12"/>
      <c r="Q539" s="15">
        <f t="shared" si="82"/>
        <v>375</v>
      </c>
    </row>
    <row r="540" spans="1:17" ht="26.5" hidden="1" customHeight="1">
      <c r="A540" s="19">
        <v>45458</v>
      </c>
      <c r="B540" s="11" t="s">
        <v>25</v>
      </c>
      <c r="C540" s="11" t="s">
        <v>26</v>
      </c>
      <c r="D540" s="11" t="s">
        <v>24</v>
      </c>
      <c r="E540" s="12">
        <v>3</v>
      </c>
      <c r="F540" s="12"/>
      <c r="G540" s="12">
        <v>84</v>
      </c>
      <c r="H540" s="12">
        <v>950</v>
      </c>
      <c r="I540" s="12">
        <v>1045</v>
      </c>
      <c r="J540" s="13">
        <f t="shared" si="76"/>
        <v>0.40972222222222221</v>
      </c>
      <c r="K540" s="13">
        <f t="shared" si="77"/>
        <v>0.44791666666666669</v>
      </c>
      <c r="L540" s="14">
        <f t="shared" si="78"/>
        <v>3.8194444444444475E-2</v>
      </c>
      <c r="M540" s="14">
        <f t="shared" si="79"/>
        <v>0</v>
      </c>
      <c r="N540" s="14">
        <f t="shared" si="80"/>
        <v>55</v>
      </c>
      <c r="O540" s="15">
        <f t="shared" si="81"/>
        <v>55</v>
      </c>
      <c r="P540" s="12"/>
      <c r="Q540" s="15">
        <f t="shared" si="82"/>
        <v>165</v>
      </c>
    </row>
    <row r="541" spans="1:17" ht="26.5" hidden="1" customHeight="1">
      <c r="A541" s="19">
        <v>45458</v>
      </c>
      <c r="B541" s="11" t="s">
        <v>25</v>
      </c>
      <c r="C541" s="11" t="s">
        <v>26</v>
      </c>
      <c r="D541" s="11" t="s">
        <v>24</v>
      </c>
      <c r="E541" s="12">
        <v>3</v>
      </c>
      <c r="F541" s="12"/>
      <c r="G541" s="12">
        <v>36</v>
      </c>
      <c r="H541" s="12">
        <v>1045</v>
      </c>
      <c r="I541" s="12">
        <v>1120</v>
      </c>
      <c r="J541" s="13">
        <f t="shared" si="76"/>
        <v>0.44791666666666669</v>
      </c>
      <c r="K541" s="13">
        <f t="shared" si="77"/>
        <v>0.47222222222222221</v>
      </c>
      <c r="L541" s="14">
        <f t="shared" si="78"/>
        <v>2.4305555555555525E-2</v>
      </c>
      <c r="M541" s="14">
        <f t="shared" si="79"/>
        <v>0</v>
      </c>
      <c r="N541" s="14">
        <f t="shared" si="80"/>
        <v>35</v>
      </c>
      <c r="O541" s="15">
        <f t="shared" si="81"/>
        <v>35</v>
      </c>
      <c r="P541" s="12"/>
      <c r="Q541" s="15">
        <f t="shared" si="82"/>
        <v>105</v>
      </c>
    </row>
    <row r="542" spans="1:17" ht="26.5" hidden="1" customHeight="1">
      <c r="A542" s="19">
        <v>45458</v>
      </c>
      <c r="B542" s="11" t="s">
        <v>25</v>
      </c>
      <c r="C542" s="11" t="s">
        <v>26</v>
      </c>
      <c r="D542" s="11" t="s">
        <v>24</v>
      </c>
      <c r="E542" s="12">
        <v>3</v>
      </c>
      <c r="F542" s="12"/>
      <c r="G542" s="12">
        <v>88</v>
      </c>
      <c r="H542" s="12">
        <v>1120</v>
      </c>
      <c r="I542" s="12">
        <v>1230</v>
      </c>
      <c r="J542" s="13">
        <f t="shared" si="76"/>
        <v>0.47222222222222221</v>
      </c>
      <c r="K542" s="13">
        <f t="shared" si="77"/>
        <v>0.52083333333333337</v>
      </c>
      <c r="L542" s="14">
        <f t="shared" si="78"/>
        <v>4.861111111111116E-2</v>
      </c>
      <c r="M542" s="14">
        <f t="shared" si="79"/>
        <v>1</v>
      </c>
      <c r="N542" s="14">
        <f t="shared" si="80"/>
        <v>10</v>
      </c>
      <c r="O542" s="15">
        <f t="shared" si="81"/>
        <v>70</v>
      </c>
      <c r="P542" s="12"/>
      <c r="Q542" s="15">
        <f t="shared" si="82"/>
        <v>210</v>
      </c>
    </row>
    <row r="543" spans="1:17" ht="26.5" hidden="1" customHeight="1">
      <c r="A543" s="19">
        <v>45458</v>
      </c>
      <c r="B543" s="11" t="s">
        <v>25</v>
      </c>
      <c r="C543" s="11" t="s">
        <v>26</v>
      </c>
      <c r="D543" s="11" t="s">
        <v>24</v>
      </c>
      <c r="E543" s="12">
        <v>3</v>
      </c>
      <c r="F543" s="12"/>
      <c r="G543" s="12">
        <v>29</v>
      </c>
      <c r="H543" s="12">
        <v>1330</v>
      </c>
      <c r="I543" s="12">
        <v>1350</v>
      </c>
      <c r="J543" s="13">
        <f t="shared" si="76"/>
        <v>0.5625</v>
      </c>
      <c r="K543" s="13">
        <f t="shared" si="77"/>
        <v>0.57638888888888884</v>
      </c>
      <c r="L543" s="14">
        <f t="shared" si="78"/>
        <v>1.388888888888884E-2</v>
      </c>
      <c r="M543" s="14">
        <f t="shared" si="79"/>
        <v>0</v>
      </c>
      <c r="N543" s="14">
        <f t="shared" si="80"/>
        <v>20</v>
      </c>
      <c r="O543" s="15">
        <f t="shared" si="81"/>
        <v>20</v>
      </c>
      <c r="P543" s="12"/>
      <c r="Q543" s="15">
        <f t="shared" si="82"/>
        <v>60</v>
      </c>
    </row>
    <row r="544" spans="1:17" ht="26.5" hidden="1" customHeight="1">
      <c r="A544" s="19">
        <v>45458</v>
      </c>
      <c r="B544" s="11" t="s">
        <v>25</v>
      </c>
      <c r="C544" s="11" t="s">
        <v>26</v>
      </c>
      <c r="D544" s="11" t="s">
        <v>24</v>
      </c>
      <c r="E544" s="12">
        <v>3</v>
      </c>
      <c r="F544" s="12"/>
      <c r="G544" s="12">
        <v>96</v>
      </c>
      <c r="H544" s="12">
        <v>1350</v>
      </c>
      <c r="I544" s="12">
        <v>1530</v>
      </c>
      <c r="J544" s="13">
        <f t="shared" si="76"/>
        <v>0.57638888888888884</v>
      </c>
      <c r="K544" s="13">
        <f t="shared" si="77"/>
        <v>0.64583333333333337</v>
      </c>
      <c r="L544" s="14">
        <f t="shared" si="78"/>
        <v>6.9444444444444531E-2</v>
      </c>
      <c r="M544" s="14">
        <f t="shared" si="79"/>
        <v>1</v>
      </c>
      <c r="N544" s="14">
        <f t="shared" si="80"/>
        <v>40</v>
      </c>
      <c r="O544" s="15">
        <f t="shared" si="81"/>
        <v>100</v>
      </c>
      <c r="P544" s="12"/>
      <c r="Q544" s="15">
        <f t="shared" si="82"/>
        <v>300</v>
      </c>
    </row>
    <row r="545" spans="1:17" ht="26.5" hidden="1" customHeight="1">
      <c r="A545" s="19">
        <v>45458</v>
      </c>
      <c r="B545" s="11" t="s">
        <v>25</v>
      </c>
      <c r="C545" s="11" t="s">
        <v>26</v>
      </c>
      <c r="D545" s="11" t="s">
        <v>24</v>
      </c>
      <c r="E545" s="12">
        <v>3</v>
      </c>
      <c r="F545" s="12"/>
      <c r="G545" s="12">
        <v>120</v>
      </c>
      <c r="H545" s="12">
        <v>1545</v>
      </c>
      <c r="I545" s="12">
        <v>1750</v>
      </c>
      <c r="J545" s="13">
        <f t="shared" si="76"/>
        <v>0.65625</v>
      </c>
      <c r="K545" s="13">
        <f t="shared" si="77"/>
        <v>0.74305555555555558</v>
      </c>
      <c r="L545" s="14">
        <f t="shared" si="78"/>
        <v>8.680555555555558E-2</v>
      </c>
      <c r="M545" s="14">
        <f t="shared" si="79"/>
        <v>2</v>
      </c>
      <c r="N545" s="14">
        <f t="shared" si="80"/>
        <v>5</v>
      </c>
      <c r="O545" s="15">
        <f t="shared" si="81"/>
        <v>125</v>
      </c>
      <c r="P545" s="12"/>
      <c r="Q545" s="15">
        <f t="shared" si="82"/>
        <v>375</v>
      </c>
    </row>
    <row r="546" spans="1:17" ht="26.5" hidden="1" customHeight="1">
      <c r="A546" s="19">
        <v>45458</v>
      </c>
      <c r="B546" s="11" t="s">
        <v>30</v>
      </c>
      <c r="C546" s="11"/>
      <c r="D546" s="11" t="s">
        <v>24</v>
      </c>
      <c r="E546" s="12">
        <v>5</v>
      </c>
      <c r="F546" s="12"/>
      <c r="G546" s="12">
        <v>2622</v>
      </c>
      <c r="H546" s="12">
        <v>945</v>
      </c>
      <c r="I546" s="12">
        <v>1326</v>
      </c>
      <c r="J546" s="13">
        <f t="shared" si="76"/>
        <v>0.40625</v>
      </c>
      <c r="K546" s="13">
        <f t="shared" si="77"/>
        <v>0.55972222222222223</v>
      </c>
      <c r="L546" s="14">
        <f t="shared" si="78"/>
        <v>0.15347222222222223</v>
      </c>
      <c r="M546" s="14">
        <f t="shared" si="79"/>
        <v>3</v>
      </c>
      <c r="N546" s="14">
        <f t="shared" si="80"/>
        <v>41</v>
      </c>
      <c r="O546" s="15">
        <f t="shared" si="81"/>
        <v>221</v>
      </c>
      <c r="P546" s="12"/>
      <c r="Q546" s="15">
        <f t="shared" si="82"/>
        <v>1105</v>
      </c>
    </row>
    <row r="547" spans="1:17" ht="26.5" hidden="1" customHeight="1">
      <c r="A547" s="19">
        <v>45458</v>
      </c>
      <c r="B547" s="11" t="s">
        <v>30</v>
      </c>
      <c r="C547" s="11"/>
      <c r="D547" s="11" t="s">
        <v>24</v>
      </c>
      <c r="E547" s="12">
        <v>5</v>
      </c>
      <c r="F547" s="12"/>
      <c r="G547" s="12">
        <v>1710</v>
      </c>
      <c r="H547" s="12">
        <v>1435</v>
      </c>
      <c r="I547" s="12">
        <v>1628</v>
      </c>
      <c r="J547" s="13">
        <f t="shared" si="76"/>
        <v>0.60763888888888884</v>
      </c>
      <c r="K547" s="13">
        <f t="shared" si="77"/>
        <v>0.68611111111111112</v>
      </c>
      <c r="L547" s="14">
        <f t="shared" si="78"/>
        <v>7.8472222222222276E-2</v>
      </c>
      <c r="M547" s="14">
        <f t="shared" si="79"/>
        <v>1</v>
      </c>
      <c r="N547" s="14">
        <f t="shared" si="80"/>
        <v>53</v>
      </c>
      <c r="O547" s="15">
        <f t="shared" si="81"/>
        <v>113</v>
      </c>
      <c r="P547" s="12"/>
      <c r="Q547" s="15">
        <f t="shared" si="82"/>
        <v>565</v>
      </c>
    </row>
    <row r="548" spans="1:17" ht="26.5" hidden="1" customHeight="1">
      <c r="A548" s="19">
        <v>45458</v>
      </c>
      <c r="B548" s="11" t="s">
        <v>30</v>
      </c>
      <c r="C548" s="11"/>
      <c r="D548" s="11" t="s">
        <v>24</v>
      </c>
      <c r="E548" s="12">
        <v>5</v>
      </c>
      <c r="F548" s="12"/>
      <c r="G548" s="12">
        <v>821</v>
      </c>
      <c r="H548" s="12">
        <v>1655</v>
      </c>
      <c r="I548" s="12">
        <v>1750</v>
      </c>
      <c r="J548" s="13">
        <f t="shared" si="76"/>
        <v>0.70486111111111116</v>
      </c>
      <c r="K548" s="13">
        <f t="shared" si="77"/>
        <v>0.74305555555555558</v>
      </c>
      <c r="L548" s="14">
        <f t="shared" si="78"/>
        <v>3.819444444444442E-2</v>
      </c>
      <c r="M548" s="14">
        <f t="shared" si="79"/>
        <v>0</v>
      </c>
      <c r="N548" s="14">
        <f t="shared" si="80"/>
        <v>55</v>
      </c>
      <c r="O548" s="15">
        <f t="shared" si="81"/>
        <v>55</v>
      </c>
      <c r="P548" s="12"/>
      <c r="Q548" s="15">
        <f t="shared" si="82"/>
        <v>275</v>
      </c>
    </row>
    <row r="549" spans="1:17" ht="26.5" hidden="1" customHeight="1">
      <c r="A549" s="19">
        <v>45460</v>
      </c>
      <c r="B549" s="11" t="s">
        <v>30</v>
      </c>
      <c r="C549" s="11"/>
      <c r="D549" s="11" t="s">
        <v>24</v>
      </c>
      <c r="E549" s="12">
        <v>5</v>
      </c>
      <c r="F549" s="12"/>
      <c r="G549" s="12">
        <v>3123</v>
      </c>
      <c r="H549" s="12">
        <v>955</v>
      </c>
      <c r="I549" s="12">
        <v>1328</v>
      </c>
      <c r="J549" s="13">
        <f t="shared" si="76"/>
        <v>0.41319444444444442</v>
      </c>
      <c r="K549" s="13">
        <f t="shared" si="77"/>
        <v>0.56111111111111112</v>
      </c>
      <c r="L549" s="14">
        <f t="shared" si="78"/>
        <v>0.1479166666666667</v>
      </c>
      <c r="M549" s="14">
        <f t="shared" si="79"/>
        <v>3</v>
      </c>
      <c r="N549" s="14">
        <f t="shared" si="80"/>
        <v>33</v>
      </c>
      <c r="O549" s="15">
        <f t="shared" si="81"/>
        <v>213</v>
      </c>
      <c r="P549" s="12"/>
      <c r="Q549" s="15">
        <f t="shared" si="82"/>
        <v>1065</v>
      </c>
    </row>
    <row r="550" spans="1:17" ht="26.5" hidden="1" customHeight="1">
      <c r="A550" s="19">
        <v>45460</v>
      </c>
      <c r="B550" s="11" t="s">
        <v>30</v>
      </c>
      <c r="C550" s="11"/>
      <c r="D550" s="11" t="s">
        <v>24</v>
      </c>
      <c r="E550" s="12">
        <v>5</v>
      </c>
      <c r="F550" s="12"/>
      <c r="G550" s="12">
        <v>1538</v>
      </c>
      <c r="H550" s="12">
        <v>1435</v>
      </c>
      <c r="I550" s="12">
        <v>1628</v>
      </c>
      <c r="J550" s="13">
        <f t="shared" si="76"/>
        <v>0.60763888888888884</v>
      </c>
      <c r="K550" s="13">
        <f t="shared" si="77"/>
        <v>0.68611111111111112</v>
      </c>
      <c r="L550" s="14">
        <f t="shared" si="78"/>
        <v>7.8472222222222276E-2</v>
      </c>
      <c r="M550" s="14">
        <f t="shared" si="79"/>
        <v>1</v>
      </c>
      <c r="N550" s="14">
        <f t="shared" si="80"/>
        <v>53</v>
      </c>
      <c r="O550" s="15">
        <f t="shared" si="81"/>
        <v>113</v>
      </c>
      <c r="P550" s="12"/>
      <c r="Q550" s="15">
        <f t="shared" si="82"/>
        <v>565</v>
      </c>
    </row>
    <row r="551" spans="1:17" ht="26.5" hidden="1" customHeight="1">
      <c r="A551" s="19">
        <v>45460</v>
      </c>
      <c r="B551" s="11" t="s">
        <v>30</v>
      </c>
      <c r="C551" s="11"/>
      <c r="D551" s="11" t="s">
        <v>24</v>
      </c>
      <c r="E551" s="12">
        <v>5</v>
      </c>
      <c r="F551" s="12"/>
      <c r="G551" s="12">
        <v>671</v>
      </c>
      <c r="H551" s="12">
        <v>1650</v>
      </c>
      <c r="I551" s="12">
        <v>1745</v>
      </c>
      <c r="J551" s="13">
        <f t="shared" si="76"/>
        <v>0.70138888888888884</v>
      </c>
      <c r="K551" s="13">
        <f t="shared" si="77"/>
        <v>0.73958333333333337</v>
      </c>
      <c r="L551" s="14">
        <f t="shared" si="78"/>
        <v>3.8194444444444531E-2</v>
      </c>
      <c r="M551" s="14">
        <f t="shared" si="79"/>
        <v>0</v>
      </c>
      <c r="N551" s="14">
        <f t="shared" si="80"/>
        <v>55</v>
      </c>
      <c r="O551" s="15">
        <f t="shared" si="81"/>
        <v>55</v>
      </c>
      <c r="P551" s="12"/>
      <c r="Q551" s="15">
        <f t="shared" si="82"/>
        <v>275</v>
      </c>
    </row>
    <row r="552" spans="1:17" ht="26.5" hidden="1" customHeight="1">
      <c r="A552" s="19">
        <v>45460</v>
      </c>
      <c r="B552" s="11" t="s">
        <v>34</v>
      </c>
      <c r="C552" s="11"/>
      <c r="D552" s="11" t="s">
        <v>24</v>
      </c>
      <c r="E552" s="12">
        <v>6</v>
      </c>
      <c r="F552" s="12"/>
      <c r="G552" s="12">
        <v>116</v>
      </c>
      <c r="H552" s="12">
        <v>955</v>
      </c>
      <c r="I552" s="12">
        <v>1127</v>
      </c>
      <c r="J552" s="13">
        <f t="shared" si="76"/>
        <v>0.41319444444444442</v>
      </c>
      <c r="K552" s="13">
        <f t="shared" si="77"/>
        <v>0.47708333333333336</v>
      </c>
      <c r="L552" s="14">
        <f t="shared" si="78"/>
        <v>6.3888888888888939E-2</v>
      </c>
      <c r="M552" s="14">
        <f t="shared" si="79"/>
        <v>1</v>
      </c>
      <c r="N552" s="14">
        <f t="shared" si="80"/>
        <v>32</v>
      </c>
      <c r="O552" s="15">
        <f t="shared" si="81"/>
        <v>92</v>
      </c>
      <c r="P552" s="12"/>
      <c r="Q552" s="15">
        <f t="shared" si="82"/>
        <v>552</v>
      </c>
    </row>
    <row r="553" spans="1:17" ht="26.5" hidden="1" customHeight="1">
      <c r="A553" s="19">
        <v>45460</v>
      </c>
      <c r="B553" s="11" t="s">
        <v>34</v>
      </c>
      <c r="C553" s="11"/>
      <c r="D553" s="11" t="s">
        <v>24</v>
      </c>
      <c r="E553" s="12">
        <v>6</v>
      </c>
      <c r="F553" s="12"/>
      <c r="G553" s="12">
        <v>254</v>
      </c>
      <c r="H553" s="12">
        <v>1235</v>
      </c>
      <c r="I553" s="12">
        <v>1456</v>
      </c>
      <c r="J553" s="13">
        <f t="shared" si="76"/>
        <v>0.52430555555555558</v>
      </c>
      <c r="K553" s="13">
        <f t="shared" si="77"/>
        <v>0.62222222222222223</v>
      </c>
      <c r="L553" s="14">
        <f t="shared" si="78"/>
        <v>9.7916666666666652E-2</v>
      </c>
      <c r="M553" s="14">
        <f t="shared" si="79"/>
        <v>2</v>
      </c>
      <c r="N553" s="14">
        <f t="shared" si="80"/>
        <v>21</v>
      </c>
      <c r="O553" s="15">
        <f t="shared" si="81"/>
        <v>141</v>
      </c>
      <c r="P553" s="12"/>
      <c r="Q553" s="15">
        <f t="shared" si="82"/>
        <v>846</v>
      </c>
    </row>
    <row r="554" spans="1:17" ht="26.5" hidden="1" customHeight="1">
      <c r="A554" s="19">
        <v>45460</v>
      </c>
      <c r="B554" s="11" t="s">
        <v>34</v>
      </c>
      <c r="C554" s="11"/>
      <c r="D554" s="11" t="s">
        <v>24</v>
      </c>
      <c r="E554" s="12">
        <v>6</v>
      </c>
      <c r="F554" s="12"/>
      <c r="G554" s="12">
        <v>273</v>
      </c>
      <c r="H554" s="12">
        <v>1518</v>
      </c>
      <c r="I554" s="12">
        <v>1745</v>
      </c>
      <c r="J554" s="13">
        <f t="shared" si="76"/>
        <v>0.63749999999999996</v>
      </c>
      <c r="K554" s="13">
        <f t="shared" si="77"/>
        <v>0.73958333333333337</v>
      </c>
      <c r="L554" s="14">
        <f t="shared" si="78"/>
        <v>0.10208333333333341</v>
      </c>
      <c r="M554" s="14">
        <f t="shared" si="79"/>
        <v>2</v>
      </c>
      <c r="N554" s="14">
        <f t="shared" si="80"/>
        <v>27</v>
      </c>
      <c r="O554" s="15">
        <f t="shared" si="81"/>
        <v>147</v>
      </c>
      <c r="P554" s="12"/>
      <c r="Q554" s="15">
        <f t="shared" si="82"/>
        <v>882</v>
      </c>
    </row>
    <row r="555" spans="1:17" ht="26.5" hidden="1" customHeight="1">
      <c r="A555" s="19">
        <v>45460</v>
      </c>
      <c r="B555" s="11" t="s">
        <v>32</v>
      </c>
      <c r="C555" s="11"/>
      <c r="D555" s="11" t="s">
        <v>24</v>
      </c>
      <c r="E555" s="12">
        <v>7</v>
      </c>
      <c r="F555" s="12"/>
      <c r="G555" s="12">
        <v>1250</v>
      </c>
      <c r="H555" s="12">
        <v>950</v>
      </c>
      <c r="I555" s="12">
        <v>1225</v>
      </c>
      <c r="J555" s="13">
        <f t="shared" si="76"/>
        <v>0.40972222222222221</v>
      </c>
      <c r="K555" s="13">
        <f t="shared" si="77"/>
        <v>0.51736111111111116</v>
      </c>
      <c r="L555" s="14">
        <f t="shared" si="78"/>
        <v>0.10763888888888895</v>
      </c>
      <c r="M555" s="14">
        <f t="shared" si="79"/>
        <v>2</v>
      </c>
      <c r="N555" s="14">
        <f t="shared" si="80"/>
        <v>35</v>
      </c>
      <c r="O555" s="15">
        <f t="shared" si="81"/>
        <v>155</v>
      </c>
      <c r="P555" s="12"/>
      <c r="Q555" s="15">
        <f t="shared" si="82"/>
        <v>1085</v>
      </c>
    </row>
    <row r="556" spans="1:17" ht="26.5" hidden="1" customHeight="1">
      <c r="A556" s="19">
        <v>45460</v>
      </c>
      <c r="B556" s="11" t="s">
        <v>32</v>
      </c>
      <c r="C556" s="11"/>
      <c r="D556" s="11" t="s">
        <v>24</v>
      </c>
      <c r="E556" s="12">
        <v>7</v>
      </c>
      <c r="F556" s="12"/>
      <c r="G556" s="12">
        <v>1000</v>
      </c>
      <c r="H556" s="12">
        <v>1335</v>
      </c>
      <c r="I556" s="12">
        <v>1525</v>
      </c>
      <c r="J556" s="13">
        <f t="shared" si="76"/>
        <v>0.56597222222222221</v>
      </c>
      <c r="K556" s="13">
        <f t="shared" si="77"/>
        <v>0.64236111111111116</v>
      </c>
      <c r="L556" s="14">
        <f t="shared" si="78"/>
        <v>7.6388888888888951E-2</v>
      </c>
      <c r="M556" s="14">
        <f t="shared" si="79"/>
        <v>1</v>
      </c>
      <c r="N556" s="14">
        <f t="shared" si="80"/>
        <v>50</v>
      </c>
      <c r="O556" s="15">
        <f t="shared" si="81"/>
        <v>110</v>
      </c>
      <c r="P556" s="12"/>
      <c r="Q556" s="15">
        <f t="shared" si="82"/>
        <v>770</v>
      </c>
    </row>
    <row r="557" spans="1:17" ht="26.5" hidden="1" customHeight="1">
      <c r="A557" s="19">
        <v>45460</v>
      </c>
      <c r="B557" s="11" t="s">
        <v>32</v>
      </c>
      <c r="C557" s="11"/>
      <c r="D557" s="11" t="s">
        <v>24</v>
      </c>
      <c r="E557" s="12">
        <v>7</v>
      </c>
      <c r="F557" s="12"/>
      <c r="G557" s="12">
        <v>1286</v>
      </c>
      <c r="H557" s="12">
        <v>1550</v>
      </c>
      <c r="I557" s="12">
        <v>1750</v>
      </c>
      <c r="J557" s="13">
        <f t="shared" si="76"/>
        <v>0.65972222222222221</v>
      </c>
      <c r="K557" s="13">
        <f t="shared" si="77"/>
        <v>0.74305555555555558</v>
      </c>
      <c r="L557" s="14">
        <f t="shared" si="78"/>
        <v>8.333333333333337E-2</v>
      </c>
      <c r="M557" s="14">
        <f t="shared" si="79"/>
        <v>2</v>
      </c>
      <c r="N557" s="14">
        <f t="shared" si="80"/>
        <v>0</v>
      </c>
      <c r="O557" s="15">
        <f t="shared" si="81"/>
        <v>120</v>
      </c>
      <c r="P557" s="12"/>
      <c r="Q557" s="15">
        <f t="shared" si="82"/>
        <v>840</v>
      </c>
    </row>
    <row r="558" spans="1:17" ht="26.5" hidden="1" customHeight="1">
      <c r="A558" s="19">
        <v>45460</v>
      </c>
      <c r="B558" s="11" t="s">
        <v>33</v>
      </c>
      <c r="C558" s="11"/>
      <c r="D558" s="11" t="s">
        <v>24</v>
      </c>
      <c r="E558" s="12">
        <v>7</v>
      </c>
      <c r="F558" s="12"/>
      <c r="G558" s="12">
        <v>252</v>
      </c>
      <c r="H558" s="12">
        <v>959</v>
      </c>
      <c r="I558" s="12">
        <v>1127</v>
      </c>
      <c r="J558" s="13">
        <f t="shared" si="76"/>
        <v>0.41597222222222224</v>
      </c>
      <c r="K558" s="13">
        <f t="shared" si="77"/>
        <v>0.47708333333333336</v>
      </c>
      <c r="L558" s="14">
        <f t="shared" si="78"/>
        <v>6.1111111111111116E-2</v>
      </c>
      <c r="M558" s="14">
        <f t="shared" si="79"/>
        <v>1</v>
      </c>
      <c r="N558" s="14">
        <f t="shared" si="80"/>
        <v>28</v>
      </c>
      <c r="O558" s="15">
        <f t="shared" si="81"/>
        <v>88</v>
      </c>
      <c r="P558" s="12"/>
      <c r="Q558" s="15">
        <f t="shared" si="82"/>
        <v>616</v>
      </c>
    </row>
    <row r="559" spans="1:17" ht="26.5" hidden="1" customHeight="1">
      <c r="A559" s="19">
        <v>45460</v>
      </c>
      <c r="B559" s="11" t="s">
        <v>33</v>
      </c>
      <c r="C559" s="11"/>
      <c r="D559" s="11" t="s">
        <v>24</v>
      </c>
      <c r="E559" s="12">
        <v>7</v>
      </c>
      <c r="F559" s="12"/>
      <c r="G559" s="12">
        <v>428</v>
      </c>
      <c r="H559" s="12">
        <v>1231</v>
      </c>
      <c r="I559" s="12">
        <v>1456</v>
      </c>
      <c r="J559" s="13">
        <f t="shared" si="76"/>
        <v>0.52152777777777781</v>
      </c>
      <c r="K559" s="13">
        <f t="shared" si="77"/>
        <v>0.62222222222222223</v>
      </c>
      <c r="L559" s="14">
        <f t="shared" si="78"/>
        <v>0.10069444444444442</v>
      </c>
      <c r="M559" s="14">
        <f t="shared" si="79"/>
        <v>2</v>
      </c>
      <c r="N559" s="14">
        <f t="shared" si="80"/>
        <v>25</v>
      </c>
      <c r="O559" s="15">
        <f t="shared" si="81"/>
        <v>145</v>
      </c>
      <c r="P559" s="12"/>
      <c r="Q559" s="15">
        <f t="shared" si="82"/>
        <v>1015</v>
      </c>
    </row>
    <row r="560" spans="1:17" ht="26.5" hidden="1" customHeight="1">
      <c r="A560" s="19">
        <v>45460</v>
      </c>
      <c r="B560" s="11" t="s">
        <v>33</v>
      </c>
      <c r="C560" s="11"/>
      <c r="D560" s="11" t="s">
        <v>24</v>
      </c>
      <c r="E560" s="12">
        <v>7</v>
      </c>
      <c r="F560" s="12"/>
      <c r="G560" s="12">
        <v>616</v>
      </c>
      <c r="H560" s="12">
        <v>1520</v>
      </c>
      <c r="I560" s="12">
        <v>1725</v>
      </c>
      <c r="J560" s="13">
        <f t="shared" si="76"/>
        <v>0.63888888888888884</v>
      </c>
      <c r="K560" s="13">
        <f t="shared" si="77"/>
        <v>0.72569444444444442</v>
      </c>
      <c r="L560" s="14">
        <f t="shared" si="78"/>
        <v>8.680555555555558E-2</v>
      </c>
      <c r="M560" s="14">
        <f t="shared" si="79"/>
        <v>2</v>
      </c>
      <c r="N560" s="14">
        <f t="shared" si="80"/>
        <v>5</v>
      </c>
      <c r="O560" s="15">
        <f t="shared" si="81"/>
        <v>125</v>
      </c>
      <c r="P560" s="12"/>
      <c r="Q560" s="15">
        <f t="shared" si="82"/>
        <v>875</v>
      </c>
    </row>
    <row r="561" spans="1:17" ht="26.5" hidden="1" customHeight="1">
      <c r="A561" s="19">
        <v>45460</v>
      </c>
      <c r="B561" s="11" t="s">
        <v>23</v>
      </c>
      <c r="C561" s="11"/>
      <c r="D561" s="11" t="s">
        <v>24</v>
      </c>
      <c r="E561" s="12">
        <v>4</v>
      </c>
      <c r="F561" s="12"/>
      <c r="G561" s="12">
        <v>20</v>
      </c>
      <c r="H561" s="12">
        <v>955</v>
      </c>
      <c r="I561" s="12">
        <v>1130</v>
      </c>
      <c r="J561" s="13">
        <f t="shared" si="76"/>
        <v>0.41319444444444442</v>
      </c>
      <c r="K561" s="13">
        <f t="shared" si="77"/>
        <v>0.47916666666666669</v>
      </c>
      <c r="L561" s="14">
        <f t="shared" si="78"/>
        <v>6.5972222222222265E-2</v>
      </c>
      <c r="M561" s="14">
        <f t="shared" si="79"/>
        <v>1</v>
      </c>
      <c r="N561" s="14">
        <f t="shared" si="80"/>
        <v>35</v>
      </c>
      <c r="O561" s="15">
        <f t="shared" si="81"/>
        <v>95</v>
      </c>
      <c r="P561" s="12"/>
      <c r="Q561" s="15">
        <f t="shared" si="82"/>
        <v>380</v>
      </c>
    </row>
    <row r="562" spans="1:17" ht="26.5" hidden="1" customHeight="1">
      <c r="A562" s="19">
        <v>45460</v>
      </c>
      <c r="B562" s="11" t="s">
        <v>23</v>
      </c>
      <c r="C562" s="11"/>
      <c r="D562" s="11" t="s">
        <v>24</v>
      </c>
      <c r="E562" s="12">
        <v>4</v>
      </c>
      <c r="F562" s="12"/>
      <c r="G562" s="12">
        <v>14</v>
      </c>
      <c r="H562" s="12">
        <v>1230</v>
      </c>
      <c r="I562" s="12">
        <v>1315</v>
      </c>
      <c r="J562" s="13">
        <f t="shared" si="76"/>
        <v>0.52083333333333337</v>
      </c>
      <c r="K562" s="13">
        <f t="shared" si="77"/>
        <v>0.55208333333333337</v>
      </c>
      <c r="L562" s="14">
        <f t="shared" si="78"/>
        <v>3.125E-2</v>
      </c>
      <c r="M562" s="14">
        <f t="shared" si="79"/>
        <v>0</v>
      </c>
      <c r="N562" s="14">
        <f t="shared" si="80"/>
        <v>45</v>
      </c>
      <c r="O562" s="15">
        <f t="shared" si="81"/>
        <v>45</v>
      </c>
      <c r="P562" s="12"/>
      <c r="Q562" s="15">
        <f t="shared" si="82"/>
        <v>180</v>
      </c>
    </row>
    <row r="563" spans="1:17" ht="26.5" hidden="1" customHeight="1">
      <c r="A563" s="19">
        <v>45460</v>
      </c>
      <c r="B563" s="11" t="s">
        <v>23</v>
      </c>
      <c r="C563" s="11"/>
      <c r="D563" s="11" t="s">
        <v>24</v>
      </c>
      <c r="E563" s="12">
        <v>4</v>
      </c>
      <c r="F563" s="12"/>
      <c r="G563" s="12">
        <v>122</v>
      </c>
      <c r="H563" s="12">
        <v>1315</v>
      </c>
      <c r="I563" s="12">
        <v>1430</v>
      </c>
      <c r="J563" s="13">
        <f t="shared" si="76"/>
        <v>0.55208333333333337</v>
      </c>
      <c r="K563" s="13">
        <f t="shared" si="77"/>
        <v>0.60416666666666663</v>
      </c>
      <c r="L563" s="14">
        <f t="shared" si="78"/>
        <v>5.2083333333333259E-2</v>
      </c>
      <c r="M563" s="14">
        <f t="shared" si="79"/>
        <v>1</v>
      </c>
      <c r="N563" s="14">
        <f t="shared" si="80"/>
        <v>15</v>
      </c>
      <c r="O563" s="15">
        <f t="shared" si="81"/>
        <v>75</v>
      </c>
      <c r="P563" s="12"/>
      <c r="Q563" s="15">
        <f t="shared" si="82"/>
        <v>300</v>
      </c>
    </row>
    <row r="564" spans="1:17" ht="26.5" hidden="1" customHeight="1">
      <c r="A564" s="19">
        <v>45460</v>
      </c>
      <c r="B564" s="11" t="s">
        <v>23</v>
      </c>
      <c r="C564" s="11"/>
      <c r="D564" s="11" t="s">
        <v>24</v>
      </c>
      <c r="E564" s="12">
        <v>4</v>
      </c>
      <c r="F564" s="12"/>
      <c r="G564" s="12">
        <v>14</v>
      </c>
      <c r="H564" s="12">
        <v>1430</v>
      </c>
      <c r="I564" s="12">
        <v>1500</v>
      </c>
      <c r="J564" s="13">
        <f t="shared" si="76"/>
        <v>0.60416666666666663</v>
      </c>
      <c r="K564" s="13">
        <f t="shared" si="77"/>
        <v>0.625</v>
      </c>
      <c r="L564" s="14">
        <f t="shared" si="78"/>
        <v>2.083333333333337E-2</v>
      </c>
      <c r="M564" s="14">
        <f t="shared" si="79"/>
        <v>0</v>
      </c>
      <c r="N564" s="14">
        <f t="shared" si="80"/>
        <v>30</v>
      </c>
      <c r="O564" s="15">
        <f t="shared" si="81"/>
        <v>30</v>
      </c>
      <c r="P564" s="12"/>
      <c r="Q564" s="15">
        <f t="shared" si="82"/>
        <v>120</v>
      </c>
    </row>
    <row r="565" spans="1:17" ht="26.5" hidden="1" customHeight="1">
      <c r="A565" s="19">
        <v>45460</v>
      </c>
      <c r="B565" s="11" t="s">
        <v>23</v>
      </c>
      <c r="C565" s="11"/>
      <c r="D565" s="11" t="s">
        <v>24</v>
      </c>
      <c r="E565" s="12">
        <v>4</v>
      </c>
      <c r="F565" s="12"/>
      <c r="G565" s="12">
        <v>62</v>
      </c>
      <c r="H565" s="12">
        <v>1535</v>
      </c>
      <c r="I565" s="12">
        <v>1640</v>
      </c>
      <c r="J565" s="13">
        <f t="shared" si="76"/>
        <v>0.64930555555555558</v>
      </c>
      <c r="K565" s="13">
        <f t="shared" si="77"/>
        <v>0.69444444444444442</v>
      </c>
      <c r="L565" s="14">
        <f t="shared" si="78"/>
        <v>4.513888888888884E-2</v>
      </c>
      <c r="M565" s="14">
        <f t="shared" si="79"/>
        <v>1</v>
      </c>
      <c r="N565" s="14">
        <f t="shared" si="80"/>
        <v>5</v>
      </c>
      <c r="O565" s="15">
        <f t="shared" si="81"/>
        <v>65</v>
      </c>
      <c r="P565" s="12"/>
      <c r="Q565" s="15">
        <f t="shared" si="82"/>
        <v>260</v>
      </c>
    </row>
    <row r="566" spans="1:17" ht="26.5" hidden="1" customHeight="1">
      <c r="A566" s="19">
        <v>45460</v>
      </c>
      <c r="B566" s="11" t="s">
        <v>23</v>
      </c>
      <c r="C566" s="11"/>
      <c r="D566" s="11" t="s">
        <v>24</v>
      </c>
      <c r="E566" s="12">
        <v>4</v>
      </c>
      <c r="F566" s="12"/>
      <c r="G566" s="12">
        <v>91</v>
      </c>
      <c r="H566" s="12">
        <v>1640</v>
      </c>
      <c r="I566" s="12">
        <v>1745</v>
      </c>
      <c r="J566" s="13">
        <f t="shared" si="76"/>
        <v>0.69444444444444442</v>
      </c>
      <c r="K566" s="13">
        <f t="shared" si="77"/>
        <v>0.73958333333333337</v>
      </c>
      <c r="L566" s="14">
        <f t="shared" si="78"/>
        <v>4.5138888888888951E-2</v>
      </c>
      <c r="M566" s="14">
        <f t="shared" si="79"/>
        <v>1</v>
      </c>
      <c r="N566" s="14">
        <f t="shared" si="80"/>
        <v>5</v>
      </c>
      <c r="O566" s="15">
        <f t="shared" si="81"/>
        <v>65</v>
      </c>
      <c r="P566" s="12"/>
      <c r="Q566" s="15">
        <f t="shared" si="82"/>
        <v>260</v>
      </c>
    </row>
    <row r="567" spans="1:17" ht="26.5" hidden="1" customHeight="1">
      <c r="A567" s="19">
        <v>45460</v>
      </c>
      <c r="B567" s="11" t="s">
        <v>36</v>
      </c>
      <c r="C567" s="11"/>
      <c r="D567" s="11" t="s">
        <v>24</v>
      </c>
      <c r="E567" s="12">
        <v>4</v>
      </c>
      <c r="F567" s="12"/>
      <c r="G567" s="12">
        <v>140</v>
      </c>
      <c r="H567" s="12">
        <v>950</v>
      </c>
      <c r="I567" s="12">
        <v>1330</v>
      </c>
      <c r="J567" s="13">
        <f t="shared" si="76"/>
        <v>0.40972222222222221</v>
      </c>
      <c r="K567" s="13">
        <f t="shared" si="77"/>
        <v>0.5625</v>
      </c>
      <c r="L567" s="14">
        <f t="shared" si="78"/>
        <v>0.15277777777777779</v>
      </c>
      <c r="M567" s="14">
        <f t="shared" si="79"/>
        <v>3</v>
      </c>
      <c r="N567" s="14">
        <f t="shared" si="80"/>
        <v>40</v>
      </c>
      <c r="O567" s="15">
        <f t="shared" si="81"/>
        <v>220</v>
      </c>
      <c r="P567" s="12"/>
      <c r="Q567" s="15">
        <f t="shared" si="82"/>
        <v>880</v>
      </c>
    </row>
    <row r="568" spans="1:17" ht="26.5" hidden="1" customHeight="1">
      <c r="A568" s="19">
        <v>45460</v>
      </c>
      <c r="B568" s="11" t="s">
        <v>36</v>
      </c>
      <c r="C568" s="11"/>
      <c r="D568" s="11" t="s">
        <v>24</v>
      </c>
      <c r="E568" s="12">
        <v>4</v>
      </c>
      <c r="F568" s="12"/>
      <c r="G568" s="12">
        <v>69</v>
      </c>
      <c r="H568" s="12">
        <v>1430</v>
      </c>
      <c r="I568" s="12">
        <v>1630</v>
      </c>
      <c r="J568" s="13">
        <f t="shared" si="76"/>
        <v>0.60416666666666663</v>
      </c>
      <c r="K568" s="13">
        <f t="shared" si="77"/>
        <v>0.6875</v>
      </c>
      <c r="L568" s="14">
        <f t="shared" si="78"/>
        <v>8.333333333333337E-2</v>
      </c>
      <c r="M568" s="14">
        <f t="shared" si="79"/>
        <v>2</v>
      </c>
      <c r="N568" s="14">
        <f t="shared" si="80"/>
        <v>0</v>
      </c>
      <c r="O568" s="15">
        <f t="shared" si="81"/>
        <v>120</v>
      </c>
      <c r="P568" s="12"/>
      <c r="Q568" s="15">
        <f t="shared" si="82"/>
        <v>480</v>
      </c>
    </row>
    <row r="569" spans="1:17" ht="26.5" hidden="1" customHeight="1">
      <c r="A569" s="19">
        <v>45460</v>
      </c>
      <c r="B569" s="11" t="s">
        <v>36</v>
      </c>
      <c r="C569" s="11"/>
      <c r="D569" s="11" t="s">
        <v>24</v>
      </c>
      <c r="E569" s="12">
        <v>4</v>
      </c>
      <c r="F569" s="12"/>
      <c r="G569" s="12">
        <v>19</v>
      </c>
      <c r="H569" s="12">
        <v>1645</v>
      </c>
      <c r="I569" s="12">
        <v>1750</v>
      </c>
      <c r="J569" s="13">
        <f t="shared" si="76"/>
        <v>0.69791666666666663</v>
      </c>
      <c r="K569" s="13">
        <f t="shared" si="77"/>
        <v>0.74305555555555558</v>
      </c>
      <c r="L569" s="14">
        <f t="shared" si="78"/>
        <v>4.5138888888888951E-2</v>
      </c>
      <c r="M569" s="14">
        <f t="shared" si="79"/>
        <v>1</v>
      </c>
      <c r="N569" s="14">
        <f t="shared" si="80"/>
        <v>5</v>
      </c>
      <c r="O569" s="15">
        <f t="shared" si="81"/>
        <v>65</v>
      </c>
      <c r="P569" s="12"/>
      <c r="Q569" s="15">
        <f t="shared" si="82"/>
        <v>260</v>
      </c>
    </row>
    <row r="570" spans="1:17" ht="26.5" hidden="1" customHeight="1">
      <c r="A570" s="19">
        <v>45460</v>
      </c>
      <c r="B570" s="11" t="s">
        <v>25</v>
      </c>
      <c r="C570" s="11" t="s">
        <v>35</v>
      </c>
      <c r="D570" s="11" t="s">
        <v>24</v>
      </c>
      <c r="E570" s="12">
        <v>3</v>
      </c>
      <c r="F570" s="12"/>
      <c r="G570" s="12">
        <v>144</v>
      </c>
      <c r="H570" s="12">
        <v>946</v>
      </c>
      <c r="I570" s="12">
        <v>1227</v>
      </c>
      <c r="J570" s="13">
        <f t="shared" si="76"/>
        <v>0.40694444444444444</v>
      </c>
      <c r="K570" s="13">
        <f t="shared" si="77"/>
        <v>0.51875000000000004</v>
      </c>
      <c r="L570" s="14">
        <f t="shared" si="78"/>
        <v>0.1118055555555556</v>
      </c>
      <c r="M570" s="14">
        <f t="shared" si="79"/>
        <v>2</v>
      </c>
      <c r="N570" s="14">
        <f t="shared" si="80"/>
        <v>41</v>
      </c>
      <c r="O570" s="15">
        <f t="shared" si="81"/>
        <v>161</v>
      </c>
      <c r="P570" s="12"/>
      <c r="Q570" s="15">
        <f t="shared" si="82"/>
        <v>483</v>
      </c>
    </row>
    <row r="571" spans="1:17" ht="26.5" hidden="1" customHeight="1">
      <c r="A571" s="19">
        <v>45460</v>
      </c>
      <c r="B571" s="11" t="s">
        <v>25</v>
      </c>
      <c r="C571" s="11" t="s">
        <v>35</v>
      </c>
      <c r="D571" s="11" t="s">
        <v>24</v>
      </c>
      <c r="E571" s="12">
        <v>3</v>
      </c>
      <c r="F571" s="12"/>
      <c r="G571" s="12">
        <v>120</v>
      </c>
      <c r="H571" s="12">
        <v>1345</v>
      </c>
      <c r="I571" s="12">
        <v>1521</v>
      </c>
      <c r="J571" s="13">
        <f t="shared" si="76"/>
        <v>0.57291666666666663</v>
      </c>
      <c r="K571" s="13">
        <f t="shared" si="77"/>
        <v>0.63958333333333328</v>
      </c>
      <c r="L571" s="14">
        <f t="shared" si="78"/>
        <v>6.6666666666666652E-2</v>
      </c>
      <c r="M571" s="14">
        <f t="shared" si="79"/>
        <v>1</v>
      </c>
      <c r="N571" s="14">
        <f t="shared" si="80"/>
        <v>36</v>
      </c>
      <c r="O571" s="15">
        <f t="shared" si="81"/>
        <v>96</v>
      </c>
      <c r="P571" s="12"/>
      <c r="Q571" s="15">
        <f t="shared" si="82"/>
        <v>288</v>
      </c>
    </row>
    <row r="572" spans="1:17" ht="26.5" hidden="1" customHeight="1">
      <c r="A572" s="19">
        <v>45460</v>
      </c>
      <c r="B572" s="11" t="s">
        <v>25</v>
      </c>
      <c r="C572" s="11" t="s">
        <v>35</v>
      </c>
      <c r="D572" s="11" t="s">
        <v>24</v>
      </c>
      <c r="E572" s="12">
        <v>3</v>
      </c>
      <c r="F572" s="12"/>
      <c r="G572" s="12">
        <v>132</v>
      </c>
      <c r="H572" s="12">
        <v>1550</v>
      </c>
      <c r="I572" s="12">
        <v>1750</v>
      </c>
      <c r="J572" s="13">
        <f t="shared" si="76"/>
        <v>0.65972222222222221</v>
      </c>
      <c r="K572" s="13">
        <f t="shared" si="77"/>
        <v>0.74305555555555558</v>
      </c>
      <c r="L572" s="14">
        <f t="shared" si="78"/>
        <v>8.333333333333337E-2</v>
      </c>
      <c r="M572" s="14">
        <f t="shared" si="79"/>
        <v>2</v>
      </c>
      <c r="N572" s="14">
        <f t="shared" si="80"/>
        <v>0</v>
      </c>
      <c r="O572" s="15">
        <f t="shared" si="81"/>
        <v>120</v>
      </c>
      <c r="P572" s="12"/>
      <c r="Q572" s="15">
        <f t="shared" si="82"/>
        <v>360</v>
      </c>
    </row>
    <row r="573" spans="1:17" ht="26.5" hidden="1" customHeight="1">
      <c r="A573" s="19">
        <v>45460</v>
      </c>
      <c r="B573" s="11" t="s">
        <v>25</v>
      </c>
      <c r="C573" s="11" t="s">
        <v>35</v>
      </c>
      <c r="D573" s="11" t="s">
        <v>24</v>
      </c>
      <c r="E573" s="12">
        <v>3</v>
      </c>
      <c r="F573" s="12"/>
      <c r="G573" s="12">
        <v>11</v>
      </c>
      <c r="H573" s="12">
        <v>950</v>
      </c>
      <c r="I573" s="12">
        <v>1117</v>
      </c>
      <c r="J573" s="13">
        <f t="shared" si="76"/>
        <v>0.40972222222222221</v>
      </c>
      <c r="K573" s="13">
        <f t="shared" si="77"/>
        <v>0.47013888888888888</v>
      </c>
      <c r="L573" s="14">
        <f t="shared" si="78"/>
        <v>6.0416666666666674E-2</v>
      </c>
      <c r="M573" s="14">
        <f t="shared" si="79"/>
        <v>1</v>
      </c>
      <c r="N573" s="14">
        <f t="shared" si="80"/>
        <v>27</v>
      </c>
      <c r="O573" s="15">
        <f t="shared" si="81"/>
        <v>87</v>
      </c>
      <c r="P573" s="12"/>
      <c r="Q573" s="15">
        <f t="shared" si="82"/>
        <v>261</v>
      </c>
    </row>
    <row r="574" spans="1:17" ht="26.5" hidden="1" customHeight="1">
      <c r="A574" s="19">
        <v>45460</v>
      </c>
      <c r="B574" s="11" t="s">
        <v>25</v>
      </c>
      <c r="C574" s="11" t="s">
        <v>35</v>
      </c>
      <c r="D574" s="11" t="s">
        <v>24</v>
      </c>
      <c r="E574" s="12">
        <v>3</v>
      </c>
      <c r="F574" s="12"/>
      <c r="G574" s="12">
        <v>36</v>
      </c>
      <c r="H574" s="12">
        <v>1117</v>
      </c>
      <c r="I574" s="12">
        <v>1230</v>
      </c>
      <c r="J574" s="13">
        <f t="shared" si="76"/>
        <v>0.47013888888888888</v>
      </c>
      <c r="K574" s="13">
        <f t="shared" si="77"/>
        <v>0.52083333333333337</v>
      </c>
      <c r="L574" s="14">
        <f t="shared" si="78"/>
        <v>5.0694444444444486E-2</v>
      </c>
      <c r="M574" s="14">
        <f t="shared" si="79"/>
        <v>1</v>
      </c>
      <c r="N574" s="14">
        <f t="shared" si="80"/>
        <v>13</v>
      </c>
      <c r="O574" s="15">
        <f t="shared" si="81"/>
        <v>73</v>
      </c>
      <c r="P574" s="12"/>
      <c r="Q574" s="15">
        <f t="shared" si="82"/>
        <v>219</v>
      </c>
    </row>
    <row r="575" spans="1:17" ht="26.5" hidden="1" customHeight="1">
      <c r="A575" s="19">
        <v>45460</v>
      </c>
      <c r="B575" s="11" t="s">
        <v>25</v>
      </c>
      <c r="C575" s="11" t="s">
        <v>35</v>
      </c>
      <c r="D575" s="11" t="s">
        <v>24</v>
      </c>
      <c r="E575" s="12">
        <v>3</v>
      </c>
      <c r="F575" s="12"/>
      <c r="G575" s="12">
        <v>108</v>
      </c>
      <c r="H575" s="12">
        <v>1335</v>
      </c>
      <c r="I575" s="12">
        <v>1525</v>
      </c>
      <c r="J575" s="13">
        <f t="shared" si="76"/>
        <v>0.56597222222222221</v>
      </c>
      <c r="K575" s="13">
        <f t="shared" si="77"/>
        <v>0.64236111111111116</v>
      </c>
      <c r="L575" s="14">
        <f t="shared" si="78"/>
        <v>7.6388888888888951E-2</v>
      </c>
      <c r="M575" s="14">
        <f t="shared" si="79"/>
        <v>1</v>
      </c>
      <c r="N575" s="14">
        <f t="shared" si="80"/>
        <v>50</v>
      </c>
      <c r="O575" s="15">
        <f t="shared" si="81"/>
        <v>110</v>
      </c>
      <c r="P575" s="12"/>
      <c r="Q575" s="15">
        <f t="shared" si="82"/>
        <v>330</v>
      </c>
    </row>
    <row r="576" spans="1:17" ht="26.5" hidden="1" customHeight="1">
      <c r="A576" s="19">
        <v>45460</v>
      </c>
      <c r="B576" s="11" t="s">
        <v>25</v>
      </c>
      <c r="C576" s="11" t="s">
        <v>35</v>
      </c>
      <c r="D576" s="11" t="s">
        <v>24</v>
      </c>
      <c r="E576" s="12">
        <v>3</v>
      </c>
      <c r="F576" s="12"/>
      <c r="G576" s="12">
        <v>97</v>
      </c>
      <c r="H576" s="12">
        <v>1550</v>
      </c>
      <c r="I576" s="12">
        <v>1750</v>
      </c>
      <c r="J576" s="13">
        <f t="shared" si="76"/>
        <v>0.65972222222222221</v>
      </c>
      <c r="K576" s="13">
        <f t="shared" si="77"/>
        <v>0.74305555555555558</v>
      </c>
      <c r="L576" s="14">
        <f t="shared" si="78"/>
        <v>8.333333333333337E-2</v>
      </c>
      <c r="M576" s="14">
        <f t="shared" si="79"/>
        <v>2</v>
      </c>
      <c r="N576" s="14">
        <f t="shared" si="80"/>
        <v>0</v>
      </c>
      <c r="O576" s="15">
        <f t="shared" si="81"/>
        <v>120</v>
      </c>
      <c r="P576" s="12"/>
      <c r="Q576" s="15">
        <f t="shared" si="82"/>
        <v>360</v>
      </c>
    </row>
    <row r="577" spans="1:17" ht="26.5" hidden="1" customHeight="1">
      <c r="A577" s="19">
        <v>45460</v>
      </c>
      <c r="B577" s="11" t="s">
        <v>25</v>
      </c>
      <c r="C577" s="11" t="s">
        <v>26</v>
      </c>
      <c r="D577" s="11" t="s">
        <v>24</v>
      </c>
      <c r="E577" s="12">
        <v>3</v>
      </c>
      <c r="F577" s="12"/>
      <c r="G577" s="12">
        <v>120</v>
      </c>
      <c r="H577" s="12">
        <v>950</v>
      </c>
      <c r="I577" s="12">
        <v>1225</v>
      </c>
      <c r="J577" s="13">
        <f t="shared" si="76"/>
        <v>0.40972222222222221</v>
      </c>
      <c r="K577" s="13">
        <f t="shared" si="77"/>
        <v>0.51736111111111116</v>
      </c>
      <c r="L577" s="14">
        <f t="shared" si="78"/>
        <v>0.10763888888888895</v>
      </c>
      <c r="M577" s="14">
        <f t="shared" si="79"/>
        <v>2</v>
      </c>
      <c r="N577" s="14">
        <f t="shared" si="80"/>
        <v>35</v>
      </c>
      <c r="O577" s="15">
        <f t="shared" si="81"/>
        <v>155</v>
      </c>
      <c r="P577" s="12"/>
      <c r="Q577" s="15">
        <f t="shared" si="82"/>
        <v>465</v>
      </c>
    </row>
    <row r="578" spans="1:17" ht="26.5" hidden="1" customHeight="1">
      <c r="A578" s="19">
        <v>45460</v>
      </c>
      <c r="B578" s="11" t="s">
        <v>25</v>
      </c>
      <c r="C578" s="11" t="s">
        <v>26</v>
      </c>
      <c r="D578" s="11" t="s">
        <v>24</v>
      </c>
      <c r="E578" s="12">
        <v>3</v>
      </c>
      <c r="F578" s="12"/>
      <c r="G578" s="12">
        <v>96</v>
      </c>
      <c r="H578" s="12">
        <v>1335</v>
      </c>
      <c r="I578" s="12">
        <v>1525</v>
      </c>
      <c r="J578" s="13">
        <f t="shared" si="76"/>
        <v>0.56597222222222221</v>
      </c>
      <c r="K578" s="13">
        <f t="shared" si="77"/>
        <v>0.64236111111111116</v>
      </c>
      <c r="L578" s="14">
        <f t="shared" si="78"/>
        <v>7.6388888888888951E-2</v>
      </c>
      <c r="M578" s="14">
        <f t="shared" si="79"/>
        <v>1</v>
      </c>
      <c r="N578" s="14">
        <f t="shared" si="80"/>
        <v>50</v>
      </c>
      <c r="O578" s="15">
        <f t="shared" si="81"/>
        <v>110</v>
      </c>
      <c r="P578" s="12"/>
      <c r="Q578" s="15">
        <f t="shared" si="82"/>
        <v>330</v>
      </c>
    </row>
    <row r="579" spans="1:17" ht="26.5" hidden="1" customHeight="1">
      <c r="A579" s="19">
        <v>45460</v>
      </c>
      <c r="B579" s="11" t="s">
        <v>25</v>
      </c>
      <c r="C579" s="11" t="s">
        <v>26</v>
      </c>
      <c r="D579" s="11" t="s">
        <v>24</v>
      </c>
      <c r="E579" s="12">
        <v>3</v>
      </c>
      <c r="F579" s="12"/>
      <c r="G579" s="12">
        <v>96</v>
      </c>
      <c r="H579" s="12">
        <v>1535</v>
      </c>
      <c r="I579" s="12">
        <v>1740</v>
      </c>
      <c r="J579" s="13">
        <f t="shared" si="76"/>
        <v>0.64930555555555558</v>
      </c>
      <c r="K579" s="13">
        <f t="shared" si="77"/>
        <v>0.73611111111111116</v>
      </c>
      <c r="L579" s="14">
        <f t="shared" si="78"/>
        <v>8.680555555555558E-2</v>
      </c>
      <c r="M579" s="14">
        <f t="shared" si="79"/>
        <v>2</v>
      </c>
      <c r="N579" s="14">
        <f t="shared" si="80"/>
        <v>5</v>
      </c>
      <c r="O579" s="15">
        <f t="shared" si="81"/>
        <v>125</v>
      </c>
      <c r="P579" s="12"/>
      <c r="Q579" s="15">
        <f t="shared" si="82"/>
        <v>375</v>
      </c>
    </row>
    <row r="580" spans="1:17" ht="26.5" hidden="1" customHeight="1">
      <c r="A580" s="19">
        <v>45460</v>
      </c>
      <c r="B580" s="11" t="s">
        <v>25</v>
      </c>
      <c r="C580" s="11" t="s">
        <v>26</v>
      </c>
      <c r="D580" s="11" t="s">
        <v>24</v>
      </c>
      <c r="E580" s="12">
        <v>3</v>
      </c>
      <c r="F580" s="12"/>
      <c r="G580" s="12">
        <v>60</v>
      </c>
      <c r="H580" s="12">
        <v>1000</v>
      </c>
      <c r="I580" s="12">
        <v>1100</v>
      </c>
      <c r="J580" s="13">
        <f t="shared" si="76"/>
        <v>0.41666666666666669</v>
      </c>
      <c r="K580" s="13">
        <f t="shared" si="77"/>
        <v>0.45833333333333331</v>
      </c>
      <c r="L580" s="14">
        <f t="shared" si="78"/>
        <v>4.166666666666663E-2</v>
      </c>
      <c r="M580" s="14">
        <f t="shared" si="79"/>
        <v>1</v>
      </c>
      <c r="N580" s="14">
        <f t="shared" si="80"/>
        <v>0</v>
      </c>
      <c r="O580" s="15">
        <f t="shared" si="81"/>
        <v>60</v>
      </c>
      <c r="P580" s="12"/>
      <c r="Q580" s="15">
        <f t="shared" si="82"/>
        <v>180</v>
      </c>
    </row>
    <row r="581" spans="1:17" ht="26.5" hidden="1" customHeight="1">
      <c r="A581" s="19">
        <v>45460</v>
      </c>
      <c r="B581" s="11" t="s">
        <v>25</v>
      </c>
      <c r="C581" s="11" t="s">
        <v>26</v>
      </c>
      <c r="D581" s="11" t="s">
        <v>24</v>
      </c>
      <c r="E581" s="12">
        <v>3</v>
      </c>
      <c r="F581" s="12"/>
      <c r="G581" s="12">
        <v>132</v>
      </c>
      <c r="H581" s="12">
        <v>1100</v>
      </c>
      <c r="I581" s="12">
        <v>1215</v>
      </c>
      <c r="J581" s="13">
        <f t="shared" si="76"/>
        <v>0.45833333333333331</v>
      </c>
      <c r="K581" s="13">
        <f t="shared" si="77"/>
        <v>0.51041666666666663</v>
      </c>
      <c r="L581" s="14">
        <f t="shared" si="78"/>
        <v>5.2083333333333315E-2</v>
      </c>
      <c r="M581" s="14">
        <f t="shared" si="79"/>
        <v>1</v>
      </c>
      <c r="N581" s="14">
        <f t="shared" si="80"/>
        <v>15</v>
      </c>
      <c r="O581" s="15">
        <f t="shared" si="81"/>
        <v>75</v>
      </c>
      <c r="P581" s="12"/>
      <c r="Q581" s="15">
        <f t="shared" si="82"/>
        <v>225</v>
      </c>
    </row>
    <row r="582" spans="1:17" ht="26.5" hidden="1" customHeight="1">
      <c r="A582" s="19">
        <v>45460</v>
      </c>
      <c r="B582" s="11" t="s">
        <v>25</v>
      </c>
      <c r="C582" s="11" t="s">
        <v>26</v>
      </c>
      <c r="D582" s="11" t="s">
        <v>24</v>
      </c>
      <c r="E582" s="12">
        <v>3</v>
      </c>
      <c r="F582" s="12"/>
      <c r="G582" s="12">
        <v>12</v>
      </c>
      <c r="H582" s="12">
        <v>1215</v>
      </c>
      <c r="I582" s="12">
        <v>1225</v>
      </c>
      <c r="J582" s="13">
        <f t="shared" si="76"/>
        <v>0.51041666666666663</v>
      </c>
      <c r="K582" s="13">
        <f t="shared" si="77"/>
        <v>0.51736111111111116</v>
      </c>
      <c r="L582" s="14">
        <f t="shared" si="78"/>
        <v>6.9444444444445308E-3</v>
      </c>
      <c r="M582" s="14">
        <f t="shared" si="79"/>
        <v>0</v>
      </c>
      <c r="N582" s="14">
        <f t="shared" si="80"/>
        <v>10</v>
      </c>
      <c r="O582" s="15">
        <f t="shared" si="81"/>
        <v>10</v>
      </c>
      <c r="P582" s="12"/>
      <c r="Q582" s="15">
        <f t="shared" si="82"/>
        <v>30</v>
      </c>
    </row>
    <row r="583" spans="1:17" ht="26.5" hidden="1" customHeight="1">
      <c r="A583" s="19">
        <v>45460</v>
      </c>
      <c r="B583" s="11" t="s">
        <v>25</v>
      </c>
      <c r="C583" s="11" t="s">
        <v>26</v>
      </c>
      <c r="D583" s="11" t="s">
        <v>24</v>
      </c>
      <c r="E583" s="12">
        <v>3</v>
      </c>
      <c r="F583" s="12"/>
      <c r="G583" s="12">
        <v>168</v>
      </c>
      <c r="H583" s="12">
        <v>1330</v>
      </c>
      <c r="I583" s="12">
        <v>1525</v>
      </c>
      <c r="J583" s="13">
        <f t="shared" si="76"/>
        <v>0.5625</v>
      </c>
      <c r="K583" s="13">
        <f t="shared" si="77"/>
        <v>0.64236111111111116</v>
      </c>
      <c r="L583" s="14">
        <f t="shared" si="78"/>
        <v>7.986111111111116E-2</v>
      </c>
      <c r="M583" s="14">
        <f t="shared" si="79"/>
        <v>1</v>
      </c>
      <c r="N583" s="14">
        <f t="shared" si="80"/>
        <v>55</v>
      </c>
      <c r="O583" s="15">
        <f t="shared" si="81"/>
        <v>115</v>
      </c>
      <c r="P583" s="12"/>
      <c r="Q583" s="15">
        <f t="shared" si="82"/>
        <v>345</v>
      </c>
    </row>
    <row r="584" spans="1:17" ht="26.5" hidden="1" customHeight="1">
      <c r="A584" s="19">
        <v>45460</v>
      </c>
      <c r="B584" s="11" t="s">
        <v>25</v>
      </c>
      <c r="C584" s="11" t="s">
        <v>26</v>
      </c>
      <c r="D584" s="11" t="s">
        <v>24</v>
      </c>
      <c r="E584" s="12">
        <v>3</v>
      </c>
      <c r="F584" s="12"/>
      <c r="G584" s="12">
        <v>156</v>
      </c>
      <c r="H584" s="12">
        <v>1550</v>
      </c>
      <c r="I584" s="12">
        <v>1745</v>
      </c>
      <c r="J584" s="13">
        <f t="shared" si="76"/>
        <v>0.65972222222222221</v>
      </c>
      <c r="K584" s="13">
        <f t="shared" si="77"/>
        <v>0.73958333333333337</v>
      </c>
      <c r="L584" s="14">
        <f t="shared" si="78"/>
        <v>7.986111111111116E-2</v>
      </c>
      <c r="M584" s="14">
        <f t="shared" si="79"/>
        <v>1</v>
      </c>
      <c r="N584" s="14">
        <f t="shared" si="80"/>
        <v>55</v>
      </c>
      <c r="O584" s="15">
        <f t="shared" si="81"/>
        <v>115</v>
      </c>
      <c r="P584" s="12"/>
      <c r="Q584" s="15">
        <f t="shared" si="82"/>
        <v>345</v>
      </c>
    </row>
    <row r="585" spans="1:17" ht="26.5" hidden="1" customHeight="1">
      <c r="A585" s="19">
        <v>45460</v>
      </c>
      <c r="B585" s="11" t="s">
        <v>25</v>
      </c>
      <c r="C585" s="11" t="s">
        <v>26</v>
      </c>
      <c r="D585" s="11" t="s">
        <v>24</v>
      </c>
      <c r="E585" s="12">
        <v>3</v>
      </c>
      <c r="F585" s="12"/>
      <c r="G585" s="12">
        <v>84</v>
      </c>
      <c r="H585" s="12">
        <v>1010</v>
      </c>
      <c r="I585" s="12">
        <v>1226</v>
      </c>
      <c r="J585" s="13">
        <f t="shared" si="76"/>
        <v>0.4236111111111111</v>
      </c>
      <c r="K585" s="13">
        <f t="shared" si="77"/>
        <v>0.5180555555555556</v>
      </c>
      <c r="L585" s="14">
        <f t="shared" si="78"/>
        <v>9.4444444444444497E-2</v>
      </c>
      <c r="M585" s="14">
        <f t="shared" si="79"/>
        <v>2</v>
      </c>
      <c r="N585" s="14">
        <f t="shared" si="80"/>
        <v>16</v>
      </c>
      <c r="O585" s="15">
        <f t="shared" si="81"/>
        <v>136</v>
      </c>
      <c r="P585" s="12"/>
      <c r="Q585" s="15">
        <f t="shared" si="82"/>
        <v>408</v>
      </c>
    </row>
    <row r="586" spans="1:17" ht="26.5" hidden="1" customHeight="1">
      <c r="A586" s="19">
        <v>45460</v>
      </c>
      <c r="B586" s="11" t="s">
        <v>25</v>
      </c>
      <c r="C586" s="11" t="s">
        <v>26</v>
      </c>
      <c r="D586" s="11" t="s">
        <v>24</v>
      </c>
      <c r="E586" s="12">
        <v>3</v>
      </c>
      <c r="F586" s="12"/>
      <c r="G586" s="12">
        <v>120</v>
      </c>
      <c r="H586" s="12">
        <v>1334</v>
      </c>
      <c r="I586" s="12">
        <v>1527</v>
      </c>
      <c r="J586" s="13">
        <f t="shared" si="76"/>
        <v>0.56527777777777777</v>
      </c>
      <c r="K586" s="13">
        <f t="shared" si="77"/>
        <v>0.64375000000000004</v>
      </c>
      <c r="L586" s="14">
        <f t="shared" si="78"/>
        <v>7.8472222222222276E-2</v>
      </c>
      <c r="M586" s="14">
        <f t="shared" si="79"/>
        <v>1</v>
      </c>
      <c r="N586" s="14">
        <f t="shared" si="80"/>
        <v>53</v>
      </c>
      <c r="O586" s="15">
        <f t="shared" si="81"/>
        <v>113</v>
      </c>
      <c r="P586" s="12"/>
      <c r="Q586" s="15">
        <f t="shared" si="82"/>
        <v>339</v>
      </c>
    </row>
    <row r="587" spans="1:17" ht="26.5" hidden="1" customHeight="1">
      <c r="A587" s="19">
        <v>45460</v>
      </c>
      <c r="B587" s="11" t="s">
        <v>25</v>
      </c>
      <c r="C587" s="11" t="s">
        <v>26</v>
      </c>
      <c r="D587" s="11" t="s">
        <v>24</v>
      </c>
      <c r="E587" s="12">
        <v>3</v>
      </c>
      <c r="F587" s="12"/>
      <c r="G587" s="12">
        <v>84</v>
      </c>
      <c r="H587" s="12">
        <v>1547</v>
      </c>
      <c r="I587" s="12">
        <v>1750</v>
      </c>
      <c r="J587" s="13">
        <f t="shared" si="76"/>
        <v>0.65763888888888888</v>
      </c>
      <c r="K587" s="13">
        <f t="shared" si="77"/>
        <v>0.74305555555555558</v>
      </c>
      <c r="L587" s="14">
        <f t="shared" si="78"/>
        <v>8.5416666666666696E-2</v>
      </c>
      <c r="M587" s="14">
        <f t="shared" si="79"/>
        <v>2</v>
      </c>
      <c r="N587" s="14">
        <f t="shared" si="80"/>
        <v>3</v>
      </c>
      <c r="O587" s="15">
        <f t="shared" si="81"/>
        <v>123</v>
      </c>
      <c r="P587" s="12"/>
      <c r="Q587" s="15">
        <f t="shared" si="82"/>
        <v>369</v>
      </c>
    </row>
    <row r="588" spans="1:17" ht="26.5" hidden="1" customHeight="1">
      <c r="A588" s="19">
        <v>45460</v>
      </c>
      <c r="B588" s="11" t="s">
        <v>25</v>
      </c>
      <c r="C588" s="11" t="s">
        <v>26</v>
      </c>
      <c r="D588" s="11" t="s">
        <v>24</v>
      </c>
      <c r="E588" s="12">
        <v>3</v>
      </c>
      <c r="F588" s="12"/>
      <c r="G588" s="12">
        <v>228</v>
      </c>
      <c r="H588" s="12">
        <v>1005</v>
      </c>
      <c r="I588" s="12">
        <v>1225</v>
      </c>
      <c r="J588" s="13">
        <f t="shared" si="76"/>
        <v>0.4201388888888889</v>
      </c>
      <c r="K588" s="13">
        <f t="shared" si="77"/>
        <v>0.51736111111111116</v>
      </c>
      <c r="L588" s="14">
        <f t="shared" si="78"/>
        <v>9.7222222222222265E-2</v>
      </c>
      <c r="M588" s="14">
        <f t="shared" si="79"/>
        <v>2</v>
      </c>
      <c r="N588" s="14">
        <f t="shared" si="80"/>
        <v>20</v>
      </c>
      <c r="O588" s="15">
        <f t="shared" si="81"/>
        <v>140</v>
      </c>
      <c r="P588" s="12"/>
      <c r="Q588" s="15">
        <f t="shared" si="82"/>
        <v>420</v>
      </c>
    </row>
    <row r="589" spans="1:17" ht="26.5" hidden="1" customHeight="1">
      <c r="A589" s="19">
        <v>45460</v>
      </c>
      <c r="B589" s="11" t="s">
        <v>25</v>
      </c>
      <c r="C589" s="11" t="s">
        <v>26</v>
      </c>
      <c r="D589" s="11" t="s">
        <v>24</v>
      </c>
      <c r="E589" s="12">
        <v>3</v>
      </c>
      <c r="F589" s="12"/>
      <c r="G589" s="12">
        <v>180</v>
      </c>
      <c r="H589" s="12">
        <v>1335</v>
      </c>
      <c r="I589" s="12">
        <v>1530</v>
      </c>
      <c r="J589" s="13">
        <f t="shared" si="76"/>
        <v>0.56597222222222221</v>
      </c>
      <c r="K589" s="13">
        <f t="shared" si="77"/>
        <v>0.64583333333333337</v>
      </c>
      <c r="L589" s="14">
        <f t="shared" si="78"/>
        <v>7.986111111111116E-2</v>
      </c>
      <c r="M589" s="14">
        <f t="shared" si="79"/>
        <v>1</v>
      </c>
      <c r="N589" s="14">
        <f t="shared" si="80"/>
        <v>55</v>
      </c>
      <c r="O589" s="15">
        <f t="shared" si="81"/>
        <v>115</v>
      </c>
      <c r="P589" s="12"/>
      <c r="Q589" s="15">
        <f t="shared" si="82"/>
        <v>345</v>
      </c>
    </row>
    <row r="590" spans="1:17" ht="26.5" hidden="1" customHeight="1">
      <c r="A590" s="19">
        <v>45460</v>
      </c>
      <c r="B590" s="11" t="s">
        <v>25</v>
      </c>
      <c r="C590" s="11" t="s">
        <v>26</v>
      </c>
      <c r="D590" s="11" t="s">
        <v>24</v>
      </c>
      <c r="E590" s="12">
        <v>3</v>
      </c>
      <c r="F590" s="12"/>
      <c r="G590" s="12">
        <v>180</v>
      </c>
      <c r="H590" s="12">
        <v>1550</v>
      </c>
      <c r="I590" s="12">
        <v>1750</v>
      </c>
      <c r="J590" s="13">
        <f t="shared" si="76"/>
        <v>0.65972222222222221</v>
      </c>
      <c r="K590" s="13">
        <f t="shared" si="77"/>
        <v>0.74305555555555558</v>
      </c>
      <c r="L590" s="14">
        <f t="shared" si="78"/>
        <v>8.333333333333337E-2</v>
      </c>
      <c r="M590" s="14">
        <f t="shared" si="79"/>
        <v>2</v>
      </c>
      <c r="N590" s="14">
        <f t="shared" si="80"/>
        <v>0</v>
      </c>
      <c r="O590" s="15">
        <f t="shared" si="81"/>
        <v>120</v>
      </c>
      <c r="P590" s="12"/>
      <c r="Q590" s="15">
        <f t="shared" si="82"/>
        <v>360</v>
      </c>
    </row>
    <row r="591" spans="1:17" ht="26.5" hidden="1" customHeight="1">
      <c r="A591" s="19">
        <v>45460</v>
      </c>
      <c r="B591" s="11" t="s">
        <v>25</v>
      </c>
      <c r="C591" s="11" t="s">
        <v>26</v>
      </c>
      <c r="D591" s="11" t="s">
        <v>24</v>
      </c>
      <c r="E591" s="12">
        <v>3</v>
      </c>
      <c r="F591" s="12"/>
      <c r="G591" s="12">
        <v>72</v>
      </c>
      <c r="H591" s="12">
        <v>1010</v>
      </c>
      <c r="I591" s="12">
        <v>1100</v>
      </c>
      <c r="J591" s="13">
        <f t="shared" si="76"/>
        <v>0.4236111111111111</v>
      </c>
      <c r="K591" s="13">
        <f t="shared" si="77"/>
        <v>0.45833333333333331</v>
      </c>
      <c r="L591" s="14">
        <f t="shared" si="78"/>
        <v>3.472222222222221E-2</v>
      </c>
      <c r="M591" s="14">
        <f t="shared" si="79"/>
        <v>0</v>
      </c>
      <c r="N591" s="14">
        <f t="shared" si="80"/>
        <v>50</v>
      </c>
      <c r="O591" s="15">
        <f t="shared" si="81"/>
        <v>50</v>
      </c>
      <c r="P591" s="12"/>
      <c r="Q591" s="15">
        <f t="shared" si="82"/>
        <v>150</v>
      </c>
    </row>
    <row r="592" spans="1:17" ht="26.5" hidden="1" customHeight="1">
      <c r="A592" s="19">
        <v>45460</v>
      </c>
      <c r="B592" s="11" t="s">
        <v>25</v>
      </c>
      <c r="C592" s="11" t="s">
        <v>26</v>
      </c>
      <c r="D592" s="11" t="s">
        <v>24</v>
      </c>
      <c r="E592" s="12">
        <v>3</v>
      </c>
      <c r="F592" s="12"/>
      <c r="G592" s="12">
        <v>180</v>
      </c>
      <c r="H592" s="12">
        <v>1105</v>
      </c>
      <c r="I592" s="12">
        <v>1225</v>
      </c>
      <c r="J592" s="13">
        <f t="shared" si="76"/>
        <v>0.46180555555555558</v>
      </c>
      <c r="K592" s="13">
        <f t="shared" si="77"/>
        <v>0.51736111111111116</v>
      </c>
      <c r="L592" s="14">
        <f t="shared" si="78"/>
        <v>5.555555555555558E-2</v>
      </c>
      <c r="M592" s="14">
        <f t="shared" si="79"/>
        <v>1</v>
      </c>
      <c r="N592" s="14">
        <f t="shared" si="80"/>
        <v>20</v>
      </c>
      <c r="O592" s="15">
        <f t="shared" si="81"/>
        <v>80</v>
      </c>
      <c r="P592" s="12"/>
      <c r="Q592" s="15">
        <f t="shared" si="82"/>
        <v>240</v>
      </c>
    </row>
    <row r="593" spans="1:17" ht="26.5" hidden="1" customHeight="1">
      <c r="A593" s="19">
        <v>45460</v>
      </c>
      <c r="B593" s="11" t="s">
        <v>25</v>
      </c>
      <c r="C593" s="11" t="s">
        <v>26</v>
      </c>
      <c r="D593" s="11" t="s">
        <v>24</v>
      </c>
      <c r="E593" s="12">
        <v>3</v>
      </c>
      <c r="F593" s="12"/>
      <c r="G593" s="12">
        <v>204</v>
      </c>
      <c r="H593" s="12">
        <v>1330</v>
      </c>
      <c r="I593" s="12">
        <v>1525</v>
      </c>
      <c r="J593" s="13">
        <f t="shared" si="76"/>
        <v>0.5625</v>
      </c>
      <c r="K593" s="13">
        <f t="shared" si="77"/>
        <v>0.64236111111111116</v>
      </c>
      <c r="L593" s="14">
        <f t="shared" si="78"/>
        <v>7.986111111111116E-2</v>
      </c>
      <c r="M593" s="14">
        <f t="shared" si="79"/>
        <v>1</v>
      </c>
      <c r="N593" s="14">
        <f t="shared" si="80"/>
        <v>55</v>
      </c>
      <c r="O593" s="15">
        <f t="shared" si="81"/>
        <v>115</v>
      </c>
      <c r="P593" s="12"/>
      <c r="Q593" s="15">
        <f t="shared" si="82"/>
        <v>345</v>
      </c>
    </row>
    <row r="594" spans="1:17" ht="26.5" hidden="1" customHeight="1">
      <c r="A594" s="19">
        <v>45460</v>
      </c>
      <c r="B594" s="11" t="s">
        <v>25</v>
      </c>
      <c r="C594" s="11" t="s">
        <v>26</v>
      </c>
      <c r="D594" s="11" t="s">
        <v>24</v>
      </c>
      <c r="E594" s="12">
        <v>3</v>
      </c>
      <c r="F594" s="12"/>
      <c r="G594" s="12">
        <v>204</v>
      </c>
      <c r="H594" s="12">
        <v>1530</v>
      </c>
      <c r="I594" s="12">
        <v>1750</v>
      </c>
      <c r="J594" s="13">
        <f t="shared" si="76"/>
        <v>0.64583333333333337</v>
      </c>
      <c r="K594" s="13">
        <f t="shared" si="77"/>
        <v>0.74305555555555558</v>
      </c>
      <c r="L594" s="14">
        <f t="shared" si="78"/>
        <v>9.722222222222221E-2</v>
      </c>
      <c r="M594" s="14">
        <f t="shared" si="79"/>
        <v>2</v>
      </c>
      <c r="N594" s="14">
        <f t="shared" si="80"/>
        <v>20</v>
      </c>
      <c r="O594" s="15">
        <f t="shared" si="81"/>
        <v>140</v>
      </c>
      <c r="P594" s="12"/>
      <c r="Q594" s="15">
        <f t="shared" si="82"/>
        <v>420</v>
      </c>
    </row>
    <row r="595" spans="1:17" ht="26.5" hidden="1" customHeight="1">
      <c r="A595" s="19">
        <v>45460</v>
      </c>
      <c r="B595" s="11" t="s">
        <v>25</v>
      </c>
      <c r="C595" s="11" t="s">
        <v>26</v>
      </c>
      <c r="D595" s="11" t="s">
        <v>28</v>
      </c>
      <c r="E595" s="12">
        <v>2</v>
      </c>
      <c r="F595" s="12" t="s">
        <v>27</v>
      </c>
      <c r="G595" s="12">
        <v>24</v>
      </c>
      <c r="H595" s="12">
        <v>2300</v>
      </c>
      <c r="I595" s="12">
        <v>2345</v>
      </c>
      <c r="J595" s="13">
        <f t="shared" si="76"/>
        <v>0.95833333333333337</v>
      </c>
      <c r="K595" s="13">
        <f t="shared" si="77"/>
        <v>0.98958333333333337</v>
      </c>
      <c r="L595" s="14">
        <f t="shared" si="78"/>
        <v>3.125E-2</v>
      </c>
      <c r="M595" s="14">
        <f t="shared" si="79"/>
        <v>0</v>
      </c>
      <c r="N595" s="14">
        <f t="shared" si="80"/>
        <v>45</v>
      </c>
      <c r="O595" s="15">
        <f t="shared" si="81"/>
        <v>45</v>
      </c>
      <c r="P595" s="12"/>
      <c r="Q595" s="15">
        <f t="shared" si="82"/>
        <v>90</v>
      </c>
    </row>
    <row r="596" spans="1:17" ht="26.5" hidden="1" customHeight="1">
      <c r="A596" s="19">
        <v>45460</v>
      </c>
      <c r="B596" s="11" t="s">
        <v>25</v>
      </c>
      <c r="C596" s="11" t="s">
        <v>26</v>
      </c>
      <c r="D596" s="11" t="s">
        <v>28</v>
      </c>
      <c r="E596" s="12">
        <v>2</v>
      </c>
      <c r="F596" s="12" t="s">
        <v>27</v>
      </c>
      <c r="G596" s="12">
        <v>103</v>
      </c>
      <c r="H596" s="12">
        <v>2430</v>
      </c>
      <c r="I596" s="12">
        <v>2600</v>
      </c>
      <c r="J596" s="13">
        <f t="shared" si="76"/>
        <v>1.0208333333333333</v>
      </c>
      <c r="K596" s="13">
        <f t="shared" si="77"/>
        <v>1.0833333333333333</v>
      </c>
      <c r="L596" s="14">
        <f t="shared" si="78"/>
        <v>6.25E-2</v>
      </c>
      <c r="M596" s="14">
        <f t="shared" si="79"/>
        <v>1</v>
      </c>
      <c r="N596" s="14">
        <f t="shared" si="80"/>
        <v>30</v>
      </c>
      <c r="O596" s="15">
        <f t="shared" si="81"/>
        <v>90</v>
      </c>
      <c r="P596" s="12"/>
      <c r="Q596" s="15">
        <f t="shared" si="82"/>
        <v>180</v>
      </c>
    </row>
    <row r="597" spans="1:17" ht="26.5" hidden="1" customHeight="1">
      <c r="A597" s="19">
        <v>45460</v>
      </c>
      <c r="B597" s="11" t="s">
        <v>25</v>
      </c>
      <c r="C597" s="11" t="s">
        <v>26</v>
      </c>
      <c r="D597" s="11" t="s">
        <v>28</v>
      </c>
      <c r="E597" s="12">
        <v>2</v>
      </c>
      <c r="F597" s="12" t="s">
        <v>27</v>
      </c>
      <c r="G597" s="12">
        <v>144</v>
      </c>
      <c r="H597" s="12">
        <v>330</v>
      </c>
      <c r="I597" s="12">
        <v>530</v>
      </c>
      <c r="J597" s="13">
        <f t="shared" si="76"/>
        <v>0.14583333333333334</v>
      </c>
      <c r="K597" s="13">
        <f t="shared" si="77"/>
        <v>0.22916666666666666</v>
      </c>
      <c r="L597" s="14">
        <f t="shared" si="78"/>
        <v>8.3333333333333315E-2</v>
      </c>
      <c r="M597" s="14">
        <f t="shared" si="79"/>
        <v>2</v>
      </c>
      <c r="N597" s="14">
        <f t="shared" si="80"/>
        <v>0</v>
      </c>
      <c r="O597" s="15">
        <f t="shared" si="81"/>
        <v>120</v>
      </c>
      <c r="P597" s="12"/>
      <c r="Q597" s="15">
        <f t="shared" si="82"/>
        <v>240</v>
      </c>
    </row>
    <row r="598" spans="1:17" ht="26.5" hidden="1" customHeight="1">
      <c r="A598" s="19">
        <v>45460</v>
      </c>
      <c r="B598" s="11" t="s">
        <v>25</v>
      </c>
      <c r="C598" s="11" t="s">
        <v>26</v>
      </c>
      <c r="D598" s="11" t="s">
        <v>28</v>
      </c>
      <c r="E598" s="12">
        <v>3</v>
      </c>
      <c r="F598" s="12" t="s">
        <v>27</v>
      </c>
      <c r="G598" s="12">
        <v>240</v>
      </c>
      <c r="H598" s="12">
        <v>2130</v>
      </c>
      <c r="I598" s="12">
        <v>2345</v>
      </c>
      <c r="J598" s="13">
        <f t="shared" si="76"/>
        <v>0.89583333333333337</v>
      </c>
      <c r="K598" s="13">
        <f t="shared" si="77"/>
        <v>0.98958333333333337</v>
      </c>
      <c r="L598" s="14">
        <f t="shared" si="78"/>
        <v>9.375E-2</v>
      </c>
      <c r="M598" s="14">
        <f t="shared" si="79"/>
        <v>2</v>
      </c>
      <c r="N598" s="14">
        <f t="shared" si="80"/>
        <v>15</v>
      </c>
      <c r="O598" s="15">
        <f t="shared" si="81"/>
        <v>135</v>
      </c>
      <c r="P598" s="12"/>
      <c r="Q598" s="15">
        <f t="shared" si="82"/>
        <v>405</v>
      </c>
    </row>
    <row r="599" spans="1:17" ht="26.5" hidden="1" customHeight="1">
      <c r="A599" s="19">
        <v>45460</v>
      </c>
      <c r="B599" s="11" t="s">
        <v>25</v>
      </c>
      <c r="C599" s="11" t="s">
        <v>26</v>
      </c>
      <c r="D599" s="11" t="s">
        <v>28</v>
      </c>
      <c r="E599" s="12">
        <v>3</v>
      </c>
      <c r="F599" s="12" t="s">
        <v>27</v>
      </c>
      <c r="G599" s="12">
        <v>168</v>
      </c>
      <c r="H599" s="12">
        <v>2430</v>
      </c>
      <c r="I599" s="12">
        <v>2600</v>
      </c>
      <c r="J599" s="13">
        <f t="shared" si="76"/>
        <v>1.0208333333333333</v>
      </c>
      <c r="K599" s="13">
        <f t="shared" si="77"/>
        <v>1.0833333333333333</v>
      </c>
      <c r="L599" s="14">
        <f t="shared" si="78"/>
        <v>6.25E-2</v>
      </c>
      <c r="M599" s="14">
        <f t="shared" si="79"/>
        <v>1</v>
      </c>
      <c r="N599" s="14">
        <f t="shared" si="80"/>
        <v>30</v>
      </c>
      <c r="O599" s="15">
        <f t="shared" si="81"/>
        <v>90</v>
      </c>
      <c r="P599" s="12"/>
      <c r="Q599" s="15">
        <f t="shared" si="82"/>
        <v>270</v>
      </c>
    </row>
    <row r="600" spans="1:17" ht="26.5" hidden="1" customHeight="1">
      <c r="A600" s="19">
        <v>45460</v>
      </c>
      <c r="B600" s="11" t="s">
        <v>25</v>
      </c>
      <c r="C600" s="11" t="s">
        <v>26</v>
      </c>
      <c r="D600" s="11" t="s">
        <v>28</v>
      </c>
      <c r="E600" s="12">
        <v>3</v>
      </c>
      <c r="F600" s="12" t="s">
        <v>27</v>
      </c>
      <c r="G600" s="12">
        <v>228</v>
      </c>
      <c r="H600" s="12">
        <v>330</v>
      </c>
      <c r="I600" s="12">
        <v>530</v>
      </c>
      <c r="J600" s="13">
        <f t="shared" si="76"/>
        <v>0.14583333333333334</v>
      </c>
      <c r="K600" s="13">
        <f t="shared" si="77"/>
        <v>0.22916666666666666</v>
      </c>
      <c r="L600" s="14">
        <f t="shared" si="78"/>
        <v>8.3333333333333315E-2</v>
      </c>
      <c r="M600" s="14">
        <f t="shared" si="79"/>
        <v>2</v>
      </c>
      <c r="N600" s="14">
        <f t="shared" si="80"/>
        <v>0</v>
      </c>
      <c r="O600" s="15">
        <f t="shared" si="81"/>
        <v>120</v>
      </c>
      <c r="P600" s="12"/>
      <c r="Q600" s="15">
        <f t="shared" si="82"/>
        <v>360</v>
      </c>
    </row>
    <row r="601" spans="1:17" ht="26.5" hidden="1" customHeight="1">
      <c r="A601" s="19">
        <v>45460</v>
      </c>
      <c r="B601" s="11" t="s">
        <v>25</v>
      </c>
      <c r="C601" s="11" t="s">
        <v>26</v>
      </c>
      <c r="D601" s="11" t="s">
        <v>28</v>
      </c>
      <c r="E601" s="12">
        <v>3</v>
      </c>
      <c r="F601" s="12" t="s">
        <v>29</v>
      </c>
      <c r="G601" s="12">
        <v>180</v>
      </c>
      <c r="H601" s="12">
        <v>2206</v>
      </c>
      <c r="I601" s="12">
        <v>2346</v>
      </c>
      <c r="J601" s="13">
        <f t="shared" ref="J601:J664" si="83">IF(ISERROR(VALUE(IF(LEN(H601)=3,(LEFT(H601,1)&amp;":"&amp;RIGHT(H601,2)),(LEFT(H601,2)&amp;":"&amp;RIGHT(H601,2))))),"",VALUE(IF(LEN(H601)=3,(LEFT(H601,1)&amp;":"&amp;RIGHT(H601,2)),(LEFT(H601,2)&amp;":"&amp;RIGHT(H601,2)))))</f>
        <v>0.92083333333333328</v>
      </c>
      <c r="K601" s="13">
        <f t="shared" ref="K601:K664" si="84">IF(ISERROR(VALUE(IF(LEN(I601)=3,(LEFT(I601,1)&amp;":"&amp;RIGHT(I601,2)),(LEFT(I601,2)&amp;":"&amp;RIGHT(I601,2))))),"",VALUE(IF(LEN(I601)=3,(LEFT(I601,1)&amp;":"&amp;RIGHT(I601,2)),(LEFT(I601,2)&amp;":"&amp;RIGHT(I601,2)))))</f>
        <v>0.99027777777777781</v>
      </c>
      <c r="L601" s="14">
        <f t="shared" ref="L601:L664" si="85">K601-J601</f>
        <v>6.9444444444444531E-2</v>
      </c>
      <c r="M601" s="14">
        <f t="shared" ref="M601:M664" si="86">HOUR(L601)</f>
        <v>1</v>
      </c>
      <c r="N601" s="14">
        <f t="shared" ref="N601:N664" si="87">MINUTE(L601)</f>
        <v>40</v>
      </c>
      <c r="O601" s="15">
        <f t="shared" ref="O601:O664" si="88">IF(AND(ISNUMBER(H601),ISNUMBER(I601)),IF(M601*60+N601,M601*60+N601,"　"),0)</f>
        <v>100</v>
      </c>
      <c r="P601" s="12"/>
      <c r="Q601" s="15">
        <f t="shared" ref="Q601:Q664" si="89">(O601*E601)-P601</f>
        <v>300</v>
      </c>
    </row>
    <row r="602" spans="1:17" ht="26.5" hidden="1" customHeight="1">
      <c r="A602" s="19">
        <v>45460</v>
      </c>
      <c r="B602" s="11" t="s">
        <v>25</v>
      </c>
      <c r="C602" s="11" t="s">
        <v>26</v>
      </c>
      <c r="D602" s="11" t="s">
        <v>28</v>
      </c>
      <c r="E602" s="12">
        <v>3</v>
      </c>
      <c r="F602" s="12" t="s">
        <v>29</v>
      </c>
      <c r="G602" s="12">
        <v>120</v>
      </c>
      <c r="H602" s="12">
        <v>2431</v>
      </c>
      <c r="I602" s="12">
        <v>2600</v>
      </c>
      <c r="J602" s="13">
        <f t="shared" si="83"/>
        <v>1.0215277777777778</v>
      </c>
      <c r="K602" s="13">
        <f t="shared" si="84"/>
        <v>1.0833333333333333</v>
      </c>
      <c r="L602" s="14">
        <f t="shared" si="85"/>
        <v>6.1805555555555447E-2</v>
      </c>
      <c r="M602" s="14">
        <f t="shared" si="86"/>
        <v>1</v>
      </c>
      <c r="N602" s="14">
        <f t="shared" si="87"/>
        <v>29</v>
      </c>
      <c r="O602" s="15">
        <f t="shared" si="88"/>
        <v>89</v>
      </c>
      <c r="P602" s="12"/>
      <c r="Q602" s="15">
        <f t="shared" si="89"/>
        <v>267</v>
      </c>
    </row>
    <row r="603" spans="1:17" ht="26.5" hidden="1" customHeight="1">
      <c r="A603" s="19">
        <v>45460</v>
      </c>
      <c r="B603" s="11" t="s">
        <v>25</v>
      </c>
      <c r="C603" s="11" t="s">
        <v>26</v>
      </c>
      <c r="D603" s="11" t="s">
        <v>28</v>
      </c>
      <c r="E603" s="12">
        <v>3</v>
      </c>
      <c r="F603" s="12" t="s">
        <v>29</v>
      </c>
      <c r="G603" s="12">
        <v>156</v>
      </c>
      <c r="H603" s="12">
        <v>329</v>
      </c>
      <c r="I603" s="12">
        <v>531</v>
      </c>
      <c r="J603" s="13">
        <f t="shared" si="83"/>
        <v>0.1451388888888889</v>
      </c>
      <c r="K603" s="13">
        <f t="shared" si="84"/>
        <v>0.2298611111111111</v>
      </c>
      <c r="L603" s="14">
        <f t="shared" si="85"/>
        <v>8.4722222222222199E-2</v>
      </c>
      <c r="M603" s="14">
        <f t="shared" si="86"/>
        <v>2</v>
      </c>
      <c r="N603" s="14">
        <f t="shared" si="87"/>
        <v>2</v>
      </c>
      <c r="O603" s="15">
        <f t="shared" si="88"/>
        <v>122</v>
      </c>
      <c r="P603" s="12"/>
      <c r="Q603" s="15">
        <f t="shared" si="89"/>
        <v>366</v>
      </c>
    </row>
    <row r="604" spans="1:17" ht="26.5" hidden="1" customHeight="1">
      <c r="A604" s="19">
        <v>45460</v>
      </c>
      <c r="B604" s="11" t="s">
        <v>36</v>
      </c>
      <c r="C604" s="11"/>
      <c r="D604" s="11" t="s">
        <v>28</v>
      </c>
      <c r="E604" s="12">
        <v>6</v>
      </c>
      <c r="F604" s="12"/>
      <c r="G604" s="12">
        <v>36</v>
      </c>
      <c r="H604" s="12">
        <v>2130</v>
      </c>
      <c r="I604" s="12">
        <v>2345</v>
      </c>
      <c r="J604" s="13">
        <f t="shared" si="83"/>
        <v>0.89583333333333337</v>
      </c>
      <c r="K604" s="13">
        <f t="shared" si="84"/>
        <v>0.98958333333333337</v>
      </c>
      <c r="L604" s="14">
        <f t="shared" si="85"/>
        <v>9.375E-2</v>
      </c>
      <c r="M604" s="14">
        <f t="shared" si="86"/>
        <v>2</v>
      </c>
      <c r="N604" s="14">
        <f t="shared" si="87"/>
        <v>15</v>
      </c>
      <c r="O604" s="15">
        <f t="shared" si="88"/>
        <v>135</v>
      </c>
      <c r="P604" s="12"/>
      <c r="Q604" s="15">
        <f t="shared" si="89"/>
        <v>810</v>
      </c>
    </row>
    <row r="605" spans="1:17" ht="26.5" hidden="1" customHeight="1">
      <c r="A605" s="19">
        <v>45460</v>
      </c>
      <c r="B605" s="11" t="s">
        <v>36</v>
      </c>
      <c r="C605" s="11"/>
      <c r="D605" s="11" t="s">
        <v>28</v>
      </c>
      <c r="E605" s="12">
        <v>6</v>
      </c>
      <c r="F605" s="12"/>
      <c r="G605" s="12">
        <v>25</v>
      </c>
      <c r="H605" s="12">
        <v>2425</v>
      </c>
      <c r="I605" s="12">
        <v>2600</v>
      </c>
      <c r="J605" s="13">
        <f t="shared" si="83"/>
        <v>1.0173611111111112</v>
      </c>
      <c r="K605" s="13">
        <f t="shared" si="84"/>
        <v>1.0833333333333333</v>
      </c>
      <c r="L605" s="14">
        <f t="shared" si="85"/>
        <v>6.5972222222222099E-2</v>
      </c>
      <c r="M605" s="14">
        <f t="shared" si="86"/>
        <v>1</v>
      </c>
      <c r="N605" s="14">
        <f t="shared" si="87"/>
        <v>35</v>
      </c>
      <c r="O605" s="15">
        <f t="shared" si="88"/>
        <v>95</v>
      </c>
      <c r="P605" s="12"/>
      <c r="Q605" s="15">
        <f t="shared" si="89"/>
        <v>570</v>
      </c>
    </row>
    <row r="606" spans="1:17" ht="26.5" hidden="1" customHeight="1">
      <c r="A606" s="19">
        <v>45460</v>
      </c>
      <c r="B606" s="11" t="s">
        <v>36</v>
      </c>
      <c r="C606" s="11"/>
      <c r="D606" s="11" t="s">
        <v>28</v>
      </c>
      <c r="E606" s="12">
        <v>6</v>
      </c>
      <c r="F606" s="12"/>
      <c r="G606" s="12">
        <v>52</v>
      </c>
      <c r="H606" s="12">
        <v>330</v>
      </c>
      <c r="I606" s="12">
        <v>542</v>
      </c>
      <c r="J606" s="13">
        <f t="shared" si="83"/>
        <v>0.14583333333333334</v>
      </c>
      <c r="K606" s="13">
        <f t="shared" si="84"/>
        <v>0.23749999999999999</v>
      </c>
      <c r="L606" s="14">
        <f t="shared" si="85"/>
        <v>9.1666666666666646E-2</v>
      </c>
      <c r="M606" s="14">
        <f t="shared" si="86"/>
        <v>2</v>
      </c>
      <c r="N606" s="14">
        <f t="shared" si="87"/>
        <v>12</v>
      </c>
      <c r="O606" s="15">
        <f t="shared" si="88"/>
        <v>132</v>
      </c>
      <c r="P606" s="12"/>
      <c r="Q606" s="15">
        <f t="shared" si="89"/>
        <v>792</v>
      </c>
    </row>
    <row r="607" spans="1:17" ht="26.5" hidden="1" customHeight="1">
      <c r="A607" s="19">
        <v>45461</v>
      </c>
      <c r="B607" s="11" t="s">
        <v>25</v>
      </c>
      <c r="C607" s="11" t="s">
        <v>35</v>
      </c>
      <c r="D607" s="11" t="s">
        <v>24</v>
      </c>
      <c r="E607" s="12">
        <v>3</v>
      </c>
      <c r="F607" s="12"/>
      <c r="G607" s="12">
        <v>48</v>
      </c>
      <c r="H607" s="12">
        <v>950</v>
      </c>
      <c r="I607" s="12">
        <v>1230</v>
      </c>
      <c r="J607" s="13">
        <f t="shared" si="83"/>
        <v>0.40972222222222221</v>
      </c>
      <c r="K607" s="13">
        <f t="shared" si="84"/>
        <v>0.52083333333333337</v>
      </c>
      <c r="L607" s="14">
        <f t="shared" si="85"/>
        <v>0.11111111111111116</v>
      </c>
      <c r="M607" s="14">
        <f t="shared" si="86"/>
        <v>2</v>
      </c>
      <c r="N607" s="14">
        <f t="shared" si="87"/>
        <v>40</v>
      </c>
      <c r="O607" s="15">
        <f t="shared" si="88"/>
        <v>160</v>
      </c>
      <c r="P607" s="12"/>
      <c r="Q607" s="15">
        <f t="shared" si="89"/>
        <v>480</v>
      </c>
    </row>
    <row r="608" spans="1:17" ht="26.5" hidden="1" customHeight="1">
      <c r="A608" s="19">
        <v>45461</v>
      </c>
      <c r="B608" s="11" t="s">
        <v>25</v>
      </c>
      <c r="C608" s="11" t="s">
        <v>35</v>
      </c>
      <c r="D608" s="11" t="s">
        <v>24</v>
      </c>
      <c r="E608" s="12">
        <v>3</v>
      </c>
      <c r="F608" s="12"/>
      <c r="G608" s="12">
        <v>36</v>
      </c>
      <c r="H608" s="12">
        <v>1330</v>
      </c>
      <c r="I608" s="12">
        <v>1530</v>
      </c>
      <c r="J608" s="13">
        <f t="shared" si="83"/>
        <v>0.5625</v>
      </c>
      <c r="K608" s="13">
        <f t="shared" si="84"/>
        <v>0.64583333333333337</v>
      </c>
      <c r="L608" s="14">
        <f t="shared" si="85"/>
        <v>8.333333333333337E-2</v>
      </c>
      <c r="M608" s="14">
        <f t="shared" si="86"/>
        <v>2</v>
      </c>
      <c r="N608" s="14">
        <f t="shared" si="87"/>
        <v>0</v>
      </c>
      <c r="O608" s="15">
        <f t="shared" si="88"/>
        <v>120</v>
      </c>
      <c r="P608" s="12"/>
      <c r="Q608" s="15">
        <f t="shared" si="89"/>
        <v>360</v>
      </c>
    </row>
    <row r="609" spans="1:17" ht="26.5" hidden="1" customHeight="1">
      <c r="A609" s="19">
        <v>45461</v>
      </c>
      <c r="B609" s="11" t="s">
        <v>25</v>
      </c>
      <c r="C609" s="11" t="s">
        <v>35</v>
      </c>
      <c r="D609" s="11" t="s">
        <v>24</v>
      </c>
      <c r="E609" s="12">
        <v>3</v>
      </c>
      <c r="F609" s="12"/>
      <c r="G609" s="12">
        <v>60</v>
      </c>
      <c r="H609" s="12">
        <v>1545</v>
      </c>
      <c r="I609" s="12">
        <v>1750</v>
      </c>
      <c r="J609" s="13">
        <f t="shared" si="83"/>
        <v>0.65625</v>
      </c>
      <c r="K609" s="13">
        <f t="shared" si="84"/>
        <v>0.74305555555555558</v>
      </c>
      <c r="L609" s="14">
        <f t="shared" si="85"/>
        <v>8.680555555555558E-2</v>
      </c>
      <c r="M609" s="14">
        <f t="shared" si="86"/>
        <v>2</v>
      </c>
      <c r="N609" s="14">
        <f t="shared" si="87"/>
        <v>5</v>
      </c>
      <c r="O609" s="15">
        <f t="shared" si="88"/>
        <v>125</v>
      </c>
      <c r="P609" s="12"/>
      <c r="Q609" s="15">
        <f t="shared" si="89"/>
        <v>375</v>
      </c>
    </row>
    <row r="610" spans="1:17" ht="26.5" hidden="1" customHeight="1">
      <c r="A610" s="19">
        <v>45461</v>
      </c>
      <c r="B610" s="11" t="s">
        <v>25</v>
      </c>
      <c r="C610" s="11" t="s">
        <v>35</v>
      </c>
      <c r="D610" s="11" t="s">
        <v>24</v>
      </c>
      <c r="E610" s="12">
        <v>3</v>
      </c>
      <c r="F610" s="12"/>
      <c r="G610" s="12">
        <v>5</v>
      </c>
      <c r="H610" s="12">
        <v>1000</v>
      </c>
      <c r="I610" s="12">
        <v>1005</v>
      </c>
      <c r="J610" s="13">
        <f t="shared" si="83"/>
        <v>0.41666666666666669</v>
      </c>
      <c r="K610" s="13">
        <f t="shared" si="84"/>
        <v>0.4201388888888889</v>
      </c>
      <c r="L610" s="14">
        <f t="shared" si="85"/>
        <v>3.4722222222222099E-3</v>
      </c>
      <c r="M610" s="14">
        <f t="shared" si="86"/>
        <v>0</v>
      </c>
      <c r="N610" s="14">
        <f t="shared" si="87"/>
        <v>5</v>
      </c>
      <c r="O610" s="15">
        <f t="shared" si="88"/>
        <v>5</v>
      </c>
      <c r="P610" s="12"/>
      <c r="Q610" s="15">
        <f t="shared" si="89"/>
        <v>15</v>
      </c>
    </row>
    <row r="611" spans="1:17" ht="26.5" hidden="1" customHeight="1">
      <c r="A611" s="19">
        <v>45461</v>
      </c>
      <c r="B611" s="11" t="s">
        <v>25</v>
      </c>
      <c r="C611" s="11" t="s">
        <v>35</v>
      </c>
      <c r="D611" s="11" t="s">
        <v>24</v>
      </c>
      <c r="E611" s="12">
        <v>3</v>
      </c>
      <c r="F611" s="12"/>
      <c r="G611" s="12">
        <v>155</v>
      </c>
      <c r="H611" s="12">
        <v>1005</v>
      </c>
      <c r="I611" s="12">
        <v>1225</v>
      </c>
      <c r="J611" s="13">
        <f t="shared" si="83"/>
        <v>0.4201388888888889</v>
      </c>
      <c r="K611" s="13">
        <f t="shared" si="84"/>
        <v>0.51736111111111116</v>
      </c>
      <c r="L611" s="14">
        <f t="shared" si="85"/>
        <v>9.7222222222222265E-2</v>
      </c>
      <c r="M611" s="14">
        <f t="shared" si="86"/>
        <v>2</v>
      </c>
      <c r="N611" s="14">
        <f t="shared" si="87"/>
        <v>20</v>
      </c>
      <c r="O611" s="15">
        <f t="shared" si="88"/>
        <v>140</v>
      </c>
      <c r="P611" s="12"/>
      <c r="Q611" s="15">
        <f t="shared" si="89"/>
        <v>420</v>
      </c>
    </row>
    <row r="612" spans="1:17" ht="26.5" hidden="1" customHeight="1">
      <c r="A612" s="19">
        <v>45461</v>
      </c>
      <c r="B612" s="11" t="s">
        <v>25</v>
      </c>
      <c r="C612" s="11" t="s">
        <v>35</v>
      </c>
      <c r="D612" s="11" t="s">
        <v>24</v>
      </c>
      <c r="E612" s="12">
        <v>3</v>
      </c>
      <c r="F612" s="12"/>
      <c r="G612" s="12">
        <v>20</v>
      </c>
      <c r="H612" s="12">
        <v>1335</v>
      </c>
      <c r="I612" s="12">
        <v>1355</v>
      </c>
      <c r="J612" s="13">
        <f t="shared" si="83"/>
        <v>0.56597222222222221</v>
      </c>
      <c r="K612" s="13">
        <f t="shared" si="84"/>
        <v>0.57986111111111116</v>
      </c>
      <c r="L612" s="14">
        <f t="shared" si="85"/>
        <v>1.3888888888888951E-2</v>
      </c>
      <c r="M612" s="14">
        <f t="shared" si="86"/>
        <v>0</v>
      </c>
      <c r="N612" s="14">
        <f t="shared" si="87"/>
        <v>20</v>
      </c>
      <c r="O612" s="15">
        <f t="shared" si="88"/>
        <v>20</v>
      </c>
      <c r="P612" s="12"/>
      <c r="Q612" s="15">
        <f t="shared" si="89"/>
        <v>60</v>
      </c>
    </row>
    <row r="613" spans="1:17" ht="26.5" hidden="1" customHeight="1">
      <c r="A613" s="19">
        <v>45461</v>
      </c>
      <c r="B613" s="11" t="s">
        <v>25</v>
      </c>
      <c r="C613" s="11" t="s">
        <v>35</v>
      </c>
      <c r="D613" s="11" t="s">
        <v>24</v>
      </c>
      <c r="E613" s="12">
        <v>3</v>
      </c>
      <c r="F613" s="12"/>
      <c r="G613" s="12">
        <v>84</v>
      </c>
      <c r="H613" s="12">
        <v>1355</v>
      </c>
      <c r="I613" s="12">
        <v>1525</v>
      </c>
      <c r="J613" s="13">
        <f t="shared" si="83"/>
        <v>0.57986111111111116</v>
      </c>
      <c r="K613" s="13">
        <f t="shared" si="84"/>
        <v>0.64236111111111116</v>
      </c>
      <c r="L613" s="14">
        <f t="shared" si="85"/>
        <v>6.25E-2</v>
      </c>
      <c r="M613" s="14">
        <f t="shared" si="86"/>
        <v>1</v>
      </c>
      <c r="N613" s="14">
        <f t="shared" si="87"/>
        <v>30</v>
      </c>
      <c r="O613" s="15">
        <f t="shared" si="88"/>
        <v>90</v>
      </c>
      <c r="P613" s="12"/>
      <c r="Q613" s="15">
        <f t="shared" si="89"/>
        <v>270</v>
      </c>
    </row>
    <row r="614" spans="1:17" ht="26.5" hidden="1" customHeight="1">
      <c r="A614" s="19">
        <v>45461</v>
      </c>
      <c r="B614" s="11" t="s">
        <v>25</v>
      </c>
      <c r="C614" s="11" t="s">
        <v>35</v>
      </c>
      <c r="D614" s="11" t="s">
        <v>24</v>
      </c>
      <c r="E614" s="12">
        <v>3</v>
      </c>
      <c r="F614" s="12"/>
      <c r="G614" s="12">
        <v>64</v>
      </c>
      <c r="H614" s="12">
        <v>1550</v>
      </c>
      <c r="I614" s="12">
        <v>1750</v>
      </c>
      <c r="J614" s="13">
        <f t="shared" si="83"/>
        <v>0.65972222222222221</v>
      </c>
      <c r="K614" s="13">
        <f t="shared" si="84"/>
        <v>0.74305555555555558</v>
      </c>
      <c r="L614" s="14">
        <f t="shared" si="85"/>
        <v>8.333333333333337E-2</v>
      </c>
      <c r="M614" s="14">
        <f t="shared" si="86"/>
        <v>2</v>
      </c>
      <c r="N614" s="14">
        <f t="shared" si="87"/>
        <v>0</v>
      </c>
      <c r="O614" s="15">
        <f t="shared" si="88"/>
        <v>120</v>
      </c>
      <c r="P614" s="12"/>
      <c r="Q614" s="15">
        <f t="shared" si="89"/>
        <v>360</v>
      </c>
    </row>
    <row r="615" spans="1:17" ht="26.5" hidden="1" customHeight="1">
      <c r="A615" s="19">
        <v>45461</v>
      </c>
      <c r="B615" s="11" t="s">
        <v>25</v>
      </c>
      <c r="C615" s="11" t="s">
        <v>26</v>
      </c>
      <c r="D615" s="11" t="s">
        <v>24</v>
      </c>
      <c r="E615" s="12">
        <v>3</v>
      </c>
      <c r="F615" s="12"/>
      <c r="G615" s="12">
        <v>168</v>
      </c>
      <c r="H615" s="12">
        <v>1000</v>
      </c>
      <c r="I615" s="12">
        <v>1225</v>
      </c>
      <c r="J615" s="13">
        <f t="shared" si="83"/>
        <v>0.41666666666666669</v>
      </c>
      <c r="K615" s="13">
        <f t="shared" si="84"/>
        <v>0.51736111111111116</v>
      </c>
      <c r="L615" s="14">
        <f t="shared" si="85"/>
        <v>0.10069444444444448</v>
      </c>
      <c r="M615" s="14">
        <f t="shared" si="86"/>
        <v>2</v>
      </c>
      <c r="N615" s="14">
        <f t="shared" si="87"/>
        <v>25</v>
      </c>
      <c r="O615" s="15">
        <f t="shared" si="88"/>
        <v>145</v>
      </c>
      <c r="P615" s="12"/>
      <c r="Q615" s="15">
        <f t="shared" si="89"/>
        <v>435</v>
      </c>
    </row>
    <row r="616" spans="1:17" ht="26.5" hidden="1" customHeight="1">
      <c r="A616" s="19">
        <v>45461</v>
      </c>
      <c r="B616" s="11" t="s">
        <v>25</v>
      </c>
      <c r="C616" s="11" t="s">
        <v>26</v>
      </c>
      <c r="D616" s="11" t="s">
        <v>24</v>
      </c>
      <c r="E616" s="12">
        <v>3</v>
      </c>
      <c r="F616" s="12"/>
      <c r="G616" s="12">
        <v>12</v>
      </c>
      <c r="H616" s="12">
        <v>1330</v>
      </c>
      <c r="I616" s="12">
        <v>1355</v>
      </c>
      <c r="J616" s="13">
        <f t="shared" si="83"/>
        <v>0.5625</v>
      </c>
      <c r="K616" s="13">
        <f t="shared" si="84"/>
        <v>0.57986111111111116</v>
      </c>
      <c r="L616" s="14">
        <f t="shared" si="85"/>
        <v>1.736111111111116E-2</v>
      </c>
      <c r="M616" s="14">
        <f t="shared" si="86"/>
        <v>0</v>
      </c>
      <c r="N616" s="14">
        <f t="shared" si="87"/>
        <v>25</v>
      </c>
      <c r="O616" s="15">
        <f t="shared" si="88"/>
        <v>25</v>
      </c>
      <c r="P616" s="12"/>
      <c r="Q616" s="15">
        <f t="shared" si="89"/>
        <v>75</v>
      </c>
    </row>
    <row r="617" spans="1:17" ht="26.5" hidden="1" customHeight="1">
      <c r="A617" s="19">
        <v>45461</v>
      </c>
      <c r="B617" s="11" t="s">
        <v>25</v>
      </c>
      <c r="C617" s="11" t="s">
        <v>26</v>
      </c>
      <c r="D617" s="11" t="s">
        <v>24</v>
      </c>
      <c r="E617" s="12">
        <v>3</v>
      </c>
      <c r="F617" s="12"/>
      <c r="G617" s="12">
        <v>96</v>
      </c>
      <c r="H617" s="12">
        <v>1400</v>
      </c>
      <c r="I617" s="12">
        <v>1525</v>
      </c>
      <c r="J617" s="13">
        <f t="shared" si="83"/>
        <v>0.58333333333333337</v>
      </c>
      <c r="K617" s="13">
        <f t="shared" si="84"/>
        <v>0.64236111111111116</v>
      </c>
      <c r="L617" s="14">
        <f t="shared" si="85"/>
        <v>5.902777777777779E-2</v>
      </c>
      <c r="M617" s="14">
        <f t="shared" si="86"/>
        <v>1</v>
      </c>
      <c r="N617" s="14">
        <f t="shared" si="87"/>
        <v>25</v>
      </c>
      <c r="O617" s="15">
        <f t="shared" si="88"/>
        <v>85</v>
      </c>
      <c r="P617" s="12"/>
      <c r="Q617" s="15">
        <f t="shared" si="89"/>
        <v>255</v>
      </c>
    </row>
    <row r="618" spans="1:17" ht="26.5" hidden="1" customHeight="1">
      <c r="A618" s="19">
        <v>45461</v>
      </c>
      <c r="B618" s="11" t="s">
        <v>25</v>
      </c>
      <c r="C618" s="11" t="s">
        <v>26</v>
      </c>
      <c r="D618" s="11" t="s">
        <v>24</v>
      </c>
      <c r="E618" s="12">
        <v>3</v>
      </c>
      <c r="F618" s="12"/>
      <c r="G618" s="12">
        <v>84</v>
      </c>
      <c r="H618" s="12">
        <v>1550</v>
      </c>
      <c r="I618" s="12">
        <v>1745</v>
      </c>
      <c r="J618" s="13">
        <f t="shared" si="83"/>
        <v>0.65972222222222221</v>
      </c>
      <c r="K618" s="13">
        <f t="shared" si="84"/>
        <v>0.73958333333333337</v>
      </c>
      <c r="L618" s="14">
        <f t="shared" si="85"/>
        <v>7.986111111111116E-2</v>
      </c>
      <c r="M618" s="14">
        <f t="shared" si="86"/>
        <v>1</v>
      </c>
      <c r="N618" s="14">
        <f t="shared" si="87"/>
        <v>55</v>
      </c>
      <c r="O618" s="15">
        <f t="shared" si="88"/>
        <v>115</v>
      </c>
      <c r="P618" s="12"/>
      <c r="Q618" s="15">
        <f t="shared" si="89"/>
        <v>345</v>
      </c>
    </row>
    <row r="619" spans="1:17" ht="26.5" hidden="1" customHeight="1">
      <c r="A619" s="19">
        <v>45461</v>
      </c>
      <c r="B619" s="11" t="s">
        <v>25</v>
      </c>
      <c r="C619" s="11" t="s">
        <v>26</v>
      </c>
      <c r="D619" s="11" t="s">
        <v>24</v>
      </c>
      <c r="E619" s="12">
        <v>3</v>
      </c>
      <c r="F619" s="12"/>
      <c r="G619" s="12">
        <v>154</v>
      </c>
      <c r="H619" s="12">
        <v>1000</v>
      </c>
      <c r="I619" s="12">
        <v>1220</v>
      </c>
      <c r="J619" s="13">
        <f t="shared" si="83"/>
        <v>0.41666666666666669</v>
      </c>
      <c r="K619" s="13">
        <f t="shared" si="84"/>
        <v>0.51388888888888884</v>
      </c>
      <c r="L619" s="14">
        <f t="shared" si="85"/>
        <v>9.7222222222222154E-2</v>
      </c>
      <c r="M619" s="14">
        <f t="shared" si="86"/>
        <v>2</v>
      </c>
      <c r="N619" s="14">
        <f t="shared" si="87"/>
        <v>20</v>
      </c>
      <c r="O619" s="15">
        <f t="shared" si="88"/>
        <v>140</v>
      </c>
      <c r="P619" s="12"/>
      <c r="Q619" s="15">
        <f t="shared" si="89"/>
        <v>420</v>
      </c>
    </row>
    <row r="620" spans="1:17" ht="26.5" hidden="1" customHeight="1">
      <c r="A620" s="19">
        <v>45461</v>
      </c>
      <c r="B620" s="11" t="s">
        <v>25</v>
      </c>
      <c r="C620" s="11" t="s">
        <v>26</v>
      </c>
      <c r="D620" s="11" t="s">
        <v>24</v>
      </c>
      <c r="E620" s="12">
        <v>3</v>
      </c>
      <c r="F620" s="12"/>
      <c r="G620" s="12">
        <v>36</v>
      </c>
      <c r="H620" s="12">
        <v>1330</v>
      </c>
      <c r="I620" s="12">
        <v>1340</v>
      </c>
      <c r="J620" s="13">
        <f t="shared" si="83"/>
        <v>0.5625</v>
      </c>
      <c r="K620" s="13">
        <f t="shared" si="84"/>
        <v>0.56944444444444442</v>
      </c>
      <c r="L620" s="14">
        <f t="shared" si="85"/>
        <v>6.9444444444444198E-3</v>
      </c>
      <c r="M620" s="14">
        <f t="shared" si="86"/>
        <v>0</v>
      </c>
      <c r="N620" s="14">
        <f t="shared" si="87"/>
        <v>10</v>
      </c>
      <c r="O620" s="15">
        <f t="shared" si="88"/>
        <v>10</v>
      </c>
      <c r="P620" s="12"/>
      <c r="Q620" s="15">
        <f t="shared" si="89"/>
        <v>30</v>
      </c>
    </row>
    <row r="621" spans="1:17" ht="26.5" hidden="1" customHeight="1">
      <c r="A621" s="19">
        <v>45461</v>
      </c>
      <c r="B621" s="11" t="s">
        <v>25</v>
      </c>
      <c r="C621" s="11" t="s">
        <v>26</v>
      </c>
      <c r="D621" s="11" t="s">
        <v>24</v>
      </c>
      <c r="E621" s="12">
        <v>3</v>
      </c>
      <c r="F621" s="12"/>
      <c r="G621" s="12">
        <v>120</v>
      </c>
      <c r="H621" s="12">
        <v>1345</v>
      </c>
      <c r="I621" s="12">
        <v>1525</v>
      </c>
      <c r="J621" s="13">
        <f t="shared" si="83"/>
        <v>0.57291666666666663</v>
      </c>
      <c r="K621" s="13">
        <f t="shared" si="84"/>
        <v>0.64236111111111116</v>
      </c>
      <c r="L621" s="14">
        <f t="shared" si="85"/>
        <v>6.9444444444444531E-2</v>
      </c>
      <c r="M621" s="14">
        <f t="shared" si="86"/>
        <v>1</v>
      </c>
      <c r="N621" s="14">
        <f t="shared" si="87"/>
        <v>40</v>
      </c>
      <c r="O621" s="15">
        <f t="shared" si="88"/>
        <v>100</v>
      </c>
      <c r="P621" s="12"/>
      <c r="Q621" s="15">
        <f t="shared" si="89"/>
        <v>300</v>
      </c>
    </row>
    <row r="622" spans="1:17" ht="26.5" hidden="1" customHeight="1">
      <c r="A622" s="19">
        <v>45461</v>
      </c>
      <c r="B622" s="11" t="s">
        <v>25</v>
      </c>
      <c r="C622" s="11" t="s">
        <v>26</v>
      </c>
      <c r="D622" s="11" t="s">
        <v>24</v>
      </c>
      <c r="E622" s="12">
        <v>3</v>
      </c>
      <c r="F622" s="12"/>
      <c r="G622" s="12">
        <v>120</v>
      </c>
      <c r="H622" s="12">
        <v>1550</v>
      </c>
      <c r="I622" s="12">
        <v>1745</v>
      </c>
      <c r="J622" s="13">
        <f t="shared" si="83"/>
        <v>0.65972222222222221</v>
      </c>
      <c r="K622" s="13">
        <f t="shared" si="84"/>
        <v>0.73958333333333337</v>
      </c>
      <c r="L622" s="14">
        <f t="shared" si="85"/>
        <v>7.986111111111116E-2</v>
      </c>
      <c r="M622" s="14">
        <f t="shared" si="86"/>
        <v>1</v>
      </c>
      <c r="N622" s="14">
        <f t="shared" si="87"/>
        <v>55</v>
      </c>
      <c r="O622" s="15">
        <f t="shared" si="88"/>
        <v>115</v>
      </c>
      <c r="P622" s="12"/>
      <c r="Q622" s="15">
        <f t="shared" si="89"/>
        <v>345</v>
      </c>
    </row>
    <row r="623" spans="1:17" ht="26.5" hidden="1" customHeight="1">
      <c r="A623" s="19">
        <v>45461</v>
      </c>
      <c r="B623" s="11" t="s">
        <v>25</v>
      </c>
      <c r="C623" s="11" t="s">
        <v>26</v>
      </c>
      <c r="D623" s="11" t="s">
        <v>24</v>
      </c>
      <c r="E623" s="12">
        <v>3</v>
      </c>
      <c r="F623" s="12"/>
      <c r="G623" s="12">
        <v>264</v>
      </c>
      <c r="H623" s="12">
        <v>1010</v>
      </c>
      <c r="I623" s="12">
        <v>1225</v>
      </c>
      <c r="J623" s="13">
        <f t="shared" si="83"/>
        <v>0.4236111111111111</v>
      </c>
      <c r="K623" s="13">
        <f t="shared" si="84"/>
        <v>0.51736111111111116</v>
      </c>
      <c r="L623" s="14">
        <f t="shared" si="85"/>
        <v>9.3750000000000056E-2</v>
      </c>
      <c r="M623" s="14">
        <f t="shared" si="86"/>
        <v>2</v>
      </c>
      <c r="N623" s="14">
        <f t="shared" si="87"/>
        <v>15</v>
      </c>
      <c r="O623" s="15">
        <f t="shared" si="88"/>
        <v>135</v>
      </c>
      <c r="P623" s="12"/>
      <c r="Q623" s="15">
        <f t="shared" si="89"/>
        <v>405</v>
      </c>
    </row>
    <row r="624" spans="1:17" ht="26.5" hidden="1" customHeight="1">
      <c r="A624" s="19">
        <v>45461</v>
      </c>
      <c r="B624" s="11" t="s">
        <v>25</v>
      </c>
      <c r="C624" s="11" t="s">
        <v>26</v>
      </c>
      <c r="D624" s="11" t="s">
        <v>24</v>
      </c>
      <c r="E624" s="12">
        <v>3</v>
      </c>
      <c r="F624" s="12"/>
      <c r="G624" s="12">
        <v>132</v>
      </c>
      <c r="H624" s="12">
        <v>1340</v>
      </c>
      <c r="I624" s="12">
        <v>1525</v>
      </c>
      <c r="J624" s="13">
        <f t="shared" si="83"/>
        <v>0.56944444444444442</v>
      </c>
      <c r="K624" s="13">
        <f t="shared" si="84"/>
        <v>0.64236111111111116</v>
      </c>
      <c r="L624" s="14">
        <f t="shared" si="85"/>
        <v>7.2916666666666741E-2</v>
      </c>
      <c r="M624" s="14">
        <f t="shared" si="86"/>
        <v>1</v>
      </c>
      <c r="N624" s="14">
        <f t="shared" si="87"/>
        <v>45</v>
      </c>
      <c r="O624" s="15">
        <f t="shared" si="88"/>
        <v>105</v>
      </c>
      <c r="P624" s="12"/>
      <c r="Q624" s="15">
        <f t="shared" si="89"/>
        <v>315</v>
      </c>
    </row>
    <row r="625" spans="1:17" ht="26.5" hidden="1" customHeight="1">
      <c r="A625" s="19">
        <v>45461</v>
      </c>
      <c r="B625" s="11" t="s">
        <v>25</v>
      </c>
      <c r="C625" s="11" t="s">
        <v>26</v>
      </c>
      <c r="D625" s="11" t="s">
        <v>24</v>
      </c>
      <c r="E625" s="12">
        <v>3</v>
      </c>
      <c r="F625" s="12"/>
      <c r="G625" s="12">
        <v>84</v>
      </c>
      <c r="H625" s="12">
        <v>1550</v>
      </c>
      <c r="I625" s="12">
        <v>1740</v>
      </c>
      <c r="J625" s="13">
        <f t="shared" si="83"/>
        <v>0.65972222222222221</v>
      </c>
      <c r="K625" s="13">
        <f t="shared" si="84"/>
        <v>0.73611111111111116</v>
      </c>
      <c r="L625" s="14">
        <f t="shared" si="85"/>
        <v>7.6388888888888951E-2</v>
      </c>
      <c r="M625" s="14">
        <f t="shared" si="86"/>
        <v>1</v>
      </c>
      <c r="N625" s="14">
        <f t="shared" si="87"/>
        <v>50</v>
      </c>
      <c r="O625" s="15">
        <f t="shared" si="88"/>
        <v>110</v>
      </c>
      <c r="P625" s="12"/>
      <c r="Q625" s="15">
        <f t="shared" si="89"/>
        <v>330</v>
      </c>
    </row>
    <row r="626" spans="1:17" ht="26.5" hidden="1" customHeight="1">
      <c r="A626" s="19">
        <v>45461</v>
      </c>
      <c r="B626" s="11" t="s">
        <v>25</v>
      </c>
      <c r="C626" s="11" t="s">
        <v>26</v>
      </c>
      <c r="D626" s="11" t="s">
        <v>24</v>
      </c>
      <c r="E626" s="12">
        <v>3</v>
      </c>
      <c r="F626" s="12"/>
      <c r="G626" s="12">
        <v>24</v>
      </c>
      <c r="H626" s="12">
        <v>1000</v>
      </c>
      <c r="I626" s="12">
        <v>1025</v>
      </c>
      <c r="J626" s="13">
        <f t="shared" si="83"/>
        <v>0.41666666666666669</v>
      </c>
      <c r="K626" s="13">
        <f t="shared" si="84"/>
        <v>0.43402777777777779</v>
      </c>
      <c r="L626" s="14">
        <f t="shared" si="85"/>
        <v>1.7361111111111105E-2</v>
      </c>
      <c r="M626" s="14">
        <f t="shared" si="86"/>
        <v>0</v>
      </c>
      <c r="N626" s="14">
        <f t="shared" si="87"/>
        <v>25</v>
      </c>
      <c r="O626" s="15">
        <f t="shared" si="88"/>
        <v>25</v>
      </c>
      <c r="P626" s="12"/>
      <c r="Q626" s="15">
        <f t="shared" si="89"/>
        <v>75</v>
      </c>
    </row>
    <row r="627" spans="1:17" ht="26.5" hidden="1" customHeight="1">
      <c r="A627" s="19">
        <v>45461</v>
      </c>
      <c r="B627" s="11" t="s">
        <v>25</v>
      </c>
      <c r="C627" s="11" t="s">
        <v>26</v>
      </c>
      <c r="D627" s="11" t="s">
        <v>24</v>
      </c>
      <c r="E627" s="12">
        <v>3</v>
      </c>
      <c r="F627" s="12"/>
      <c r="G627" s="12">
        <v>185</v>
      </c>
      <c r="H627" s="12">
        <v>1025</v>
      </c>
      <c r="I627" s="12">
        <v>1225</v>
      </c>
      <c r="J627" s="13">
        <f t="shared" si="83"/>
        <v>0.43402777777777779</v>
      </c>
      <c r="K627" s="13">
        <f t="shared" si="84"/>
        <v>0.51736111111111116</v>
      </c>
      <c r="L627" s="14">
        <f t="shared" si="85"/>
        <v>8.333333333333337E-2</v>
      </c>
      <c r="M627" s="14">
        <f t="shared" si="86"/>
        <v>2</v>
      </c>
      <c r="N627" s="14">
        <f t="shared" si="87"/>
        <v>0</v>
      </c>
      <c r="O627" s="15">
        <f t="shared" si="88"/>
        <v>120</v>
      </c>
      <c r="P627" s="12"/>
      <c r="Q627" s="15">
        <f t="shared" si="89"/>
        <v>360</v>
      </c>
    </row>
    <row r="628" spans="1:17" ht="26.5" hidden="1" customHeight="1">
      <c r="A628" s="19">
        <v>45461</v>
      </c>
      <c r="B628" s="11" t="s">
        <v>25</v>
      </c>
      <c r="C628" s="11" t="s">
        <v>26</v>
      </c>
      <c r="D628" s="11" t="s">
        <v>24</v>
      </c>
      <c r="E628" s="12">
        <v>3</v>
      </c>
      <c r="F628" s="12"/>
      <c r="G628" s="12">
        <v>12</v>
      </c>
      <c r="H628" s="12">
        <v>1335</v>
      </c>
      <c r="I628" s="12">
        <v>1345</v>
      </c>
      <c r="J628" s="13">
        <f t="shared" si="83"/>
        <v>0.56597222222222221</v>
      </c>
      <c r="K628" s="13">
        <f t="shared" si="84"/>
        <v>0.57291666666666663</v>
      </c>
      <c r="L628" s="14">
        <f t="shared" si="85"/>
        <v>6.9444444444444198E-3</v>
      </c>
      <c r="M628" s="14">
        <f t="shared" si="86"/>
        <v>0</v>
      </c>
      <c r="N628" s="14">
        <f t="shared" si="87"/>
        <v>10</v>
      </c>
      <c r="O628" s="15">
        <f t="shared" si="88"/>
        <v>10</v>
      </c>
      <c r="P628" s="12"/>
      <c r="Q628" s="15">
        <f t="shared" si="89"/>
        <v>30</v>
      </c>
    </row>
    <row r="629" spans="1:17" ht="26.5" hidden="1" customHeight="1">
      <c r="A629" s="19">
        <v>45461</v>
      </c>
      <c r="B629" s="11" t="s">
        <v>25</v>
      </c>
      <c r="C629" s="11" t="s">
        <v>26</v>
      </c>
      <c r="D629" s="11" t="s">
        <v>24</v>
      </c>
      <c r="E629" s="12">
        <v>3</v>
      </c>
      <c r="F629" s="12"/>
      <c r="G629" s="12">
        <v>108</v>
      </c>
      <c r="H629" s="12">
        <v>1345</v>
      </c>
      <c r="I629" s="12">
        <v>1530</v>
      </c>
      <c r="J629" s="13">
        <f t="shared" si="83"/>
        <v>0.57291666666666663</v>
      </c>
      <c r="K629" s="13">
        <f t="shared" si="84"/>
        <v>0.64583333333333337</v>
      </c>
      <c r="L629" s="14">
        <f t="shared" si="85"/>
        <v>7.2916666666666741E-2</v>
      </c>
      <c r="M629" s="14">
        <f t="shared" si="86"/>
        <v>1</v>
      </c>
      <c r="N629" s="14">
        <f t="shared" si="87"/>
        <v>45</v>
      </c>
      <c r="O629" s="15">
        <f t="shared" si="88"/>
        <v>105</v>
      </c>
      <c r="P629" s="12"/>
      <c r="Q629" s="15">
        <f t="shared" si="89"/>
        <v>315</v>
      </c>
    </row>
    <row r="630" spans="1:17" ht="26.5" hidden="1" customHeight="1">
      <c r="A630" s="19">
        <v>45461</v>
      </c>
      <c r="B630" s="11" t="s">
        <v>25</v>
      </c>
      <c r="C630" s="11" t="s">
        <v>26</v>
      </c>
      <c r="D630" s="11" t="s">
        <v>24</v>
      </c>
      <c r="E630" s="12">
        <v>3</v>
      </c>
      <c r="F630" s="12"/>
      <c r="G630" s="12">
        <v>104</v>
      </c>
      <c r="H630" s="12">
        <v>1550</v>
      </c>
      <c r="I630" s="12">
        <v>1750</v>
      </c>
      <c r="J630" s="13">
        <f t="shared" si="83"/>
        <v>0.65972222222222221</v>
      </c>
      <c r="K630" s="13">
        <f t="shared" si="84"/>
        <v>0.74305555555555558</v>
      </c>
      <c r="L630" s="14">
        <f t="shared" si="85"/>
        <v>8.333333333333337E-2</v>
      </c>
      <c r="M630" s="14">
        <f t="shared" si="86"/>
        <v>2</v>
      </c>
      <c r="N630" s="14">
        <f t="shared" si="87"/>
        <v>0</v>
      </c>
      <c r="O630" s="15">
        <f t="shared" si="88"/>
        <v>120</v>
      </c>
      <c r="P630" s="12"/>
      <c r="Q630" s="15">
        <f t="shared" si="89"/>
        <v>360</v>
      </c>
    </row>
    <row r="631" spans="1:17" ht="26.5" hidden="1" customHeight="1">
      <c r="A631" s="19">
        <v>45461</v>
      </c>
      <c r="B631" s="11" t="s">
        <v>25</v>
      </c>
      <c r="C631" s="11" t="s">
        <v>26</v>
      </c>
      <c r="D631" s="11" t="s">
        <v>24</v>
      </c>
      <c r="E631" s="12">
        <v>3</v>
      </c>
      <c r="F631" s="12"/>
      <c r="G631" s="12">
        <v>224</v>
      </c>
      <c r="H631" s="12">
        <v>1000</v>
      </c>
      <c r="I631" s="12">
        <v>1230</v>
      </c>
      <c r="J631" s="13">
        <f t="shared" si="83"/>
        <v>0.41666666666666669</v>
      </c>
      <c r="K631" s="13">
        <f t="shared" si="84"/>
        <v>0.52083333333333337</v>
      </c>
      <c r="L631" s="14">
        <f t="shared" si="85"/>
        <v>0.10416666666666669</v>
      </c>
      <c r="M631" s="14">
        <f t="shared" si="86"/>
        <v>2</v>
      </c>
      <c r="N631" s="14">
        <f t="shared" si="87"/>
        <v>30</v>
      </c>
      <c r="O631" s="15">
        <f t="shared" si="88"/>
        <v>150</v>
      </c>
      <c r="P631" s="12"/>
      <c r="Q631" s="15">
        <f t="shared" si="89"/>
        <v>450</v>
      </c>
    </row>
    <row r="632" spans="1:17" ht="26.5" hidden="1" customHeight="1">
      <c r="A632" s="19">
        <v>45461</v>
      </c>
      <c r="B632" s="11" t="s">
        <v>25</v>
      </c>
      <c r="C632" s="11" t="s">
        <v>26</v>
      </c>
      <c r="D632" s="11" t="s">
        <v>24</v>
      </c>
      <c r="E632" s="12">
        <v>3</v>
      </c>
      <c r="F632" s="12"/>
      <c r="G632" s="12">
        <v>27</v>
      </c>
      <c r="H632" s="12">
        <v>1330</v>
      </c>
      <c r="I632" s="12">
        <v>1350</v>
      </c>
      <c r="J632" s="13">
        <f t="shared" si="83"/>
        <v>0.5625</v>
      </c>
      <c r="K632" s="13">
        <f t="shared" si="84"/>
        <v>0.57638888888888884</v>
      </c>
      <c r="L632" s="14">
        <f t="shared" si="85"/>
        <v>1.388888888888884E-2</v>
      </c>
      <c r="M632" s="14">
        <f t="shared" si="86"/>
        <v>0</v>
      </c>
      <c r="N632" s="14">
        <f t="shared" si="87"/>
        <v>20</v>
      </c>
      <c r="O632" s="15">
        <f t="shared" si="88"/>
        <v>20</v>
      </c>
      <c r="P632" s="12"/>
      <c r="Q632" s="15">
        <f t="shared" si="89"/>
        <v>60</v>
      </c>
    </row>
    <row r="633" spans="1:17" ht="26.5" hidden="1" customHeight="1">
      <c r="A633" s="19">
        <v>45461</v>
      </c>
      <c r="B633" s="11" t="s">
        <v>25</v>
      </c>
      <c r="C633" s="11" t="s">
        <v>26</v>
      </c>
      <c r="D633" s="11" t="s">
        <v>24</v>
      </c>
      <c r="E633" s="12">
        <v>3</v>
      </c>
      <c r="F633" s="12"/>
      <c r="G633" s="12">
        <v>108</v>
      </c>
      <c r="H633" s="12">
        <v>1350</v>
      </c>
      <c r="I633" s="12">
        <v>1530</v>
      </c>
      <c r="J633" s="13">
        <f t="shared" si="83"/>
        <v>0.57638888888888884</v>
      </c>
      <c r="K633" s="13">
        <f t="shared" si="84"/>
        <v>0.64583333333333337</v>
      </c>
      <c r="L633" s="14">
        <f t="shared" si="85"/>
        <v>6.9444444444444531E-2</v>
      </c>
      <c r="M633" s="14">
        <f t="shared" si="86"/>
        <v>1</v>
      </c>
      <c r="N633" s="14">
        <f t="shared" si="87"/>
        <v>40</v>
      </c>
      <c r="O633" s="15">
        <f t="shared" si="88"/>
        <v>100</v>
      </c>
      <c r="P633" s="12"/>
      <c r="Q633" s="15">
        <f t="shared" si="89"/>
        <v>300</v>
      </c>
    </row>
    <row r="634" spans="1:17" ht="26.5" hidden="1" customHeight="1">
      <c r="A634" s="19">
        <v>45461</v>
      </c>
      <c r="B634" s="11" t="s">
        <v>25</v>
      </c>
      <c r="C634" s="11" t="s">
        <v>26</v>
      </c>
      <c r="D634" s="11" t="s">
        <v>24</v>
      </c>
      <c r="E634" s="12">
        <v>3</v>
      </c>
      <c r="F634" s="12"/>
      <c r="G634" s="12">
        <v>144</v>
      </c>
      <c r="H634" s="12">
        <v>1545</v>
      </c>
      <c r="I634" s="12">
        <v>1750</v>
      </c>
      <c r="J634" s="13">
        <f t="shared" si="83"/>
        <v>0.65625</v>
      </c>
      <c r="K634" s="13">
        <f t="shared" si="84"/>
        <v>0.74305555555555558</v>
      </c>
      <c r="L634" s="14">
        <f t="shared" si="85"/>
        <v>8.680555555555558E-2</v>
      </c>
      <c r="M634" s="14">
        <f t="shared" si="86"/>
        <v>2</v>
      </c>
      <c r="N634" s="14">
        <f t="shared" si="87"/>
        <v>5</v>
      </c>
      <c r="O634" s="15">
        <f t="shared" si="88"/>
        <v>125</v>
      </c>
      <c r="P634" s="12"/>
      <c r="Q634" s="15">
        <f t="shared" si="89"/>
        <v>375</v>
      </c>
    </row>
    <row r="635" spans="1:17" ht="26.5" hidden="1" customHeight="1">
      <c r="A635" s="19">
        <v>45461</v>
      </c>
      <c r="B635" s="11" t="s">
        <v>32</v>
      </c>
      <c r="C635" s="11"/>
      <c r="D635" s="11" t="s">
        <v>24</v>
      </c>
      <c r="E635" s="12">
        <v>7</v>
      </c>
      <c r="F635" s="12"/>
      <c r="G635" s="12">
        <v>1449</v>
      </c>
      <c r="H635" s="12">
        <v>950</v>
      </c>
      <c r="I635" s="12">
        <v>1225</v>
      </c>
      <c r="J635" s="13">
        <f t="shared" si="83"/>
        <v>0.40972222222222221</v>
      </c>
      <c r="K635" s="13">
        <f t="shared" si="84"/>
        <v>0.51736111111111116</v>
      </c>
      <c r="L635" s="14">
        <f t="shared" si="85"/>
        <v>0.10763888888888895</v>
      </c>
      <c r="M635" s="14">
        <f t="shared" si="86"/>
        <v>2</v>
      </c>
      <c r="N635" s="14">
        <f t="shared" si="87"/>
        <v>35</v>
      </c>
      <c r="O635" s="15">
        <f t="shared" si="88"/>
        <v>155</v>
      </c>
      <c r="P635" s="12"/>
      <c r="Q635" s="15">
        <f t="shared" si="89"/>
        <v>1085</v>
      </c>
    </row>
    <row r="636" spans="1:17" ht="26.5" hidden="1" customHeight="1">
      <c r="A636" s="19">
        <v>45461</v>
      </c>
      <c r="B636" s="11" t="s">
        <v>32</v>
      </c>
      <c r="C636" s="11"/>
      <c r="D636" s="11" t="s">
        <v>24</v>
      </c>
      <c r="E636" s="12">
        <v>7</v>
      </c>
      <c r="F636" s="12"/>
      <c r="G636" s="12">
        <v>384</v>
      </c>
      <c r="H636" s="12">
        <v>1335</v>
      </c>
      <c r="I636" s="12">
        <v>1400</v>
      </c>
      <c r="J636" s="13">
        <f t="shared" si="83"/>
        <v>0.56597222222222221</v>
      </c>
      <c r="K636" s="13">
        <f t="shared" si="84"/>
        <v>0.58333333333333337</v>
      </c>
      <c r="L636" s="14">
        <f t="shared" si="85"/>
        <v>1.736111111111116E-2</v>
      </c>
      <c r="M636" s="14">
        <f t="shared" si="86"/>
        <v>0</v>
      </c>
      <c r="N636" s="14">
        <f t="shared" si="87"/>
        <v>25</v>
      </c>
      <c r="O636" s="15">
        <f t="shared" si="88"/>
        <v>25</v>
      </c>
      <c r="P636" s="12"/>
      <c r="Q636" s="15">
        <f t="shared" si="89"/>
        <v>175</v>
      </c>
    </row>
    <row r="637" spans="1:17" ht="26.5" hidden="1" customHeight="1">
      <c r="A637" s="19">
        <v>45461</v>
      </c>
      <c r="B637" s="11" t="s">
        <v>32</v>
      </c>
      <c r="C637" s="11"/>
      <c r="D637" s="11" t="s">
        <v>24</v>
      </c>
      <c r="E637" s="12">
        <v>7</v>
      </c>
      <c r="F637" s="12"/>
      <c r="G637" s="12">
        <v>475</v>
      </c>
      <c r="H637" s="12">
        <v>1400</v>
      </c>
      <c r="I637" s="12">
        <v>1525</v>
      </c>
      <c r="J637" s="13">
        <f t="shared" si="83"/>
        <v>0.58333333333333337</v>
      </c>
      <c r="K637" s="13">
        <f t="shared" si="84"/>
        <v>0.64236111111111116</v>
      </c>
      <c r="L637" s="14">
        <f t="shared" si="85"/>
        <v>5.902777777777779E-2</v>
      </c>
      <c r="M637" s="14">
        <f t="shared" si="86"/>
        <v>1</v>
      </c>
      <c r="N637" s="14">
        <f t="shared" si="87"/>
        <v>25</v>
      </c>
      <c r="O637" s="15">
        <f t="shared" si="88"/>
        <v>85</v>
      </c>
      <c r="P637" s="12"/>
      <c r="Q637" s="15">
        <f t="shared" si="89"/>
        <v>595</v>
      </c>
    </row>
    <row r="638" spans="1:17" ht="26.5" hidden="1" customHeight="1">
      <c r="A638" s="19">
        <v>45461</v>
      </c>
      <c r="B638" s="11" t="s">
        <v>32</v>
      </c>
      <c r="C638" s="11"/>
      <c r="D638" s="11" t="s">
        <v>24</v>
      </c>
      <c r="E638" s="12">
        <v>7</v>
      </c>
      <c r="F638" s="12"/>
      <c r="G638" s="12">
        <v>960</v>
      </c>
      <c r="H638" s="12">
        <v>1550</v>
      </c>
      <c r="I638" s="12">
        <v>1750</v>
      </c>
      <c r="J638" s="13">
        <f t="shared" si="83"/>
        <v>0.65972222222222221</v>
      </c>
      <c r="K638" s="13">
        <f t="shared" si="84"/>
        <v>0.74305555555555558</v>
      </c>
      <c r="L638" s="14">
        <f t="shared" si="85"/>
        <v>8.333333333333337E-2</v>
      </c>
      <c r="M638" s="14">
        <f t="shared" si="86"/>
        <v>2</v>
      </c>
      <c r="N638" s="14">
        <f t="shared" si="87"/>
        <v>0</v>
      </c>
      <c r="O638" s="15">
        <f t="shared" si="88"/>
        <v>120</v>
      </c>
      <c r="P638" s="12"/>
      <c r="Q638" s="15">
        <f t="shared" si="89"/>
        <v>840</v>
      </c>
    </row>
    <row r="639" spans="1:17" ht="26.5" hidden="1" customHeight="1">
      <c r="A639" s="19">
        <v>45461</v>
      </c>
      <c r="B639" s="11" t="s">
        <v>33</v>
      </c>
      <c r="C639" s="11"/>
      <c r="D639" s="11" t="s">
        <v>24</v>
      </c>
      <c r="E639" s="12">
        <v>7</v>
      </c>
      <c r="F639" s="12"/>
      <c r="G639" s="12">
        <v>411</v>
      </c>
      <c r="H639" s="12">
        <v>955</v>
      </c>
      <c r="I639" s="12">
        <v>1126</v>
      </c>
      <c r="J639" s="13">
        <f t="shared" si="83"/>
        <v>0.41319444444444442</v>
      </c>
      <c r="K639" s="13">
        <f t="shared" si="84"/>
        <v>0.47638888888888886</v>
      </c>
      <c r="L639" s="14">
        <f t="shared" si="85"/>
        <v>6.3194444444444442E-2</v>
      </c>
      <c r="M639" s="14">
        <f t="shared" si="86"/>
        <v>1</v>
      </c>
      <c r="N639" s="14">
        <f t="shared" si="87"/>
        <v>31</v>
      </c>
      <c r="O639" s="15">
        <f t="shared" si="88"/>
        <v>91</v>
      </c>
      <c r="P639" s="12"/>
      <c r="Q639" s="15">
        <f t="shared" si="89"/>
        <v>637</v>
      </c>
    </row>
    <row r="640" spans="1:17" ht="26.5" hidden="1" customHeight="1">
      <c r="A640" s="19">
        <v>45461</v>
      </c>
      <c r="B640" s="11" t="s">
        <v>33</v>
      </c>
      <c r="C640" s="11"/>
      <c r="D640" s="11" t="s">
        <v>24</v>
      </c>
      <c r="E640" s="12">
        <v>7</v>
      </c>
      <c r="F640" s="12"/>
      <c r="G640" s="12">
        <v>656</v>
      </c>
      <c r="H640" s="12">
        <v>1231</v>
      </c>
      <c r="I640" s="12">
        <v>1457</v>
      </c>
      <c r="J640" s="13">
        <f t="shared" si="83"/>
        <v>0.52152777777777781</v>
      </c>
      <c r="K640" s="13">
        <f t="shared" si="84"/>
        <v>0.62291666666666667</v>
      </c>
      <c r="L640" s="14">
        <f t="shared" si="85"/>
        <v>0.10138888888888886</v>
      </c>
      <c r="M640" s="14">
        <f t="shared" si="86"/>
        <v>2</v>
      </c>
      <c r="N640" s="14">
        <f t="shared" si="87"/>
        <v>26</v>
      </c>
      <c r="O640" s="15">
        <f t="shared" si="88"/>
        <v>146</v>
      </c>
      <c r="P640" s="12"/>
      <c r="Q640" s="15">
        <f t="shared" si="89"/>
        <v>1022</v>
      </c>
    </row>
    <row r="641" spans="1:17" ht="26.5" hidden="1" customHeight="1">
      <c r="A641" s="19">
        <v>45461</v>
      </c>
      <c r="B641" s="11" t="s">
        <v>33</v>
      </c>
      <c r="C641" s="11"/>
      <c r="D641" s="11" t="s">
        <v>24</v>
      </c>
      <c r="E641" s="12">
        <v>7</v>
      </c>
      <c r="F641" s="12"/>
      <c r="G641" s="12">
        <v>500</v>
      </c>
      <c r="H641" s="12">
        <v>1519</v>
      </c>
      <c r="I641" s="12">
        <v>1735</v>
      </c>
      <c r="J641" s="13">
        <f t="shared" si="83"/>
        <v>0.6381944444444444</v>
      </c>
      <c r="K641" s="13">
        <f t="shared" si="84"/>
        <v>0.73263888888888884</v>
      </c>
      <c r="L641" s="14">
        <f t="shared" si="85"/>
        <v>9.4444444444444442E-2</v>
      </c>
      <c r="M641" s="14">
        <f t="shared" si="86"/>
        <v>2</v>
      </c>
      <c r="N641" s="14">
        <f t="shared" si="87"/>
        <v>16</v>
      </c>
      <c r="O641" s="15">
        <f t="shared" si="88"/>
        <v>136</v>
      </c>
      <c r="P641" s="12"/>
      <c r="Q641" s="15">
        <f t="shared" si="89"/>
        <v>952</v>
      </c>
    </row>
    <row r="642" spans="1:17" ht="26.5" hidden="1" customHeight="1">
      <c r="A642" s="19">
        <v>45461</v>
      </c>
      <c r="B642" s="11" t="s">
        <v>34</v>
      </c>
      <c r="C642" s="11"/>
      <c r="D642" s="11" t="s">
        <v>24</v>
      </c>
      <c r="E642" s="12">
        <v>6</v>
      </c>
      <c r="F642" s="12"/>
      <c r="G642" s="12">
        <v>125</v>
      </c>
      <c r="H642" s="12">
        <v>945</v>
      </c>
      <c r="I642" s="12">
        <v>1130</v>
      </c>
      <c r="J642" s="13">
        <f t="shared" si="83"/>
        <v>0.40625</v>
      </c>
      <c r="K642" s="13">
        <f t="shared" si="84"/>
        <v>0.47916666666666669</v>
      </c>
      <c r="L642" s="14">
        <f t="shared" si="85"/>
        <v>7.2916666666666685E-2</v>
      </c>
      <c r="M642" s="14">
        <f t="shared" si="86"/>
        <v>1</v>
      </c>
      <c r="N642" s="14">
        <f t="shared" si="87"/>
        <v>45</v>
      </c>
      <c r="O642" s="15">
        <f t="shared" si="88"/>
        <v>105</v>
      </c>
      <c r="P642" s="12"/>
      <c r="Q642" s="15">
        <f t="shared" si="89"/>
        <v>630</v>
      </c>
    </row>
    <row r="643" spans="1:17" ht="26.5" hidden="1" customHeight="1">
      <c r="A643" s="19">
        <v>45461</v>
      </c>
      <c r="B643" s="11" t="s">
        <v>34</v>
      </c>
      <c r="C643" s="11"/>
      <c r="D643" s="11" t="s">
        <v>24</v>
      </c>
      <c r="E643" s="12">
        <v>6</v>
      </c>
      <c r="F643" s="12"/>
      <c r="G643" s="12">
        <v>344</v>
      </c>
      <c r="H643" s="12">
        <v>1230</v>
      </c>
      <c r="I643" s="12">
        <v>1500</v>
      </c>
      <c r="J643" s="13">
        <f t="shared" si="83"/>
        <v>0.52083333333333337</v>
      </c>
      <c r="K643" s="13">
        <f t="shared" si="84"/>
        <v>0.625</v>
      </c>
      <c r="L643" s="14">
        <f t="shared" si="85"/>
        <v>0.10416666666666663</v>
      </c>
      <c r="M643" s="14">
        <f t="shared" si="86"/>
        <v>2</v>
      </c>
      <c r="N643" s="14">
        <f t="shared" si="87"/>
        <v>30</v>
      </c>
      <c r="O643" s="15">
        <f t="shared" si="88"/>
        <v>150</v>
      </c>
      <c r="P643" s="12"/>
      <c r="Q643" s="15">
        <f t="shared" si="89"/>
        <v>900</v>
      </c>
    </row>
    <row r="644" spans="1:17" ht="26.5" hidden="1" customHeight="1">
      <c r="A644" s="19">
        <v>45461</v>
      </c>
      <c r="B644" s="11" t="s">
        <v>34</v>
      </c>
      <c r="C644" s="11"/>
      <c r="D644" s="11" t="s">
        <v>24</v>
      </c>
      <c r="E644" s="12">
        <v>6</v>
      </c>
      <c r="F644" s="12"/>
      <c r="G644" s="12">
        <v>233</v>
      </c>
      <c r="H644" s="12">
        <v>1515</v>
      </c>
      <c r="I644" s="12">
        <v>1800</v>
      </c>
      <c r="J644" s="13">
        <f t="shared" si="83"/>
        <v>0.63541666666666663</v>
      </c>
      <c r="K644" s="13">
        <f t="shared" si="84"/>
        <v>0.75</v>
      </c>
      <c r="L644" s="14">
        <f t="shared" si="85"/>
        <v>0.11458333333333337</v>
      </c>
      <c r="M644" s="14">
        <f t="shared" si="86"/>
        <v>2</v>
      </c>
      <c r="N644" s="14">
        <f t="shared" si="87"/>
        <v>45</v>
      </c>
      <c r="O644" s="15">
        <f t="shared" si="88"/>
        <v>165</v>
      </c>
      <c r="P644" s="12"/>
      <c r="Q644" s="15">
        <f t="shared" si="89"/>
        <v>990</v>
      </c>
    </row>
    <row r="645" spans="1:17" ht="26.5" hidden="1" customHeight="1">
      <c r="A645" s="19">
        <v>45461</v>
      </c>
      <c r="B645" s="11" t="s">
        <v>30</v>
      </c>
      <c r="C645" s="11"/>
      <c r="D645" s="11" t="s">
        <v>24</v>
      </c>
      <c r="E645" s="12">
        <v>5</v>
      </c>
      <c r="F645" s="12"/>
      <c r="G645" s="12">
        <v>1711</v>
      </c>
      <c r="H645" s="12">
        <v>950</v>
      </c>
      <c r="I645" s="12">
        <v>1230</v>
      </c>
      <c r="J645" s="13">
        <f t="shared" si="83"/>
        <v>0.40972222222222221</v>
      </c>
      <c r="K645" s="13">
        <f t="shared" si="84"/>
        <v>0.52083333333333337</v>
      </c>
      <c r="L645" s="14">
        <f t="shared" si="85"/>
        <v>0.11111111111111116</v>
      </c>
      <c r="M645" s="14">
        <f t="shared" si="86"/>
        <v>2</v>
      </c>
      <c r="N645" s="14">
        <f t="shared" si="87"/>
        <v>40</v>
      </c>
      <c r="O645" s="15">
        <f t="shared" si="88"/>
        <v>160</v>
      </c>
      <c r="P645" s="12"/>
      <c r="Q645" s="15">
        <f t="shared" si="89"/>
        <v>800</v>
      </c>
    </row>
    <row r="646" spans="1:17" ht="26.5" hidden="1" customHeight="1">
      <c r="A646" s="19">
        <v>45461</v>
      </c>
      <c r="B646" s="11" t="s">
        <v>30</v>
      </c>
      <c r="C646" s="11"/>
      <c r="D646" s="11" t="s">
        <v>24</v>
      </c>
      <c r="E646" s="12">
        <v>5</v>
      </c>
      <c r="F646" s="12"/>
      <c r="G646" s="12">
        <v>580</v>
      </c>
      <c r="H646" s="12">
        <v>1210</v>
      </c>
      <c r="I646" s="12">
        <v>1328</v>
      </c>
      <c r="J646" s="13">
        <f t="shared" si="83"/>
        <v>0.50694444444444442</v>
      </c>
      <c r="K646" s="13">
        <f t="shared" si="84"/>
        <v>0.56111111111111112</v>
      </c>
      <c r="L646" s="14">
        <f t="shared" si="85"/>
        <v>5.4166666666666696E-2</v>
      </c>
      <c r="M646" s="14">
        <f t="shared" si="86"/>
        <v>1</v>
      </c>
      <c r="N646" s="14">
        <f t="shared" si="87"/>
        <v>18</v>
      </c>
      <c r="O646" s="15">
        <f t="shared" si="88"/>
        <v>78</v>
      </c>
      <c r="P646" s="12"/>
      <c r="Q646" s="15">
        <f t="shared" si="89"/>
        <v>390</v>
      </c>
    </row>
    <row r="647" spans="1:17" ht="26.5" hidden="1" customHeight="1">
      <c r="A647" s="19">
        <v>45461</v>
      </c>
      <c r="B647" s="11" t="s">
        <v>30</v>
      </c>
      <c r="C647" s="11"/>
      <c r="D647" s="11" t="s">
        <v>24</v>
      </c>
      <c r="E647" s="12">
        <v>5</v>
      </c>
      <c r="F647" s="12"/>
      <c r="G647" s="12">
        <v>1214</v>
      </c>
      <c r="H647" s="12">
        <v>1435</v>
      </c>
      <c r="I647" s="12">
        <v>1628</v>
      </c>
      <c r="J647" s="13">
        <f t="shared" si="83"/>
        <v>0.60763888888888884</v>
      </c>
      <c r="K647" s="13">
        <f t="shared" si="84"/>
        <v>0.68611111111111112</v>
      </c>
      <c r="L647" s="14">
        <f t="shared" si="85"/>
        <v>7.8472222222222276E-2</v>
      </c>
      <c r="M647" s="14">
        <f t="shared" si="86"/>
        <v>1</v>
      </c>
      <c r="N647" s="14">
        <f t="shared" si="87"/>
        <v>53</v>
      </c>
      <c r="O647" s="15">
        <f t="shared" si="88"/>
        <v>113</v>
      </c>
      <c r="P647" s="12"/>
      <c r="Q647" s="15">
        <f t="shared" si="89"/>
        <v>565</v>
      </c>
    </row>
    <row r="648" spans="1:17" ht="26.5" hidden="1" customHeight="1">
      <c r="A648" s="19">
        <v>45461</v>
      </c>
      <c r="B648" s="11" t="s">
        <v>30</v>
      </c>
      <c r="C648" s="11"/>
      <c r="D648" s="11" t="s">
        <v>24</v>
      </c>
      <c r="E648" s="12">
        <v>5</v>
      </c>
      <c r="F648" s="12"/>
      <c r="G648" s="12">
        <v>642</v>
      </c>
      <c r="H648" s="12">
        <v>1650</v>
      </c>
      <c r="I648" s="12">
        <v>1755</v>
      </c>
      <c r="J648" s="13">
        <f t="shared" si="83"/>
        <v>0.70138888888888884</v>
      </c>
      <c r="K648" s="13">
        <f t="shared" si="84"/>
        <v>0.74652777777777779</v>
      </c>
      <c r="L648" s="14">
        <f t="shared" si="85"/>
        <v>4.5138888888888951E-2</v>
      </c>
      <c r="M648" s="14">
        <f t="shared" si="86"/>
        <v>1</v>
      </c>
      <c r="N648" s="14">
        <f t="shared" si="87"/>
        <v>5</v>
      </c>
      <c r="O648" s="15">
        <f t="shared" si="88"/>
        <v>65</v>
      </c>
      <c r="P648" s="12"/>
      <c r="Q648" s="15">
        <f t="shared" si="89"/>
        <v>325</v>
      </c>
    </row>
    <row r="649" spans="1:17" ht="26.5" hidden="1" customHeight="1">
      <c r="A649" s="19">
        <v>45461</v>
      </c>
      <c r="B649" s="11" t="s">
        <v>23</v>
      </c>
      <c r="C649" s="11"/>
      <c r="D649" s="11" t="s">
        <v>24</v>
      </c>
      <c r="E649" s="12">
        <v>4</v>
      </c>
      <c r="F649" s="12"/>
      <c r="G649" s="12">
        <v>41</v>
      </c>
      <c r="H649" s="12">
        <v>950</v>
      </c>
      <c r="I649" s="12">
        <v>1130</v>
      </c>
      <c r="J649" s="13">
        <f t="shared" si="83"/>
        <v>0.40972222222222221</v>
      </c>
      <c r="K649" s="13">
        <f t="shared" si="84"/>
        <v>0.47916666666666669</v>
      </c>
      <c r="L649" s="14">
        <f t="shared" si="85"/>
        <v>6.9444444444444475E-2</v>
      </c>
      <c r="M649" s="14">
        <f t="shared" si="86"/>
        <v>1</v>
      </c>
      <c r="N649" s="14">
        <f t="shared" si="87"/>
        <v>40</v>
      </c>
      <c r="O649" s="15">
        <f t="shared" si="88"/>
        <v>100</v>
      </c>
      <c r="P649" s="12"/>
      <c r="Q649" s="15">
        <f t="shared" si="89"/>
        <v>400</v>
      </c>
    </row>
    <row r="650" spans="1:17" ht="26.5" hidden="1" customHeight="1">
      <c r="A650" s="19">
        <v>45461</v>
      </c>
      <c r="B650" s="11" t="s">
        <v>23</v>
      </c>
      <c r="C650" s="11"/>
      <c r="D650" s="11" t="s">
        <v>24</v>
      </c>
      <c r="E650" s="12">
        <v>4</v>
      </c>
      <c r="F650" s="12"/>
      <c r="G650" s="12">
        <v>47</v>
      </c>
      <c r="H650" s="12">
        <v>1235</v>
      </c>
      <c r="I650" s="12">
        <v>1315</v>
      </c>
      <c r="J650" s="13">
        <f t="shared" si="83"/>
        <v>0.52430555555555558</v>
      </c>
      <c r="K650" s="13">
        <f t="shared" si="84"/>
        <v>0.55208333333333337</v>
      </c>
      <c r="L650" s="14">
        <f t="shared" si="85"/>
        <v>2.777777777777779E-2</v>
      </c>
      <c r="M650" s="14">
        <f t="shared" si="86"/>
        <v>0</v>
      </c>
      <c r="N650" s="14">
        <f t="shared" si="87"/>
        <v>40</v>
      </c>
      <c r="O650" s="15">
        <f t="shared" si="88"/>
        <v>40</v>
      </c>
      <c r="P650" s="12"/>
      <c r="Q650" s="15">
        <f t="shared" si="89"/>
        <v>160</v>
      </c>
    </row>
    <row r="651" spans="1:17" ht="26.5" hidden="1" customHeight="1">
      <c r="A651" s="19">
        <v>45461</v>
      </c>
      <c r="B651" s="11" t="s">
        <v>23</v>
      </c>
      <c r="C651" s="11"/>
      <c r="D651" s="11" t="s">
        <v>24</v>
      </c>
      <c r="E651" s="12">
        <v>4</v>
      </c>
      <c r="F651" s="12"/>
      <c r="G651" s="12">
        <v>40</v>
      </c>
      <c r="H651" s="12">
        <v>1320</v>
      </c>
      <c r="I651" s="12">
        <v>1540</v>
      </c>
      <c r="J651" s="13">
        <f t="shared" si="83"/>
        <v>0.55555555555555558</v>
      </c>
      <c r="K651" s="13">
        <f t="shared" si="84"/>
        <v>0.65277777777777779</v>
      </c>
      <c r="L651" s="14">
        <f t="shared" si="85"/>
        <v>9.722222222222221E-2</v>
      </c>
      <c r="M651" s="14">
        <f t="shared" si="86"/>
        <v>2</v>
      </c>
      <c r="N651" s="14">
        <f t="shared" si="87"/>
        <v>20</v>
      </c>
      <c r="O651" s="15">
        <f t="shared" si="88"/>
        <v>140</v>
      </c>
      <c r="P651" s="12"/>
      <c r="Q651" s="15">
        <f t="shared" si="89"/>
        <v>560</v>
      </c>
    </row>
    <row r="652" spans="1:17" ht="26.5" hidden="1" customHeight="1">
      <c r="A652" s="19">
        <v>45461</v>
      </c>
      <c r="B652" s="11" t="s">
        <v>23</v>
      </c>
      <c r="C652" s="11"/>
      <c r="D652" s="11" t="s">
        <v>24</v>
      </c>
      <c r="E652" s="12">
        <v>4</v>
      </c>
      <c r="F652" s="12"/>
      <c r="G652" s="12">
        <v>41</v>
      </c>
      <c r="H652" s="12">
        <v>1545</v>
      </c>
      <c r="I652" s="12">
        <v>1600</v>
      </c>
      <c r="J652" s="13">
        <f t="shared" si="83"/>
        <v>0.65625</v>
      </c>
      <c r="K652" s="13">
        <f t="shared" si="84"/>
        <v>0.66666666666666663</v>
      </c>
      <c r="L652" s="14">
        <f t="shared" si="85"/>
        <v>1.041666666666663E-2</v>
      </c>
      <c r="M652" s="14">
        <f t="shared" si="86"/>
        <v>0</v>
      </c>
      <c r="N652" s="14">
        <f t="shared" si="87"/>
        <v>15</v>
      </c>
      <c r="O652" s="15">
        <f t="shared" si="88"/>
        <v>15</v>
      </c>
      <c r="P652" s="12"/>
      <c r="Q652" s="15">
        <f t="shared" si="89"/>
        <v>60</v>
      </c>
    </row>
    <row r="653" spans="1:17" ht="26.5" hidden="1" customHeight="1">
      <c r="A653" s="19">
        <v>45461</v>
      </c>
      <c r="B653" s="11" t="s">
        <v>23</v>
      </c>
      <c r="C653" s="11"/>
      <c r="D653" s="11" t="s">
        <v>24</v>
      </c>
      <c r="E653" s="12">
        <v>4</v>
      </c>
      <c r="F653" s="12"/>
      <c r="G653" s="12">
        <v>43</v>
      </c>
      <c r="H653" s="12">
        <v>1610</v>
      </c>
      <c r="I653" s="12">
        <v>1635</v>
      </c>
      <c r="J653" s="13">
        <f t="shared" si="83"/>
        <v>0.67361111111111116</v>
      </c>
      <c r="K653" s="13">
        <f t="shared" si="84"/>
        <v>0.69097222222222221</v>
      </c>
      <c r="L653" s="14">
        <f t="shared" si="85"/>
        <v>1.7361111111111049E-2</v>
      </c>
      <c r="M653" s="14">
        <f t="shared" si="86"/>
        <v>0</v>
      </c>
      <c r="N653" s="14">
        <f t="shared" si="87"/>
        <v>25</v>
      </c>
      <c r="O653" s="15">
        <f t="shared" si="88"/>
        <v>25</v>
      </c>
      <c r="P653" s="12"/>
      <c r="Q653" s="15">
        <f t="shared" si="89"/>
        <v>100</v>
      </c>
    </row>
    <row r="654" spans="1:17" ht="26.5" hidden="1" customHeight="1">
      <c r="A654" s="19">
        <v>45461</v>
      </c>
      <c r="B654" s="11" t="s">
        <v>23</v>
      </c>
      <c r="C654" s="11"/>
      <c r="D654" s="11" t="s">
        <v>24</v>
      </c>
      <c r="E654" s="12">
        <v>4</v>
      </c>
      <c r="F654" s="12"/>
      <c r="G654" s="12">
        <v>20</v>
      </c>
      <c r="H654" s="12">
        <v>1635</v>
      </c>
      <c r="I654" s="12">
        <v>1740</v>
      </c>
      <c r="J654" s="13">
        <f t="shared" si="83"/>
        <v>0.69097222222222221</v>
      </c>
      <c r="K654" s="13">
        <f t="shared" si="84"/>
        <v>0.73611111111111116</v>
      </c>
      <c r="L654" s="14">
        <f t="shared" si="85"/>
        <v>4.5138888888888951E-2</v>
      </c>
      <c r="M654" s="14">
        <f t="shared" si="86"/>
        <v>1</v>
      </c>
      <c r="N654" s="14">
        <f t="shared" si="87"/>
        <v>5</v>
      </c>
      <c r="O654" s="15">
        <f t="shared" si="88"/>
        <v>65</v>
      </c>
      <c r="P654" s="12"/>
      <c r="Q654" s="15">
        <f t="shared" si="89"/>
        <v>260</v>
      </c>
    </row>
    <row r="655" spans="1:17" ht="26.5" customHeight="1">
      <c r="A655" s="19">
        <v>45461</v>
      </c>
      <c r="B655" s="11" t="s">
        <v>36</v>
      </c>
      <c r="C655" s="11"/>
      <c r="D655" s="11" t="s">
        <v>24</v>
      </c>
      <c r="E655" s="12">
        <v>6</v>
      </c>
      <c r="F655" s="12"/>
      <c r="G655" s="12">
        <v>100</v>
      </c>
      <c r="H655" s="12">
        <v>951</v>
      </c>
      <c r="I655" s="12">
        <v>1327</v>
      </c>
      <c r="J655" s="13">
        <f t="shared" si="83"/>
        <v>0.41041666666666665</v>
      </c>
      <c r="K655" s="13">
        <f t="shared" si="84"/>
        <v>0.56041666666666667</v>
      </c>
      <c r="L655" s="14">
        <f t="shared" si="85"/>
        <v>0.15000000000000002</v>
      </c>
      <c r="M655" s="14">
        <f t="shared" si="86"/>
        <v>3</v>
      </c>
      <c r="N655" s="14">
        <f t="shared" si="87"/>
        <v>36</v>
      </c>
      <c r="O655" s="15">
        <f t="shared" si="88"/>
        <v>216</v>
      </c>
      <c r="P655" s="12"/>
      <c r="Q655" s="15">
        <f t="shared" si="89"/>
        <v>1296</v>
      </c>
    </row>
    <row r="656" spans="1:17" ht="26.5" customHeight="1">
      <c r="A656" s="19">
        <v>45461</v>
      </c>
      <c r="B656" s="11" t="s">
        <v>36</v>
      </c>
      <c r="C656" s="11"/>
      <c r="D656" s="11" t="s">
        <v>24</v>
      </c>
      <c r="E656" s="12">
        <v>6</v>
      </c>
      <c r="F656" s="12"/>
      <c r="G656" s="12">
        <v>80</v>
      </c>
      <c r="H656" s="12">
        <v>1431</v>
      </c>
      <c r="I656" s="12">
        <v>1633</v>
      </c>
      <c r="J656" s="13">
        <f t="shared" si="83"/>
        <v>0.60486111111111107</v>
      </c>
      <c r="K656" s="13">
        <f t="shared" si="84"/>
        <v>0.68958333333333333</v>
      </c>
      <c r="L656" s="14">
        <f t="shared" si="85"/>
        <v>8.4722222222222254E-2</v>
      </c>
      <c r="M656" s="14">
        <f t="shared" si="86"/>
        <v>2</v>
      </c>
      <c r="N656" s="14">
        <f t="shared" si="87"/>
        <v>2</v>
      </c>
      <c r="O656" s="15">
        <f t="shared" si="88"/>
        <v>122</v>
      </c>
      <c r="P656" s="12"/>
      <c r="Q656" s="15">
        <f t="shared" si="89"/>
        <v>732</v>
      </c>
    </row>
    <row r="657" spans="1:17" ht="26.5" customHeight="1">
      <c r="A657" s="19">
        <v>45461</v>
      </c>
      <c r="B657" s="11" t="s">
        <v>36</v>
      </c>
      <c r="C657" s="11"/>
      <c r="D657" s="11" t="s">
        <v>24</v>
      </c>
      <c r="E657" s="12">
        <v>6</v>
      </c>
      <c r="F657" s="12"/>
      <c r="G657" s="12">
        <v>40</v>
      </c>
      <c r="H657" s="12">
        <v>1654</v>
      </c>
      <c r="I657" s="12">
        <v>1756</v>
      </c>
      <c r="J657" s="13">
        <f t="shared" si="83"/>
        <v>0.70416666666666672</v>
      </c>
      <c r="K657" s="13">
        <f t="shared" si="84"/>
        <v>0.74722222222222223</v>
      </c>
      <c r="L657" s="14">
        <f t="shared" si="85"/>
        <v>4.3055555555555514E-2</v>
      </c>
      <c r="M657" s="14">
        <f t="shared" si="86"/>
        <v>1</v>
      </c>
      <c r="N657" s="14">
        <f t="shared" si="87"/>
        <v>2</v>
      </c>
      <c r="O657" s="15">
        <f t="shared" si="88"/>
        <v>62</v>
      </c>
      <c r="P657" s="12"/>
      <c r="Q657" s="15">
        <f t="shared" si="89"/>
        <v>372</v>
      </c>
    </row>
    <row r="658" spans="1:17" ht="26.5" hidden="1" customHeight="1">
      <c r="A658" s="19">
        <v>45461</v>
      </c>
      <c r="B658" s="11" t="s">
        <v>34</v>
      </c>
      <c r="C658" s="11"/>
      <c r="D658" s="11" t="s">
        <v>28</v>
      </c>
      <c r="E658" s="12">
        <v>6</v>
      </c>
      <c r="F658" s="12"/>
      <c r="G658" s="12">
        <v>197</v>
      </c>
      <c r="H658" s="12">
        <v>2135</v>
      </c>
      <c r="I658" s="12">
        <v>2345</v>
      </c>
      <c r="J658" s="13">
        <f t="shared" si="83"/>
        <v>0.89930555555555558</v>
      </c>
      <c r="K658" s="13">
        <f t="shared" si="84"/>
        <v>0.98958333333333337</v>
      </c>
      <c r="L658" s="14">
        <f t="shared" si="85"/>
        <v>9.027777777777779E-2</v>
      </c>
      <c r="M658" s="14">
        <f t="shared" si="86"/>
        <v>2</v>
      </c>
      <c r="N658" s="14">
        <f t="shared" si="87"/>
        <v>10</v>
      </c>
      <c r="O658" s="15">
        <f t="shared" si="88"/>
        <v>130</v>
      </c>
      <c r="P658" s="12"/>
      <c r="Q658" s="15">
        <f>(O658*E658)-P658</f>
        <v>780</v>
      </c>
    </row>
    <row r="659" spans="1:17" ht="26.5" hidden="1" customHeight="1">
      <c r="A659" s="19">
        <v>45461</v>
      </c>
      <c r="B659" s="11" t="s">
        <v>34</v>
      </c>
      <c r="C659" s="11"/>
      <c r="D659" s="11" t="s">
        <v>28</v>
      </c>
      <c r="E659" s="12">
        <v>6</v>
      </c>
      <c r="F659" s="12"/>
      <c r="G659" s="12">
        <v>150</v>
      </c>
      <c r="H659" s="12">
        <v>2430</v>
      </c>
      <c r="I659" s="12">
        <v>2600</v>
      </c>
      <c r="J659" s="13">
        <f t="shared" si="83"/>
        <v>1.0208333333333333</v>
      </c>
      <c r="K659" s="13">
        <f t="shared" si="84"/>
        <v>1.0833333333333333</v>
      </c>
      <c r="L659" s="14">
        <f t="shared" si="85"/>
        <v>6.25E-2</v>
      </c>
      <c r="M659" s="14">
        <f t="shared" si="86"/>
        <v>1</v>
      </c>
      <c r="N659" s="14">
        <f t="shared" si="87"/>
        <v>30</v>
      </c>
      <c r="O659" s="15">
        <f t="shared" si="88"/>
        <v>90</v>
      </c>
      <c r="P659" s="12"/>
      <c r="Q659" s="15">
        <f t="shared" si="89"/>
        <v>540</v>
      </c>
    </row>
    <row r="660" spans="1:17" ht="26.5" hidden="1" customHeight="1">
      <c r="A660" s="19">
        <v>45461</v>
      </c>
      <c r="B660" s="11" t="s">
        <v>34</v>
      </c>
      <c r="C660" s="11"/>
      <c r="D660" s="11" t="s">
        <v>28</v>
      </c>
      <c r="E660" s="12">
        <v>6</v>
      </c>
      <c r="F660" s="12"/>
      <c r="G660" s="12">
        <v>353</v>
      </c>
      <c r="H660" s="12">
        <v>330</v>
      </c>
      <c r="I660" s="12">
        <v>515</v>
      </c>
      <c r="J660" s="13">
        <f t="shared" si="83"/>
        <v>0.14583333333333334</v>
      </c>
      <c r="K660" s="13">
        <f t="shared" si="84"/>
        <v>0.21875</v>
      </c>
      <c r="L660" s="14">
        <f t="shared" si="85"/>
        <v>7.2916666666666657E-2</v>
      </c>
      <c r="M660" s="14">
        <f t="shared" si="86"/>
        <v>1</v>
      </c>
      <c r="N660" s="14">
        <f t="shared" si="87"/>
        <v>45</v>
      </c>
      <c r="O660" s="15">
        <f t="shared" si="88"/>
        <v>105</v>
      </c>
      <c r="P660" s="12"/>
      <c r="Q660" s="15">
        <f t="shared" si="89"/>
        <v>630</v>
      </c>
    </row>
    <row r="661" spans="1:17" ht="26.5" hidden="1" customHeight="1">
      <c r="A661" s="19">
        <v>45461</v>
      </c>
      <c r="B661" s="11" t="s">
        <v>25</v>
      </c>
      <c r="C661" s="11" t="s">
        <v>26</v>
      </c>
      <c r="D661" s="11" t="s">
        <v>28</v>
      </c>
      <c r="E661" s="12">
        <v>3</v>
      </c>
      <c r="F661" s="12" t="s">
        <v>29</v>
      </c>
      <c r="G661" s="12">
        <v>144</v>
      </c>
      <c r="H661" s="12">
        <v>2203</v>
      </c>
      <c r="I661" s="12">
        <v>2352</v>
      </c>
      <c r="J661" s="13">
        <f t="shared" si="83"/>
        <v>0.91874999999999996</v>
      </c>
      <c r="K661" s="13">
        <f t="shared" si="84"/>
        <v>0.99444444444444446</v>
      </c>
      <c r="L661" s="14">
        <f t="shared" si="85"/>
        <v>7.5694444444444509E-2</v>
      </c>
      <c r="M661" s="14">
        <f t="shared" si="86"/>
        <v>1</v>
      </c>
      <c r="N661" s="14">
        <f t="shared" si="87"/>
        <v>49</v>
      </c>
      <c r="O661" s="15">
        <f t="shared" si="88"/>
        <v>109</v>
      </c>
      <c r="P661" s="12"/>
      <c r="Q661" s="15">
        <f t="shared" si="89"/>
        <v>327</v>
      </c>
    </row>
    <row r="662" spans="1:17" ht="26.5" hidden="1" customHeight="1">
      <c r="A662" s="19">
        <v>45461</v>
      </c>
      <c r="B662" s="11" t="s">
        <v>25</v>
      </c>
      <c r="C662" s="11" t="s">
        <v>26</v>
      </c>
      <c r="D662" s="11" t="s">
        <v>28</v>
      </c>
      <c r="E662" s="12">
        <v>3</v>
      </c>
      <c r="F662" s="12" t="s">
        <v>29</v>
      </c>
      <c r="G662" s="12">
        <v>132</v>
      </c>
      <c r="H662" s="12">
        <v>2430</v>
      </c>
      <c r="I662" s="12">
        <v>2602</v>
      </c>
      <c r="J662" s="13">
        <f t="shared" si="83"/>
        <v>1.0208333333333333</v>
      </c>
      <c r="K662" s="13">
        <f t="shared" si="84"/>
        <v>1.0847222222222221</v>
      </c>
      <c r="L662" s="14">
        <f t="shared" si="85"/>
        <v>6.3888888888888884E-2</v>
      </c>
      <c r="M662" s="14">
        <f t="shared" si="86"/>
        <v>1</v>
      </c>
      <c r="N662" s="14">
        <f t="shared" si="87"/>
        <v>32</v>
      </c>
      <c r="O662" s="15">
        <f t="shared" si="88"/>
        <v>92</v>
      </c>
      <c r="P662" s="12"/>
      <c r="Q662" s="15">
        <f t="shared" si="89"/>
        <v>276</v>
      </c>
    </row>
    <row r="663" spans="1:17" ht="26.5" hidden="1" customHeight="1">
      <c r="A663" s="19">
        <v>45461</v>
      </c>
      <c r="B663" s="11" t="s">
        <v>25</v>
      </c>
      <c r="C663" s="11" t="s">
        <v>26</v>
      </c>
      <c r="D663" s="11" t="s">
        <v>28</v>
      </c>
      <c r="E663" s="12">
        <v>3</v>
      </c>
      <c r="F663" s="12" t="s">
        <v>29</v>
      </c>
      <c r="G663" s="12">
        <v>120</v>
      </c>
      <c r="H663" s="12">
        <v>342</v>
      </c>
      <c r="I663" s="12">
        <v>525</v>
      </c>
      <c r="J663" s="13">
        <f t="shared" si="83"/>
        <v>0.15416666666666667</v>
      </c>
      <c r="K663" s="13">
        <f t="shared" si="84"/>
        <v>0.22569444444444445</v>
      </c>
      <c r="L663" s="14">
        <f t="shared" si="85"/>
        <v>7.1527777777777773E-2</v>
      </c>
      <c r="M663" s="14">
        <f t="shared" si="86"/>
        <v>1</v>
      </c>
      <c r="N663" s="14">
        <f t="shared" si="87"/>
        <v>43</v>
      </c>
      <c r="O663" s="15">
        <f t="shared" si="88"/>
        <v>103</v>
      </c>
      <c r="P663" s="12"/>
      <c r="Q663" s="15">
        <f t="shared" si="89"/>
        <v>309</v>
      </c>
    </row>
    <row r="664" spans="1:17" ht="26.5" hidden="1" customHeight="1">
      <c r="A664" s="19">
        <v>45461</v>
      </c>
      <c r="B664" s="11" t="s">
        <v>25</v>
      </c>
      <c r="C664" s="11" t="s">
        <v>26</v>
      </c>
      <c r="D664" s="11" t="s">
        <v>28</v>
      </c>
      <c r="E664" s="12">
        <v>3</v>
      </c>
      <c r="F664" s="12" t="s">
        <v>27</v>
      </c>
      <c r="G664" s="12">
        <v>240</v>
      </c>
      <c r="H664" s="12">
        <v>2155</v>
      </c>
      <c r="I664" s="12">
        <v>2345</v>
      </c>
      <c r="J664" s="13">
        <f t="shared" si="83"/>
        <v>0.91319444444444442</v>
      </c>
      <c r="K664" s="13">
        <f t="shared" si="84"/>
        <v>0.98958333333333337</v>
      </c>
      <c r="L664" s="14">
        <f t="shared" si="85"/>
        <v>7.6388888888888951E-2</v>
      </c>
      <c r="M664" s="14">
        <f t="shared" si="86"/>
        <v>1</v>
      </c>
      <c r="N664" s="14">
        <f t="shared" si="87"/>
        <v>50</v>
      </c>
      <c r="O664" s="15">
        <f t="shared" si="88"/>
        <v>110</v>
      </c>
      <c r="P664" s="12"/>
      <c r="Q664" s="15">
        <f t="shared" si="89"/>
        <v>330</v>
      </c>
    </row>
    <row r="665" spans="1:17" ht="26.5" hidden="1" customHeight="1">
      <c r="A665" s="19">
        <v>45461</v>
      </c>
      <c r="B665" s="11" t="s">
        <v>25</v>
      </c>
      <c r="C665" s="11" t="s">
        <v>26</v>
      </c>
      <c r="D665" s="11" t="s">
        <v>28</v>
      </c>
      <c r="E665" s="12">
        <v>3</v>
      </c>
      <c r="F665" s="12" t="s">
        <v>27</v>
      </c>
      <c r="G665" s="12">
        <v>169</v>
      </c>
      <c r="H665" s="12">
        <v>2435</v>
      </c>
      <c r="I665" s="12">
        <v>2600</v>
      </c>
      <c r="J665" s="13">
        <f t="shared" ref="J665:J728" si="90">IF(ISERROR(VALUE(IF(LEN(H665)=3,(LEFT(H665,1)&amp;":"&amp;RIGHT(H665,2)),(LEFT(H665,2)&amp;":"&amp;RIGHT(H665,2))))),"",VALUE(IF(LEN(H665)=3,(LEFT(H665,1)&amp;":"&amp;RIGHT(H665,2)),(LEFT(H665,2)&amp;":"&amp;RIGHT(H665,2)))))</f>
        <v>1.0243055555555556</v>
      </c>
      <c r="K665" s="13">
        <f t="shared" ref="K665:K728" si="91">IF(ISERROR(VALUE(IF(LEN(I665)=3,(LEFT(I665,1)&amp;":"&amp;RIGHT(I665,2)),(LEFT(I665,2)&amp;":"&amp;RIGHT(I665,2))))),"",VALUE(IF(LEN(I665)=3,(LEFT(I665,1)&amp;":"&amp;RIGHT(I665,2)),(LEFT(I665,2)&amp;":"&amp;RIGHT(I665,2)))))</f>
        <v>1.0833333333333333</v>
      </c>
      <c r="L665" s="14">
        <f t="shared" ref="L665:L728" si="92">K665-J665</f>
        <v>5.9027777777777679E-2</v>
      </c>
      <c r="M665" s="14">
        <f t="shared" ref="M665:M728" si="93">HOUR(L665)</f>
        <v>1</v>
      </c>
      <c r="N665" s="14">
        <f t="shared" ref="N665:N728" si="94">MINUTE(L665)</f>
        <v>25</v>
      </c>
      <c r="O665" s="15">
        <f t="shared" ref="O665:O728" si="95">IF(AND(ISNUMBER(H665),ISNUMBER(I665)),IF(M665*60+N665,M665*60+N665,"　"),0)</f>
        <v>85</v>
      </c>
      <c r="P665" s="12"/>
      <c r="Q665" s="15">
        <f t="shared" ref="Q665:Q728" si="96">(O665*E665)-P665</f>
        <v>255</v>
      </c>
    </row>
    <row r="666" spans="1:17" ht="26.5" hidden="1" customHeight="1">
      <c r="A666" s="19">
        <v>45461</v>
      </c>
      <c r="B666" s="11" t="s">
        <v>25</v>
      </c>
      <c r="C666" s="11" t="s">
        <v>26</v>
      </c>
      <c r="D666" s="11" t="s">
        <v>28</v>
      </c>
      <c r="E666" s="12">
        <v>3</v>
      </c>
      <c r="F666" s="12" t="s">
        <v>27</v>
      </c>
      <c r="G666" s="12">
        <v>228</v>
      </c>
      <c r="H666" s="12">
        <v>332</v>
      </c>
      <c r="I666" s="12">
        <v>525</v>
      </c>
      <c r="J666" s="13">
        <f t="shared" si="90"/>
        <v>0.14722222222222223</v>
      </c>
      <c r="K666" s="13">
        <f t="shared" si="91"/>
        <v>0.22569444444444445</v>
      </c>
      <c r="L666" s="14">
        <f t="shared" si="92"/>
        <v>7.8472222222222221E-2</v>
      </c>
      <c r="M666" s="14">
        <f t="shared" si="93"/>
        <v>1</v>
      </c>
      <c r="N666" s="14">
        <f t="shared" si="94"/>
        <v>53</v>
      </c>
      <c r="O666" s="15">
        <f t="shared" si="95"/>
        <v>113</v>
      </c>
      <c r="P666" s="12"/>
      <c r="Q666" s="15">
        <f t="shared" si="96"/>
        <v>339</v>
      </c>
    </row>
    <row r="667" spans="1:17" ht="26.5" hidden="1" customHeight="1">
      <c r="A667" s="19">
        <v>45461</v>
      </c>
      <c r="B667" s="11" t="s">
        <v>25</v>
      </c>
      <c r="C667" s="11" t="s">
        <v>26</v>
      </c>
      <c r="D667" s="11" t="s">
        <v>28</v>
      </c>
      <c r="E667" s="12">
        <v>3</v>
      </c>
      <c r="F667" s="12" t="s">
        <v>27</v>
      </c>
      <c r="G667" s="12">
        <v>48</v>
      </c>
      <c r="H667" s="12">
        <v>2300</v>
      </c>
      <c r="I667" s="12">
        <v>2345</v>
      </c>
      <c r="J667" s="13">
        <f t="shared" si="90"/>
        <v>0.95833333333333337</v>
      </c>
      <c r="K667" s="13">
        <f t="shared" si="91"/>
        <v>0.98958333333333337</v>
      </c>
      <c r="L667" s="14">
        <f t="shared" si="92"/>
        <v>3.125E-2</v>
      </c>
      <c r="M667" s="14">
        <f t="shared" si="93"/>
        <v>0</v>
      </c>
      <c r="N667" s="14">
        <f t="shared" si="94"/>
        <v>45</v>
      </c>
      <c r="O667" s="15">
        <f t="shared" si="95"/>
        <v>45</v>
      </c>
      <c r="P667" s="12"/>
      <c r="Q667" s="15">
        <f t="shared" si="96"/>
        <v>135</v>
      </c>
    </row>
    <row r="668" spans="1:17" ht="26.5" hidden="1" customHeight="1">
      <c r="A668" s="19">
        <v>45461</v>
      </c>
      <c r="B668" s="11" t="s">
        <v>25</v>
      </c>
      <c r="C668" s="11" t="s">
        <v>26</v>
      </c>
      <c r="D668" s="11" t="s">
        <v>28</v>
      </c>
      <c r="E668" s="12">
        <v>3</v>
      </c>
      <c r="F668" s="12" t="s">
        <v>27</v>
      </c>
      <c r="G668" s="12">
        <v>78</v>
      </c>
      <c r="H668" s="12">
        <v>2430</v>
      </c>
      <c r="I668" s="12">
        <v>2600</v>
      </c>
      <c r="J668" s="13">
        <f t="shared" si="90"/>
        <v>1.0208333333333333</v>
      </c>
      <c r="K668" s="13">
        <f t="shared" si="91"/>
        <v>1.0833333333333333</v>
      </c>
      <c r="L668" s="14">
        <f t="shared" si="92"/>
        <v>6.25E-2</v>
      </c>
      <c r="M668" s="14">
        <f t="shared" si="93"/>
        <v>1</v>
      </c>
      <c r="N668" s="14">
        <f t="shared" si="94"/>
        <v>30</v>
      </c>
      <c r="O668" s="15">
        <f t="shared" si="95"/>
        <v>90</v>
      </c>
      <c r="P668" s="12"/>
      <c r="Q668" s="15">
        <f t="shared" si="96"/>
        <v>270</v>
      </c>
    </row>
    <row r="669" spans="1:17" ht="26.5" hidden="1" customHeight="1">
      <c r="A669" s="19">
        <v>45461</v>
      </c>
      <c r="B669" s="11" t="s">
        <v>25</v>
      </c>
      <c r="C669" s="11" t="s">
        <v>26</v>
      </c>
      <c r="D669" s="11" t="s">
        <v>28</v>
      </c>
      <c r="E669" s="12">
        <v>3</v>
      </c>
      <c r="F669" s="12" t="s">
        <v>27</v>
      </c>
      <c r="G669" s="12">
        <v>180</v>
      </c>
      <c r="H669" s="12">
        <v>330</v>
      </c>
      <c r="I669" s="12">
        <v>525</v>
      </c>
      <c r="J669" s="13">
        <f t="shared" si="90"/>
        <v>0.14583333333333334</v>
      </c>
      <c r="K669" s="13">
        <f t="shared" si="91"/>
        <v>0.22569444444444445</v>
      </c>
      <c r="L669" s="14">
        <f t="shared" si="92"/>
        <v>7.9861111111111105E-2</v>
      </c>
      <c r="M669" s="14">
        <f t="shared" si="93"/>
        <v>1</v>
      </c>
      <c r="N669" s="14">
        <f t="shared" si="94"/>
        <v>55</v>
      </c>
      <c r="O669" s="15">
        <f t="shared" si="95"/>
        <v>115</v>
      </c>
      <c r="P669" s="12"/>
      <c r="Q669" s="15">
        <f t="shared" si="96"/>
        <v>345</v>
      </c>
    </row>
    <row r="670" spans="1:17" ht="26.5" hidden="1" customHeight="1">
      <c r="A670" s="19">
        <v>45462</v>
      </c>
      <c r="B670" s="11" t="s">
        <v>34</v>
      </c>
      <c r="C670" s="11"/>
      <c r="D670" s="11" t="s">
        <v>24</v>
      </c>
      <c r="E670" s="12">
        <v>6</v>
      </c>
      <c r="F670" s="12"/>
      <c r="G670" s="12">
        <v>180</v>
      </c>
      <c r="H670" s="12">
        <v>945</v>
      </c>
      <c r="I670" s="12">
        <v>1130</v>
      </c>
      <c r="J670" s="13">
        <f t="shared" si="90"/>
        <v>0.40625</v>
      </c>
      <c r="K670" s="13">
        <f t="shared" si="91"/>
        <v>0.47916666666666669</v>
      </c>
      <c r="L670" s="14">
        <f t="shared" si="92"/>
        <v>7.2916666666666685E-2</v>
      </c>
      <c r="M670" s="14">
        <f t="shared" si="93"/>
        <v>1</v>
      </c>
      <c r="N670" s="14">
        <f t="shared" si="94"/>
        <v>45</v>
      </c>
      <c r="O670" s="15">
        <f t="shared" si="95"/>
        <v>105</v>
      </c>
      <c r="P670" s="12"/>
      <c r="Q670" s="15">
        <f t="shared" si="96"/>
        <v>630</v>
      </c>
    </row>
    <row r="671" spans="1:17" ht="26.5" hidden="1" customHeight="1">
      <c r="A671" s="19">
        <v>45462</v>
      </c>
      <c r="B671" s="11" t="s">
        <v>34</v>
      </c>
      <c r="C671" s="11"/>
      <c r="D671" s="11" t="s">
        <v>24</v>
      </c>
      <c r="E671" s="12">
        <v>6</v>
      </c>
      <c r="F671" s="12"/>
      <c r="G671" s="12">
        <v>278</v>
      </c>
      <c r="H671" s="12">
        <v>1230</v>
      </c>
      <c r="I671" s="12">
        <v>1500</v>
      </c>
      <c r="J671" s="13">
        <f t="shared" si="90"/>
        <v>0.52083333333333337</v>
      </c>
      <c r="K671" s="13">
        <f t="shared" si="91"/>
        <v>0.625</v>
      </c>
      <c r="L671" s="14">
        <f t="shared" si="92"/>
        <v>0.10416666666666663</v>
      </c>
      <c r="M671" s="14">
        <f t="shared" si="93"/>
        <v>2</v>
      </c>
      <c r="N671" s="14">
        <f t="shared" si="94"/>
        <v>30</v>
      </c>
      <c r="O671" s="15">
        <f t="shared" si="95"/>
        <v>150</v>
      </c>
      <c r="P671" s="12"/>
      <c r="Q671" s="15">
        <f t="shared" si="96"/>
        <v>900</v>
      </c>
    </row>
    <row r="672" spans="1:17" ht="26.5" hidden="1" customHeight="1">
      <c r="A672" s="19">
        <v>45462</v>
      </c>
      <c r="B672" s="11" t="s">
        <v>34</v>
      </c>
      <c r="C672" s="11"/>
      <c r="D672" s="11" t="s">
        <v>24</v>
      </c>
      <c r="E672" s="12">
        <v>6</v>
      </c>
      <c r="F672" s="12"/>
      <c r="G672" s="12">
        <v>351</v>
      </c>
      <c r="H672" s="12">
        <v>1515</v>
      </c>
      <c r="I672" s="12">
        <v>1800</v>
      </c>
      <c r="J672" s="13">
        <f t="shared" si="90"/>
        <v>0.63541666666666663</v>
      </c>
      <c r="K672" s="13">
        <f t="shared" si="91"/>
        <v>0.75</v>
      </c>
      <c r="L672" s="14">
        <f t="shared" si="92"/>
        <v>0.11458333333333337</v>
      </c>
      <c r="M672" s="14">
        <f t="shared" si="93"/>
        <v>2</v>
      </c>
      <c r="N672" s="14">
        <f t="shared" si="94"/>
        <v>45</v>
      </c>
      <c r="O672" s="15">
        <f t="shared" si="95"/>
        <v>165</v>
      </c>
      <c r="P672" s="12"/>
      <c r="Q672" s="15">
        <f t="shared" si="96"/>
        <v>990</v>
      </c>
    </row>
    <row r="673" spans="1:17" ht="26.5" hidden="1" customHeight="1">
      <c r="A673" s="19">
        <v>45462</v>
      </c>
      <c r="B673" s="11" t="s">
        <v>30</v>
      </c>
      <c r="C673" s="11"/>
      <c r="D673" s="11" t="s">
        <v>24</v>
      </c>
      <c r="E673" s="12">
        <v>5</v>
      </c>
      <c r="F673" s="12"/>
      <c r="G673" s="12">
        <v>2149</v>
      </c>
      <c r="H673" s="12">
        <v>945</v>
      </c>
      <c r="I673" s="12">
        <v>1330</v>
      </c>
      <c r="J673" s="13">
        <f t="shared" si="90"/>
        <v>0.40625</v>
      </c>
      <c r="K673" s="13">
        <f t="shared" si="91"/>
        <v>0.5625</v>
      </c>
      <c r="L673" s="14">
        <f t="shared" si="92"/>
        <v>0.15625</v>
      </c>
      <c r="M673" s="14">
        <f t="shared" si="93"/>
        <v>3</v>
      </c>
      <c r="N673" s="14">
        <f t="shared" si="94"/>
        <v>45</v>
      </c>
      <c r="O673" s="15">
        <f t="shared" si="95"/>
        <v>225</v>
      </c>
      <c r="P673" s="12"/>
      <c r="Q673" s="15">
        <f t="shared" si="96"/>
        <v>1125</v>
      </c>
    </row>
    <row r="674" spans="1:17" ht="26.5" hidden="1" customHeight="1">
      <c r="A674" s="19">
        <v>45462</v>
      </c>
      <c r="B674" s="11" t="s">
        <v>30</v>
      </c>
      <c r="C674" s="11"/>
      <c r="D674" s="11" t="s">
        <v>24</v>
      </c>
      <c r="E674" s="12">
        <v>5</v>
      </c>
      <c r="F674" s="12"/>
      <c r="G674" s="12">
        <v>1162</v>
      </c>
      <c r="H674" s="12">
        <v>1430</v>
      </c>
      <c r="I674" s="12">
        <v>1630</v>
      </c>
      <c r="J674" s="13">
        <f t="shared" si="90"/>
        <v>0.60416666666666663</v>
      </c>
      <c r="K674" s="13">
        <f t="shared" si="91"/>
        <v>0.6875</v>
      </c>
      <c r="L674" s="14">
        <f t="shared" si="92"/>
        <v>8.333333333333337E-2</v>
      </c>
      <c r="M674" s="14">
        <f t="shared" si="93"/>
        <v>2</v>
      </c>
      <c r="N674" s="14">
        <f t="shared" si="94"/>
        <v>0</v>
      </c>
      <c r="O674" s="15">
        <f t="shared" si="95"/>
        <v>120</v>
      </c>
      <c r="P674" s="12"/>
      <c r="Q674" s="15">
        <f t="shared" si="96"/>
        <v>600</v>
      </c>
    </row>
    <row r="675" spans="1:17" ht="26.5" hidden="1" customHeight="1">
      <c r="A675" s="19">
        <v>45462</v>
      </c>
      <c r="B675" s="11" t="s">
        <v>30</v>
      </c>
      <c r="C675" s="11"/>
      <c r="D675" s="11" t="s">
        <v>24</v>
      </c>
      <c r="E675" s="12">
        <v>5</v>
      </c>
      <c r="F675" s="12"/>
      <c r="G675" s="12">
        <v>712</v>
      </c>
      <c r="H675" s="12">
        <v>1645</v>
      </c>
      <c r="I675" s="12">
        <v>1755</v>
      </c>
      <c r="J675" s="13">
        <f t="shared" si="90"/>
        <v>0.69791666666666663</v>
      </c>
      <c r="K675" s="13">
        <f t="shared" si="91"/>
        <v>0.74652777777777779</v>
      </c>
      <c r="L675" s="14">
        <f t="shared" si="92"/>
        <v>4.861111111111116E-2</v>
      </c>
      <c r="M675" s="14">
        <f t="shared" si="93"/>
        <v>1</v>
      </c>
      <c r="N675" s="14">
        <f t="shared" si="94"/>
        <v>10</v>
      </c>
      <c r="O675" s="15">
        <f t="shared" si="95"/>
        <v>70</v>
      </c>
      <c r="P675" s="12"/>
      <c r="Q675" s="15">
        <f t="shared" si="96"/>
        <v>350</v>
      </c>
    </row>
    <row r="676" spans="1:17" ht="26.5" hidden="1" customHeight="1">
      <c r="A676" s="19">
        <v>45462</v>
      </c>
      <c r="B676" s="11" t="s">
        <v>36</v>
      </c>
      <c r="C676" s="11"/>
      <c r="D676" s="11" t="s">
        <v>24</v>
      </c>
      <c r="E676" s="12">
        <v>4</v>
      </c>
      <c r="F676" s="12"/>
      <c r="G676" s="12">
        <v>130</v>
      </c>
      <c r="H676" s="12">
        <v>948</v>
      </c>
      <c r="I676" s="12">
        <v>1327</v>
      </c>
      <c r="J676" s="13">
        <f t="shared" si="90"/>
        <v>0.40833333333333333</v>
      </c>
      <c r="K676" s="13">
        <f t="shared" si="91"/>
        <v>0.56041666666666667</v>
      </c>
      <c r="L676" s="14">
        <f t="shared" si="92"/>
        <v>0.15208333333333335</v>
      </c>
      <c r="M676" s="14">
        <f t="shared" si="93"/>
        <v>3</v>
      </c>
      <c r="N676" s="14">
        <f t="shared" si="94"/>
        <v>39</v>
      </c>
      <c r="O676" s="15">
        <f t="shared" si="95"/>
        <v>219</v>
      </c>
      <c r="P676" s="12"/>
      <c r="Q676" s="15">
        <f t="shared" si="96"/>
        <v>876</v>
      </c>
    </row>
    <row r="677" spans="1:17" ht="26.5" hidden="1" customHeight="1">
      <c r="A677" s="19">
        <v>45462</v>
      </c>
      <c r="B677" s="11" t="s">
        <v>36</v>
      </c>
      <c r="C677" s="11"/>
      <c r="D677" s="11" t="s">
        <v>24</v>
      </c>
      <c r="E677" s="12">
        <v>4</v>
      </c>
      <c r="F677" s="12"/>
      <c r="G677" s="12">
        <v>60</v>
      </c>
      <c r="H677" s="12">
        <v>1431</v>
      </c>
      <c r="I677" s="12">
        <v>1628</v>
      </c>
      <c r="J677" s="13">
        <f t="shared" si="90"/>
        <v>0.60486111111111107</v>
      </c>
      <c r="K677" s="13">
        <f t="shared" si="91"/>
        <v>0.68611111111111112</v>
      </c>
      <c r="L677" s="14">
        <f t="shared" si="92"/>
        <v>8.1250000000000044E-2</v>
      </c>
      <c r="M677" s="14">
        <f t="shared" si="93"/>
        <v>1</v>
      </c>
      <c r="N677" s="14">
        <f t="shared" si="94"/>
        <v>57</v>
      </c>
      <c r="O677" s="15">
        <f t="shared" si="95"/>
        <v>117</v>
      </c>
      <c r="P677" s="12"/>
      <c r="Q677" s="15">
        <f t="shared" si="96"/>
        <v>468</v>
      </c>
    </row>
    <row r="678" spans="1:17" ht="26.5" hidden="1" customHeight="1">
      <c r="A678" s="19">
        <v>45462</v>
      </c>
      <c r="B678" s="11" t="s">
        <v>36</v>
      </c>
      <c r="C678" s="11"/>
      <c r="D678" s="11" t="s">
        <v>24</v>
      </c>
      <c r="E678" s="12">
        <v>4</v>
      </c>
      <c r="F678" s="12"/>
      <c r="G678" s="12">
        <v>40</v>
      </c>
      <c r="H678" s="12">
        <v>1648</v>
      </c>
      <c r="I678" s="12">
        <v>1750</v>
      </c>
      <c r="J678" s="13">
        <f t="shared" si="90"/>
        <v>0.7</v>
      </c>
      <c r="K678" s="13">
        <f t="shared" si="91"/>
        <v>0.74305555555555558</v>
      </c>
      <c r="L678" s="14">
        <f t="shared" si="92"/>
        <v>4.3055555555555625E-2</v>
      </c>
      <c r="M678" s="14">
        <f t="shared" si="93"/>
        <v>1</v>
      </c>
      <c r="N678" s="14">
        <f t="shared" si="94"/>
        <v>2</v>
      </c>
      <c r="O678" s="15">
        <f t="shared" si="95"/>
        <v>62</v>
      </c>
      <c r="P678" s="12"/>
      <c r="Q678" s="15">
        <f t="shared" si="96"/>
        <v>248</v>
      </c>
    </row>
    <row r="679" spans="1:17" ht="26.5" hidden="1" customHeight="1">
      <c r="A679" s="19">
        <v>45462</v>
      </c>
      <c r="B679" s="11" t="s">
        <v>36</v>
      </c>
      <c r="C679" s="11"/>
      <c r="D679" s="11" t="s">
        <v>24</v>
      </c>
      <c r="E679" s="12">
        <v>4</v>
      </c>
      <c r="F679" s="12"/>
      <c r="G679" s="12">
        <v>40</v>
      </c>
      <c r="H679" s="12">
        <v>1118</v>
      </c>
      <c r="I679" s="12">
        <v>1326</v>
      </c>
      <c r="J679" s="13">
        <f t="shared" si="90"/>
        <v>0.47083333333333333</v>
      </c>
      <c r="K679" s="13">
        <f t="shared" si="91"/>
        <v>0.55972222222222223</v>
      </c>
      <c r="L679" s="14">
        <f t="shared" si="92"/>
        <v>8.8888888888888906E-2</v>
      </c>
      <c r="M679" s="14">
        <f t="shared" si="93"/>
        <v>2</v>
      </c>
      <c r="N679" s="14">
        <f t="shared" si="94"/>
        <v>8</v>
      </c>
      <c r="O679" s="15">
        <f t="shared" si="95"/>
        <v>128</v>
      </c>
      <c r="P679" s="12"/>
      <c r="Q679" s="15">
        <f t="shared" si="96"/>
        <v>512</v>
      </c>
    </row>
    <row r="680" spans="1:17" ht="26.5" hidden="1" customHeight="1">
      <c r="A680" s="19">
        <v>45462</v>
      </c>
      <c r="B680" s="11" t="s">
        <v>36</v>
      </c>
      <c r="C680" s="11"/>
      <c r="D680" s="11" t="s">
        <v>24</v>
      </c>
      <c r="E680" s="12">
        <v>4</v>
      </c>
      <c r="F680" s="12"/>
      <c r="G680" s="12">
        <v>40</v>
      </c>
      <c r="H680" s="12">
        <v>1435</v>
      </c>
      <c r="I680" s="12">
        <v>1626</v>
      </c>
      <c r="J680" s="13">
        <f t="shared" si="90"/>
        <v>0.60763888888888884</v>
      </c>
      <c r="K680" s="13">
        <f t="shared" si="91"/>
        <v>0.68472222222222223</v>
      </c>
      <c r="L680" s="14">
        <f t="shared" si="92"/>
        <v>7.7083333333333393E-2</v>
      </c>
      <c r="M680" s="14">
        <f t="shared" si="93"/>
        <v>1</v>
      </c>
      <c r="N680" s="14">
        <f t="shared" si="94"/>
        <v>51</v>
      </c>
      <c r="O680" s="15">
        <f t="shared" si="95"/>
        <v>111</v>
      </c>
      <c r="P680" s="12"/>
      <c r="Q680" s="15">
        <f t="shared" si="96"/>
        <v>444</v>
      </c>
    </row>
    <row r="681" spans="1:17" ht="26.5" hidden="1" customHeight="1">
      <c r="A681" s="19">
        <v>45462</v>
      </c>
      <c r="B681" s="11" t="s">
        <v>36</v>
      </c>
      <c r="C681" s="11"/>
      <c r="D681" s="11" t="s">
        <v>24</v>
      </c>
      <c r="E681" s="12">
        <v>4</v>
      </c>
      <c r="F681" s="12"/>
      <c r="G681" s="12">
        <v>20</v>
      </c>
      <c r="H681" s="12">
        <v>1647</v>
      </c>
      <c r="I681" s="12">
        <v>1741</v>
      </c>
      <c r="J681" s="13">
        <f t="shared" si="90"/>
        <v>0.69930555555555551</v>
      </c>
      <c r="K681" s="13">
        <f t="shared" si="91"/>
        <v>0.7368055555555556</v>
      </c>
      <c r="L681" s="14">
        <f t="shared" si="92"/>
        <v>3.7500000000000089E-2</v>
      </c>
      <c r="M681" s="14">
        <f t="shared" si="93"/>
        <v>0</v>
      </c>
      <c r="N681" s="14">
        <f t="shared" si="94"/>
        <v>54</v>
      </c>
      <c r="O681" s="15">
        <f t="shared" si="95"/>
        <v>54</v>
      </c>
      <c r="P681" s="12"/>
      <c r="Q681" s="15">
        <f t="shared" si="96"/>
        <v>216</v>
      </c>
    </row>
    <row r="682" spans="1:17" ht="26.5" hidden="1" customHeight="1">
      <c r="A682" s="19">
        <v>45462</v>
      </c>
      <c r="B682" s="11" t="s">
        <v>32</v>
      </c>
      <c r="C682" s="11"/>
      <c r="D682" s="11" t="s">
        <v>24</v>
      </c>
      <c r="E682" s="12">
        <v>7</v>
      </c>
      <c r="F682" s="12"/>
      <c r="G682" s="12">
        <v>406</v>
      </c>
      <c r="H682" s="12">
        <v>950</v>
      </c>
      <c r="I682" s="12">
        <v>1125</v>
      </c>
      <c r="J682" s="13">
        <f t="shared" si="90"/>
        <v>0.40972222222222221</v>
      </c>
      <c r="K682" s="13">
        <f t="shared" si="91"/>
        <v>0.47569444444444442</v>
      </c>
      <c r="L682" s="14">
        <f t="shared" si="92"/>
        <v>6.597222222222221E-2</v>
      </c>
      <c r="M682" s="14">
        <f t="shared" si="93"/>
        <v>1</v>
      </c>
      <c r="N682" s="14">
        <f t="shared" si="94"/>
        <v>35</v>
      </c>
      <c r="O682" s="15">
        <f t="shared" si="95"/>
        <v>95</v>
      </c>
      <c r="P682" s="12"/>
      <c r="Q682" s="15">
        <f t="shared" si="96"/>
        <v>665</v>
      </c>
    </row>
    <row r="683" spans="1:17" ht="26.5" hidden="1" customHeight="1">
      <c r="A683" s="19">
        <v>45462</v>
      </c>
      <c r="B683" s="11" t="s">
        <v>32</v>
      </c>
      <c r="C683" s="11"/>
      <c r="D683" s="11" t="s">
        <v>24</v>
      </c>
      <c r="E683" s="12">
        <v>7</v>
      </c>
      <c r="F683" s="12"/>
      <c r="G683" s="12">
        <v>932</v>
      </c>
      <c r="H683" s="12">
        <v>1235</v>
      </c>
      <c r="I683" s="12">
        <v>1455</v>
      </c>
      <c r="J683" s="13">
        <f t="shared" si="90"/>
        <v>0.52430555555555558</v>
      </c>
      <c r="K683" s="13">
        <f t="shared" si="91"/>
        <v>0.62152777777777779</v>
      </c>
      <c r="L683" s="14">
        <f t="shared" si="92"/>
        <v>9.722222222222221E-2</v>
      </c>
      <c r="M683" s="14">
        <f t="shared" si="93"/>
        <v>2</v>
      </c>
      <c r="N683" s="14">
        <f t="shared" si="94"/>
        <v>20</v>
      </c>
      <c r="O683" s="15">
        <f t="shared" si="95"/>
        <v>140</v>
      </c>
      <c r="P683" s="12"/>
      <c r="Q683" s="15">
        <f t="shared" si="96"/>
        <v>980</v>
      </c>
    </row>
    <row r="684" spans="1:17" ht="26.5" hidden="1" customHeight="1">
      <c r="A684" s="19">
        <v>45462</v>
      </c>
      <c r="B684" s="11" t="s">
        <v>32</v>
      </c>
      <c r="C684" s="11"/>
      <c r="D684" s="11" t="s">
        <v>24</v>
      </c>
      <c r="E684" s="12">
        <v>7</v>
      </c>
      <c r="F684" s="12"/>
      <c r="G684" s="12">
        <v>1026</v>
      </c>
      <c r="H684" s="12">
        <v>1520</v>
      </c>
      <c r="I684" s="12">
        <v>1750</v>
      </c>
      <c r="J684" s="13">
        <f t="shared" si="90"/>
        <v>0.63888888888888884</v>
      </c>
      <c r="K684" s="13">
        <f t="shared" si="91"/>
        <v>0.74305555555555558</v>
      </c>
      <c r="L684" s="14">
        <f t="shared" si="92"/>
        <v>0.10416666666666674</v>
      </c>
      <c r="M684" s="14">
        <f t="shared" si="93"/>
        <v>2</v>
      </c>
      <c r="N684" s="14">
        <f t="shared" si="94"/>
        <v>30</v>
      </c>
      <c r="O684" s="15">
        <f t="shared" si="95"/>
        <v>150</v>
      </c>
      <c r="P684" s="12"/>
      <c r="Q684" s="15">
        <f t="shared" si="96"/>
        <v>1050</v>
      </c>
    </row>
    <row r="685" spans="1:17" ht="26.5" hidden="1" customHeight="1">
      <c r="A685" s="19">
        <v>45462</v>
      </c>
      <c r="B685" s="11" t="s">
        <v>23</v>
      </c>
      <c r="C685" s="11"/>
      <c r="D685" s="11" t="s">
        <v>24</v>
      </c>
      <c r="E685" s="12">
        <v>4</v>
      </c>
      <c r="F685" s="12"/>
      <c r="G685" s="12">
        <v>71</v>
      </c>
      <c r="H685" s="12">
        <v>955</v>
      </c>
      <c r="I685" s="12">
        <v>1125</v>
      </c>
      <c r="J685" s="13">
        <f t="shared" si="90"/>
        <v>0.41319444444444442</v>
      </c>
      <c r="K685" s="13">
        <f t="shared" si="91"/>
        <v>0.47569444444444442</v>
      </c>
      <c r="L685" s="14">
        <f t="shared" si="92"/>
        <v>6.25E-2</v>
      </c>
      <c r="M685" s="14">
        <f t="shared" si="93"/>
        <v>1</v>
      </c>
      <c r="N685" s="14">
        <f t="shared" si="94"/>
        <v>30</v>
      </c>
      <c r="O685" s="15">
        <f t="shared" si="95"/>
        <v>90</v>
      </c>
      <c r="P685" s="12"/>
      <c r="Q685" s="15">
        <f t="shared" si="96"/>
        <v>360</v>
      </c>
    </row>
    <row r="686" spans="1:17" ht="26.5" hidden="1" customHeight="1">
      <c r="A686" s="19">
        <v>45462</v>
      </c>
      <c r="B686" s="11" t="s">
        <v>23</v>
      </c>
      <c r="C686" s="11"/>
      <c r="D686" s="11" t="s">
        <v>24</v>
      </c>
      <c r="E686" s="12">
        <v>4</v>
      </c>
      <c r="F686" s="12"/>
      <c r="G686" s="12">
        <v>91</v>
      </c>
      <c r="H686" s="12">
        <v>1230</v>
      </c>
      <c r="I686" s="12">
        <v>1330</v>
      </c>
      <c r="J686" s="13">
        <f t="shared" si="90"/>
        <v>0.52083333333333337</v>
      </c>
      <c r="K686" s="13">
        <f t="shared" si="91"/>
        <v>0.5625</v>
      </c>
      <c r="L686" s="14">
        <f t="shared" si="92"/>
        <v>4.166666666666663E-2</v>
      </c>
      <c r="M686" s="14">
        <f t="shared" si="93"/>
        <v>1</v>
      </c>
      <c r="N686" s="14">
        <f t="shared" si="94"/>
        <v>0</v>
      </c>
      <c r="O686" s="15">
        <f t="shared" si="95"/>
        <v>60</v>
      </c>
      <c r="P686" s="12"/>
      <c r="Q686" s="15">
        <f t="shared" si="96"/>
        <v>240</v>
      </c>
    </row>
    <row r="687" spans="1:17" ht="26.5" hidden="1" customHeight="1">
      <c r="A687" s="19">
        <v>45462</v>
      </c>
      <c r="B687" s="11" t="s">
        <v>23</v>
      </c>
      <c r="C687" s="11"/>
      <c r="D687" s="11" t="s">
        <v>24</v>
      </c>
      <c r="E687" s="12">
        <v>4</v>
      </c>
      <c r="F687" s="12"/>
      <c r="G687" s="12">
        <v>29</v>
      </c>
      <c r="H687" s="12">
        <v>1335</v>
      </c>
      <c r="I687" s="12">
        <v>1455</v>
      </c>
      <c r="J687" s="13">
        <f t="shared" si="90"/>
        <v>0.56597222222222221</v>
      </c>
      <c r="K687" s="13">
        <f t="shared" si="91"/>
        <v>0.62152777777777779</v>
      </c>
      <c r="L687" s="14">
        <f t="shared" si="92"/>
        <v>5.555555555555558E-2</v>
      </c>
      <c r="M687" s="14">
        <f t="shared" si="93"/>
        <v>1</v>
      </c>
      <c r="N687" s="14">
        <f t="shared" si="94"/>
        <v>20</v>
      </c>
      <c r="O687" s="15">
        <f t="shared" si="95"/>
        <v>80</v>
      </c>
      <c r="P687" s="12"/>
      <c r="Q687" s="15">
        <f t="shared" si="96"/>
        <v>320</v>
      </c>
    </row>
    <row r="688" spans="1:17" ht="26.5" hidden="1" customHeight="1">
      <c r="A688" s="19">
        <v>45462</v>
      </c>
      <c r="B688" s="11" t="s">
        <v>23</v>
      </c>
      <c r="C688" s="11"/>
      <c r="D688" s="11" t="s">
        <v>24</v>
      </c>
      <c r="E688" s="12">
        <v>4</v>
      </c>
      <c r="F688" s="12"/>
      <c r="G688" s="12">
        <v>75</v>
      </c>
      <c r="H688" s="12">
        <v>1520</v>
      </c>
      <c r="I688" s="12">
        <v>1640</v>
      </c>
      <c r="J688" s="13">
        <f t="shared" si="90"/>
        <v>0.63888888888888884</v>
      </c>
      <c r="K688" s="13">
        <f t="shared" si="91"/>
        <v>0.69444444444444442</v>
      </c>
      <c r="L688" s="14">
        <f t="shared" si="92"/>
        <v>5.555555555555558E-2</v>
      </c>
      <c r="M688" s="14">
        <f t="shared" si="93"/>
        <v>1</v>
      </c>
      <c r="N688" s="14">
        <f t="shared" si="94"/>
        <v>20</v>
      </c>
      <c r="O688" s="15">
        <f t="shared" si="95"/>
        <v>80</v>
      </c>
      <c r="P688" s="12"/>
      <c r="Q688" s="15">
        <f t="shared" si="96"/>
        <v>320</v>
      </c>
    </row>
    <row r="689" spans="1:17" ht="26.5" hidden="1" customHeight="1">
      <c r="A689" s="19">
        <v>45462</v>
      </c>
      <c r="B689" s="11" t="s">
        <v>23</v>
      </c>
      <c r="C689" s="11"/>
      <c r="D689" s="11" t="s">
        <v>24</v>
      </c>
      <c r="E689" s="12">
        <v>4</v>
      </c>
      <c r="F689" s="12"/>
      <c r="G689" s="12">
        <v>10</v>
      </c>
      <c r="H689" s="12">
        <v>1645</v>
      </c>
      <c r="I689" s="12">
        <v>1740</v>
      </c>
      <c r="J689" s="13">
        <f t="shared" si="90"/>
        <v>0.69791666666666663</v>
      </c>
      <c r="K689" s="13">
        <f t="shared" si="91"/>
        <v>0.73611111111111116</v>
      </c>
      <c r="L689" s="14">
        <f t="shared" si="92"/>
        <v>3.8194444444444531E-2</v>
      </c>
      <c r="M689" s="14">
        <f t="shared" si="93"/>
        <v>0</v>
      </c>
      <c r="N689" s="14">
        <f t="shared" si="94"/>
        <v>55</v>
      </c>
      <c r="O689" s="15">
        <f t="shared" si="95"/>
        <v>55</v>
      </c>
      <c r="P689" s="12"/>
      <c r="Q689" s="15">
        <f t="shared" si="96"/>
        <v>220</v>
      </c>
    </row>
    <row r="690" spans="1:17" ht="26.5" hidden="1" customHeight="1">
      <c r="A690" s="19">
        <v>45462</v>
      </c>
      <c r="B690" s="11" t="s">
        <v>23</v>
      </c>
      <c r="C690" s="11"/>
      <c r="D690" s="11" t="s">
        <v>24</v>
      </c>
      <c r="E690" s="12">
        <v>4</v>
      </c>
      <c r="F690" s="12"/>
      <c r="G690" s="12">
        <v>28</v>
      </c>
      <c r="H690" s="12">
        <v>1740</v>
      </c>
      <c r="I690" s="12">
        <v>1745</v>
      </c>
      <c r="J690" s="13">
        <f t="shared" si="90"/>
        <v>0.73611111111111116</v>
      </c>
      <c r="K690" s="13">
        <f t="shared" si="91"/>
        <v>0.73958333333333337</v>
      </c>
      <c r="L690" s="14">
        <f t="shared" si="92"/>
        <v>3.4722222222222099E-3</v>
      </c>
      <c r="M690" s="14">
        <f t="shared" si="93"/>
        <v>0</v>
      </c>
      <c r="N690" s="14">
        <f t="shared" si="94"/>
        <v>5</v>
      </c>
      <c r="O690" s="15">
        <f t="shared" si="95"/>
        <v>5</v>
      </c>
      <c r="P690" s="12"/>
      <c r="Q690" s="15">
        <f t="shared" si="96"/>
        <v>20</v>
      </c>
    </row>
    <row r="691" spans="1:17" ht="26.5" hidden="1" customHeight="1">
      <c r="A691" s="19">
        <v>45462</v>
      </c>
      <c r="B691" s="11" t="s">
        <v>25</v>
      </c>
      <c r="C691" s="11" t="s">
        <v>35</v>
      </c>
      <c r="D691" s="11" t="s">
        <v>24</v>
      </c>
      <c r="E691" s="12">
        <v>3</v>
      </c>
      <c r="F691" s="12"/>
      <c r="G691" s="12">
        <v>121</v>
      </c>
      <c r="H691" s="12">
        <v>950</v>
      </c>
      <c r="I691" s="12">
        <v>1235</v>
      </c>
      <c r="J691" s="13">
        <f t="shared" si="90"/>
        <v>0.40972222222222221</v>
      </c>
      <c r="K691" s="13">
        <f t="shared" si="91"/>
        <v>0.52430555555555558</v>
      </c>
      <c r="L691" s="14">
        <f t="shared" si="92"/>
        <v>0.11458333333333337</v>
      </c>
      <c r="M691" s="14">
        <f t="shared" si="93"/>
        <v>2</v>
      </c>
      <c r="N691" s="14">
        <f t="shared" si="94"/>
        <v>45</v>
      </c>
      <c r="O691" s="15">
        <f t="shared" si="95"/>
        <v>165</v>
      </c>
      <c r="P691" s="12"/>
      <c r="Q691" s="15">
        <f t="shared" si="96"/>
        <v>495</v>
      </c>
    </row>
    <row r="692" spans="1:17" ht="26.5" hidden="1" customHeight="1">
      <c r="A692" s="19">
        <v>45462</v>
      </c>
      <c r="B692" s="11" t="s">
        <v>25</v>
      </c>
      <c r="C692" s="11" t="s">
        <v>35</v>
      </c>
      <c r="D692" s="11" t="s">
        <v>24</v>
      </c>
      <c r="E692" s="12">
        <v>3</v>
      </c>
      <c r="F692" s="12"/>
      <c r="G692" s="12">
        <v>72</v>
      </c>
      <c r="H692" s="12">
        <v>1335</v>
      </c>
      <c r="I692" s="12">
        <v>1530</v>
      </c>
      <c r="J692" s="13">
        <f t="shared" si="90"/>
        <v>0.56597222222222221</v>
      </c>
      <c r="K692" s="13">
        <f t="shared" si="91"/>
        <v>0.64583333333333337</v>
      </c>
      <c r="L692" s="14">
        <f t="shared" si="92"/>
        <v>7.986111111111116E-2</v>
      </c>
      <c r="M692" s="14">
        <f t="shared" si="93"/>
        <v>1</v>
      </c>
      <c r="N692" s="14">
        <f t="shared" si="94"/>
        <v>55</v>
      </c>
      <c r="O692" s="15">
        <f t="shared" si="95"/>
        <v>115</v>
      </c>
      <c r="P692" s="12"/>
      <c r="Q692" s="15">
        <f t="shared" si="96"/>
        <v>345</v>
      </c>
    </row>
    <row r="693" spans="1:17" ht="26.5" hidden="1" customHeight="1">
      <c r="A693" s="19">
        <v>45462</v>
      </c>
      <c r="B693" s="11" t="s">
        <v>25</v>
      </c>
      <c r="C693" s="11" t="s">
        <v>35</v>
      </c>
      <c r="D693" s="11" t="s">
        <v>24</v>
      </c>
      <c r="E693" s="12">
        <v>3</v>
      </c>
      <c r="F693" s="12"/>
      <c r="G693" s="12">
        <v>75</v>
      </c>
      <c r="H693" s="12">
        <v>1545</v>
      </c>
      <c r="I693" s="12">
        <v>1800</v>
      </c>
      <c r="J693" s="13">
        <f t="shared" si="90"/>
        <v>0.65625</v>
      </c>
      <c r="K693" s="13">
        <f t="shared" si="91"/>
        <v>0.75</v>
      </c>
      <c r="L693" s="14">
        <f t="shared" si="92"/>
        <v>9.375E-2</v>
      </c>
      <c r="M693" s="14">
        <f t="shared" si="93"/>
        <v>2</v>
      </c>
      <c r="N693" s="14">
        <f t="shared" si="94"/>
        <v>15</v>
      </c>
      <c r="O693" s="15">
        <f t="shared" si="95"/>
        <v>135</v>
      </c>
      <c r="P693" s="12"/>
      <c r="Q693" s="15">
        <f t="shared" si="96"/>
        <v>405</v>
      </c>
    </row>
    <row r="694" spans="1:17" ht="26.5" hidden="1" customHeight="1">
      <c r="A694" s="19">
        <v>45462</v>
      </c>
      <c r="B694" s="11" t="s">
        <v>25</v>
      </c>
      <c r="C694" s="11" t="s">
        <v>35</v>
      </c>
      <c r="D694" s="11" t="s">
        <v>24</v>
      </c>
      <c r="E694" s="12">
        <v>3</v>
      </c>
      <c r="F694" s="12"/>
      <c r="G694" s="12">
        <v>60</v>
      </c>
      <c r="H694" s="12">
        <v>1000</v>
      </c>
      <c r="I694" s="12">
        <v>1140</v>
      </c>
      <c r="J694" s="13">
        <f t="shared" si="90"/>
        <v>0.41666666666666669</v>
      </c>
      <c r="K694" s="13">
        <f t="shared" si="91"/>
        <v>0.4861111111111111</v>
      </c>
      <c r="L694" s="14">
        <f t="shared" si="92"/>
        <v>6.944444444444442E-2</v>
      </c>
      <c r="M694" s="14">
        <f t="shared" si="93"/>
        <v>1</v>
      </c>
      <c r="N694" s="14">
        <f t="shared" si="94"/>
        <v>40</v>
      </c>
      <c r="O694" s="15">
        <f t="shared" si="95"/>
        <v>100</v>
      </c>
      <c r="P694" s="12"/>
      <c r="Q694" s="15">
        <f t="shared" si="96"/>
        <v>300</v>
      </c>
    </row>
    <row r="695" spans="1:17" ht="26.5" hidden="1" customHeight="1">
      <c r="A695" s="19">
        <v>45462</v>
      </c>
      <c r="B695" s="11" t="s">
        <v>25</v>
      </c>
      <c r="C695" s="11" t="s">
        <v>35</v>
      </c>
      <c r="D695" s="11" t="s">
        <v>24</v>
      </c>
      <c r="E695" s="12">
        <v>3</v>
      </c>
      <c r="F695" s="12"/>
      <c r="G695" s="12">
        <v>36</v>
      </c>
      <c r="H695" s="12">
        <v>1140</v>
      </c>
      <c r="I695" s="12">
        <v>1225</v>
      </c>
      <c r="J695" s="13">
        <f t="shared" si="90"/>
        <v>0.4861111111111111</v>
      </c>
      <c r="K695" s="13">
        <f t="shared" si="91"/>
        <v>0.51736111111111116</v>
      </c>
      <c r="L695" s="14">
        <f t="shared" si="92"/>
        <v>3.1250000000000056E-2</v>
      </c>
      <c r="M695" s="14">
        <f t="shared" si="93"/>
        <v>0</v>
      </c>
      <c r="N695" s="14">
        <f t="shared" si="94"/>
        <v>45</v>
      </c>
      <c r="O695" s="15">
        <f t="shared" si="95"/>
        <v>45</v>
      </c>
      <c r="P695" s="12"/>
      <c r="Q695" s="15">
        <f t="shared" si="96"/>
        <v>135</v>
      </c>
    </row>
    <row r="696" spans="1:17" ht="26.5" hidden="1" customHeight="1">
      <c r="A696" s="19">
        <v>45462</v>
      </c>
      <c r="B696" s="11" t="s">
        <v>25</v>
      </c>
      <c r="C696" s="11" t="s">
        <v>35</v>
      </c>
      <c r="D696" s="11" t="s">
        <v>24</v>
      </c>
      <c r="E696" s="12">
        <v>3</v>
      </c>
      <c r="F696" s="12"/>
      <c r="G696" s="12">
        <v>180</v>
      </c>
      <c r="H696" s="12">
        <v>1340</v>
      </c>
      <c r="I696" s="12">
        <v>1525</v>
      </c>
      <c r="J696" s="13">
        <f t="shared" si="90"/>
        <v>0.56944444444444442</v>
      </c>
      <c r="K696" s="13">
        <f t="shared" si="91"/>
        <v>0.64236111111111116</v>
      </c>
      <c r="L696" s="14">
        <f t="shared" si="92"/>
        <v>7.2916666666666741E-2</v>
      </c>
      <c r="M696" s="14">
        <f t="shared" si="93"/>
        <v>1</v>
      </c>
      <c r="N696" s="14">
        <f t="shared" si="94"/>
        <v>45</v>
      </c>
      <c r="O696" s="15">
        <f t="shared" si="95"/>
        <v>105</v>
      </c>
      <c r="P696" s="12"/>
      <c r="Q696" s="15">
        <f t="shared" si="96"/>
        <v>315</v>
      </c>
    </row>
    <row r="697" spans="1:17" ht="26.5" hidden="1" customHeight="1">
      <c r="A697" s="19">
        <v>45462</v>
      </c>
      <c r="B697" s="11" t="s">
        <v>25</v>
      </c>
      <c r="C697" s="11" t="s">
        <v>35</v>
      </c>
      <c r="D697" s="11" t="s">
        <v>24</v>
      </c>
      <c r="E697" s="12">
        <v>3</v>
      </c>
      <c r="F697" s="12"/>
      <c r="G697" s="12">
        <v>36</v>
      </c>
      <c r="H697" s="12">
        <v>1550</v>
      </c>
      <c r="I697" s="12">
        <v>1710</v>
      </c>
      <c r="J697" s="13">
        <f t="shared" si="90"/>
        <v>0.65972222222222221</v>
      </c>
      <c r="K697" s="13">
        <f t="shared" si="91"/>
        <v>0.71527777777777779</v>
      </c>
      <c r="L697" s="14">
        <f t="shared" si="92"/>
        <v>5.555555555555558E-2</v>
      </c>
      <c r="M697" s="14">
        <f t="shared" si="93"/>
        <v>1</v>
      </c>
      <c r="N697" s="14">
        <f t="shared" si="94"/>
        <v>20</v>
      </c>
      <c r="O697" s="15">
        <f t="shared" si="95"/>
        <v>80</v>
      </c>
      <c r="P697" s="12"/>
      <c r="Q697" s="15">
        <f t="shared" si="96"/>
        <v>240</v>
      </c>
    </row>
    <row r="698" spans="1:17" ht="26.5" hidden="1" customHeight="1">
      <c r="A698" s="19">
        <v>45462</v>
      </c>
      <c r="B698" s="11" t="s">
        <v>25</v>
      </c>
      <c r="C698" s="11" t="s">
        <v>35</v>
      </c>
      <c r="D698" s="11" t="s">
        <v>24</v>
      </c>
      <c r="E698" s="12">
        <v>3</v>
      </c>
      <c r="F698" s="12"/>
      <c r="G698" s="12">
        <v>24</v>
      </c>
      <c r="H698" s="12">
        <v>1710</v>
      </c>
      <c r="I698" s="12">
        <v>1750</v>
      </c>
      <c r="J698" s="13">
        <f t="shared" si="90"/>
        <v>0.71527777777777779</v>
      </c>
      <c r="K698" s="13">
        <f t="shared" si="91"/>
        <v>0.74305555555555558</v>
      </c>
      <c r="L698" s="14">
        <f t="shared" si="92"/>
        <v>2.777777777777779E-2</v>
      </c>
      <c r="M698" s="14">
        <f t="shared" si="93"/>
        <v>0</v>
      </c>
      <c r="N698" s="14">
        <f t="shared" si="94"/>
        <v>40</v>
      </c>
      <c r="O698" s="15">
        <f t="shared" si="95"/>
        <v>40</v>
      </c>
      <c r="P698" s="12"/>
      <c r="Q698" s="15">
        <f t="shared" si="96"/>
        <v>120</v>
      </c>
    </row>
    <row r="699" spans="1:17" ht="26.5" hidden="1" customHeight="1">
      <c r="A699" s="19">
        <v>45462</v>
      </c>
      <c r="B699" s="11" t="s">
        <v>25</v>
      </c>
      <c r="C699" s="11" t="s">
        <v>26</v>
      </c>
      <c r="D699" s="11" t="s">
        <v>24</v>
      </c>
      <c r="E699" s="12">
        <v>3</v>
      </c>
      <c r="F699" s="12"/>
      <c r="G699" s="12">
        <v>139</v>
      </c>
      <c r="H699" s="12">
        <v>1000</v>
      </c>
      <c r="I699" s="12">
        <v>1117</v>
      </c>
      <c r="J699" s="13">
        <f t="shared" si="90"/>
        <v>0.41666666666666669</v>
      </c>
      <c r="K699" s="13">
        <f t="shared" si="91"/>
        <v>0.47013888888888888</v>
      </c>
      <c r="L699" s="14">
        <f t="shared" si="92"/>
        <v>5.3472222222222199E-2</v>
      </c>
      <c r="M699" s="14">
        <f t="shared" si="93"/>
        <v>1</v>
      </c>
      <c r="N699" s="14">
        <f t="shared" si="94"/>
        <v>17</v>
      </c>
      <c r="O699" s="15">
        <f t="shared" si="95"/>
        <v>77</v>
      </c>
      <c r="P699" s="12"/>
      <c r="Q699" s="15">
        <f t="shared" si="96"/>
        <v>231</v>
      </c>
    </row>
    <row r="700" spans="1:17" ht="26.5" hidden="1" customHeight="1">
      <c r="A700" s="19">
        <v>45462</v>
      </c>
      <c r="B700" s="11" t="s">
        <v>25</v>
      </c>
      <c r="C700" s="11" t="s">
        <v>26</v>
      </c>
      <c r="D700" s="11" t="s">
        <v>24</v>
      </c>
      <c r="E700" s="12">
        <v>3</v>
      </c>
      <c r="F700" s="12"/>
      <c r="G700" s="12">
        <v>96</v>
      </c>
      <c r="H700" s="12">
        <v>1130</v>
      </c>
      <c r="I700" s="12">
        <v>1220</v>
      </c>
      <c r="J700" s="13">
        <f t="shared" si="90"/>
        <v>0.47916666666666669</v>
      </c>
      <c r="K700" s="13">
        <f t="shared" si="91"/>
        <v>0.51388888888888884</v>
      </c>
      <c r="L700" s="14">
        <f t="shared" si="92"/>
        <v>3.4722222222222154E-2</v>
      </c>
      <c r="M700" s="14">
        <f t="shared" si="93"/>
        <v>0</v>
      </c>
      <c r="N700" s="14">
        <f t="shared" si="94"/>
        <v>50</v>
      </c>
      <c r="O700" s="15">
        <f t="shared" si="95"/>
        <v>50</v>
      </c>
      <c r="P700" s="12"/>
      <c r="Q700" s="15">
        <f t="shared" si="96"/>
        <v>150</v>
      </c>
    </row>
    <row r="701" spans="1:17" ht="26.5" hidden="1" customHeight="1">
      <c r="A701" s="19">
        <v>45462</v>
      </c>
      <c r="B701" s="11" t="s">
        <v>25</v>
      </c>
      <c r="C701" s="11" t="s">
        <v>26</v>
      </c>
      <c r="D701" s="11" t="s">
        <v>24</v>
      </c>
      <c r="E701" s="12">
        <v>3</v>
      </c>
      <c r="F701" s="12"/>
      <c r="G701" s="12">
        <v>254</v>
      </c>
      <c r="H701" s="12">
        <v>1340</v>
      </c>
      <c r="I701" s="12">
        <v>1525</v>
      </c>
      <c r="J701" s="13">
        <f t="shared" si="90"/>
        <v>0.56944444444444442</v>
      </c>
      <c r="K701" s="13">
        <f t="shared" si="91"/>
        <v>0.64236111111111116</v>
      </c>
      <c r="L701" s="14">
        <f t="shared" si="92"/>
        <v>7.2916666666666741E-2</v>
      </c>
      <c r="M701" s="14">
        <f t="shared" si="93"/>
        <v>1</v>
      </c>
      <c r="N701" s="14">
        <f t="shared" si="94"/>
        <v>45</v>
      </c>
      <c r="O701" s="15">
        <f t="shared" si="95"/>
        <v>105</v>
      </c>
      <c r="P701" s="12"/>
      <c r="Q701" s="15">
        <f t="shared" si="96"/>
        <v>315</v>
      </c>
    </row>
    <row r="702" spans="1:17" ht="26.5" hidden="1" customHeight="1">
      <c r="A702" s="19">
        <v>45462</v>
      </c>
      <c r="B702" s="11" t="s">
        <v>25</v>
      </c>
      <c r="C702" s="11" t="s">
        <v>26</v>
      </c>
      <c r="D702" s="11" t="s">
        <v>24</v>
      </c>
      <c r="E702" s="12">
        <v>3</v>
      </c>
      <c r="F702" s="12"/>
      <c r="G702" s="12">
        <v>24</v>
      </c>
      <c r="H702" s="12">
        <v>1550</v>
      </c>
      <c r="I702" s="12">
        <v>1615</v>
      </c>
      <c r="J702" s="13">
        <f t="shared" si="90"/>
        <v>0.65972222222222221</v>
      </c>
      <c r="K702" s="13">
        <f t="shared" si="91"/>
        <v>0.67708333333333337</v>
      </c>
      <c r="L702" s="14">
        <f t="shared" si="92"/>
        <v>1.736111111111116E-2</v>
      </c>
      <c r="M702" s="14">
        <f t="shared" si="93"/>
        <v>0</v>
      </c>
      <c r="N702" s="14">
        <f t="shared" si="94"/>
        <v>25</v>
      </c>
      <c r="O702" s="15">
        <f t="shared" si="95"/>
        <v>25</v>
      </c>
      <c r="P702" s="12"/>
      <c r="Q702" s="15">
        <f t="shared" si="96"/>
        <v>75</v>
      </c>
    </row>
    <row r="703" spans="1:17" ht="26.5" hidden="1" customHeight="1">
      <c r="A703" s="19">
        <v>45462</v>
      </c>
      <c r="B703" s="11" t="s">
        <v>25</v>
      </c>
      <c r="C703" s="11" t="s">
        <v>26</v>
      </c>
      <c r="D703" s="11" t="s">
        <v>24</v>
      </c>
      <c r="E703" s="12">
        <v>3</v>
      </c>
      <c r="F703" s="12"/>
      <c r="G703" s="12">
        <v>27</v>
      </c>
      <c r="H703" s="12">
        <v>1620</v>
      </c>
      <c r="I703" s="12">
        <v>1700</v>
      </c>
      <c r="J703" s="13">
        <f t="shared" si="90"/>
        <v>0.68055555555555558</v>
      </c>
      <c r="K703" s="13">
        <f t="shared" si="91"/>
        <v>0.70833333333333337</v>
      </c>
      <c r="L703" s="14">
        <f t="shared" si="92"/>
        <v>2.777777777777779E-2</v>
      </c>
      <c r="M703" s="14">
        <f t="shared" si="93"/>
        <v>0</v>
      </c>
      <c r="N703" s="14">
        <f t="shared" si="94"/>
        <v>40</v>
      </c>
      <c r="O703" s="15">
        <f t="shared" si="95"/>
        <v>40</v>
      </c>
      <c r="P703" s="12"/>
      <c r="Q703" s="15">
        <f t="shared" si="96"/>
        <v>120</v>
      </c>
    </row>
    <row r="704" spans="1:17" ht="26.5" hidden="1" customHeight="1">
      <c r="A704" s="19">
        <v>45462</v>
      </c>
      <c r="B704" s="11" t="s">
        <v>25</v>
      </c>
      <c r="C704" s="11" t="s">
        <v>26</v>
      </c>
      <c r="D704" s="11" t="s">
        <v>24</v>
      </c>
      <c r="E704" s="12">
        <v>3</v>
      </c>
      <c r="F704" s="12"/>
      <c r="G704" s="12">
        <v>24</v>
      </c>
      <c r="H704" s="12">
        <v>1705</v>
      </c>
      <c r="I704" s="12">
        <v>1745</v>
      </c>
      <c r="J704" s="13">
        <f t="shared" si="90"/>
        <v>0.71180555555555558</v>
      </c>
      <c r="K704" s="13">
        <f t="shared" si="91"/>
        <v>0.73958333333333337</v>
      </c>
      <c r="L704" s="14">
        <f t="shared" si="92"/>
        <v>2.777777777777779E-2</v>
      </c>
      <c r="M704" s="14">
        <f t="shared" si="93"/>
        <v>0</v>
      </c>
      <c r="N704" s="14">
        <f t="shared" si="94"/>
        <v>40</v>
      </c>
      <c r="O704" s="15">
        <f t="shared" si="95"/>
        <v>40</v>
      </c>
      <c r="P704" s="12"/>
      <c r="Q704" s="15">
        <f t="shared" si="96"/>
        <v>120</v>
      </c>
    </row>
    <row r="705" spans="1:17" ht="26.5" hidden="1" customHeight="1">
      <c r="A705" s="19">
        <v>45462</v>
      </c>
      <c r="B705" s="11" t="s">
        <v>25</v>
      </c>
      <c r="C705" s="11" t="s">
        <v>26</v>
      </c>
      <c r="D705" s="11" t="s">
        <v>24</v>
      </c>
      <c r="E705" s="12">
        <v>3</v>
      </c>
      <c r="F705" s="12"/>
      <c r="G705" s="12">
        <v>36</v>
      </c>
      <c r="H705" s="12">
        <v>950</v>
      </c>
      <c r="I705" s="12">
        <v>1030</v>
      </c>
      <c r="J705" s="13">
        <f t="shared" si="90"/>
        <v>0.40972222222222221</v>
      </c>
      <c r="K705" s="13">
        <f t="shared" si="91"/>
        <v>0.4375</v>
      </c>
      <c r="L705" s="14">
        <f t="shared" si="92"/>
        <v>2.777777777777779E-2</v>
      </c>
      <c r="M705" s="14">
        <f t="shared" si="93"/>
        <v>0</v>
      </c>
      <c r="N705" s="14">
        <f t="shared" si="94"/>
        <v>40</v>
      </c>
      <c r="O705" s="15">
        <f t="shared" si="95"/>
        <v>40</v>
      </c>
      <c r="P705" s="12"/>
      <c r="Q705" s="15">
        <f t="shared" si="96"/>
        <v>120</v>
      </c>
    </row>
    <row r="706" spans="1:17" ht="26.5" hidden="1" customHeight="1">
      <c r="A706" s="19">
        <v>45462</v>
      </c>
      <c r="B706" s="11" t="s">
        <v>25</v>
      </c>
      <c r="C706" s="11" t="s">
        <v>26</v>
      </c>
      <c r="D706" s="11" t="s">
        <v>24</v>
      </c>
      <c r="E706" s="12">
        <v>3</v>
      </c>
      <c r="F706" s="12"/>
      <c r="G706" s="12">
        <v>147</v>
      </c>
      <c r="H706" s="12">
        <v>1030</v>
      </c>
      <c r="I706" s="12">
        <v>1150</v>
      </c>
      <c r="J706" s="13">
        <f t="shared" si="90"/>
        <v>0.4375</v>
      </c>
      <c r="K706" s="13">
        <f t="shared" si="91"/>
        <v>0.49305555555555558</v>
      </c>
      <c r="L706" s="14">
        <f t="shared" si="92"/>
        <v>5.555555555555558E-2</v>
      </c>
      <c r="M706" s="14">
        <f t="shared" si="93"/>
        <v>1</v>
      </c>
      <c r="N706" s="14">
        <f t="shared" si="94"/>
        <v>20</v>
      </c>
      <c r="O706" s="15">
        <f t="shared" si="95"/>
        <v>80</v>
      </c>
      <c r="P706" s="12"/>
      <c r="Q706" s="15">
        <f t="shared" si="96"/>
        <v>240</v>
      </c>
    </row>
    <row r="707" spans="1:17" ht="26.5" hidden="1" customHeight="1">
      <c r="A707" s="19">
        <v>45462</v>
      </c>
      <c r="B707" s="11" t="s">
        <v>25</v>
      </c>
      <c r="C707" s="11" t="s">
        <v>26</v>
      </c>
      <c r="D707" s="11" t="s">
        <v>24</v>
      </c>
      <c r="E707" s="12">
        <v>3</v>
      </c>
      <c r="F707" s="12"/>
      <c r="G707" s="12">
        <v>48</v>
      </c>
      <c r="H707" s="12">
        <v>1155</v>
      </c>
      <c r="I707" s="12">
        <v>1222</v>
      </c>
      <c r="J707" s="13">
        <f t="shared" si="90"/>
        <v>0.49652777777777779</v>
      </c>
      <c r="K707" s="13">
        <f t="shared" si="91"/>
        <v>0.51527777777777772</v>
      </c>
      <c r="L707" s="14">
        <f t="shared" si="92"/>
        <v>1.8749999999999933E-2</v>
      </c>
      <c r="M707" s="14">
        <f t="shared" si="93"/>
        <v>0</v>
      </c>
      <c r="N707" s="14">
        <f t="shared" si="94"/>
        <v>27</v>
      </c>
      <c r="O707" s="15">
        <f t="shared" si="95"/>
        <v>27</v>
      </c>
      <c r="P707" s="12"/>
      <c r="Q707" s="15">
        <f t="shared" si="96"/>
        <v>81</v>
      </c>
    </row>
    <row r="708" spans="1:17" ht="26.5" hidden="1" customHeight="1">
      <c r="A708" s="19">
        <v>45462</v>
      </c>
      <c r="B708" s="11" t="s">
        <v>25</v>
      </c>
      <c r="C708" s="11" t="s">
        <v>26</v>
      </c>
      <c r="D708" s="11" t="s">
        <v>24</v>
      </c>
      <c r="E708" s="12">
        <v>3</v>
      </c>
      <c r="F708" s="12"/>
      <c r="G708" s="12">
        <v>144</v>
      </c>
      <c r="H708" s="12">
        <v>1335</v>
      </c>
      <c r="I708" s="12">
        <v>1525</v>
      </c>
      <c r="J708" s="13">
        <f t="shared" si="90"/>
        <v>0.56597222222222221</v>
      </c>
      <c r="K708" s="13">
        <f t="shared" si="91"/>
        <v>0.64236111111111116</v>
      </c>
      <c r="L708" s="14">
        <f t="shared" si="92"/>
        <v>7.6388888888888951E-2</v>
      </c>
      <c r="M708" s="14">
        <f t="shared" si="93"/>
        <v>1</v>
      </c>
      <c r="N708" s="14">
        <f t="shared" si="94"/>
        <v>50</v>
      </c>
      <c r="O708" s="15">
        <f t="shared" si="95"/>
        <v>110</v>
      </c>
      <c r="P708" s="12"/>
      <c r="Q708" s="15">
        <f t="shared" si="96"/>
        <v>330</v>
      </c>
    </row>
    <row r="709" spans="1:17" ht="26.5" hidden="1" customHeight="1">
      <c r="A709" s="19">
        <v>45462</v>
      </c>
      <c r="B709" s="11" t="s">
        <v>25</v>
      </c>
      <c r="C709" s="11" t="s">
        <v>26</v>
      </c>
      <c r="D709" s="11" t="s">
        <v>24</v>
      </c>
      <c r="E709" s="12">
        <v>3</v>
      </c>
      <c r="F709" s="12"/>
      <c r="G709" s="12">
        <v>36</v>
      </c>
      <c r="H709" s="12">
        <v>1550</v>
      </c>
      <c r="I709" s="12">
        <v>1620</v>
      </c>
      <c r="J709" s="13">
        <f t="shared" si="90"/>
        <v>0.65972222222222221</v>
      </c>
      <c r="K709" s="13">
        <f t="shared" si="91"/>
        <v>0.68055555555555558</v>
      </c>
      <c r="L709" s="14">
        <f t="shared" si="92"/>
        <v>2.083333333333337E-2</v>
      </c>
      <c r="M709" s="14">
        <f t="shared" si="93"/>
        <v>0</v>
      </c>
      <c r="N709" s="14">
        <f t="shared" si="94"/>
        <v>30</v>
      </c>
      <c r="O709" s="15">
        <f t="shared" si="95"/>
        <v>30</v>
      </c>
      <c r="P709" s="12"/>
      <c r="Q709" s="15">
        <f t="shared" si="96"/>
        <v>90</v>
      </c>
    </row>
    <row r="710" spans="1:17" ht="26.5" hidden="1" customHeight="1">
      <c r="A710" s="19">
        <v>45462</v>
      </c>
      <c r="B710" s="11" t="s">
        <v>25</v>
      </c>
      <c r="C710" s="11" t="s">
        <v>26</v>
      </c>
      <c r="D710" s="11" t="s">
        <v>24</v>
      </c>
      <c r="E710" s="12">
        <v>3</v>
      </c>
      <c r="F710" s="12"/>
      <c r="G710" s="12">
        <v>48</v>
      </c>
      <c r="H710" s="12">
        <v>1620</v>
      </c>
      <c r="I710" s="12">
        <v>1710</v>
      </c>
      <c r="J710" s="13">
        <f t="shared" si="90"/>
        <v>0.68055555555555558</v>
      </c>
      <c r="K710" s="13">
        <f t="shared" si="91"/>
        <v>0.71527777777777779</v>
      </c>
      <c r="L710" s="14">
        <f t="shared" si="92"/>
        <v>3.472222222222221E-2</v>
      </c>
      <c r="M710" s="14">
        <f t="shared" si="93"/>
        <v>0</v>
      </c>
      <c r="N710" s="14">
        <f t="shared" si="94"/>
        <v>50</v>
      </c>
      <c r="O710" s="15">
        <f t="shared" si="95"/>
        <v>50</v>
      </c>
      <c r="P710" s="12"/>
      <c r="Q710" s="15">
        <f t="shared" si="96"/>
        <v>150</v>
      </c>
    </row>
    <row r="711" spans="1:17" ht="26.5" hidden="1" customHeight="1">
      <c r="A711" s="19">
        <v>45462</v>
      </c>
      <c r="B711" s="11" t="s">
        <v>25</v>
      </c>
      <c r="C711" s="11" t="s">
        <v>26</v>
      </c>
      <c r="D711" s="11" t="s">
        <v>24</v>
      </c>
      <c r="E711" s="12">
        <v>3</v>
      </c>
      <c r="F711" s="12"/>
      <c r="G711" s="12">
        <v>24</v>
      </c>
      <c r="H711" s="12">
        <v>1710</v>
      </c>
      <c r="I711" s="12">
        <v>1745</v>
      </c>
      <c r="J711" s="13">
        <f t="shared" si="90"/>
        <v>0.71527777777777779</v>
      </c>
      <c r="K711" s="13">
        <f t="shared" si="91"/>
        <v>0.73958333333333337</v>
      </c>
      <c r="L711" s="14">
        <f t="shared" si="92"/>
        <v>2.430555555555558E-2</v>
      </c>
      <c r="M711" s="14">
        <f t="shared" si="93"/>
        <v>0</v>
      </c>
      <c r="N711" s="14">
        <f t="shared" si="94"/>
        <v>35</v>
      </c>
      <c r="O711" s="15">
        <f t="shared" si="95"/>
        <v>35</v>
      </c>
      <c r="P711" s="12"/>
      <c r="Q711" s="15">
        <f t="shared" si="96"/>
        <v>105</v>
      </c>
    </row>
    <row r="712" spans="1:17" ht="26.5" hidden="1" customHeight="1">
      <c r="A712" s="19">
        <v>45462</v>
      </c>
      <c r="B712" s="11" t="s">
        <v>25</v>
      </c>
      <c r="C712" s="11" t="s">
        <v>26</v>
      </c>
      <c r="D712" s="11" t="s">
        <v>24</v>
      </c>
      <c r="E712" s="12">
        <v>3</v>
      </c>
      <c r="F712" s="12"/>
      <c r="G712" s="12">
        <v>180</v>
      </c>
      <c r="H712" s="12">
        <v>1000</v>
      </c>
      <c r="I712" s="12">
        <v>1130</v>
      </c>
      <c r="J712" s="13">
        <f t="shared" si="90"/>
        <v>0.41666666666666669</v>
      </c>
      <c r="K712" s="13">
        <f t="shared" si="91"/>
        <v>0.47916666666666669</v>
      </c>
      <c r="L712" s="14">
        <f t="shared" si="92"/>
        <v>6.25E-2</v>
      </c>
      <c r="M712" s="14">
        <f t="shared" si="93"/>
        <v>1</v>
      </c>
      <c r="N712" s="14">
        <f t="shared" si="94"/>
        <v>30</v>
      </c>
      <c r="O712" s="15">
        <f t="shared" si="95"/>
        <v>90</v>
      </c>
      <c r="P712" s="12"/>
      <c r="Q712" s="15">
        <f t="shared" si="96"/>
        <v>270</v>
      </c>
    </row>
    <row r="713" spans="1:17" ht="26.5" hidden="1" customHeight="1">
      <c r="A713" s="19">
        <v>45462</v>
      </c>
      <c r="B713" s="11" t="s">
        <v>25</v>
      </c>
      <c r="C713" s="11" t="s">
        <v>26</v>
      </c>
      <c r="D713" s="11" t="s">
        <v>24</v>
      </c>
      <c r="E713" s="12">
        <v>3</v>
      </c>
      <c r="F713" s="12"/>
      <c r="G713" s="12">
        <v>60</v>
      </c>
      <c r="H713" s="12">
        <v>1130</v>
      </c>
      <c r="I713" s="12">
        <v>1230</v>
      </c>
      <c r="J713" s="13">
        <f t="shared" si="90"/>
        <v>0.47916666666666669</v>
      </c>
      <c r="K713" s="13">
        <f t="shared" si="91"/>
        <v>0.52083333333333337</v>
      </c>
      <c r="L713" s="14">
        <f t="shared" si="92"/>
        <v>4.1666666666666685E-2</v>
      </c>
      <c r="M713" s="14">
        <f t="shared" si="93"/>
        <v>1</v>
      </c>
      <c r="N713" s="14">
        <f t="shared" si="94"/>
        <v>0</v>
      </c>
      <c r="O713" s="15">
        <f t="shared" si="95"/>
        <v>60</v>
      </c>
      <c r="P713" s="12"/>
      <c r="Q713" s="15">
        <f t="shared" si="96"/>
        <v>180</v>
      </c>
    </row>
    <row r="714" spans="1:17" ht="26.5" hidden="1" customHeight="1">
      <c r="A714" s="19">
        <v>45462</v>
      </c>
      <c r="B714" s="11" t="s">
        <v>25</v>
      </c>
      <c r="C714" s="11" t="s">
        <v>26</v>
      </c>
      <c r="D714" s="11" t="s">
        <v>24</v>
      </c>
      <c r="E714" s="12">
        <v>3</v>
      </c>
      <c r="F714" s="12"/>
      <c r="G714" s="12">
        <v>204</v>
      </c>
      <c r="H714" s="12">
        <v>1330</v>
      </c>
      <c r="I714" s="12">
        <v>1530</v>
      </c>
      <c r="J714" s="13">
        <f t="shared" si="90"/>
        <v>0.5625</v>
      </c>
      <c r="K714" s="13">
        <f t="shared" si="91"/>
        <v>0.64583333333333337</v>
      </c>
      <c r="L714" s="14">
        <f t="shared" si="92"/>
        <v>8.333333333333337E-2</v>
      </c>
      <c r="M714" s="14">
        <f t="shared" si="93"/>
        <v>2</v>
      </c>
      <c r="N714" s="14">
        <f t="shared" si="94"/>
        <v>0</v>
      </c>
      <c r="O714" s="15">
        <f t="shared" si="95"/>
        <v>120</v>
      </c>
      <c r="P714" s="12"/>
      <c r="Q714" s="15">
        <f t="shared" si="96"/>
        <v>360</v>
      </c>
    </row>
    <row r="715" spans="1:17" ht="26.5" hidden="1" customHeight="1">
      <c r="A715" s="19">
        <v>45462</v>
      </c>
      <c r="B715" s="11" t="s">
        <v>25</v>
      </c>
      <c r="C715" s="11" t="s">
        <v>26</v>
      </c>
      <c r="D715" s="11" t="s">
        <v>24</v>
      </c>
      <c r="E715" s="12">
        <v>3</v>
      </c>
      <c r="F715" s="12"/>
      <c r="G715" s="12">
        <v>60</v>
      </c>
      <c r="H715" s="12">
        <v>1545</v>
      </c>
      <c r="I715" s="12">
        <v>1630</v>
      </c>
      <c r="J715" s="13">
        <f t="shared" si="90"/>
        <v>0.65625</v>
      </c>
      <c r="K715" s="13">
        <f t="shared" si="91"/>
        <v>0.6875</v>
      </c>
      <c r="L715" s="14">
        <f t="shared" si="92"/>
        <v>3.125E-2</v>
      </c>
      <c r="M715" s="14">
        <f t="shared" si="93"/>
        <v>0</v>
      </c>
      <c r="N715" s="14">
        <f t="shared" si="94"/>
        <v>45</v>
      </c>
      <c r="O715" s="15">
        <f t="shared" si="95"/>
        <v>45</v>
      </c>
      <c r="P715" s="12"/>
      <c r="Q715" s="15">
        <f t="shared" si="96"/>
        <v>135</v>
      </c>
    </row>
    <row r="716" spans="1:17" ht="26.5" hidden="1" customHeight="1">
      <c r="A716" s="19">
        <v>45462</v>
      </c>
      <c r="B716" s="11" t="s">
        <v>25</v>
      </c>
      <c r="C716" s="11" t="s">
        <v>26</v>
      </c>
      <c r="D716" s="11" t="s">
        <v>24</v>
      </c>
      <c r="E716" s="12">
        <v>3</v>
      </c>
      <c r="F716" s="12"/>
      <c r="G716" s="12">
        <v>48</v>
      </c>
      <c r="H716" s="12">
        <v>1630</v>
      </c>
      <c r="I716" s="12">
        <v>1710</v>
      </c>
      <c r="J716" s="13">
        <f t="shared" si="90"/>
        <v>0.6875</v>
      </c>
      <c r="K716" s="13">
        <f t="shared" si="91"/>
        <v>0.71527777777777779</v>
      </c>
      <c r="L716" s="14">
        <f t="shared" si="92"/>
        <v>2.777777777777779E-2</v>
      </c>
      <c r="M716" s="14">
        <f t="shared" si="93"/>
        <v>0</v>
      </c>
      <c r="N716" s="14">
        <f t="shared" si="94"/>
        <v>40</v>
      </c>
      <c r="O716" s="15">
        <f t="shared" si="95"/>
        <v>40</v>
      </c>
      <c r="P716" s="12"/>
      <c r="Q716" s="15">
        <f t="shared" si="96"/>
        <v>120</v>
      </c>
    </row>
    <row r="717" spans="1:17" ht="26.5" hidden="1" customHeight="1">
      <c r="A717" s="19">
        <v>45462</v>
      </c>
      <c r="B717" s="11" t="s">
        <v>25</v>
      </c>
      <c r="C717" s="11" t="s">
        <v>26</v>
      </c>
      <c r="D717" s="11" t="s">
        <v>24</v>
      </c>
      <c r="E717" s="12">
        <v>3</v>
      </c>
      <c r="F717" s="12"/>
      <c r="G717" s="12">
        <v>36</v>
      </c>
      <c r="H717" s="12">
        <v>1710</v>
      </c>
      <c r="I717" s="12">
        <v>1755</v>
      </c>
      <c r="J717" s="13">
        <f t="shared" si="90"/>
        <v>0.71527777777777779</v>
      </c>
      <c r="K717" s="13">
        <f t="shared" si="91"/>
        <v>0.74652777777777779</v>
      </c>
      <c r="L717" s="14">
        <f t="shared" si="92"/>
        <v>3.125E-2</v>
      </c>
      <c r="M717" s="14">
        <f t="shared" si="93"/>
        <v>0</v>
      </c>
      <c r="N717" s="14">
        <f t="shared" si="94"/>
        <v>45</v>
      </c>
      <c r="O717" s="15">
        <f t="shared" si="95"/>
        <v>45</v>
      </c>
      <c r="P717" s="12"/>
      <c r="Q717" s="15">
        <f t="shared" si="96"/>
        <v>135</v>
      </c>
    </row>
    <row r="718" spans="1:17" ht="26.5" hidden="1" customHeight="1">
      <c r="A718" s="19">
        <v>45462</v>
      </c>
      <c r="B718" s="11" t="s">
        <v>25</v>
      </c>
      <c r="C718" s="11" t="s">
        <v>26</v>
      </c>
      <c r="D718" s="11" t="s">
        <v>24</v>
      </c>
      <c r="E718" s="12">
        <v>3</v>
      </c>
      <c r="F718" s="12"/>
      <c r="G718" s="12">
        <v>94</v>
      </c>
      <c r="H718" s="12">
        <v>1000</v>
      </c>
      <c r="I718" s="12">
        <v>1130</v>
      </c>
      <c r="J718" s="13">
        <f t="shared" si="90"/>
        <v>0.41666666666666669</v>
      </c>
      <c r="K718" s="13">
        <f t="shared" si="91"/>
        <v>0.47916666666666669</v>
      </c>
      <c r="L718" s="14">
        <f t="shared" si="92"/>
        <v>6.25E-2</v>
      </c>
      <c r="M718" s="14">
        <f t="shared" si="93"/>
        <v>1</v>
      </c>
      <c r="N718" s="14">
        <f t="shared" si="94"/>
        <v>30</v>
      </c>
      <c r="O718" s="15">
        <f t="shared" si="95"/>
        <v>90</v>
      </c>
      <c r="P718" s="12"/>
      <c r="Q718" s="15">
        <f t="shared" si="96"/>
        <v>270</v>
      </c>
    </row>
    <row r="719" spans="1:17" ht="26.5" hidden="1" customHeight="1">
      <c r="A719" s="19">
        <v>45462</v>
      </c>
      <c r="B719" s="11" t="s">
        <v>25</v>
      </c>
      <c r="C719" s="11" t="s">
        <v>26</v>
      </c>
      <c r="D719" s="11" t="s">
        <v>24</v>
      </c>
      <c r="E719" s="12">
        <v>3</v>
      </c>
      <c r="F719" s="12"/>
      <c r="G719" s="12">
        <v>39</v>
      </c>
      <c r="H719" s="12">
        <v>1130</v>
      </c>
      <c r="I719" s="12">
        <v>1225</v>
      </c>
      <c r="J719" s="13">
        <f t="shared" si="90"/>
        <v>0.47916666666666669</v>
      </c>
      <c r="K719" s="13">
        <f t="shared" si="91"/>
        <v>0.51736111111111116</v>
      </c>
      <c r="L719" s="14">
        <f t="shared" si="92"/>
        <v>3.8194444444444475E-2</v>
      </c>
      <c r="M719" s="14">
        <f t="shared" si="93"/>
        <v>0</v>
      </c>
      <c r="N719" s="14">
        <f t="shared" si="94"/>
        <v>55</v>
      </c>
      <c r="O719" s="15">
        <f t="shared" si="95"/>
        <v>55</v>
      </c>
      <c r="P719" s="12"/>
      <c r="Q719" s="15">
        <f t="shared" si="96"/>
        <v>165</v>
      </c>
    </row>
    <row r="720" spans="1:17" ht="26.5" hidden="1" customHeight="1">
      <c r="A720" s="19">
        <v>45462</v>
      </c>
      <c r="B720" s="11" t="s">
        <v>25</v>
      </c>
      <c r="C720" s="11" t="s">
        <v>26</v>
      </c>
      <c r="D720" s="11" t="s">
        <v>24</v>
      </c>
      <c r="E720" s="12">
        <v>3</v>
      </c>
      <c r="F720" s="12"/>
      <c r="G720" s="12">
        <v>104</v>
      </c>
      <c r="H720" s="12">
        <v>1335</v>
      </c>
      <c r="I720" s="12">
        <v>1525</v>
      </c>
      <c r="J720" s="13">
        <f t="shared" si="90"/>
        <v>0.56597222222222221</v>
      </c>
      <c r="K720" s="13">
        <f t="shared" si="91"/>
        <v>0.64236111111111116</v>
      </c>
      <c r="L720" s="14">
        <f t="shared" si="92"/>
        <v>7.6388888888888951E-2</v>
      </c>
      <c r="M720" s="14">
        <f t="shared" si="93"/>
        <v>1</v>
      </c>
      <c r="N720" s="14">
        <f t="shared" si="94"/>
        <v>50</v>
      </c>
      <c r="O720" s="15">
        <f t="shared" si="95"/>
        <v>110</v>
      </c>
      <c r="P720" s="12"/>
      <c r="Q720" s="15">
        <f t="shared" si="96"/>
        <v>330</v>
      </c>
    </row>
    <row r="721" spans="1:17" ht="26.5" hidden="1" customHeight="1">
      <c r="A721" s="19">
        <v>45462</v>
      </c>
      <c r="B721" s="11" t="s">
        <v>25</v>
      </c>
      <c r="C721" s="11" t="s">
        <v>26</v>
      </c>
      <c r="D721" s="11" t="s">
        <v>24</v>
      </c>
      <c r="E721" s="12">
        <v>3</v>
      </c>
      <c r="F721" s="12"/>
      <c r="G721" s="12">
        <v>12</v>
      </c>
      <c r="H721" s="12">
        <v>1550</v>
      </c>
      <c r="I721" s="12">
        <v>1610</v>
      </c>
      <c r="J721" s="13">
        <f t="shared" si="90"/>
        <v>0.65972222222222221</v>
      </c>
      <c r="K721" s="13">
        <f t="shared" si="91"/>
        <v>0.67361111111111116</v>
      </c>
      <c r="L721" s="14">
        <f t="shared" si="92"/>
        <v>1.3888888888888951E-2</v>
      </c>
      <c r="M721" s="14">
        <f t="shared" si="93"/>
        <v>0</v>
      </c>
      <c r="N721" s="14">
        <f t="shared" si="94"/>
        <v>20</v>
      </c>
      <c r="O721" s="15">
        <f t="shared" si="95"/>
        <v>20</v>
      </c>
      <c r="P721" s="12"/>
      <c r="Q721" s="15">
        <f t="shared" si="96"/>
        <v>60</v>
      </c>
    </row>
    <row r="722" spans="1:17" ht="26.5" hidden="1" customHeight="1">
      <c r="A722" s="19">
        <v>45462</v>
      </c>
      <c r="B722" s="11" t="s">
        <v>25</v>
      </c>
      <c r="C722" s="11" t="s">
        <v>26</v>
      </c>
      <c r="D722" s="11" t="s">
        <v>24</v>
      </c>
      <c r="E722" s="12">
        <v>3</v>
      </c>
      <c r="F722" s="12"/>
      <c r="G722" s="12">
        <v>24</v>
      </c>
      <c r="H722" s="12">
        <v>1620</v>
      </c>
      <c r="I722" s="12">
        <v>1710</v>
      </c>
      <c r="J722" s="13">
        <f t="shared" si="90"/>
        <v>0.68055555555555558</v>
      </c>
      <c r="K722" s="13">
        <f t="shared" si="91"/>
        <v>0.71527777777777779</v>
      </c>
      <c r="L722" s="14">
        <f t="shared" si="92"/>
        <v>3.472222222222221E-2</v>
      </c>
      <c r="M722" s="14">
        <f t="shared" si="93"/>
        <v>0</v>
      </c>
      <c r="N722" s="14">
        <f t="shared" si="94"/>
        <v>50</v>
      </c>
      <c r="O722" s="15">
        <f t="shared" si="95"/>
        <v>50</v>
      </c>
      <c r="P722" s="12"/>
      <c r="Q722" s="15">
        <f t="shared" si="96"/>
        <v>150</v>
      </c>
    </row>
    <row r="723" spans="1:17" ht="26.5" hidden="1" customHeight="1">
      <c r="A723" s="19">
        <v>45462</v>
      </c>
      <c r="B723" s="11" t="s">
        <v>25</v>
      </c>
      <c r="C723" s="11" t="s">
        <v>26</v>
      </c>
      <c r="D723" s="11" t="s">
        <v>24</v>
      </c>
      <c r="E723" s="12">
        <v>3</v>
      </c>
      <c r="F723" s="12"/>
      <c r="G723" s="12">
        <v>24</v>
      </c>
      <c r="H723" s="12">
        <v>1720</v>
      </c>
      <c r="I723" s="12">
        <v>1750</v>
      </c>
      <c r="J723" s="13">
        <f t="shared" si="90"/>
        <v>0.72222222222222221</v>
      </c>
      <c r="K723" s="13">
        <f t="shared" si="91"/>
        <v>0.74305555555555558</v>
      </c>
      <c r="L723" s="14">
        <f t="shared" si="92"/>
        <v>2.083333333333337E-2</v>
      </c>
      <c r="M723" s="14">
        <f t="shared" si="93"/>
        <v>0</v>
      </c>
      <c r="N723" s="14">
        <f t="shared" si="94"/>
        <v>30</v>
      </c>
      <c r="O723" s="15">
        <f t="shared" si="95"/>
        <v>30</v>
      </c>
      <c r="P723" s="12"/>
      <c r="Q723" s="15">
        <f t="shared" si="96"/>
        <v>90</v>
      </c>
    </row>
    <row r="724" spans="1:17" ht="26.5" hidden="1" customHeight="1">
      <c r="A724" s="19">
        <v>45462</v>
      </c>
      <c r="B724" s="11" t="s">
        <v>25</v>
      </c>
      <c r="C724" s="11" t="s">
        <v>26</v>
      </c>
      <c r="D724" s="11" t="s">
        <v>24</v>
      </c>
      <c r="E724" s="12">
        <v>3</v>
      </c>
      <c r="F724" s="12"/>
      <c r="G724" s="12">
        <v>119</v>
      </c>
      <c r="H724" s="12">
        <v>1000</v>
      </c>
      <c r="I724" s="12">
        <v>1130</v>
      </c>
      <c r="J724" s="13">
        <f t="shared" si="90"/>
        <v>0.41666666666666669</v>
      </c>
      <c r="K724" s="13">
        <f t="shared" si="91"/>
        <v>0.47916666666666669</v>
      </c>
      <c r="L724" s="14">
        <f t="shared" si="92"/>
        <v>6.25E-2</v>
      </c>
      <c r="M724" s="14">
        <f t="shared" si="93"/>
        <v>1</v>
      </c>
      <c r="N724" s="14">
        <f t="shared" si="94"/>
        <v>30</v>
      </c>
      <c r="O724" s="15">
        <f t="shared" si="95"/>
        <v>90</v>
      </c>
      <c r="P724" s="12"/>
      <c r="Q724" s="15">
        <f t="shared" si="96"/>
        <v>270</v>
      </c>
    </row>
    <row r="725" spans="1:17" ht="26.5" hidden="1" customHeight="1">
      <c r="A725" s="19">
        <v>45462</v>
      </c>
      <c r="B725" s="11" t="s">
        <v>25</v>
      </c>
      <c r="C725" s="11" t="s">
        <v>26</v>
      </c>
      <c r="D725" s="11" t="s">
        <v>24</v>
      </c>
      <c r="E725" s="12">
        <v>3</v>
      </c>
      <c r="F725" s="12"/>
      <c r="G725" s="12">
        <v>72</v>
      </c>
      <c r="H725" s="12">
        <v>1130</v>
      </c>
      <c r="I725" s="12">
        <v>1225</v>
      </c>
      <c r="J725" s="13">
        <f t="shared" si="90"/>
        <v>0.47916666666666669</v>
      </c>
      <c r="K725" s="13">
        <f t="shared" si="91"/>
        <v>0.51736111111111116</v>
      </c>
      <c r="L725" s="14">
        <f t="shared" si="92"/>
        <v>3.8194444444444475E-2</v>
      </c>
      <c r="M725" s="14">
        <f t="shared" si="93"/>
        <v>0</v>
      </c>
      <c r="N725" s="14">
        <f t="shared" si="94"/>
        <v>55</v>
      </c>
      <c r="O725" s="15">
        <f t="shared" si="95"/>
        <v>55</v>
      </c>
      <c r="P725" s="12"/>
      <c r="Q725" s="15">
        <f t="shared" si="96"/>
        <v>165</v>
      </c>
    </row>
    <row r="726" spans="1:17" ht="26.5" hidden="1" customHeight="1">
      <c r="A726" s="19">
        <v>45462</v>
      </c>
      <c r="B726" s="11" t="s">
        <v>25</v>
      </c>
      <c r="C726" s="11" t="s">
        <v>26</v>
      </c>
      <c r="D726" s="11" t="s">
        <v>24</v>
      </c>
      <c r="E726" s="12">
        <v>3</v>
      </c>
      <c r="F726" s="12"/>
      <c r="G726" s="12">
        <v>179</v>
      </c>
      <c r="H726" s="12">
        <v>1335</v>
      </c>
      <c r="I726" s="12">
        <v>1525</v>
      </c>
      <c r="J726" s="13">
        <f t="shared" si="90"/>
        <v>0.56597222222222221</v>
      </c>
      <c r="K726" s="13">
        <f t="shared" si="91"/>
        <v>0.64236111111111116</v>
      </c>
      <c r="L726" s="14">
        <f t="shared" si="92"/>
        <v>7.6388888888888951E-2</v>
      </c>
      <c r="M726" s="14">
        <f t="shared" si="93"/>
        <v>1</v>
      </c>
      <c r="N726" s="14">
        <f t="shared" si="94"/>
        <v>50</v>
      </c>
      <c r="O726" s="15">
        <f t="shared" si="95"/>
        <v>110</v>
      </c>
      <c r="P726" s="12"/>
      <c r="Q726" s="15">
        <f t="shared" si="96"/>
        <v>330</v>
      </c>
    </row>
    <row r="727" spans="1:17" ht="26.5" hidden="1" customHeight="1">
      <c r="A727" s="19">
        <v>45462</v>
      </c>
      <c r="B727" s="11" t="s">
        <v>25</v>
      </c>
      <c r="C727" s="11" t="s">
        <v>26</v>
      </c>
      <c r="D727" s="11" t="s">
        <v>24</v>
      </c>
      <c r="E727" s="12">
        <v>3</v>
      </c>
      <c r="F727" s="12"/>
      <c r="G727" s="12">
        <v>36</v>
      </c>
      <c r="H727" s="12">
        <v>1550</v>
      </c>
      <c r="I727" s="12">
        <v>1615</v>
      </c>
      <c r="J727" s="13">
        <f t="shared" si="90"/>
        <v>0.65972222222222221</v>
      </c>
      <c r="K727" s="13">
        <f t="shared" si="91"/>
        <v>0.67708333333333337</v>
      </c>
      <c r="L727" s="14">
        <f t="shared" si="92"/>
        <v>1.736111111111116E-2</v>
      </c>
      <c r="M727" s="14">
        <f t="shared" si="93"/>
        <v>0</v>
      </c>
      <c r="N727" s="14">
        <f t="shared" si="94"/>
        <v>25</v>
      </c>
      <c r="O727" s="15">
        <f t="shared" si="95"/>
        <v>25</v>
      </c>
      <c r="P727" s="12"/>
      <c r="Q727" s="15">
        <f t="shared" si="96"/>
        <v>75</v>
      </c>
    </row>
    <row r="728" spans="1:17" ht="26.5" hidden="1" customHeight="1">
      <c r="A728" s="19">
        <v>45462</v>
      </c>
      <c r="B728" s="11" t="s">
        <v>25</v>
      </c>
      <c r="C728" s="11" t="s">
        <v>26</v>
      </c>
      <c r="D728" s="11" t="s">
        <v>24</v>
      </c>
      <c r="E728" s="12">
        <v>3</v>
      </c>
      <c r="F728" s="12"/>
      <c r="G728" s="12">
        <v>48</v>
      </c>
      <c r="H728" s="12">
        <v>1615</v>
      </c>
      <c r="I728" s="12">
        <v>1645</v>
      </c>
      <c r="J728" s="13">
        <f t="shared" si="90"/>
        <v>0.67708333333333337</v>
      </c>
      <c r="K728" s="13">
        <f t="shared" si="91"/>
        <v>0.69791666666666663</v>
      </c>
      <c r="L728" s="14">
        <f t="shared" si="92"/>
        <v>2.0833333333333259E-2</v>
      </c>
      <c r="M728" s="14">
        <f t="shared" si="93"/>
        <v>0</v>
      </c>
      <c r="N728" s="14">
        <f t="shared" si="94"/>
        <v>30</v>
      </c>
      <c r="O728" s="15">
        <f t="shared" si="95"/>
        <v>30</v>
      </c>
      <c r="P728" s="12"/>
      <c r="Q728" s="15">
        <f t="shared" si="96"/>
        <v>90</v>
      </c>
    </row>
    <row r="729" spans="1:17" ht="26.5" hidden="1" customHeight="1">
      <c r="A729" s="19">
        <v>45462</v>
      </c>
      <c r="B729" s="11" t="s">
        <v>25</v>
      </c>
      <c r="C729" s="11" t="s">
        <v>26</v>
      </c>
      <c r="D729" s="11" t="s">
        <v>24</v>
      </c>
      <c r="E729" s="12">
        <v>3</v>
      </c>
      <c r="F729" s="12"/>
      <c r="G729" s="12">
        <v>24</v>
      </c>
      <c r="H729" s="12">
        <v>1710</v>
      </c>
      <c r="I729" s="12">
        <v>1745</v>
      </c>
      <c r="J729" s="13">
        <f t="shared" ref="J729:J737" si="97">IF(ISERROR(VALUE(IF(LEN(H729)=3,(LEFT(H729,1)&amp;":"&amp;RIGHT(H729,2)),(LEFT(H729,2)&amp;":"&amp;RIGHT(H729,2))))),"",VALUE(IF(LEN(H729)=3,(LEFT(H729,1)&amp;":"&amp;RIGHT(H729,2)),(LEFT(H729,2)&amp;":"&amp;RIGHT(H729,2)))))</f>
        <v>0.71527777777777779</v>
      </c>
      <c r="K729" s="13">
        <f t="shared" ref="K729:K737" si="98">IF(ISERROR(VALUE(IF(LEN(I729)=3,(LEFT(I729,1)&amp;":"&amp;RIGHT(I729,2)),(LEFT(I729,2)&amp;":"&amp;RIGHT(I729,2))))),"",VALUE(IF(LEN(I729)=3,(LEFT(I729,1)&amp;":"&amp;RIGHT(I729,2)),(LEFT(I729,2)&amp;":"&amp;RIGHT(I729,2)))))</f>
        <v>0.73958333333333337</v>
      </c>
      <c r="L729" s="14">
        <f t="shared" ref="L729:L737" si="99">K729-J729</f>
        <v>2.430555555555558E-2</v>
      </c>
      <c r="M729" s="14">
        <f t="shared" ref="M729:M737" si="100">HOUR(L729)</f>
        <v>0</v>
      </c>
      <c r="N729" s="14">
        <f t="shared" ref="N729:N737" si="101">MINUTE(L729)</f>
        <v>35</v>
      </c>
      <c r="O729" s="15">
        <f t="shared" ref="O729:O737" si="102">IF(AND(ISNUMBER(H729),ISNUMBER(I729)),IF(M729*60+N729,M729*60+N729,"　"),0)</f>
        <v>35</v>
      </c>
      <c r="P729" s="12"/>
      <c r="Q729" s="15">
        <f t="shared" ref="Q729:Q737" si="103">(O729*E729)-P729</f>
        <v>105</v>
      </c>
    </row>
    <row r="730" spans="1:17" ht="26.5" hidden="1" customHeight="1">
      <c r="A730" s="19">
        <v>45462</v>
      </c>
      <c r="B730" s="11" t="s">
        <v>25</v>
      </c>
      <c r="C730" s="11" t="s">
        <v>26</v>
      </c>
      <c r="D730" s="11" t="s">
        <v>28</v>
      </c>
      <c r="E730" s="12">
        <v>3</v>
      </c>
      <c r="F730" s="12" t="s">
        <v>27</v>
      </c>
      <c r="G730" s="12">
        <v>72</v>
      </c>
      <c r="H730" s="12">
        <v>2207</v>
      </c>
      <c r="I730" s="12">
        <v>2355</v>
      </c>
      <c r="J730" s="13">
        <f t="shared" si="97"/>
        <v>0.92152777777777772</v>
      </c>
      <c r="K730" s="13">
        <f t="shared" si="98"/>
        <v>0.99652777777777779</v>
      </c>
      <c r="L730" s="14">
        <f t="shared" si="99"/>
        <v>7.5000000000000067E-2</v>
      </c>
      <c r="M730" s="14">
        <f t="shared" si="100"/>
        <v>1</v>
      </c>
      <c r="N730" s="14">
        <f t="shared" si="101"/>
        <v>48</v>
      </c>
      <c r="O730" s="15">
        <f t="shared" si="102"/>
        <v>108</v>
      </c>
      <c r="P730" s="12"/>
      <c r="Q730" s="15">
        <f t="shared" si="103"/>
        <v>324</v>
      </c>
    </row>
    <row r="731" spans="1:17" ht="26.5" hidden="1" customHeight="1">
      <c r="A731" s="19">
        <v>45462</v>
      </c>
      <c r="B731" s="11" t="s">
        <v>25</v>
      </c>
      <c r="C731" s="11" t="s">
        <v>26</v>
      </c>
      <c r="D731" s="11" t="s">
        <v>28</v>
      </c>
      <c r="E731" s="12">
        <v>3</v>
      </c>
      <c r="F731" s="12" t="s">
        <v>27</v>
      </c>
      <c r="G731" s="12">
        <v>84</v>
      </c>
      <c r="H731" s="12">
        <v>2432</v>
      </c>
      <c r="I731" s="12">
        <v>2600</v>
      </c>
      <c r="J731" s="13">
        <f t="shared" si="97"/>
        <v>1.0222222222222221</v>
      </c>
      <c r="K731" s="13">
        <f t="shared" si="98"/>
        <v>1.0833333333333333</v>
      </c>
      <c r="L731" s="14">
        <f t="shared" si="99"/>
        <v>6.1111111111111116E-2</v>
      </c>
      <c r="M731" s="14">
        <f t="shared" si="100"/>
        <v>1</v>
      </c>
      <c r="N731" s="14">
        <f t="shared" si="101"/>
        <v>28</v>
      </c>
      <c r="O731" s="15">
        <f t="shared" si="102"/>
        <v>88</v>
      </c>
      <c r="P731" s="12"/>
      <c r="Q731" s="15">
        <f t="shared" si="103"/>
        <v>264</v>
      </c>
    </row>
    <row r="732" spans="1:17" ht="26.5" hidden="1" customHeight="1">
      <c r="A732" s="19">
        <v>45462</v>
      </c>
      <c r="B732" s="11" t="s">
        <v>25</v>
      </c>
      <c r="C732" s="11" t="s">
        <v>26</v>
      </c>
      <c r="D732" s="11" t="s">
        <v>28</v>
      </c>
      <c r="E732" s="12">
        <v>3</v>
      </c>
      <c r="F732" s="12" t="s">
        <v>27</v>
      </c>
      <c r="G732" s="12">
        <v>96</v>
      </c>
      <c r="H732" s="12">
        <v>330</v>
      </c>
      <c r="I732" s="12">
        <v>500</v>
      </c>
      <c r="J732" s="13">
        <f t="shared" si="97"/>
        <v>0.14583333333333334</v>
      </c>
      <c r="K732" s="13">
        <f t="shared" si="98"/>
        <v>0.20833333333333334</v>
      </c>
      <c r="L732" s="14">
        <f t="shared" si="99"/>
        <v>6.25E-2</v>
      </c>
      <c r="M732" s="14">
        <f t="shared" si="100"/>
        <v>1</v>
      </c>
      <c r="N732" s="14">
        <f t="shared" si="101"/>
        <v>30</v>
      </c>
      <c r="O732" s="15">
        <f t="shared" si="102"/>
        <v>90</v>
      </c>
      <c r="P732" s="12"/>
      <c r="Q732" s="15">
        <f t="shared" si="103"/>
        <v>270</v>
      </c>
    </row>
    <row r="733" spans="1:17" ht="26.5" hidden="1" customHeight="1">
      <c r="A733" s="19">
        <v>45462</v>
      </c>
      <c r="B733" s="11" t="s">
        <v>25</v>
      </c>
      <c r="C733" s="11" t="s">
        <v>26</v>
      </c>
      <c r="D733" s="11" t="s">
        <v>28</v>
      </c>
      <c r="E733" s="12">
        <v>3</v>
      </c>
      <c r="F733" s="12" t="s">
        <v>27</v>
      </c>
      <c r="G733" s="12">
        <v>108</v>
      </c>
      <c r="H733" s="12">
        <v>2205</v>
      </c>
      <c r="I733" s="12">
        <v>2345</v>
      </c>
      <c r="J733" s="13">
        <f t="shared" si="97"/>
        <v>0.92013888888888884</v>
      </c>
      <c r="K733" s="13">
        <f t="shared" si="98"/>
        <v>0.98958333333333337</v>
      </c>
      <c r="L733" s="14">
        <f t="shared" si="99"/>
        <v>6.9444444444444531E-2</v>
      </c>
      <c r="M733" s="14">
        <f t="shared" si="100"/>
        <v>1</v>
      </c>
      <c r="N733" s="14">
        <f t="shared" si="101"/>
        <v>40</v>
      </c>
      <c r="O733" s="15">
        <f t="shared" si="102"/>
        <v>100</v>
      </c>
      <c r="P733" s="12"/>
      <c r="Q733" s="15">
        <f t="shared" si="103"/>
        <v>300</v>
      </c>
    </row>
    <row r="734" spans="1:17" ht="26.5" hidden="1" customHeight="1">
      <c r="A734" s="19">
        <v>45462</v>
      </c>
      <c r="B734" s="11" t="s">
        <v>25</v>
      </c>
      <c r="C734" s="11" t="s">
        <v>26</v>
      </c>
      <c r="D734" s="11" t="s">
        <v>28</v>
      </c>
      <c r="E734" s="12">
        <v>3</v>
      </c>
      <c r="F734" s="12" t="s">
        <v>27</v>
      </c>
      <c r="G734" s="12">
        <v>144</v>
      </c>
      <c r="H734" s="12">
        <v>2430</v>
      </c>
      <c r="I734" s="12">
        <v>2600</v>
      </c>
      <c r="J734" s="13">
        <f t="shared" si="97"/>
        <v>1.0208333333333333</v>
      </c>
      <c r="K734" s="13">
        <f t="shared" si="98"/>
        <v>1.0833333333333333</v>
      </c>
      <c r="L734" s="14">
        <f t="shared" si="99"/>
        <v>6.25E-2</v>
      </c>
      <c r="M734" s="14">
        <f t="shared" si="100"/>
        <v>1</v>
      </c>
      <c r="N734" s="14">
        <f t="shared" si="101"/>
        <v>30</v>
      </c>
      <c r="O734" s="15">
        <f t="shared" si="102"/>
        <v>90</v>
      </c>
      <c r="P734" s="12"/>
      <c r="Q734" s="15">
        <f t="shared" si="103"/>
        <v>270</v>
      </c>
    </row>
    <row r="735" spans="1:17" ht="26.5" hidden="1" customHeight="1">
      <c r="A735" s="19">
        <v>45462</v>
      </c>
      <c r="B735" s="11" t="s">
        <v>25</v>
      </c>
      <c r="C735" s="11" t="s">
        <v>26</v>
      </c>
      <c r="D735" s="11" t="s">
        <v>28</v>
      </c>
      <c r="E735" s="12">
        <v>3</v>
      </c>
      <c r="F735" s="12" t="s">
        <v>27</v>
      </c>
      <c r="G735" s="12">
        <v>156</v>
      </c>
      <c r="H735" s="12">
        <v>325</v>
      </c>
      <c r="I735" s="12">
        <v>500</v>
      </c>
      <c r="J735" s="13">
        <f t="shared" si="97"/>
        <v>0.1423611111111111</v>
      </c>
      <c r="K735" s="13">
        <f t="shared" si="98"/>
        <v>0.20833333333333334</v>
      </c>
      <c r="L735" s="14">
        <f t="shared" si="99"/>
        <v>6.5972222222222238E-2</v>
      </c>
      <c r="M735" s="14">
        <f t="shared" si="100"/>
        <v>1</v>
      </c>
      <c r="N735" s="14">
        <f t="shared" si="101"/>
        <v>35</v>
      </c>
      <c r="O735" s="15">
        <f t="shared" si="102"/>
        <v>95</v>
      </c>
      <c r="P735" s="12"/>
      <c r="Q735" s="15">
        <f t="shared" si="103"/>
        <v>285</v>
      </c>
    </row>
    <row r="736" spans="1:17" ht="26.5" hidden="1" customHeight="1">
      <c r="A736" s="19">
        <v>45462</v>
      </c>
      <c r="B736" s="11" t="s">
        <v>25</v>
      </c>
      <c r="C736" s="11" t="s">
        <v>26</v>
      </c>
      <c r="D736" s="11" t="s">
        <v>28</v>
      </c>
      <c r="E736" s="12">
        <v>3</v>
      </c>
      <c r="F736" s="12" t="s">
        <v>29</v>
      </c>
      <c r="G736" s="12">
        <v>48</v>
      </c>
      <c r="H736" s="12">
        <v>2316</v>
      </c>
      <c r="I736" s="12">
        <v>2345</v>
      </c>
      <c r="J736" s="13">
        <f t="shared" si="97"/>
        <v>0.96944444444444444</v>
      </c>
      <c r="K736" s="13">
        <f t="shared" si="98"/>
        <v>0.98958333333333337</v>
      </c>
      <c r="L736" s="14">
        <f t="shared" si="99"/>
        <v>2.0138888888888928E-2</v>
      </c>
      <c r="M736" s="14">
        <f t="shared" si="100"/>
        <v>0</v>
      </c>
      <c r="N736" s="14">
        <f t="shared" si="101"/>
        <v>29</v>
      </c>
      <c r="O736" s="15">
        <f t="shared" si="102"/>
        <v>29</v>
      </c>
      <c r="P736" s="12"/>
      <c r="Q736" s="15">
        <f t="shared" si="103"/>
        <v>87</v>
      </c>
    </row>
    <row r="737" spans="1:17" ht="26.5" hidden="1" customHeight="1">
      <c r="A737" s="19">
        <v>45462</v>
      </c>
      <c r="B737" s="11" t="s">
        <v>25</v>
      </c>
      <c r="C737" s="11" t="s">
        <v>26</v>
      </c>
      <c r="D737" s="11" t="s">
        <v>28</v>
      </c>
      <c r="E737" s="12">
        <v>3</v>
      </c>
      <c r="F737" s="12" t="s">
        <v>29</v>
      </c>
      <c r="G737" s="12">
        <v>84</v>
      </c>
      <c r="H737" s="12">
        <v>2432</v>
      </c>
      <c r="I737" s="12">
        <v>2602</v>
      </c>
      <c r="J737" s="13">
        <f t="shared" si="97"/>
        <v>1.0222222222222221</v>
      </c>
      <c r="K737" s="13">
        <f t="shared" si="98"/>
        <v>1.0847222222222221</v>
      </c>
      <c r="L737" s="14">
        <f t="shared" si="99"/>
        <v>6.25E-2</v>
      </c>
      <c r="M737" s="14">
        <f t="shared" si="100"/>
        <v>1</v>
      </c>
      <c r="N737" s="14">
        <f t="shared" si="101"/>
        <v>30</v>
      </c>
      <c r="O737" s="15">
        <f t="shared" si="102"/>
        <v>90</v>
      </c>
      <c r="P737" s="12"/>
      <c r="Q737" s="15">
        <f t="shared" si="103"/>
        <v>270</v>
      </c>
    </row>
    <row r="738" spans="1:17" ht="26.5" hidden="1" customHeight="1">
      <c r="A738" s="19">
        <v>45462</v>
      </c>
      <c r="B738" s="11" t="s">
        <v>25</v>
      </c>
      <c r="C738" s="11" t="s">
        <v>26</v>
      </c>
      <c r="D738" s="11" t="s">
        <v>28</v>
      </c>
      <c r="E738" s="12">
        <v>3</v>
      </c>
      <c r="F738" s="12" t="s">
        <v>29</v>
      </c>
      <c r="G738" s="12">
        <v>108</v>
      </c>
      <c r="H738" s="12">
        <v>327</v>
      </c>
      <c r="I738" s="12">
        <v>501</v>
      </c>
      <c r="J738" s="13">
        <f t="shared" ref="J738:J801" si="104">IF(ISERROR(VALUE(IF(LEN(H738)=3,(LEFT(H738,1)&amp;":"&amp;RIGHT(H738,2)),(LEFT(H738,2)&amp;":"&amp;RIGHT(H738,2))))),"",VALUE(IF(LEN(H738)=3,(LEFT(H738,1)&amp;":"&amp;RIGHT(H738,2)),(LEFT(H738,2)&amp;":"&amp;RIGHT(H738,2)))))</f>
        <v>0.14374999999999999</v>
      </c>
      <c r="K738" s="13">
        <f t="shared" ref="K738:K801" si="105">IF(ISERROR(VALUE(IF(LEN(I738)=3,(LEFT(I738,1)&amp;":"&amp;RIGHT(I738,2)),(LEFT(I738,2)&amp;":"&amp;RIGHT(I738,2))))),"",VALUE(IF(LEN(I738)=3,(LEFT(I738,1)&amp;":"&amp;RIGHT(I738,2)),(LEFT(I738,2)&amp;":"&amp;RIGHT(I738,2)))))</f>
        <v>0.20902777777777778</v>
      </c>
      <c r="L738" s="14">
        <f t="shared" ref="L738:L801" si="106">K738-J738</f>
        <v>6.5277777777777796E-2</v>
      </c>
      <c r="M738" s="14">
        <f t="shared" ref="M738:M801" si="107">HOUR(L738)</f>
        <v>1</v>
      </c>
      <c r="N738" s="14">
        <f t="shared" ref="N738:N801" si="108">MINUTE(L738)</f>
        <v>34</v>
      </c>
      <c r="O738" s="15">
        <f t="shared" ref="O738:O801" si="109">IF(AND(ISNUMBER(H738),ISNUMBER(I738)),IF(M738*60+N738,M738*60+N738,"　"),0)</f>
        <v>94</v>
      </c>
      <c r="P738" s="12"/>
      <c r="Q738" s="15">
        <f t="shared" ref="Q738:Q801" si="110">(O738*E738)-P738</f>
        <v>282</v>
      </c>
    </row>
    <row r="739" spans="1:17" ht="26.5" hidden="1" customHeight="1">
      <c r="A739" s="19">
        <v>45462</v>
      </c>
      <c r="B739" s="11" t="s">
        <v>34</v>
      </c>
      <c r="C739" s="11"/>
      <c r="D739" s="11" t="s">
        <v>28</v>
      </c>
      <c r="E739" s="12">
        <v>6</v>
      </c>
      <c r="F739" s="12"/>
      <c r="G739" s="12">
        <v>216</v>
      </c>
      <c r="H739" s="12">
        <v>2155</v>
      </c>
      <c r="I739" s="12">
        <v>2345</v>
      </c>
      <c r="J739" s="13">
        <f t="shared" si="104"/>
        <v>0.91319444444444442</v>
      </c>
      <c r="K739" s="13">
        <f t="shared" si="105"/>
        <v>0.98958333333333337</v>
      </c>
      <c r="L739" s="14">
        <f t="shared" si="106"/>
        <v>7.6388888888888951E-2</v>
      </c>
      <c r="M739" s="14">
        <f t="shared" si="107"/>
        <v>1</v>
      </c>
      <c r="N739" s="14">
        <f t="shared" si="108"/>
        <v>50</v>
      </c>
      <c r="O739" s="15">
        <f t="shared" si="109"/>
        <v>110</v>
      </c>
      <c r="P739" s="12"/>
      <c r="Q739" s="15">
        <f t="shared" si="110"/>
        <v>660</v>
      </c>
    </row>
    <row r="740" spans="1:17" ht="26.5" hidden="1" customHeight="1">
      <c r="A740" s="19">
        <v>45462</v>
      </c>
      <c r="B740" s="11" t="s">
        <v>34</v>
      </c>
      <c r="C740" s="11"/>
      <c r="D740" s="11" t="s">
        <v>28</v>
      </c>
      <c r="E740" s="12">
        <v>6</v>
      </c>
      <c r="F740" s="12"/>
      <c r="G740" s="12">
        <v>292</v>
      </c>
      <c r="H740" s="12">
        <v>2430</v>
      </c>
      <c r="I740" s="12">
        <v>2600</v>
      </c>
      <c r="J740" s="13">
        <f t="shared" si="104"/>
        <v>1.0208333333333333</v>
      </c>
      <c r="K740" s="13">
        <f t="shared" si="105"/>
        <v>1.0833333333333333</v>
      </c>
      <c r="L740" s="14">
        <f t="shared" si="106"/>
        <v>6.25E-2</v>
      </c>
      <c r="M740" s="14">
        <f t="shared" si="107"/>
        <v>1</v>
      </c>
      <c r="N740" s="14">
        <f t="shared" si="108"/>
        <v>30</v>
      </c>
      <c r="O740" s="15">
        <f t="shared" si="109"/>
        <v>90</v>
      </c>
      <c r="P740" s="12"/>
      <c r="Q740" s="15">
        <f t="shared" si="110"/>
        <v>540</v>
      </c>
    </row>
    <row r="741" spans="1:17" ht="26.5" hidden="1" customHeight="1">
      <c r="A741" s="19">
        <v>45462</v>
      </c>
      <c r="B741" s="11" t="s">
        <v>34</v>
      </c>
      <c r="C741" s="11"/>
      <c r="D741" s="11" t="s">
        <v>28</v>
      </c>
      <c r="E741" s="12">
        <v>6</v>
      </c>
      <c r="F741" s="12"/>
      <c r="G741" s="12">
        <v>349</v>
      </c>
      <c r="H741" s="12">
        <v>330</v>
      </c>
      <c r="I741" s="12">
        <v>500</v>
      </c>
      <c r="J741" s="13">
        <f t="shared" si="104"/>
        <v>0.14583333333333334</v>
      </c>
      <c r="K741" s="13">
        <f t="shared" si="105"/>
        <v>0.20833333333333334</v>
      </c>
      <c r="L741" s="14">
        <f t="shared" si="106"/>
        <v>6.25E-2</v>
      </c>
      <c r="M741" s="14">
        <f t="shared" si="107"/>
        <v>1</v>
      </c>
      <c r="N741" s="14">
        <f t="shared" si="108"/>
        <v>30</v>
      </c>
      <c r="O741" s="15">
        <f t="shared" si="109"/>
        <v>90</v>
      </c>
      <c r="P741" s="12"/>
      <c r="Q741" s="15">
        <f t="shared" si="110"/>
        <v>540</v>
      </c>
    </row>
    <row r="742" spans="1:17" ht="26.5" hidden="1" customHeight="1">
      <c r="A742" s="19">
        <v>45463</v>
      </c>
      <c r="B742" s="11" t="s">
        <v>23</v>
      </c>
      <c r="C742" s="11"/>
      <c r="D742" s="11" t="s">
        <v>24</v>
      </c>
      <c r="E742" s="12">
        <v>4</v>
      </c>
      <c r="F742" s="12"/>
      <c r="G742" s="12">
        <v>10</v>
      </c>
      <c r="H742" s="12">
        <v>950</v>
      </c>
      <c r="I742" s="12">
        <v>1025</v>
      </c>
      <c r="J742" s="13">
        <f t="shared" si="104"/>
        <v>0.40972222222222221</v>
      </c>
      <c r="K742" s="13">
        <f t="shared" si="105"/>
        <v>0.43402777777777779</v>
      </c>
      <c r="L742" s="14">
        <f t="shared" si="106"/>
        <v>2.430555555555558E-2</v>
      </c>
      <c r="M742" s="14">
        <f t="shared" si="107"/>
        <v>0</v>
      </c>
      <c r="N742" s="14">
        <f t="shared" si="108"/>
        <v>35</v>
      </c>
      <c r="O742" s="15">
        <f t="shared" si="109"/>
        <v>35</v>
      </c>
      <c r="P742" s="12"/>
      <c r="Q742" s="15">
        <f t="shared" si="110"/>
        <v>140</v>
      </c>
    </row>
    <row r="743" spans="1:17" ht="26.5" hidden="1" customHeight="1">
      <c r="A743" s="19">
        <v>45463</v>
      </c>
      <c r="B743" s="11" t="s">
        <v>23</v>
      </c>
      <c r="C743" s="11"/>
      <c r="D743" s="11" t="s">
        <v>24</v>
      </c>
      <c r="E743" s="12">
        <v>4</v>
      </c>
      <c r="F743" s="12"/>
      <c r="G743" s="12">
        <v>131</v>
      </c>
      <c r="H743" s="12">
        <v>1025</v>
      </c>
      <c r="I743" s="12">
        <v>1100</v>
      </c>
      <c r="J743" s="13">
        <f t="shared" si="104"/>
        <v>0.43402777777777779</v>
      </c>
      <c r="K743" s="13">
        <f t="shared" si="105"/>
        <v>0.45833333333333331</v>
      </c>
      <c r="L743" s="14">
        <f t="shared" si="106"/>
        <v>2.4305555555555525E-2</v>
      </c>
      <c r="M743" s="14">
        <f t="shared" si="107"/>
        <v>0</v>
      </c>
      <c r="N743" s="14">
        <f t="shared" si="108"/>
        <v>35</v>
      </c>
      <c r="O743" s="15">
        <f t="shared" si="109"/>
        <v>35</v>
      </c>
      <c r="P743" s="12"/>
      <c r="Q743" s="15">
        <f t="shared" si="110"/>
        <v>140</v>
      </c>
    </row>
    <row r="744" spans="1:17" ht="26.5" hidden="1" customHeight="1">
      <c r="A744" s="19">
        <v>45463</v>
      </c>
      <c r="B744" s="11" t="s">
        <v>23</v>
      </c>
      <c r="C744" s="11"/>
      <c r="D744" s="11" t="s">
        <v>24</v>
      </c>
      <c r="E744" s="12">
        <v>4</v>
      </c>
      <c r="F744" s="12"/>
      <c r="G744" s="12">
        <v>13</v>
      </c>
      <c r="H744" s="12">
        <v>1100</v>
      </c>
      <c r="I744" s="12">
        <v>1130</v>
      </c>
      <c r="J744" s="13">
        <f t="shared" si="104"/>
        <v>0.45833333333333331</v>
      </c>
      <c r="K744" s="13">
        <f t="shared" si="105"/>
        <v>0.47916666666666669</v>
      </c>
      <c r="L744" s="14">
        <f t="shared" si="106"/>
        <v>2.083333333333337E-2</v>
      </c>
      <c r="M744" s="14">
        <f t="shared" si="107"/>
        <v>0</v>
      </c>
      <c r="N744" s="14">
        <f t="shared" si="108"/>
        <v>30</v>
      </c>
      <c r="O744" s="15">
        <f t="shared" si="109"/>
        <v>30</v>
      </c>
      <c r="P744" s="12"/>
      <c r="Q744" s="15">
        <f t="shared" si="110"/>
        <v>120</v>
      </c>
    </row>
    <row r="745" spans="1:17" ht="26.5" hidden="1" customHeight="1">
      <c r="A745" s="19">
        <v>45463</v>
      </c>
      <c r="B745" s="11" t="s">
        <v>23</v>
      </c>
      <c r="C745" s="11"/>
      <c r="D745" s="11" t="s">
        <v>24</v>
      </c>
      <c r="E745" s="12">
        <v>4</v>
      </c>
      <c r="F745" s="12"/>
      <c r="G745" s="12">
        <v>71</v>
      </c>
      <c r="H745" s="12">
        <v>1235</v>
      </c>
      <c r="I745" s="12">
        <v>1355</v>
      </c>
      <c r="J745" s="13">
        <f t="shared" si="104"/>
        <v>0.52430555555555558</v>
      </c>
      <c r="K745" s="13">
        <f t="shared" si="105"/>
        <v>0.57986111111111116</v>
      </c>
      <c r="L745" s="14">
        <f t="shared" si="106"/>
        <v>5.555555555555558E-2</v>
      </c>
      <c r="M745" s="14">
        <f t="shared" si="107"/>
        <v>1</v>
      </c>
      <c r="N745" s="14">
        <f t="shared" si="108"/>
        <v>20</v>
      </c>
      <c r="O745" s="15">
        <f t="shared" si="109"/>
        <v>80</v>
      </c>
      <c r="P745" s="12"/>
      <c r="Q745" s="15">
        <f t="shared" si="110"/>
        <v>320</v>
      </c>
    </row>
    <row r="746" spans="1:17" ht="26.5" hidden="1" customHeight="1">
      <c r="A746" s="19">
        <v>45463</v>
      </c>
      <c r="B746" s="11" t="s">
        <v>23</v>
      </c>
      <c r="C746" s="11"/>
      <c r="D746" s="11" t="s">
        <v>24</v>
      </c>
      <c r="E746" s="12">
        <v>4</v>
      </c>
      <c r="F746" s="12"/>
      <c r="G746" s="12">
        <v>61</v>
      </c>
      <c r="H746" s="12">
        <v>1355</v>
      </c>
      <c r="I746" s="12">
        <v>1500</v>
      </c>
      <c r="J746" s="13">
        <f t="shared" si="104"/>
        <v>0.57986111111111116</v>
      </c>
      <c r="K746" s="13">
        <f t="shared" si="105"/>
        <v>0.625</v>
      </c>
      <c r="L746" s="14">
        <f t="shared" si="106"/>
        <v>4.513888888888884E-2</v>
      </c>
      <c r="M746" s="14">
        <f t="shared" si="107"/>
        <v>1</v>
      </c>
      <c r="N746" s="14">
        <f t="shared" si="108"/>
        <v>5</v>
      </c>
      <c r="O746" s="15">
        <f t="shared" si="109"/>
        <v>65</v>
      </c>
      <c r="P746" s="12"/>
      <c r="Q746" s="15">
        <f t="shared" si="110"/>
        <v>260</v>
      </c>
    </row>
    <row r="747" spans="1:17" ht="26.5" hidden="1" customHeight="1">
      <c r="A747" s="19">
        <v>45463</v>
      </c>
      <c r="B747" s="11" t="s">
        <v>23</v>
      </c>
      <c r="C747" s="11"/>
      <c r="D747" s="11" t="s">
        <v>24</v>
      </c>
      <c r="E747" s="12">
        <v>4</v>
      </c>
      <c r="F747" s="12"/>
      <c r="G747" s="12">
        <v>78</v>
      </c>
      <c r="H747" s="12">
        <v>1525</v>
      </c>
      <c r="I747" s="12">
        <v>1645</v>
      </c>
      <c r="J747" s="13">
        <f t="shared" si="104"/>
        <v>0.64236111111111116</v>
      </c>
      <c r="K747" s="13">
        <f t="shared" si="105"/>
        <v>0.69791666666666663</v>
      </c>
      <c r="L747" s="14">
        <f t="shared" si="106"/>
        <v>5.5555555555555469E-2</v>
      </c>
      <c r="M747" s="14">
        <f t="shared" si="107"/>
        <v>1</v>
      </c>
      <c r="N747" s="14">
        <f t="shared" si="108"/>
        <v>20</v>
      </c>
      <c r="O747" s="15">
        <f t="shared" si="109"/>
        <v>80</v>
      </c>
      <c r="P747" s="12"/>
      <c r="Q747" s="15">
        <f t="shared" si="110"/>
        <v>320</v>
      </c>
    </row>
    <row r="748" spans="1:17" ht="26.5" hidden="1" customHeight="1">
      <c r="A748" s="19">
        <v>45463</v>
      </c>
      <c r="B748" s="11" t="s">
        <v>23</v>
      </c>
      <c r="C748" s="11"/>
      <c r="D748" s="11" t="s">
        <v>24</v>
      </c>
      <c r="E748" s="12">
        <v>4</v>
      </c>
      <c r="F748" s="12"/>
      <c r="G748" s="12">
        <v>239</v>
      </c>
      <c r="H748" s="12">
        <v>1645</v>
      </c>
      <c r="I748" s="12">
        <v>1735</v>
      </c>
      <c r="J748" s="13">
        <f t="shared" si="104"/>
        <v>0.69791666666666663</v>
      </c>
      <c r="K748" s="13">
        <f t="shared" si="105"/>
        <v>0.73263888888888884</v>
      </c>
      <c r="L748" s="14">
        <f t="shared" si="106"/>
        <v>3.472222222222221E-2</v>
      </c>
      <c r="M748" s="14">
        <f t="shared" si="107"/>
        <v>0</v>
      </c>
      <c r="N748" s="14">
        <f t="shared" si="108"/>
        <v>50</v>
      </c>
      <c r="O748" s="15">
        <f t="shared" si="109"/>
        <v>50</v>
      </c>
      <c r="P748" s="12"/>
      <c r="Q748" s="15">
        <f t="shared" si="110"/>
        <v>200</v>
      </c>
    </row>
    <row r="749" spans="1:17" ht="26.5" hidden="1" customHeight="1">
      <c r="A749" s="19">
        <v>45463</v>
      </c>
      <c r="B749" s="11" t="s">
        <v>23</v>
      </c>
      <c r="C749" s="11"/>
      <c r="D749" s="11" t="s">
        <v>24</v>
      </c>
      <c r="E749" s="12">
        <v>4</v>
      </c>
      <c r="F749" s="12"/>
      <c r="G749" s="12">
        <v>5</v>
      </c>
      <c r="H749" s="12">
        <v>1735</v>
      </c>
      <c r="I749" s="12">
        <v>1750</v>
      </c>
      <c r="J749" s="13">
        <f t="shared" si="104"/>
        <v>0.73263888888888884</v>
      </c>
      <c r="K749" s="13">
        <f t="shared" si="105"/>
        <v>0.74305555555555558</v>
      </c>
      <c r="L749" s="14">
        <f t="shared" si="106"/>
        <v>1.0416666666666741E-2</v>
      </c>
      <c r="M749" s="14">
        <f t="shared" si="107"/>
        <v>0</v>
      </c>
      <c r="N749" s="14">
        <f t="shared" si="108"/>
        <v>15</v>
      </c>
      <c r="O749" s="15">
        <f t="shared" si="109"/>
        <v>15</v>
      </c>
      <c r="P749" s="12"/>
      <c r="Q749" s="15">
        <f t="shared" si="110"/>
        <v>60</v>
      </c>
    </row>
    <row r="750" spans="1:17" ht="26.5" hidden="1" customHeight="1">
      <c r="A750" s="19">
        <v>45463</v>
      </c>
      <c r="B750" s="11" t="s">
        <v>36</v>
      </c>
      <c r="C750" s="11"/>
      <c r="D750" s="11" t="s">
        <v>24</v>
      </c>
      <c r="E750" s="12">
        <v>6</v>
      </c>
      <c r="F750" s="12"/>
      <c r="G750" s="12">
        <v>77</v>
      </c>
      <c r="H750" s="12">
        <v>948</v>
      </c>
      <c r="I750" s="12">
        <v>1128</v>
      </c>
      <c r="J750" s="13">
        <f t="shared" si="104"/>
        <v>0.40833333333333333</v>
      </c>
      <c r="K750" s="13">
        <f t="shared" si="105"/>
        <v>0.4777777777777778</v>
      </c>
      <c r="L750" s="14">
        <f t="shared" si="106"/>
        <v>6.9444444444444475E-2</v>
      </c>
      <c r="M750" s="14">
        <f t="shared" si="107"/>
        <v>1</v>
      </c>
      <c r="N750" s="14">
        <f t="shared" si="108"/>
        <v>40</v>
      </c>
      <c r="O750" s="15">
        <f t="shared" si="109"/>
        <v>100</v>
      </c>
      <c r="P750" s="12"/>
      <c r="Q750" s="15">
        <f t="shared" si="110"/>
        <v>600</v>
      </c>
    </row>
    <row r="751" spans="1:17" ht="26.5" hidden="1" customHeight="1">
      <c r="A751" s="19">
        <v>45463</v>
      </c>
      <c r="B751" s="11" t="s">
        <v>36</v>
      </c>
      <c r="C751" s="11"/>
      <c r="D751" s="11" t="s">
        <v>24</v>
      </c>
      <c r="E751" s="12">
        <v>6</v>
      </c>
      <c r="F751" s="12"/>
      <c r="G751" s="12">
        <v>20</v>
      </c>
      <c r="H751" s="12">
        <v>1233</v>
      </c>
      <c r="I751" s="12">
        <v>1308</v>
      </c>
      <c r="J751" s="13">
        <f t="shared" si="104"/>
        <v>0.5229166666666667</v>
      </c>
      <c r="K751" s="13">
        <f t="shared" si="105"/>
        <v>0.54722222222222228</v>
      </c>
      <c r="L751" s="14">
        <f t="shared" si="106"/>
        <v>2.430555555555558E-2</v>
      </c>
      <c r="M751" s="14">
        <f t="shared" si="107"/>
        <v>0</v>
      </c>
      <c r="N751" s="14">
        <f t="shared" si="108"/>
        <v>35</v>
      </c>
      <c r="O751" s="15">
        <f t="shared" si="109"/>
        <v>35</v>
      </c>
      <c r="P751" s="12"/>
      <c r="Q751" s="15">
        <f t="shared" si="110"/>
        <v>210</v>
      </c>
    </row>
    <row r="752" spans="1:17" ht="26.5" hidden="1" customHeight="1">
      <c r="A752" s="19">
        <v>45463</v>
      </c>
      <c r="B752" s="11" t="s">
        <v>36</v>
      </c>
      <c r="C752" s="11"/>
      <c r="D752" s="11" t="s">
        <v>24</v>
      </c>
      <c r="E752" s="12">
        <v>6</v>
      </c>
      <c r="F752" s="12"/>
      <c r="G752" s="12">
        <v>60</v>
      </c>
      <c r="H752" s="12">
        <v>1308</v>
      </c>
      <c r="I752" s="12">
        <v>1456</v>
      </c>
      <c r="J752" s="13">
        <f t="shared" si="104"/>
        <v>0.54722222222222228</v>
      </c>
      <c r="K752" s="13">
        <f t="shared" si="105"/>
        <v>0.62222222222222223</v>
      </c>
      <c r="L752" s="14">
        <f t="shared" si="106"/>
        <v>7.4999999999999956E-2</v>
      </c>
      <c r="M752" s="14">
        <f t="shared" si="107"/>
        <v>1</v>
      </c>
      <c r="N752" s="14">
        <f t="shared" si="108"/>
        <v>48</v>
      </c>
      <c r="O752" s="15">
        <f t="shared" si="109"/>
        <v>108</v>
      </c>
      <c r="P752" s="12"/>
      <c r="Q752" s="15">
        <f t="shared" si="110"/>
        <v>648</v>
      </c>
    </row>
    <row r="753" spans="1:17" ht="26.5" hidden="1" customHeight="1">
      <c r="A753" s="19">
        <v>45463</v>
      </c>
      <c r="B753" s="11" t="s">
        <v>36</v>
      </c>
      <c r="C753" s="11"/>
      <c r="D753" s="11" t="s">
        <v>24</v>
      </c>
      <c r="E753" s="12">
        <v>6</v>
      </c>
      <c r="F753" s="12"/>
      <c r="G753" s="12">
        <v>80</v>
      </c>
      <c r="H753" s="12">
        <v>1518</v>
      </c>
      <c r="I753" s="12">
        <v>1745</v>
      </c>
      <c r="J753" s="13">
        <f t="shared" si="104"/>
        <v>0.63749999999999996</v>
      </c>
      <c r="K753" s="13">
        <f t="shared" si="105"/>
        <v>0.73958333333333337</v>
      </c>
      <c r="L753" s="14">
        <f t="shared" si="106"/>
        <v>0.10208333333333341</v>
      </c>
      <c r="M753" s="14">
        <f t="shared" si="107"/>
        <v>2</v>
      </c>
      <c r="N753" s="14">
        <f t="shared" si="108"/>
        <v>27</v>
      </c>
      <c r="O753" s="15">
        <f t="shared" si="109"/>
        <v>147</v>
      </c>
      <c r="P753" s="12"/>
      <c r="Q753" s="15">
        <f t="shared" si="110"/>
        <v>882</v>
      </c>
    </row>
    <row r="754" spans="1:17" ht="26.5" hidden="1" customHeight="1">
      <c r="A754" s="19">
        <v>45463</v>
      </c>
      <c r="B754" s="11" t="s">
        <v>30</v>
      </c>
      <c r="C754" s="11"/>
      <c r="D754" s="11" t="s">
        <v>24</v>
      </c>
      <c r="E754" s="12">
        <v>5</v>
      </c>
      <c r="F754" s="12"/>
      <c r="G754" s="12">
        <v>2396</v>
      </c>
      <c r="H754" s="12">
        <v>945</v>
      </c>
      <c r="I754" s="12">
        <v>1327</v>
      </c>
      <c r="J754" s="13">
        <f t="shared" si="104"/>
        <v>0.40625</v>
      </c>
      <c r="K754" s="13">
        <f t="shared" si="105"/>
        <v>0.56041666666666667</v>
      </c>
      <c r="L754" s="14">
        <f t="shared" si="106"/>
        <v>0.15416666666666667</v>
      </c>
      <c r="M754" s="14">
        <f t="shared" si="107"/>
        <v>3</v>
      </c>
      <c r="N754" s="14">
        <f t="shared" si="108"/>
        <v>42</v>
      </c>
      <c r="O754" s="15">
        <f t="shared" si="109"/>
        <v>222</v>
      </c>
      <c r="P754" s="12"/>
      <c r="Q754" s="15">
        <f t="shared" si="110"/>
        <v>1110</v>
      </c>
    </row>
    <row r="755" spans="1:17" ht="26.5" hidden="1" customHeight="1">
      <c r="A755" s="19">
        <v>45463</v>
      </c>
      <c r="B755" s="11" t="s">
        <v>30</v>
      </c>
      <c r="C755" s="11"/>
      <c r="D755" s="11" t="s">
        <v>24</v>
      </c>
      <c r="E755" s="12">
        <v>5</v>
      </c>
      <c r="F755" s="12"/>
      <c r="G755" s="12">
        <v>1314</v>
      </c>
      <c r="H755" s="12">
        <v>1435</v>
      </c>
      <c r="I755" s="12">
        <v>1628</v>
      </c>
      <c r="J755" s="13">
        <f t="shared" si="104"/>
        <v>0.60763888888888884</v>
      </c>
      <c r="K755" s="13">
        <f t="shared" si="105"/>
        <v>0.68611111111111112</v>
      </c>
      <c r="L755" s="14">
        <f t="shared" si="106"/>
        <v>7.8472222222222276E-2</v>
      </c>
      <c r="M755" s="14">
        <f t="shared" si="107"/>
        <v>1</v>
      </c>
      <c r="N755" s="14">
        <f t="shared" si="108"/>
        <v>53</v>
      </c>
      <c r="O755" s="15">
        <f t="shared" si="109"/>
        <v>113</v>
      </c>
      <c r="P755" s="12"/>
      <c r="Q755" s="15">
        <f t="shared" si="110"/>
        <v>565</v>
      </c>
    </row>
    <row r="756" spans="1:17" ht="26.5" hidden="1" customHeight="1">
      <c r="A756" s="19">
        <v>45463</v>
      </c>
      <c r="B756" s="11" t="s">
        <v>30</v>
      </c>
      <c r="C756" s="11"/>
      <c r="D756" s="11" t="s">
        <v>24</v>
      </c>
      <c r="E756" s="12">
        <v>5</v>
      </c>
      <c r="F756" s="12"/>
      <c r="G756" s="12">
        <v>752</v>
      </c>
      <c r="H756" s="12">
        <v>1650</v>
      </c>
      <c r="I756" s="12">
        <v>1753</v>
      </c>
      <c r="J756" s="13">
        <f t="shared" si="104"/>
        <v>0.70138888888888884</v>
      </c>
      <c r="K756" s="13">
        <f t="shared" si="105"/>
        <v>0.74513888888888891</v>
      </c>
      <c r="L756" s="14">
        <f t="shared" si="106"/>
        <v>4.3750000000000067E-2</v>
      </c>
      <c r="M756" s="14">
        <f t="shared" si="107"/>
        <v>1</v>
      </c>
      <c r="N756" s="14">
        <f t="shared" si="108"/>
        <v>3</v>
      </c>
      <c r="O756" s="15">
        <f t="shared" si="109"/>
        <v>63</v>
      </c>
      <c r="P756" s="12"/>
      <c r="Q756" s="15">
        <f t="shared" si="110"/>
        <v>315</v>
      </c>
    </row>
    <row r="757" spans="1:17" ht="26.5" hidden="1" customHeight="1">
      <c r="A757" s="19">
        <v>45463</v>
      </c>
      <c r="B757" s="11" t="s">
        <v>25</v>
      </c>
      <c r="C757" s="11" t="s">
        <v>35</v>
      </c>
      <c r="D757" s="11" t="s">
        <v>24</v>
      </c>
      <c r="E757" s="12">
        <v>3</v>
      </c>
      <c r="F757" s="12"/>
      <c r="G757" s="12">
        <v>108</v>
      </c>
      <c r="H757" s="12">
        <v>950</v>
      </c>
      <c r="I757" s="12">
        <v>1230</v>
      </c>
      <c r="J757" s="13">
        <f t="shared" si="104"/>
        <v>0.40972222222222221</v>
      </c>
      <c r="K757" s="13">
        <f t="shared" si="105"/>
        <v>0.52083333333333337</v>
      </c>
      <c r="L757" s="14">
        <f t="shared" si="106"/>
        <v>0.11111111111111116</v>
      </c>
      <c r="M757" s="14">
        <f t="shared" si="107"/>
        <v>2</v>
      </c>
      <c r="N757" s="14">
        <f t="shared" si="108"/>
        <v>40</v>
      </c>
      <c r="O757" s="15">
        <f t="shared" si="109"/>
        <v>160</v>
      </c>
      <c r="P757" s="12"/>
      <c r="Q757" s="15">
        <f t="shared" si="110"/>
        <v>480</v>
      </c>
    </row>
    <row r="758" spans="1:17" ht="26.5" hidden="1" customHeight="1">
      <c r="A758" s="19">
        <v>45463</v>
      </c>
      <c r="B758" s="11" t="s">
        <v>25</v>
      </c>
      <c r="C758" s="11" t="s">
        <v>35</v>
      </c>
      <c r="D758" s="11" t="s">
        <v>24</v>
      </c>
      <c r="E758" s="12">
        <v>3</v>
      </c>
      <c r="F758" s="12"/>
      <c r="G758" s="12">
        <v>76</v>
      </c>
      <c r="H758" s="12">
        <v>1330</v>
      </c>
      <c r="I758" s="12">
        <v>1530</v>
      </c>
      <c r="J758" s="13">
        <f t="shared" si="104"/>
        <v>0.5625</v>
      </c>
      <c r="K758" s="13">
        <f t="shared" si="105"/>
        <v>0.64583333333333337</v>
      </c>
      <c r="L758" s="14">
        <f t="shared" si="106"/>
        <v>8.333333333333337E-2</v>
      </c>
      <c r="M758" s="14">
        <f t="shared" si="107"/>
        <v>2</v>
      </c>
      <c r="N758" s="14">
        <f t="shared" si="108"/>
        <v>0</v>
      </c>
      <c r="O758" s="15">
        <f t="shared" si="109"/>
        <v>120</v>
      </c>
      <c r="P758" s="12"/>
      <c r="Q758" s="15">
        <f t="shared" si="110"/>
        <v>360</v>
      </c>
    </row>
    <row r="759" spans="1:17" ht="26.5" hidden="1" customHeight="1">
      <c r="A759" s="19">
        <v>45463</v>
      </c>
      <c r="B759" s="11" t="s">
        <v>25</v>
      </c>
      <c r="C759" s="11" t="s">
        <v>35</v>
      </c>
      <c r="D759" s="11" t="s">
        <v>24</v>
      </c>
      <c r="E759" s="12">
        <v>3</v>
      </c>
      <c r="F759" s="12"/>
      <c r="G759" s="12">
        <v>96</v>
      </c>
      <c r="H759" s="12">
        <v>1545</v>
      </c>
      <c r="I759" s="12">
        <v>1750</v>
      </c>
      <c r="J759" s="13">
        <f t="shared" si="104"/>
        <v>0.65625</v>
      </c>
      <c r="K759" s="13">
        <f t="shared" si="105"/>
        <v>0.74305555555555558</v>
      </c>
      <c r="L759" s="14">
        <f t="shared" si="106"/>
        <v>8.680555555555558E-2</v>
      </c>
      <c r="M759" s="14">
        <f t="shared" si="107"/>
        <v>2</v>
      </c>
      <c r="N759" s="14">
        <f t="shared" si="108"/>
        <v>5</v>
      </c>
      <c r="O759" s="15">
        <f t="shared" si="109"/>
        <v>125</v>
      </c>
      <c r="P759" s="12"/>
      <c r="Q759" s="15">
        <f t="shared" si="110"/>
        <v>375</v>
      </c>
    </row>
    <row r="760" spans="1:17" ht="26.5" hidden="1" customHeight="1">
      <c r="A760" s="19">
        <v>45463</v>
      </c>
      <c r="B760" s="11" t="s">
        <v>25</v>
      </c>
      <c r="C760" s="11" t="s">
        <v>35</v>
      </c>
      <c r="D760" s="11" t="s">
        <v>24</v>
      </c>
      <c r="E760" s="12">
        <v>3</v>
      </c>
      <c r="F760" s="12"/>
      <c r="G760" s="12">
        <v>72</v>
      </c>
      <c r="H760" s="12">
        <v>955</v>
      </c>
      <c r="I760" s="12">
        <v>1225</v>
      </c>
      <c r="J760" s="13">
        <f t="shared" si="104"/>
        <v>0.41319444444444442</v>
      </c>
      <c r="K760" s="13">
        <f t="shared" si="105"/>
        <v>0.51736111111111116</v>
      </c>
      <c r="L760" s="14">
        <f t="shared" si="106"/>
        <v>0.10416666666666674</v>
      </c>
      <c r="M760" s="14">
        <f t="shared" si="107"/>
        <v>2</v>
      </c>
      <c r="N760" s="14">
        <f t="shared" si="108"/>
        <v>30</v>
      </c>
      <c r="O760" s="15">
        <f t="shared" si="109"/>
        <v>150</v>
      </c>
      <c r="P760" s="12"/>
      <c r="Q760" s="15">
        <f t="shared" si="110"/>
        <v>450</v>
      </c>
    </row>
    <row r="761" spans="1:17" ht="26.5" hidden="1" customHeight="1">
      <c r="A761" s="19">
        <v>45463</v>
      </c>
      <c r="B761" s="11" t="s">
        <v>25</v>
      </c>
      <c r="C761" s="11" t="s">
        <v>35</v>
      </c>
      <c r="D761" s="11" t="s">
        <v>24</v>
      </c>
      <c r="E761" s="12">
        <v>3</v>
      </c>
      <c r="F761" s="12"/>
      <c r="G761" s="12">
        <v>84</v>
      </c>
      <c r="H761" s="12">
        <v>1335</v>
      </c>
      <c r="I761" s="12">
        <v>1524</v>
      </c>
      <c r="J761" s="13">
        <f t="shared" si="104"/>
        <v>0.56597222222222221</v>
      </c>
      <c r="K761" s="13">
        <f t="shared" si="105"/>
        <v>0.64166666666666672</v>
      </c>
      <c r="L761" s="14">
        <f t="shared" si="106"/>
        <v>7.5694444444444509E-2</v>
      </c>
      <c r="M761" s="14">
        <f t="shared" si="107"/>
        <v>1</v>
      </c>
      <c r="N761" s="14">
        <f t="shared" si="108"/>
        <v>49</v>
      </c>
      <c r="O761" s="15">
        <f t="shared" si="109"/>
        <v>109</v>
      </c>
      <c r="P761" s="12"/>
      <c r="Q761" s="15">
        <f t="shared" si="110"/>
        <v>327</v>
      </c>
    </row>
    <row r="762" spans="1:17" ht="26.5" hidden="1" customHeight="1">
      <c r="A762" s="19">
        <v>45463</v>
      </c>
      <c r="B762" s="11" t="s">
        <v>25</v>
      </c>
      <c r="C762" s="11" t="s">
        <v>35</v>
      </c>
      <c r="D762" s="11" t="s">
        <v>24</v>
      </c>
      <c r="E762" s="12">
        <v>3</v>
      </c>
      <c r="F762" s="12"/>
      <c r="G762" s="12">
        <v>84</v>
      </c>
      <c r="H762" s="12">
        <v>1552</v>
      </c>
      <c r="I762" s="12">
        <v>1750</v>
      </c>
      <c r="J762" s="13">
        <f t="shared" si="104"/>
        <v>0.66111111111111109</v>
      </c>
      <c r="K762" s="13">
        <f t="shared" si="105"/>
        <v>0.74305555555555558</v>
      </c>
      <c r="L762" s="14">
        <f t="shared" si="106"/>
        <v>8.1944444444444486E-2</v>
      </c>
      <c r="M762" s="14">
        <f t="shared" si="107"/>
        <v>1</v>
      </c>
      <c r="N762" s="14">
        <f t="shared" si="108"/>
        <v>58</v>
      </c>
      <c r="O762" s="15">
        <f t="shared" si="109"/>
        <v>118</v>
      </c>
      <c r="P762" s="12"/>
      <c r="Q762" s="15">
        <f t="shared" si="110"/>
        <v>354</v>
      </c>
    </row>
    <row r="763" spans="1:17" ht="26.5" hidden="1" customHeight="1">
      <c r="A763" s="19">
        <v>45463</v>
      </c>
      <c r="B763" s="11" t="s">
        <v>25</v>
      </c>
      <c r="C763" s="11" t="s">
        <v>26</v>
      </c>
      <c r="D763" s="11" t="s">
        <v>24</v>
      </c>
      <c r="E763" s="12">
        <v>3</v>
      </c>
      <c r="F763" s="12"/>
      <c r="G763" s="12">
        <v>132</v>
      </c>
      <c r="H763" s="12">
        <v>1000</v>
      </c>
      <c r="I763" s="12">
        <v>1225</v>
      </c>
      <c r="J763" s="13">
        <f t="shared" si="104"/>
        <v>0.41666666666666669</v>
      </c>
      <c r="K763" s="13">
        <f t="shared" si="105"/>
        <v>0.51736111111111116</v>
      </c>
      <c r="L763" s="14">
        <f t="shared" si="106"/>
        <v>0.10069444444444448</v>
      </c>
      <c r="M763" s="14">
        <f t="shared" si="107"/>
        <v>2</v>
      </c>
      <c r="N763" s="14">
        <f t="shared" si="108"/>
        <v>25</v>
      </c>
      <c r="O763" s="15">
        <f t="shared" si="109"/>
        <v>145</v>
      </c>
      <c r="P763" s="12"/>
      <c r="Q763" s="15">
        <f t="shared" si="110"/>
        <v>435</v>
      </c>
    </row>
    <row r="764" spans="1:17" ht="26.5" hidden="1" customHeight="1">
      <c r="A764" s="19">
        <v>45463</v>
      </c>
      <c r="B764" s="11" t="s">
        <v>25</v>
      </c>
      <c r="C764" s="11" t="s">
        <v>26</v>
      </c>
      <c r="D764" s="11" t="s">
        <v>24</v>
      </c>
      <c r="E764" s="12">
        <v>3</v>
      </c>
      <c r="F764" s="12"/>
      <c r="G764" s="12">
        <v>96</v>
      </c>
      <c r="H764" s="12">
        <v>1330</v>
      </c>
      <c r="I764" s="12">
        <v>1525</v>
      </c>
      <c r="J764" s="13">
        <f t="shared" si="104"/>
        <v>0.5625</v>
      </c>
      <c r="K764" s="13">
        <f t="shared" si="105"/>
        <v>0.64236111111111116</v>
      </c>
      <c r="L764" s="14">
        <f t="shared" si="106"/>
        <v>7.986111111111116E-2</v>
      </c>
      <c r="M764" s="14">
        <f t="shared" si="107"/>
        <v>1</v>
      </c>
      <c r="N764" s="14">
        <f t="shared" si="108"/>
        <v>55</v>
      </c>
      <c r="O764" s="15">
        <f t="shared" si="109"/>
        <v>115</v>
      </c>
      <c r="P764" s="12"/>
      <c r="Q764" s="15">
        <f t="shared" si="110"/>
        <v>345</v>
      </c>
    </row>
    <row r="765" spans="1:17" ht="26.5" hidden="1" customHeight="1">
      <c r="A765" s="19">
        <v>45463</v>
      </c>
      <c r="B765" s="11" t="s">
        <v>25</v>
      </c>
      <c r="C765" s="11" t="s">
        <v>26</v>
      </c>
      <c r="D765" s="11" t="s">
        <v>24</v>
      </c>
      <c r="E765" s="12">
        <v>3</v>
      </c>
      <c r="F765" s="12"/>
      <c r="G765" s="12">
        <v>72</v>
      </c>
      <c r="H765" s="12">
        <v>1550</v>
      </c>
      <c r="I765" s="12">
        <v>1745</v>
      </c>
      <c r="J765" s="13">
        <f t="shared" si="104"/>
        <v>0.65972222222222221</v>
      </c>
      <c r="K765" s="13">
        <f t="shared" si="105"/>
        <v>0.73958333333333337</v>
      </c>
      <c r="L765" s="14">
        <f t="shared" si="106"/>
        <v>7.986111111111116E-2</v>
      </c>
      <c r="M765" s="14">
        <f t="shared" si="107"/>
        <v>1</v>
      </c>
      <c r="N765" s="14">
        <f t="shared" si="108"/>
        <v>55</v>
      </c>
      <c r="O765" s="15">
        <f t="shared" si="109"/>
        <v>115</v>
      </c>
      <c r="P765" s="12"/>
      <c r="Q765" s="15">
        <f t="shared" si="110"/>
        <v>345</v>
      </c>
    </row>
    <row r="766" spans="1:17" ht="26.5" hidden="1" customHeight="1">
      <c r="A766" s="19">
        <v>45463</v>
      </c>
      <c r="B766" s="11" t="s">
        <v>25</v>
      </c>
      <c r="C766" s="11" t="s">
        <v>26</v>
      </c>
      <c r="D766" s="11" t="s">
        <v>24</v>
      </c>
      <c r="E766" s="12">
        <v>3</v>
      </c>
      <c r="F766" s="12"/>
      <c r="G766" s="12">
        <v>162</v>
      </c>
      <c r="H766" s="12">
        <v>950</v>
      </c>
      <c r="I766" s="12">
        <v>1230</v>
      </c>
      <c r="J766" s="13">
        <f t="shared" si="104"/>
        <v>0.40972222222222221</v>
      </c>
      <c r="K766" s="13">
        <f t="shared" si="105"/>
        <v>0.52083333333333337</v>
      </c>
      <c r="L766" s="14">
        <f t="shared" si="106"/>
        <v>0.11111111111111116</v>
      </c>
      <c r="M766" s="14">
        <f t="shared" si="107"/>
        <v>2</v>
      </c>
      <c r="N766" s="14">
        <f t="shared" si="108"/>
        <v>40</v>
      </c>
      <c r="O766" s="15">
        <f t="shared" si="109"/>
        <v>160</v>
      </c>
      <c r="P766" s="12"/>
      <c r="Q766" s="15">
        <f t="shared" si="110"/>
        <v>480</v>
      </c>
    </row>
    <row r="767" spans="1:17" ht="26.5" hidden="1" customHeight="1">
      <c r="A767" s="19">
        <v>45463</v>
      </c>
      <c r="B767" s="11" t="s">
        <v>25</v>
      </c>
      <c r="C767" s="11" t="s">
        <v>26</v>
      </c>
      <c r="D767" s="11" t="s">
        <v>24</v>
      </c>
      <c r="E767" s="12">
        <v>3</v>
      </c>
      <c r="F767" s="12"/>
      <c r="G767" s="12">
        <v>182</v>
      </c>
      <c r="H767" s="12">
        <v>1330</v>
      </c>
      <c r="I767" s="12">
        <v>1530</v>
      </c>
      <c r="J767" s="13">
        <f t="shared" si="104"/>
        <v>0.5625</v>
      </c>
      <c r="K767" s="13">
        <f t="shared" si="105"/>
        <v>0.64583333333333337</v>
      </c>
      <c r="L767" s="14">
        <f t="shared" si="106"/>
        <v>8.333333333333337E-2</v>
      </c>
      <c r="M767" s="14">
        <f t="shared" si="107"/>
        <v>2</v>
      </c>
      <c r="N767" s="14">
        <f t="shared" si="108"/>
        <v>0</v>
      </c>
      <c r="O767" s="15">
        <f t="shared" si="109"/>
        <v>120</v>
      </c>
      <c r="P767" s="12"/>
      <c r="Q767" s="15">
        <f t="shared" si="110"/>
        <v>360</v>
      </c>
    </row>
    <row r="768" spans="1:17" ht="26.5" hidden="1" customHeight="1">
      <c r="A768" s="19">
        <v>45463</v>
      </c>
      <c r="B768" s="11" t="s">
        <v>25</v>
      </c>
      <c r="C768" s="11" t="s">
        <v>26</v>
      </c>
      <c r="D768" s="11" t="s">
        <v>24</v>
      </c>
      <c r="E768" s="12">
        <v>3</v>
      </c>
      <c r="F768" s="12"/>
      <c r="G768" s="12">
        <v>96</v>
      </c>
      <c r="H768" s="12">
        <v>1545</v>
      </c>
      <c r="I768" s="12">
        <v>1750</v>
      </c>
      <c r="J768" s="13">
        <f t="shared" si="104"/>
        <v>0.65625</v>
      </c>
      <c r="K768" s="13">
        <f t="shared" si="105"/>
        <v>0.74305555555555558</v>
      </c>
      <c r="L768" s="14">
        <f t="shared" si="106"/>
        <v>8.680555555555558E-2</v>
      </c>
      <c r="M768" s="14">
        <f t="shared" si="107"/>
        <v>2</v>
      </c>
      <c r="N768" s="14">
        <f t="shared" si="108"/>
        <v>5</v>
      </c>
      <c r="O768" s="15">
        <f t="shared" si="109"/>
        <v>125</v>
      </c>
      <c r="P768" s="12"/>
      <c r="Q768" s="15">
        <f t="shared" si="110"/>
        <v>375</v>
      </c>
    </row>
    <row r="769" spans="1:17" ht="26.5" hidden="1" customHeight="1">
      <c r="A769" s="19">
        <v>45463</v>
      </c>
      <c r="B769" s="11" t="s">
        <v>25</v>
      </c>
      <c r="C769" s="11" t="s">
        <v>26</v>
      </c>
      <c r="D769" s="11" t="s">
        <v>24</v>
      </c>
      <c r="E769" s="12">
        <v>3</v>
      </c>
      <c r="F769" s="12"/>
      <c r="G769" s="12">
        <v>131</v>
      </c>
      <c r="H769" s="12">
        <v>950</v>
      </c>
      <c r="I769" s="12">
        <v>1225</v>
      </c>
      <c r="J769" s="13">
        <f t="shared" si="104"/>
        <v>0.40972222222222221</v>
      </c>
      <c r="K769" s="13">
        <f t="shared" si="105"/>
        <v>0.51736111111111116</v>
      </c>
      <c r="L769" s="14">
        <f t="shared" si="106"/>
        <v>0.10763888888888895</v>
      </c>
      <c r="M769" s="14">
        <f t="shared" si="107"/>
        <v>2</v>
      </c>
      <c r="N769" s="14">
        <f t="shared" si="108"/>
        <v>35</v>
      </c>
      <c r="O769" s="15">
        <f t="shared" si="109"/>
        <v>155</v>
      </c>
      <c r="P769" s="12"/>
      <c r="Q769" s="15">
        <f t="shared" si="110"/>
        <v>465</v>
      </c>
    </row>
    <row r="770" spans="1:17" ht="26.5" hidden="1" customHeight="1">
      <c r="A770" s="19">
        <v>45463</v>
      </c>
      <c r="B770" s="11" t="s">
        <v>25</v>
      </c>
      <c r="C770" s="11" t="s">
        <v>26</v>
      </c>
      <c r="D770" s="11" t="s">
        <v>24</v>
      </c>
      <c r="E770" s="12">
        <v>3</v>
      </c>
      <c r="F770" s="12"/>
      <c r="G770" s="12">
        <v>60</v>
      </c>
      <c r="H770" s="12">
        <v>1335</v>
      </c>
      <c r="I770" s="12">
        <v>1455</v>
      </c>
      <c r="J770" s="13">
        <f t="shared" si="104"/>
        <v>0.56597222222222221</v>
      </c>
      <c r="K770" s="13">
        <f t="shared" si="105"/>
        <v>0.62152777777777779</v>
      </c>
      <c r="L770" s="14">
        <f t="shared" si="106"/>
        <v>5.555555555555558E-2</v>
      </c>
      <c r="M770" s="14">
        <f t="shared" si="107"/>
        <v>1</v>
      </c>
      <c r="N770" s="14">
        <f t="shared" si="108"/>
        <v>20</v>
      </c>
      <c r="O770" s="15">
        <f t="shared" si="109"/>
        <v>80</v>
      </c>
      <c r="P770" s="12"/>
      <c r="Q770" s="15">
        <f t="shared" si="110"/>
        <v>240</v>
      </c>
    </row>
    <row r="771" spans="1:17" ht="26.5" hidden="1" customHeight="1">
      <c r="A771" s="19">
        <v>45463</v>
      </c>
      <c r="B771" s="11" t="s">
        <v>25</v>
      </c>
      <c r="C771" s="11" t="s">
        <v>26</v>
      </c>
      <c r="D771" s="11" t="s">
        <v>24</v>
      </c>
      <c r="E771" s="12">
        <v>3</v>
      </c>
      <c r="F771" s="12"/>
      <c r="G771" s="12">
        <v>45</v>
      </c>
      <c r="H771" s="12">
        <v>1455</v>
      </c>
      <c r="I771" s="12">
        <v>1525</v>
      </c>
      <c r="J771" s="13">
        <f t="shared" si="104"/>
        <v>0.62152777777777779</v>
      </c>
      <c r="K771" s="13">
        <f t="shared" si="105"/>
        <v>0.64236111111111116</v>
      </c>
      <c r="L771" s="14">
        <f t="shared" si="106"/>
        <v>2.083333333333337E-2</v>
      </c>
      <c r="M771" s="14">
        <f t="shared" si="107"/>
        <v>0</v>
      </c>
      <c r="N771" s="14">
        <f t="shared" si="108"/>
        <v>30</v>
      </c>
      <c r="O771" s="15">
        <f t="shared" si="109"/>
        <v>30</v>
      </c>
      <c r="P771" s="12"/>
      <c r="Q771" s="15">
        <f t="shared" si="110"/>
        <v>90</v>
      </c>
    </row>
    <row r="772" spans="1:17" ht="26.5" hidden="1" customHeight="1">
      <c r="A772" s="19">
        <v>45463</v>
      </c>
      <c r="B772" s="11" t="s">
        <v>25</v>
      </c>
      <c r="C772" s="11" t="s">
        <v>26</v>
      </c>
      <c r="D772" s="11" t="s">
        <v>24</v>
      </c>
      <c r="E772" s="12">
        <v>3</v>
      </c>
      <c r="F772" s="12"/>
      <c r="G772" s="12">
        <v>72</v>
      </c>
      <c r="H772" s="12">
        <v>1550</v>
      </c>
      <c r="I772" s="12">
        <v>1750</v>
      </c>
      <c r="J772" s="13">
        <f t="shared" si="104"/>
        <v>0.65972222222222221</v>
      </c>
      <c r="K772" s="13">
        <f t="shared" si="105"/>
        <v>0.74305555555555558</v>
      </c>
      <c r="L772" s="14">
        <f t="shared" si="106"/>
        <v>8.333333333333337E-2</v>
      </c>
      <c r="M772" s="14">
        <f t="shared" si="107"/>
        <v>2</v>
      </c>
      <c r="N772" s="14">
        <f t="shared" si="108"/>
        <v>0</v>
      </c>
      <c r="O772" s="15">
        <f t="shared" si="109"/>
        <v>120</v>
      </c>
      <c r="P772" s="12"/>
      <c r="Q772" s="15">
        <f t="shared" si="110"/>
        <v>360</v>
      </c>
    </row>
    <row r="773" spans="1:17" ht="26.5" hidden="1" customHeight="1">
      <c r="A773" s="19">
        <v>45463</v>
      </c>
      <c r="B773" s="11" t="s">
        <v>25</v>
      </c>
      <c r="C773" s="11" t="s">
        <v>26</v>
      </c>
      <c r="D773" s="11" t="s">
        <v>24</v>
      </c>
      <c r="E773" s="12">
        <v>3</v>
      </c>
      <c r="F773" s="12"/>
      <c r="G773" s="12">
        <v>60</v>
      </c>
      <c r="H773" s="12">
        <v>1000</v>
      </c>
      <c r="I773" s="12">
        <v>1215</v>
      </c>
      <c r="J773" s="13">
        <f t="shared" si="104"/>
        <v>0.41666666666666669</v>
      </c>
      <c r="K773" s="13">
        <f t="shared" si="105"/>
        <v>0.51041666666666663</v>
      </c>
      <c r="L773" s="14">
        <f t="shared" si="106"/>
        <v>9.3749999999999944E-2</v>
      </c>
      <c r="M773" s="14">
        <f t="shared" si="107"/>
        <v>2</v>
      </c>
      <c r="N773" s="14">
        <f t="shared" si="108"/>
        <v>15</v>
      </c>
      <c r="O773" s="15">
        <f t="shared" si="109"/>
        <v>135</v>
      </c>
      <c r="P773" s="12"/>
      <c r="Q773" s="15">
        <f t="shared" si="110"/>
        <v>405</v>
      </c>
    </row>
    <row r="774" spans="1:17" ht="26.5" hidden="1" customHeight="1">
      <c r="A774" s="19">
        <v>45463</v>
      </c>
      <c r="B774" s="11" t="s">
        <v>25</v>
      </c>
      <c r="C774" s="11" t="s">
        <v>26</v>
      </c>
      <c r="D774" s="11" t="s">
        <v>24</v>
      </c>
      <c r="E774" s="12">
        <v>3</v>
      </c>
      <c r="F774" s="12"/>
      <c r="G774" s="12">
        <v>12</v>
      </c>
      <c r="H774" s="12">
        <v>1215</v>
      </c>
      <c r="I774" s="12">
        <v>1225</v>
      </c>
      <c r="J774" s="13">
        <f t="shared" si="104"/>
        <v>0.51041666666666663</v>
      </c>
      <c r="K774" s="13">
        <f t="shared" si="105"/>
        <v>0.51736111111111116</v>
      </c>
      <c r="L774" s="14">
        <f t="shared" si="106"/>
        <v>6.9444444444445308E-3</v>
      </c>
      <c r="M774" s="14">
        <f t="shared" si="107"/>
        <v>0</v>
      </c>
      <c r="N774" s="14">
        <f t="shared" si="108"/>
        <v>10</v>
      </c>
      <c r="O774" s="15">
        <f t="shared" si="109"/>
        <v>10</v>
      </c>
      <c r="P774" s="12"/>
      <c r="Q774" s="15">
        <f t="shared" si="110"/>
        <v>30</v>
      </c>
    </row>
    <row r="775" spans="1:17" ht="26.5" hidden="1" customHeight="1">
      <c r="A775" s="19">
        <v>45463</v>
      </c>
      <c r="B775" s="11" t="s">
        <v>25</v>
      </c>
      <c r="C775" s="11" t="s">
        <v>26</v>
      </c>
      <c r="D775" s="11" t="s">
        <v>24</v>
      </c>
      <c r="E775" s="12">
        <v>3</v>
      </c>
      <c r="F775" s="12"/>
      <c r="G775" s="12">
        <v>72</v>
      </c>
      <c r="H775" s="12">
        <v>1335</v>
      </c>
      <c r="I775" s="12">
        <v>1525</v>
      </c>
      <c r="J775" s="13">
        <f t="shared" si="104"/>
        <v>0.56597222222222221</v>
      </c>
      <c r="K775" s="13">
        <f t="shared" si="105"/>
        <v>0.64236111111111116</v>
      </c>
      <c r="L775" s="14">
        <f t="shared" si="106"/>
        <v>7.6388888888888951E-2</v>
      </c>
      <c r="M775" s="14">
        <f t="shared" si="107"/>
        <v>1</v>
      </c>
      <c r="N775" s="14">
        <f t="shared" si="108"/>
        <v>50</v>
      </c>
      <c r="O775" s="15">
        <f t="shared" si="109"/>
        <v>110</v>
      </c>
      <c r="P775" s="12"/>
      <c r="Q775" s="15">
        <f t="shared" si="110"/>
        <v>330</v>
      </c>
    </row>
    <row r="776" spans="1:17" ht="26.5" hidden="1" customHeight="1">
      <c r="A776" s="19">
        <v>45463</v>
      </c>
      <c r="B776" s="11" t="s">
        <v>25</v>
      </c>
      <c r="C776" s="11" t="s">
        <v>26</v>
      </c>
      <c r="D776" s="11" t="s">
        <v>24</v>
      </c>
      <c r="E776" s="12">
        <v>3</v>
      </c>
      <c r="F776" s="12"/>
      <c r="G776" s="12">
        <v>36</v>
      </c>
      <c r="H776" s="12">
        <v>1550</v>
      </c>
      <c r="I776" s="12">
        <v>1750</v>
      </c>
      <c r="J776" s="13">
        <f t="shared" si="104"/>
        <v>0.65972222222222221</v>
      </c>
      <c r="K776" s="13">
        <f t="shared" si="105"/>
        <v>0.74305555555555558</v>
      </c>
      <c r="L776" s="14">
        <f t="shared" si="106"/>
        <v>8.333333333333337E-2</v>
      </c>
      <c r="M776" s="14">
        <f t="shared" si="107"/>
        <v>2</v>
      </c>
      <c r="N776" s="14">
        <f t="shared" si="108"/>
        <v>0</v>
      </c>
      <c r="O776" s="15">
        <f t="shared" si="109"/>
        <v>120</v>
      </c>
      <c r="P776" s="12"/>
      <c r="Q776" s="15">
        <f t="shared" si="110"/>
        <v>360</v>
      </c>
    </row>
    <row r="777" spans="1:17" ht="26.5" hidden="1" customHeight="1">
      <c r="A777" s="19">
        <v>45463</v>
      </c>
      <c r="B777" s="11" t="s">
        <v>25</v>
      </c>
      <c r="C777" s="11" t="s">
        <v>26</v>
      </c>
      <c r="D777" s="11" t="s">
        <v>24</v>
      </c>
      <c r="E777" s="12">
        <v>3</v>
      </c>
      <c r="F777" s="12"/>
      <c r="G777" s="12">
        <v>48</v>
      </c>
      <c r="H777" s="12">
        <v>1000</v>
      </c>
      <c r="I777" s="12">
        <v>1105</v>
      </c>
      <c r="J777" s="13">
        <f t="shared" si="104"/>
        <v>0.41666666666666669</v>
      </c>
      <c r="K777" s="13">
        <f t="shared" si="105"/>
        <v>0.46180555555555558</v>
      </c>
      <c r="L777" s="14">
        <f t="shared" si="106"/>
        <v>4.5138888888888895E-2</v>
      </c>
      <c r="M777" s="14">
        <f t="shared" si="107"/>
        <v>1</v>
      </c>
      <c r="N777" s="14">
        <f t="shared" si="108"/>
        <v>5</v>
      </c>
      <c r="O777" s="15">
        <f t="shared" si="109"/>
        <v>65</v>
      </c>
      <c r="P777" s="12"/>
      <c r="Q777" s="15">
        <f t="shared" si="110"/>
        <v>195</v>
      </c>
    </row>
    <row r="778" spans="1:17" ht="26.5" hidden="1" customHeight="1">
      <c r="A778" s="19">
        <v>45463</v>
      </c>
      <c r="B778" s="11" t="s">
        <v>25</v>
      </c>
      <c r="C778" s="11" t="s">
        <v>26</v>
      </c>
      <c r="D778" s="11" t="s">
        <v>24</v>
      </c>
      <c r="E778" s="12">
        <v>3</v>
      </c>
      <c r="F778" s="12"/>
      <c r="G778" s="12">
        <v>81</v>
      </c>
      <c r="H778" s="12">
        <v>1105</v>
      </c>
      <c r="I778" s="12">
        <v>1225</v>
      </c>
      <c r="J778" s="13">
        <f t="shared" si="104"/>
        <v>0.46180555555555558</v>
      </c>
      <c r="K778" s="13">
        <f t="shared" si="105"/>
        <v>0.51736111111111116</v>
      </c>
      <c r="L778" s="14">
        <f t="shared" si="106"/>
        <v>5.555555555555558E-2</v>
      </c>
      <c r="M778" s="14">
        <f t="shared" si="107"/>
        <v>1</v>
      </c>
      <c r="N778" s="14">
        <f t="shared" si="108"/>
        <v>20</v>
      </c>
      <c r="O778" s="15">
        <f t="shared" si="109"/>
        <v>80</v>
      </c>
      <c r="P778" s="12"/>
      <c r="Q778" s="15">
        <f t="shared" si="110"/>
        <v>240</v>
      </c>
    </row>
    <row r="779" spans="1:17" ht="26.5" hidden="1" customHeight="1">
      <c r="A779" s="19">
        <v>45463</v>
      </c>
      <c r="B779" s="11" t="s">
        <v>25</v>
      </c>
      <c r="C779" s="11" t="s">
        <v>26</v>
      </c>
      <c r="D779" s="11" t="s">
        <v>24</v>
      </c>
      <c r="E779" s="12">
        <v>3</v>
      </c>
      <c r="F779" s="12"/>
      <c r="G779" s="12">
        <v>149</v>
      </c>
      <c r="H779" s="12">
        <v>1335</v>
      </c>
      <c r="I779" s="12">
        <v>1530</v>
      </c>
      <c r="J779" s="13">
        <f t="shared" si="104"/>
        <v>0.56597222222222221</v>
      </c>
      <c r="K779" s="13">
        <f t="shared" si="105"/>
        <v>0.64583333333333337</v>
      </c>
      <c r="L779" s="14">
        <f t="shared" si="106"/>
        <v>7.986111111111116E-2</v>
      </c>
      <c r="M779" s="14">
        <f t="shared" si="107"/>
        <v>1</v>
      </c>
      <c r="N779" s="14">
        <f t="shared" si="108"/>
        <v>55</v>
      </c>
      <c r="O779" s="15">
        <f t="shared" si="109"/>
        <v>115</v>
      </c>
      <c r="P779" s="12"/>
      <c r="Q779" s="15">
        <f t="shared" si="110"/>
        <v>345</v>
      </c>
    </row>
    <row r="780" spans="1:17" ht="26.5" hidden="1" customHeight="1">
      <c r="A780" s="19">
        <v>45463</v>
      </c>
      <c r="B780" s="11" t="s">
        <v>25</v>
      </c>
      <c r="C780" s="11" t="s">
        <v>26</v>
      </c>
      <c r="D780" s="11" t="s">
        <v>24</v>
      </c>
      <c r="E780" s="12">
        <v>3</v>
      </c>
      <c r="F780" s="12"/>
      <c r="G780" s="12">
        <v>60</v>
      </c>
      <c r="H780" s="12">
        <v>1550</v>
      </c>
      <c r="I780" s="12">
        <v>1750</v>
      </c>
      <c r="J780" s="13">
        <f t="shared" si="104"/>
        <v>0.65972222222222221</v>
      </c>
      <c r="K780" s="13">
        <f t="shared" si="105"/>
        <v>0.74305555555555558</v>
      </c>
      <c r="L780" s="14">
        <f t="shared" si="106"/>
        <v>8.333333333333337E-2</v>
      </c>
      <c r="M780" s="14">
        <f t="shared" si="107"/>
        <v>2</v>
      </c>
      <c r="N780" s="14">
        <f t="shared" si="108"/>
        <v>0</v>
      </c>
      <c r="O780" s="15">
        <f t="shared" si="109"/>
        <v>120</v>
      </c>
      <c r="P780" s="12"/>
      <c r="Q780" s="15">
        <f t="shared" si="110"/>
        <v>360</v>
      </c>
    </row>
    <row r="781" spans="1:17" ht="26.5" hidden="1" customHeight="1">
      <c r="A781" s="19">
        <v>45463</v>
      </c>
      <c r="B781" s="11" t="s">
        <v>32</v>
      </c>
      <c r="C781" s="11"/>
      <c r="D781" s="11" t="s">
        <v>24</v>
      </c>
      <c r="E781" s="12">
        <v>7</v>
      </c>
      <c r="F781" s="12"/>
      <c r="G781" s="12">
        <v>601</v>
      </c>
      <c r="H781" s="12">
        <v>950</v>
      </c>
      <c r="I781" s="12">
        <v>1225</v>
      </c>
      <c r="J781" s="13">
        <f t="shared" si="104"/>
        <v>0.40972222222222221</v>
      </c>
      <c r="K781" s="13">
        <f t="shared" si="105"/>
        <v>0.51736111111111116</v>
      </c>
      <c r="L781" s="14">
        <f t="shared" si="106"/>
        <v>0.10763888888888895</v>
      </c>
      <c r="M781" s="14">
        <f t="shared" si="107"/>
        <v>2</v>
      </c>
      <c r="N781" s="14">
        <f t="shared" si="108"/>
        <v>35</v>
      </c>
      <c r="O781" s="15">
        <f t="shared" si="109"/>
        <v>155</v>
      </c>
      <c r="P781" s="12"/>
      <c r="Q781" s="15">
        <f t="shared" si="110"/>
        <v>1085</v>
      </c>
    </row>
    <row r="782" spans="1:17" ht="26.5" hidden="1" customHeight="1">
      <c r="A782" s="19">
        <v>45463</v>
      </c>
      <c r="B782" s="11" t="s">
        <v>32</v>
      </c>
      <c r="C782" s="11"/>
      <c r="D782" s="11" t="s">
        <v>24</v>
      </c>
      <c r="E782" s="12">
        <v>7</v>
      </c>
      <c r="F782" s="12"/>
      <c r="G782" s="12">
        <v>664</v>
      </c>
      <c r="H782" s="12">
        <v>1335</v>
      </c>
      <c r="I782" s="12">
        <v>1525</v>
      </c>
      <c r="J782" s="13">
        <f t="shared" si="104"/>
        <v>0.56597222222222221</v>
      </c>
      <c r="K782" s="13">
        <f t="shared" si="105"/>
        <v>0.64236111111111116</v>
      </c>
      <c r="L782" s="14">
        <f t="shared" si="106"/>
        <v>7.6388888888888951E-2</v>
      </c>
      <c r="M782" s="14">
        <f t="shared" si="107"/>
        <v>1</v>
      </c>
      <c r="N782" s="14">
        <f t="shared" si="108"/>
        <v>50</v>
      </c>
      <c r="O782" s="15">
        <f t="shared" si="109"/>
        <v>110</v>
      </c>
      <c r="P782" s="12"/>
      <c r="Q782" s="15">
        <f t="shared" si="110"/>
        <v>770</v>
      </c>
    </row>
    <row r="783" spans="1:17" ht="26.5" hidden="1" customHeight="1">
      <c r="A783" s="19">
        <v>45463</v>
      </c>
      <c r="B783" s="11" t="s">
        <v>32</v>
      </c>
      <c r="C783" s="11"/>
      <c r="D783" s="11" t="s">
        <v>24</v>
      </c>
      <c r="E783" s="12">
        <v>7</v>
      </c>
      <c r="F783" s="12"/>
      <c r="G783" s="12">
        <v>1124</v>
      </c>
      <c r="H783" s="12">
        <v>1550</v>
      </c>
      <c r="I783" s="12">
        <v>1750</v>
      </c>
      <c r="J783" s="13">
        <f t="shared" si="104"/>
        <v>0.65972222222222221</v>
      </c>
      <c r="K783" s="13">
        <f t="shared" si="105"/>
        <v>0.74305555555555558</v>
      </c>
      <c r="L783" s="14">
        <f t="shared" si="106"/>
        <v>8.333333333333337E-2</v>
      </c>
      <c r="M783" s="14">
        <f t="shared" si="107"/>
        <v>2</v>
      </c>
      <c r="N783" s="14">
        <f t="shared" si="108"/>
        <v>0</v>
      </c>
      <c r="O783" s="15">
        <f t="shared" si="109"/>
        <v>120</v>
      </c>
      <c r="P783" s="12"/>
      <c r="Q783" s="15">
        <f t="shared" si="110"/>
        <v>840</v>
      </c>
    </row>
    <row r="784" spans="1:17" ht="26.5" hidden="1" customHeight="1">
      <c r="A784" s="19">
        <v>45463</v>
      </c>
      <c r="B784" s="11" t="s">
        <v>33</v>
      </c>
      <c r="C784" s="11"/>
      <c r="D784" s="11" t="s">
        <v>24</v>
      </c>
      <c r="E784" s="12">
        <v>7</v>
      </c>
      <c r="F784" s="12"/>
      <c r="G784" s="12">
        <v>625</v>
      </c>
      <c r="H784" s="12">
        <v>946</v>
      </c>
      <c r="I784" s="12">
        <v>1327</v>
      </c>
      <c r="J784" s="13">
        <f t="shared" si="104"/>
        <v>0.40694444444444444</v>
      </c>
      <c r="K784" s="13">
        <f t="shared" si="105"/>
        <v>0.56041666666666667</v>
      </c>
      <c r="L784" s="14">
        <f t="shared" si="106"/>
        <v>0.15347222222222223</v>
      </c>
      <c r="M784" s="14">
        <f t="shared" si="107"/>
        <v>3</v>
      </c>
      <c r="N784" s="14">
        <f t="shared" si="108"/>
        <v>41</v>
      </c>
      <c r="O784" s="15">
        <f t="shared" si="109"/>
        <v>221</v>
      </c>
      <c r="P784" s="12"/>
      <c r="Q784" s="15">
        <f t="shared" si="110"/>
        <v>1547</v>
      </c>
    </row>
    <row r="785" spans="1:17" ht="26.5" hidden="1" customHeight="1">
      <c r="A785" s="19">
        <v>45463</v>
      </c>
      <c r="B785" s="11" t="s">
        <v>33</v>
      </c>
      <c r="C785" s="11"/>
      <c r="D785" s="11" t="s">
        <v>24</v>
      </c>
      <c r="E785" s="12">
        <v>7</v>
      </c>
      <c r="F785" s="12"/>
      <c r="G785" s="12">
        <v>582</v>
      </c>
      <c r="H785" s="12">
        <v>1432</v>
      </c>
      <c r="I785" s="12">
        <v>1626</v>
      </c>
      <c r="J785" s="13">
        <f t="shared" si="104"/>
        <v>0.60555555555555551</v>
      </c>
      <c r="K785" s="13">
        <f t="shared" si="105"/>
        <v>0.68472222222222223</v>
      </c>
      <c r="L785" s="14">
        <f t="shared" si="106"/>
        <v>7.9166666666666718E-2</v>
      </c>
      <c r="M785" s="14">
        <f t="shared" si="107"/>
        <v>1</v>
      </c>
      <c r="N785" s="14">
        <f t="shared" si="108"/>
        <v>54</v>
      </c>
      <c r="O785" s="15">
        <f t="shared" si="109"/>
        <v>114</v>
      </c>
      <c r="P785" s="12"/>
      <c r="Q785" s="15">
        <f t="shared" si="110"/>
        <v>798</v>
      </c>
    </row>
    <row r="786" spans="1:17" ht="26.5" hidden="1" customHeight="1">
      <c r="A786" s="19">
        <v>45463</v>
      </c>
      <c r="B786" s="11" t="s">
        <v>33</v>
      </c>
      <c r="C786" s="11"/>
      <c r="D786" s="11" t="s">
        <v>24</v>
      </c>
      <c r="E786" s="12">
        <v>7</v>
      </c>
      <c r="F786" s="12"/>
      <c r="G786" s="12">
        <v>124</v>
      </c>
      <c r="H786" s="12">
        <v>1648</v>
      </c>
      <c r="I786" s="12">
        <v>1741</v>
      </c>
      <c r="J786" s="13">
        <f t="shared" si="104"/>
        <v>0.7</v>
      </c>
      <c r="K786" s="13">
        <f t="shared" si="105"/>
        <v>0.7368055555555556</v>
      </c>
      <c r="L786" s="14">
        <f t="shared" si="106"/>
        <v>3.6805555555555647E-2</v>
      </c>
      <c r="M786" s="14">
        <f t="shared" si="107"/>
        <v>0</v>
      </c>
      <c r="N786" s="14">
        <f t="shared" si="108"/>
        <v>53</v>
      </c>
      <c r="O786" s="15">
        <f t="shared" si="109"/>
        <v>53</v>
      </c>
      <c r="P786" s="12"/>
      <c r="Q786" s="15">
        <f t="shared" si="110"/>
        <v>371</v>
      </c>
    </row>
    <row r="787" spans="1:17" ht="26.5" hidden="1" customHeight="1">
      <c r="A787" s="19">
        <v>45463</v>
      </c>
      <c r="B787" s="11" t="s">
        <v>34</v>
      </c>
      <c r="C787" s="11"/>
      <c r="D787" s="11" t="s">
        <v>24</v>
      </c>
      <c r="E787" s="12">
        <v>6</v>
      </c>
      <c r="F787" s="12"/>
      <c r="G787" s="12">
        <v>301</v>
      </c>
      <c r="H787" s="12">
        <v>945</v>
      </c>
      <c r="I787" s="12">
        <v>1130</v>
      </c>
      <c r="J787" s="13">
        <f t="shared" si="104"/>
        <v>0.40625</v>
      </c>
      <c r="K787" s="13">
        <f t="shared" si="105"/>
        <v>0.47916666666666669</v>
      </c>
      <c r="L787" s="14">
        <f t="shared" si="106"/>
        <v>7.2916666666666685E-2</v>
      </c>
      <c r="M787" s="14">
        <f t="shared" si="107"/>
        <v>1</v>
      </c>
      <c r="N787" s="14">
        <f t="shared" si="108"/>
        <v>45</v>
      </c>
      <c r="O787" s="15">
        <f t="shared" si="109"/>
        <v>105</v>
      </c>
      <c r="P787" s="12"/>
      <c r="Q787" s="15">
        <f t="shared" si="110"/>
        <v>630</v>
      </c>
    </row>
    <row r="788" spans="1:17" ht="26.5" hidden="1" customHeight="1">
      <c r="A788" s="19">
        <v>45463</v>
      </c>
      <c r="B788" s="11" t="s">
        <v>34</v>
      </c>
      <c r="C788" s="11"/>
      <c r="D788" s="11" t="s">
        <v>24</v>
      </c>
      <c r="E788" s="12">
        <v>6</v>
      </c>
      <c r="F788" s="12"/>
      <c r="G788" s="12">
        <v>461</v>
      </c>
      <c r="H788" s="12">
        <v>1200</v>
      </c>
      <c r="I788" s="12">
        <v>1500</v>
      </c>
      <c r="J788" s="13">
        <f t="shared" si="104"/>
        <v>0.5</v>
      </c>
      <c r="K788" s="13">
        <f t="shared" si="105"/>
        <v>0.625</v>
      </c>
      <c r="L788" s="14">
        <f t="shared" si="106"/>
        <v>0.125</v>
      </c>
      <c r="M788" s="14">
        <f t="shared" si="107"/>
        <v>3</v>
      </c>
      <c r="N788" s="14">
        <f t="shared" si="108"/>
        <v>0</v>
      </c>
      <c r="O788" s="15">
        <f t="shared" si="109"/>
        <v>180</v>
      </c>
      <c r="P788" s="12"/>
      <c r="Q788" s="15">
        <f t="shared" si="110"/>
        <v>1080</v>
      </c>
    </row>
    <row r="789" spans="1:17" ht="26.5" hidden="1" customHeight="1">
      <c r="A789" s="19">
        <v>45463</v>
      </c>
      <c r="B789" s="11" t="s">
        <v>34</v>
      </c>
      <c r="C789" s="11"/>
      <c r="D789" s="11" t="s">
        <v>24</v>
      </c>
      <c r="E789" s="12">
        <v>6</v>
      </c>
      <c r="F789" s="12"/>
      <c r="G789" s="12">
        <v>306</v>
      </c>
      <c r="H789" s="12">
        <v>1515</v>
      </c>
      <c r="I789" s="12">
        <v>1800</v>
      </c>
      <c r="J789" s="13">
        <f t="shared" si="104"/>
        <v>0.63541666666666663</v>
      </c>
      <c r="K789" s="13">
        <f t="shared" si="105"/>
        <v>0.75</v>
      </c>
      <c r="L789" s="14">
        <f t="shared" si="106"/>
        <v>0.11458333333333337</v>
      </c>
      <c r="M789" s="14">
        <f t="shared" si="107"/>
        <v>2</v>
      </c>
      <c r="N789" s="14">
        <f t="shared" si="108"/>
        <v>45</v>
      </c>
      <c r="O789" s="15">
        <f t="shared" si="109"/>
        <v>165</v>
      </c>
      <c r="P789" s="12"/>
      <c r="Q789" s="15">
        <f t="shared" si="110"/>
        <v>990</v>
      </c>
    </row>
    <row r="790" spans="1:17" ht="26.5" hidden="1" customHeight="1">
      <c r="A790" s="19">
        <v>45463</v>
      </c>
      <c r="B790" s="11" t="s">
        <v>25</v>
      </c>
      <c r="C790" s="11" t="s">
        <v>26</v>
      </c>
      <c r="D790" s="11" t="s">
        <v>28</v>
      </c>
      <c r="E790" s="12">
        <v>3</v>
      </c>
      <c r="F790" s="12" t="s">
        <v>27</v>
      </c>
      <c r="G790" s="12">
        <v>72</v>
      </c>
      <c r="H790" s="12">
        <v>2210</v>
      </c>
      <c r="I790" s="12">
        <v>2345</v>
      </c>
      <c r="J790" s="13">
        <f t="shared" si="104"/>
        <v>0.92361111111111116</v>
      </c>
      <c r="K790" s="13">
        <f t="shared" si="105"/>
        <v>0.98958333333333337</v>
      </c>
      <c r="L790" s="14">
        <f t="shared" si="106"/>
        <v>6.597222222222221E-2</v>
      </c>
      <c r="M790" s="14">
        <f t="shared" si="107"/>
        <v>1</v>
      </c>
      <c r="N790" s="14">
        <f t="shared" si="108"/>
        <v>35</v>
      </c>
      <c r="O790" s="15">
        <f t="shared" si="109"/>
        <v>95</v>
      </c>
      <c r="P790" s="12"/>
      <c r="Q790" s="15">
        <f t="shared" si="110"/>
        <v>285</v>
      </c>
    </row>
    <row r="791" spans="1:17" ht="26.5" hidden="1" customHeight="1">
      <c r="A791" s="19">
        <v>45463</v>
      </c>
      <c r="B791" s="11" t="s">
        <v>25</v>
      </c>
      <c r="C791" s="11" t="s">
        <v>26</v>
      </c>
      <c r="D791" s="11" t="s">
        <v>28</v>
      </c>
      <c r="E791" s="12">
        <v>3</v>
      </c>
      <c r="F791" s="12" t="s">
        <v>27</v>
      </c>
      <c r="G791" s="12">
        <v>60</v>
      </c>
      <c r="H791" s="12">
        <v>2345</v>
      </c>
      <c r="I791" s="12">
        <v>2530</v>
      </c>
      <c r="J791" s="13">
        <f t="shared" si="104"/>
        <v>0.98958333333333337</v>
      </c>
      <c r="K791" s="13">
        <f t="shared" si="105"/>
        <v>1.0625</v>
      </c>
      <c r="L791" s="14">
        <f t="shared" si="106"/>
        <v>7.291666666666663E-2</v>
      </c>
      <c r="M791" s="14">
        <f t="shared" si="107"/>
        <v>1</v>
      </c>
      <c r="N791" s="14">
        <f t="shared" si="108"/>
        <v>45</v>
      </c>
      <c r="O791" s="15">
        <f t="shared" si="109"/>
        <v>105</v>
      </c>
      <c r="P791" s="12"/>
      <c r="Q791" s="15">
        <f t="shared" si="110"/>
        <v>315</v>
      </c>
    </row>
    <row r="792" spans="1:17" ht="26.5" hidden="1" customHeight="1">
      <c r="A792" s="19">
        <v>45463</v>
      </c>
      <c r="B792" s="11" t="s">
        <v>25</v>
      </c>
      <c r="C792" s="11" t="s">
        <v>26</v>
      </c>
      <c r="D792" s="11" t="s">
        <v>28</v>
      </c>
      <c r="E792" s="12">
        <v>3</v>
      </c>
      <c r="F792" s="12" t="s">
        <v>27</v>
      </c>
      <c r="G792" s="12">
        <v>24</v>
      </c>
      <c r="H792" s="12">
        <v>130</v>
      </c>
      <c r="I792" s="12">
        <v>200</v>
      </c>
      <c r="J792" s="13">
        <f t="shared" si="104"/>
        <v>6.25E-2</v>
      </c>
      <c r="K792" s="13">
        <f t="shared" si="105"/>
        <v>8.3333333333333329E-2</v>
      </c>
      <c r="L792" s="14">
        <f t="shared" si="106"/>
        <v>2.0833333333333329E-2</v>
      </c>
      <c r="M792" s="14">
        <f t="shared" si="107"/>
        <v>0</v>
      </c>
      <c r="N792" s="14">
        <f t="shared" si="108"/>
        <v>30</v>
      </c>
      <c r="O792" s="15">
        <f t="shared" si="109"/>
        <v>30</v>
      </c>
      <c r="P792" s="12"/>
      <c r="Q792" s="15">
        <f t="shared" si="110"/>
        <v>90</v>
      </c>
    </row>
    <row r="793" spans="1:17" ht="26.5" hidden="1" customHeight="1">
      <c r="A793" s="19">
        <v>45463</v>
      </c>
      <c r="B793" s="11" t="s">
        <v>25</v>
      </c>
      <c r="C793" s="11" t="s">
        <v>26</v>
      </c>
      <c r="D793" s="11" t="s">
        <v>28</v>
      </c>
      <c r="E793" s="12">
        <v>3</v>
      </c>
      <c r="F793" s="12" t="s">
        <v>27</v>
      </c>
      <c r="G793" s="12">
        <v>144</v>
      </c>
      <c r="H793" s="12">
        <v>330</v>
      </c>
      <c r="I793" s="12">
        <v>535</v>
      </c>
      <c r="J793" s="13">
        <f t="shared" si="104"/>
        <v>0.14583333333333334</v>
      </c>
      <c r="K793" s="13">
        <f t="shared" si="105"/>
        <v>0.2326388888888889</v>
      </c>
      <c r="L793" s="14">
        <f t="shared" si="106"/>
        <v>8.6805555555555552E-2</v>
      </c>
      <c r="M793" s="14">
        <f t="shared" si="107"/>
        <v>2</v>
      </c>
      <c r="N793" s="14">
        <f t="shared" si="108"/>
        <v>5</v>
      </c>
      <c r="O793" s="15">
        <f t="shared" si="109"/>
        <v>125</v>
      </c>
      <c r="P793" s="12"/>
      <c r="Q793" s="15">
        <f t="shared" si="110"/>
        <v>375</v>
      </c>
    </row>
    <row r="794" spans="1:17" ht="26.5" hidden="1" customHeight="1">
      <c r="A794" s="19">
        <v>45463</v>
      </c>
      <c r="B794" s="11" t="s">
        <v>25</v>
      </c>
      <c r="C794" s="11" t="s">
        <v>26</v>
      </c>
      <c r="D794" s="11" t="s">
        <v>28</v>
      </c>
      <c r="E794" s="12">
        <v>3</v>
      </c>
      <c r="F794" s="12" t="s">
        <v>27</v>
      </c>
      <c r="G794" s="12">
        <v>24</v>
      </c>
      <c r="H794" s="12">
        <v>2200</v>
      </c>
      <c r="I794" s="12">
        <v>2210</v>
      </c>
      <c r="J794" s="13">
        <f t="shared" si="104"/>
        <v>0.91666666666666663</v>
      </c>
      <c r="K794" s="13">
        <f t="shared" si="105"/>
        <v>0.92361111111111116</v>
      </c>
      <c r="L794" s="14">
        <f t="shared" si="106"/>
        <v>6.9444444444445308E-3</v>
      </c>
      <c r="M794" s="14">
        <f t="shared" si="107"/>
        <v>0</v>
      </c>
      <c r="N794" s="14">
        <f t="shared" si="108"/>
        <v>10</v>
      </c>
      <c r="O794" s="15">
        <f t="shared" si="109"/>
        <v>10</v>
      </c>
      <c r="P794" s="12"/>
      <c r="Q794" s="15">
        <f t="shared" si="110"/>
        <v>30</v>
      </c>
    </row>
    <row r="795" spans="1:17" ht="26.5" hidden="1" customHeight="1">
      <c r="A795" s="19">
        <v>45463</v>
      </c>
      <c r="B795" s="11" t="s">
        <v>25</v>
      </c>
      <c r="C795" s="11" t="s">
        <v>26</v>
      </c>
      <c r="D795" s="11" t="s">
        <v>28</v>
      </c>
      <c r="E795" s="12">
        <v>3</v>
      </c>
      <c r="F795" s="12" t="s">
        <v>27</v>
      </c>
      <c r="G795" s="12">
        <v>227</v>
      </c>
      <c r="H795" s="12">
        <v>2210</v>
      </c>
      <c r="I795" s="12">
        <v>2345</v>
      </c>
      <c r="J795" s="13">
        <f t="shared" si="104"/>
        <v>0.92361111111111116</v>
      </c>
      <c r="K795" s="13">
        <f t="shared" si="105"/>
        <v>0.98958333333333337</v>
      </c>
      <c r="L795" s="14">
        <f t="shared" si="106"/>
        <v>6.597222222222221E-2</v>
      </c>
      <c r="M795" s="14">
        <f t="shared" si="107"/>
        <v>1</v>
      </c>
      <c r="N795" s="14">
        <f t="shared" si="108"/>
        <v>35</v>
      </c>
      <c r="O795" s="15">
        <f t="shared" si="109"/>
        <v>95</v>
      </c>
      <c r="P795" s="12"/>
      <c r="Q795" s="15">
        <f t="shared" si="110"/>
        <v>285</v>
      </c>
    </row>
    <row r="796" spans="1:17" ht="26.5" hidden="1" customHeight="1">
      <c r="A796" s="19">
        <v>45463</v>
      </c>
      <c r="B796" s="11" t="s">
        <v>25</v>
      </c>
      <c r="C796" s="11" t="s">
        <v>26</v>
      </c>
      <c r="D796" s="11" t="s">
        <v>28</v>
      </c>
      <c r="E796" s="12">
        <v>3</v>
      </c>
      <c r="F796" s="12" t="s">
        <v>27</v>
      </c>
      <c r="G796" s="12">
        <v>96</v>
      </c>
      <c r="H796" s="12">
        <v>2430</v>
      </c>
      <c r="I796" s="12">
        <v>2540</v>
      </c>
      <c r="J796" s="13">
        <f t="shared" si="104"/>
        <v>1.0208333333333333</v>
      </c>
      <c r="K796" s="13">
        <f t="shared" si="105"/>
        <v>1.0694444444444444</v>
      </c>
      <c r="L796" s="14">
        <f t="shared" si="106"/>
        <v>4.861111111111116E-2</v>
      </c>
      <c r="M796" s="14">
        <f t="shared" si="107"/>
        <v>1</v>
      </c>
      <c r="N796" s="14">
        <f t="shared" si="108"/>
        <v>10</v>
      </c>
      <c r="O796" s="15">
        <f t="shared" si="109"/>
        <v>70</v>
      </c>
      <c r="P796" s="12"/>
      <c r="Q796" s="15">
        <f t="shared" si="110"/>
        <v>210</v>
      </c>
    </row>
    <row r="797" spans="1:17" ht="26.5" hidden="1" customHeight="1">
      <c r="A797" s="19">
        <v>45463</v>
      </c>
      <c r="B797" s="11" t="s">
        <v>25</v>
      </c>
      <c r="C797" s="11" t="s">
        <v>26</v>
      </c>
      <c r="D797" s="11" t="s">
        <v>28</v>
      </c>
      <c r="E797" s="12">
        <v>3</v>
      </c>
      <c r="F797" s="12" t="s">
        <v>27</v>
      </c>
      <c r="G797" s="12">
        <v>24</v>
      </c>
      <c r="H797" s="12">
        <v>145</v>
      </c>
      <c r="I797" s="12">
        <v>200</v>
      </c>
      <c r="J797" s="13">
        <f t="shared" si="104"/>
        <v>7.2916666666666671E-2</v>
      </c>
      <c r="K797" s="13">
        <f t="shared" si="105"/>
        <v>8.3333333333333329E-2</v>
      </c>
      <c r="L797" s="14">
        <f t="shared" si="106"/>
        <v>1.0416666666666657E-2</v>
      </c>
      <c r="M797" s="14">
        <f t="shared" si="107"/>
        <v>0</v>
      </c>
      <c r="N797" s="14">
        <f t="shared" si="108"/>
        <v>15</v>
      </c>
      <c r="O797" s="15">
        <f t="shared" si="109"/>
        <v>15</v>
      </c>
      <c r="P797" s="12"/>
      <c r="Q797" s="15">
        <f t="shared" si="110"/>
        <v>45</v>
      </c>
    </row>
    <row r="798" spans="1:17" ht="26.5" hidden="1" customHeight="1">
      <c r="A798" s="19">
        <v>45463</v>
      </c>
      <c r="B798" s="11" t="s">
        <v>25</v>
      </c>
      <c r="C798" s="11" t="s">
        <v>26</v>
      </c>
      <c r="D798" s="11" t="s">
        <v>28</v>
      </c>
      <c r="E798" s="12">
        <v>3</v>
      </c>
      <c r="F798" s="12" t="s">
        <v>27</v>
      </c>
      <c r="G798" s="12">
        <v>192</v>
      </c>
      <c r="H798" s="12">
        <v>226</v>
      </c>
      <c r="I798" s="12">
        <v>525</v>
      </c>
      <c r="J798" s="13">
        <f t="shared" si="104"/>
        <v>0.10138888888888889</v>
      </c>
      <c r="K798" s="13">
        <f t="shared" si="105"/>
        <v>0.22569444444444445</v>
      </c>
      <c r="L798" s="14">
        <f t="shared" si="106"/>
        <v>0.12430555555555556</v>
      </c>
      <c r="M798" s="14">
        <f t="shared" si="107"/>
        <v>2</v>
      </c>
      <c r="N798" s="14">
        <f t="shared" si="108"/>
        <v>59</v>
      </c>
      <c r="O798" s="15">
        <f t="shared" si="109"/>
        <v>179</v>
      </c>
      <c r="P798" s="12"/>
      <c r="Q798" s="15">
        <f t="shared" si="110"/>
        <v>537</v>
      </c>
    </row>
    <row r="799" spans="1:17" ht="26.5" hidden="1" customHeight="1">
      <c r="A799" s="19">
        <v>45463</v>
      </c>
      <c r="B799" s="11" t="s">
        <v>25</v>
      </c>
      <c r="C799" s="11" t="s">
        <v>26</v>
      </c>
      <c r="D799" s="11" t="s">
        <v>28</v>
      </c>
      <c r="E799" s="12">
        <v>3</v>
      </c>
      <c r="F799" s="12" t="s">
        <v>27</v>
      </c>
      <c r="G799" s="12">
        <v>24</v>
      </c>
      <c r="H799" s="12">
        <v>2200</v>
      </c>
      <c r="I799" s="12">
        <v>2210</v>
      </c>
      <c r="J799" s="13">
        <f t="shared" si="104"/>
        <v>0.91666666666666663</v>
      </c>
      <c r="K799" s="13">
        <f t="shared" si="105"/>
        <v>0.92361111111111116</v>
      </c>
      <c r="L799" s="14">
        <f t="shared" si="106"/>
        <v>6.9444444444445308E-3</v>
      </c>
      <c r="M799" s="14">
        <f t="shared" si="107"/>
        <v>0</v>
      </c>
      <c r="N799" s="14">
        <f t="shared" si="108"/>
        <v>10</v>
      </c>
      <c r="O799" s="15">
        <f t="shared" si="109"/>
        <v>10</v>
      </c>
      <c r="P799" s="12"/>
      <c r="Q799" s="15">
        <f t="shared" si="110"/>
        <v>30</v>
      </c>
    </row>
    <row r="800" spans="1:17" ht="26.5" hidden="1" customHeight="1">
      <c r="A800" s="19">
        <v>45463</v>
      </c>
      <c r="B800" s="11" t="s">
        <v>25</v>
      </c>
      <c r="C800" s="11" t="s">
        <v>26</v>
      </c>
      <c r="D800" s="11" t="s">
        <v>28</v>
      </c>
      <c r="E800" s="12">
        <v>3</v>
      </c>
      <c r="F800" s="12" t="s">
        <v>27</v>
      </c>
      <c r="G800" s="12">
        <v>216</v>
      </c>
      <c r="H800" s="12">
        <v>2210</v>
      </c>
      <c r="I800" s="12">
        <v>2345</v>
      </c>
      <c r="J800" s="13">
        <f t="shared" si="104"/>
        <v>0.92361111111111116</v>
      </c>
      <c r="K800" s="13">
        <f t="shared" si="105"/>
        <v>0.98958333333333337</v>
      </c>
      <c r="L800" s="14">
        <f t="shared" si="106"/>
        <v>6.597222222222221E-2</v>
      </c>
      <c r="M800" s="14">
        <f t="shared" si="107"/>
        <v>1</v>
      </c>
      <c r="N800" s="14">
        <f t="shared" si="108"/>
        <v>35</v>
      </c>
      <c r="O800" s="15">
        <f t="shared" si="109"/>
        <v>95</v>
      </c>
      <c r="P800" s="12"/>
      <c r="Q800" s="15">
        <f t="shared" si="110"/>
        <v>285</v>
      </c>
    </row>
    <row r="801" spans="1:17" ht="26.5" hidden="1" customHeight="1">
      <c r="A801" s="19">
        <v>45463</v>
      </c>
      <c r="B801" s="11" t="s">
        <v>25</v>
      </c>
      <c r="C801" s="11" t="s">
        <v>26</v>
      </c>
      <c r="D801" s="11" t="s">
        <v>28</v>
      </c>
      <c r="E801" s="12">
        <v>3</v>
      </c>
      <c r="F801" s="12" t="s">
        <v>27</v>
      </c>
      <c r="G801" s="12">
        <v>96</v>
      </c>
      <c r="H801" s="12">
        <v>2430</v>
      </c>
      <c r="I801" s="12">
        <v>2600</v>
      </c>
      <c r="J801" s="13">
        <f t="shared" si="104"/>
        <v>1.0208333333333333</v>
      </c>
      <c r="K801" s="13">
        <f t="shared" si="105"/>
        <v>1.0833333333333333</v>
      </c>
      <c r="L801" s="14">
        <f t="shared" si="106"/>
        <v>6.25E-2</v>
      </c>
      <c r="M801" s="14">
        <f t="shared" si="107"/>
        <v>1</v>
      </c>
      <c r="N801" s="14">
        <f t="shared" si="108"/>
        <v>30</v>
      </c>
      <c r="O801" s="15">
        <f t="shared" si="109"/>
        <v>90</v>
      </c>
      <c r="P801" s="12"/>
      <c r="Q801" s="15">
        <f t="shared" si="110"/>
        <v>270</v>
      </c>
    </row>
    <row r="802" spans="1:17" ht="26.5" hidden="1" customHeight="1">
      <c r="A802" s="19">
        <v>45463</v>
      </c>
      <c r="B802" s="11" t="s">
        <v>25</v>
      </c>
      <c r="C802" s="11" t="s">
        <v>26</v>
      </c>
      <c r="D802" s="11" t="s">
        <v>28</v>
      </c>
      <c r="E802" s="12">
        <v>3</v>
      </c>
      <c r="F802" s="12" t="s">
        <v>27</v>
      </c>
      <c r="G802" s="12">
        <v>237</v>
      </c>
      <c r="H802" s="12">
        <v>330</v>
      </c>
      <c r="I802" s="12">
        <v>530</v>
      </c>
      <c r="J802" s="13">
        <f t="shared" ref="J802:J847" si="111">IF(ISERROR(VALUE(IF(LEN(H802)=3,(LEFT(H802,1)&amp;":"&amp;RIGHT(H802,2)),(LEFT(H802,2)&amp;":"&amp;RIGHT(H802,2))))),"",VALUE(IF(LEN(H802)=3,(LEFT(H802,1)&amp;":"&amp;RIGHT(H802,2)),(LEFT(H802,2)&amp;":"&amp;RIGHT(H802,2)))))</f>
        <v>0.14583333333333334</v>
      </c>
      <c r="K802" s="13">
        <f t="shared" ref="K802:K847" si="112">IF(ISERROR(VALUE(IF(LEN(I802)=3,(LEFT(I802,1)&amp;":"&amp;RIGHT(I802,2)),(LEFT(I802,2)&amp;":"&amp;RIGHT(I802,2))))),"",VALUE(IF(LEN(I802)=3,(LEFT(I802,1)&amp;":"&amp;RIGHT(I802,2)),(LEFT(I802,2)&amp;":"&amp;RIGHT(I802,2)))))</f>
        <v>0.22916666666666666</v>
      </c>
      <c r="L802" s="14">
        <f t="shared" ref="L802:L847" si="113">K802-J802</f>
        <v>8.3333333333333315E-2</v>
      </c>
      <c r="M802" s="14">
        <f t="shared" ref="M802:M847" si="114">HOUR(L802)</f>
        <v>2</v>
      </c>
      <c r="N802" s="14">
        <f t="shared" ref="N802:N847" si="115">MINUTE(L802)</f>
        <v>0</v>
      </c>
      <c r="O802" s="15">
        <f t="shared" ref="O802:O847" si="116">IF(AND(ISNUMBER(H802),ISNUMBER(I802)),IF(M802*60+N802,M802*60+N802,"　"),0)</f>
        <v>120</v>
      </c>
      <c r="P802" s="12"/>
      <c r="Q802" s="15">
        <f t="shared" ref="Q802:Q847" si="117">(O802*E802)-P802</f>
        <v>360</v>
      </c>
    </row>
    <row r="803" spans="1:17" ht="26.5" hidden="1" customHeight="1">
      <c r="A803" s="19">
        <v>45463</v>
      </c>
      <c r="B803" s="11" t="s">
        <v>25</v>
      </c>
      <c r="C803" s="11" t="s">
        <v>26</v>
      </c>
      <c r="D803" s="11" t="s">
        <v>28</v>
      </c>
      <c r="E803" s="12">
        <v>3</v>
      </c>
      <c r="F803" s="12" t="s">
        <v>27</v>
      </c>
      <c r="G803" s="12">
        <v>3</v>
      </c>
      <c r="H803" s="12">
        <v>2245</v>
      </c>
      <c r="I803" s="12">
        <v>2345</v>
      </c>
      <c r="J803" s="13">
        <f t="shared" si="111"/>
        <v>0.94791666666666663</v>
      </c>
      <c r="K803" s="13">
        <f t="shared" si="112"/>
        <v>0.98958333333333337</v>
      </c>
      <c r="L803" s="14">
        <f t="shared" si="113"/>
        <v>4.1666666666666741E-2</v>
      </c>
      <c r="M803" s="14">
        <f t="shared" si="114"/>
        <v>1</v>
      </c>
      <c r="N803" s="14">
        <f t="shared" si="115"/>
        <v>0</v>
      </c>
      <c r="O803" s="15">
        <f t="shared" si="116"/>
        <v>60</v>
      </c>
      <c r="P803" s="12"/>
      <c r="Q803" s="15">
        <f t="shared" si="117"/>
        <v>180</v>
      </c>
    </row>
    <row r="804" spans="1:17" ht="26.5" hidden="1" customHeight="1">
      <c r="A804" s="19">
        <v>45463</v>
      </c>
      <c r="B804" s="11" t="s">
        <v>25</v>
      </c>
      <c r="C804" s="11" t="s">
        <v>26</v>
      </c>
      <c r="D804" s="11" t="s">
        <v>28</v>
      </c>
      <c r="E804" s="12">
        <v>3</v>
      </c>
      <c r="F804" s="12" t="s">
        <v>29</v>
      </c>
      <c r="G804" s="12">
        <v>24</v>
      </c>
      <c r="H804" s="12">
        <v>2158</v>
      </c>
      <c r="I804" s="12">
        <v>2205</v>
      </c>
      <c r="J804" s="13">
        <f t="shared" si="111"/>
        <v>0.91527777777777775</v>
      </c>
      <c r="K804" s="13">
        <f t="shared" si="112"/>
        <v>0.92013888888888884</v>
      </c>
      <c r="L804" s="14">
        <f t="shared" si="113"/>
        <v>4.8611111111110938E-3</v>
      </c>
      <c r="M804" s="14">
        <f t="shared" si="114"/>
        <v>0</v>
      </c>
      <c r="N804" s="14">
        <f t="shared" si="115"/>
        <v>7</v>
      </c>
      <c r="O804" s="15">
        <f t="shared" si="116"/>
        <v>7</v>
      </c>
      <c r="P804" s="12"/>
      <c r="Q804" s="15">
        <f t="shared" si="117"/>
        <v>21</v>
      </c>
    </row>
    <row r="805" spans="1:17" ht="26.5" hidden="1" customHeight="1">
      <c r="A805" s="19">
        <v>45463</v>
      </c>
      <c r="B805" s="11" t="s">
        <v>25</v>
      </c>
      <c r="C805" s="11" t="s">
        <v>26</v>
      </c>
      <c r="D805" s="11" t="s">
        <v>28</v>
      </c>
      <c r="E805" s="12">
        <v>3</v>
      </c>
      <c r="F805" s="12" t="s">
        <v>29</v>
      </c>
      <c r="G805" s="12">
        <v>112</v>
      </c>
      <c r="H805" s="12">
        <v>2220</v>
      </c>
      <c r="I805" s="12">
        <v>2352</v>
      </c>
      <c r="J805" s="13">
        <f t="shared" si="111"/>
        <v>0.93055555555555558</v>
      </c>
      <c r="K805" s="13">
        <f t="shared" si="112"/>
        <v>0.99444444444444446</v>
      </c>
      <c r="L805" s="14">
        <f t="shared" si="113"/>
        <v>6.3888888888888884E-2</v>
      </c>
      <c r="M805" s="14">
        <f t="shared" si="114"/>
        <v>1</v>
      </c>
      <c r="N805" s="14">
        <f t="shared" si="115"/>
        <v>32</v>
      </c>
      <c r="O805" s="15">
        <f t="shared" si="116"/>
        <v>92</v>
      </c>
      <c r="P805" s="12"/>
      <c r="Q805" s="15">
        <f t="shared" si="117"/>
        <v>276</v>
      </c>
    </row>
    <row r="806" spans="1:17" ht="26.5" hidden="1" customHeight="1">
      <c r="A806" s="19">
        <v>45463</v>
      </c>
      <c r="B806" s="11" t="s">
        <v>25</v>
      </c>
      <c r="C806" s="11" t="s">
        <v>26</v>
      </c>
      <c r="D806" s="11" t="s">
        <v>28</v>
      </c>
      <c r="E806" s="12">
        <v>3</v>
      </c>
      <c r="F806" s="12" t="s">
        <v>29</v>
      </c>
      <c r="G806" s="12">
        <v>138</v>
      </c>
      <c r="H806" s="12">
        <v>2433</v>
      </c>
      <c r="I806" s="12">
        <v>2553</v>
      </c>
      <c r="J806" s="13">
        <f t="shared" si="111"/>
        <v>1.0229166666666667</v>
      </c>
      <c r="K806" s="13">
        <f t="shared" si="112"/>
        <v>1.0784722222222223</v>
      </c>
      <c r="L806" s="14">
        <f t="shared" si="113"/>
        <v>5.555555555555558E-2</v>
      </c>
      <c r="M806" s="14">
        <f t="shared" si="114"/>
        <v>1</v>
      </c>
      <c r="N806" s="14">
        <f t="shared" si="115"/>
        <v>20</v>
      </c>
      <c r="O806" s="15">
        <f t="shared" si="116"/>
        <v>80</v>
      </c>
      <c r="P806" s="12"/>
      <c r="Q806" s="15">
        <f t="shared" si="117"/>
        <v>240</v>
      </c>
    </row>
    <row r="807" spans="1:17" ht="26.5" hidden="1" customHeight="1">
      <c r="A807" s="19">
        <v>45463</v>
      </c>
      <c r="B807" s="11" t="s">
        <v>25</v>
      </c>
      <c r="C807" s="11" t="s">
        <v>26</v>
      </c>
      <c r="D807" s="11" t="s">
        <v>28</v>
      </c>
      <c r="E807" s="12">
        <v>3</v>
      </c>
      <c r="F807" s="12" t="s">
        <v>29</v>
      </c>
      <c r="G807" s="12">
        <v>133</v>
      </c>
      <c r="H807" s="12">
        <v>328</v>
      </c>
      <c r="I807" s="12">
        <v>530</v>
      </c>
      <c r="J807" s="13">
        <f t="shared" si="111"/>
        <v>0.14444444444444443</v>
      </c>
      <c r="K807" s="13">
        <f t="shared" si="112"/>
        <v>0.22916666666666666</v>
      </c>
      <c r="L807" s="14">
        <f t="shared" si="113"/>
        <v>8.4722222222222227E-2</v>
      </c>
      <c r="M807" s="14">
        <f t="shared" si="114"/>
        <v>2</v>
      </c>
      <c r="N807" s="14">
        <f t="shared" si="115"/>
        <v>2</v>
      </c>
      <c r="O807" s="15">
        <f t="shared" si="116"/>
        <v>122</v>
      </c>
      <c r="P807" s="12"/>
      <c r="Q807" s="15">
        <f t="shared" si="117"/>
        <v>366</v>
      </c>
    </row>
    <row r="808" spans="1:17" ht="26.5" hidden="1" customHeight="1">
      <c r="A808" s="19">
        <v>45464</v>
      </c>
      <c r="B808" s="11" t="s">
        <v>25</v>
      </c>
      <c r="C808" s="11" t="s">
        <v>35</v>
      </c>
      <c r="D808" s="11" t="s">
        <v>24</v>
      </c>
      <c r="E808" s="12">
        <v>3</v>
      </c>
      <c r="F808" s="12"/>
      <c r="G808" s="12">
        <v>144</v>
      </c>
      <c r="H808" s="12">
        <v>950</v>
      </c>
      <c r="I808" s="12">
        <v>1230</v>
      </c>
      <c r="J808" s="13">
        <f t="shared" si="111"/>
        <v>0.40972222222222221</v>
      </c>
      <c r="K808" s="13">
        <f t="shared" si="112"/>
        <v>0.52083333333333337</v>
      </c>
      <c r="L808" s="14">
        <f t="shared" si="113"/>
        <v>0.11111111111111116</v>
      </c>
      <c r="M808" s="14">
        <f t="shared" si="114"/>
        <v>2</v>
      </c>
      <c r="N808" s="14">
        <f t="shared" si="115"/>
        <v>40</v>
      </c>
      <c r="O808" s="15">
        <f t="shared" si="116"/>
        <v>160</v>
      </c>
      <c r="P808" s="12"/>
      <c r="Q808" s="15">
        <f t="shared" si="117"/>
        <v>480</v>
      </c>
    </row>
    <row r="809" spans="1:17" ht="26.5" hidden="1" customHeight="1">
      <c r="A809" s="19">
        <v>45464</v>
      </c>
      <c r="B809" s="11" t="s">
        <v>25</v>
      </c>
      <c r="C809" s="11" t="s">
        <v>35</v>
      </c>
      <c r="D809" s="11" t="s">
        <v>24</v>
      </c>
      <c r="E809" s="12">
        <v>3</v>
      </c>
      <c r="F809" s="12"/>
      <c r="G809" s="12">
        <v>60</v>
      </c>
      <c r="H809" s="12">
        <v>1330</v>
      </c>
      <c r="I809" s="12">
        <v>1530</v>
      </c>
      <c r="J809" s="13">
        <f t="shared" si="111"/>
        <v>0.5625</v>
      </c>
      <c r="K809" s="13">
        <f t="shared" si="112"/>
        <v>0.64583333333333337</v>
      </c>
      <c r="L809" s="14">
        <f t="shared" si="113"/>
        <v>8.333333333333337E-2</v>
      </c>
      <c r="M809" s="14">
        <f t="shared" si="114"/>
        <v>2</v>
      </c>
      <c r="N809" s="14">
        <f t="shared" si="115"/>
        <v>0</v>
      </c>
      <c r="O809" s="15">
        <f t="shared" si="116"/>
        <v>120</v>
      </c>
      <c r="P809" s="12"/>
      <c r="Q809" s="15">
        <f t="shared" si="117"/>
        <v>360</v>
      </c>
    </row>
    <row r="810" spans="1:17" ht="26.5" hidden="1" customHeight="1">
      <c r="A810" s="19">
        <v>45464</v>
      </c>
      <c r="B810" s="11" t="s">
        <v>25</v>
      </c>
      <c r="C810" s="11" t="s">
        <v>35</v>
      </c>
      <c r="D810" s="11" t="s">
        <v>24</v>
      </c>
      <c r="E810" s="12">
        <v>3</v>
      </c>
      <c r="F810" s="12"/>
      <c r="G810" s="12">
        <v>64</v>
      </c>
      <c r="H810" s="12">
        <v>1545</v>
      </c>
      <c r="I810" s="12">
        <v>1750</v>
      </c>
      <c r="J810" s="13">
        <f t="shared" si="111"/>
        <v>0.65625</v>
      </c>
      <c r="K810" s="13">
        <f t="shared" si="112"/>
        <v>0.74305555555555558</v>
      </c>
      <c r="L810" s="14">
        <f t="shared" si="113"/>
        <v>8.680555555555558E-2</v>
      </c>
      <c r="M810" s="14">
        <f t="shared" si="114"/>
        <v>2</v>
      </c>
      <c r="N810" s="14">
        <f t="shared" si="115"/>
        <v>5</v>
      </c>
      <c r="O810" s="15">
        <f t="shared" si="116"/>
        <v>125</v>
      </c>
      <c r="P810" s="12"/>
      <c r="Q810" s="15">
        <f t="shared" si="117"/>
        <v>375</v>
      </c>
    </row>
    <row r="811" spans="1:17" ht="26.5" hidden="1" customHeight="1">
      <c r="A811" s="19">
        <v>45464</v>
      </c>
      <c r="B811" s="11" t="s">
        <v>25</v>
      </c>
      <c r="C811" s="11" t="s">
        <v>35</v>
      </c>
      <c r="D811" s="11" t="s">
        <v>24</v>
      </c>
      <c r="E811" s="12">
        <v>3</v>
      </c>
      <c r="F811" s="12"/>
      <c r="G811" s="12">
        <v>72</v>
      </c>
      <c r="H811" s="12">
        <v>1000</v>
      </c>
      <c r="I811" s="12">
        <v>1225</v>
      </c>
      <c r="J811" s="13">
        <f t="shared" si="111"/>
        <v>0.41666666666666669</v>
      </c>
      <c r="K811" s="13">
        <f t="shared" si="112"/>
        <v>0.51736111111111116</v>
      </c>
      <c r="L811" s="14">
        <f t="shared" si="113"/>
        <v>0.10069444444444448</v>
      </c>
      <c r="M811" s="14">
        <f t="shared" si="114"/>
        <v>2</v>
      </c>
      <c r="N811" s="14">
        <f t="shared" si="115"/>
        <v>25</v>
      </c>
      <c r="O811" s="15">
        <f t="shared" si="116"/>
        <v>145</v>
      </c>
      <c r="P811" s="12"/>
      <c r="Q811" s="15">
        <f t="shared" si="117"/>
        <v>435</v>
      </c>
    </row>
    <row r="812" spans="1:17" ht="26.5" hidden="1" customHeight="1">
      <c r="A812" s="19">
        <v>45464</v>
      </c>
      <c r="B812" s="11" t="s">
        <v>25</v>
      </c>
      <c r="C812" s="11" t="s">
        <v>35</v>
      </c>
      <c r="D812" s="11" t="s">
        <v>24</v>
      </c>
      <c r="E812" s="12">
        <v>3</v>
      </c>
      <c r="F812" s="12"/>
      <c r="G812" s="12">
        <v>72</v>
      </c>
      <c r="H812" s="12">
        <v>1335</v>
      </c>
      <c r="I812" s="12">
        <v>1530</v>
      </c>
      <c r="J812" s="13">
        <f t="shared" si="111"/>
        <v>0.56597222222222221</v>
      </c>
      <c r="K812" s="13">
        <f t="shared" si="112"/>
        <v>0.64583333333333337</v>
      </c>
      <c r="L812" s="14">
        <f t="shared" si="113"/>
        <v>7.986111111111116E-2</v>
      </c>
      <c r="M812" s="14">
        <f t="shared" si="114"/>
        <v>1</v>
      </c>
      <c r="N812" s="14">
        <f t="shared" si="115"/>
        <v>55</v>
      </c>
      <c r="O812" s="15">
        <f t="shared" si="116"/>
        <v>115</v>
      </c>
      <c r="P812" s="12"/>
      <c r="Q812" s="15">
        <f t="shared" si="117"/>
        <v>345</v>
      </c>
    </row>
    <row r="813" spans="1:17" ht="26.5" hidden="1" customHeight="1">
      <c r="A813" s="19">
        <v>45464</v>
      </c>
      <c r="B813" s="11" t="s">
        <v>25</v>
      </c>
      <c r="C813" s="11" t="s">
        <v>35</v>
      </c>
      <c r="D813" s="11" t="s">
        <v>24</v>
      </c>
      <c r="E813" s="12">
        <v>3</v>
      </c>
      <c r="F813" s="12"/>
      <c r="G813" s="12">
        <v>120</v>
      </c>
      <c r="H813" s="12">
        <v>1550</v>
      </c>
      <c r="I813" s="12">
        <v>1750</v>
      </c>
      <c r="J813" s="13">
        <f t="shared" si="111"/>
        <v>0.65972222222222221</v>
      </c>
      <c r="K813" s="13">
        <f t="shared" si="112"/>
        <v>0.74305555555555558</v>
      </c>
      <c r="L813" s="14">
        <f t="shared" si="113"/>
        <v>8.333333333333337E-2</v>
      </c>
      <c r="M813" s="14">
        <f t="shared" si="114"/>
        <v>2</v>
      </c>
      <c r="N813" s="14">
        <f t="shared" si="115"/>
        <v>0</v>
      </c>
      <c r="O813" s="15">
        <f t="shared" si="116"/>
        <v>120</v>
      </c>
      <c r="P813" s="12"/>
      <c r="Q813" s="15">
        <f t="shared" si="117"/>
        <v>360</v>
      </c>
    </row>
    <row r="814" spans="1:17" ht="26.5" hidden="1" customHeight="1">
      <c r="A814" s="19">
        <v>45464</v>
      </c>
      <c r="B814" s="11" t="s">
        <v>25</v>
      </c>
      <c r="C814" s="11" t="s">
        <v>26</v>
      </c>
      <c r="D814" s="11" t="s">
        <v>24</v>
      </c>
      <c r="E814" s="12">
        <v>3</v>
      </c>
      <c r="F814" s="12"/>
      <c r="G814" s="12">
        <v>96</v>
      </c>
      <c r="H814" s="12">
        <v>1000</v>
      </c>
      <c r="I814" s="12">
        <v>1228</v>
      </c>
      <c r="J814" s="13">
        <f t="shared" si="111"/>
        <v>0.41666666666666669</v>
      </c>
      <c r="K814" s="13">
        <f t="shared" si="112"/>
        <v>0.51944444444444449</v>
      </c>
      <c r="L814" s="14">
        <f t="shared" si="113"/>
        <v>0.1027777777777778</v>
      </c>
      <c r="M814" s="14">
        <f t="shared" si="114"/>
        <v>2</v>
      </c>
      <c r="N814" s="14">
        <f t="shared" si="115"/>
        <v>28</v>
      </c>
      <c r="O814" s="15">
        <f t="shared" si="116"/>
        <v>148</v>
      </c>
      <c r="P814" s="12"/>
      <c r="Q814" s="15">
        <f t="shared" si="117"/>
        <v>444</v>
      </c>
    </row>
    <row r="815" spans="1:17" ht="26.5" hidden="1" customHeight="1">
      <c r="A815" s="19">
        <v>45464</v>
      </c>
      <c r="B815" s="11" t="s">
        <v>25</v>
      </c>
      <c r="C815" s="11" t="s">
        <v>26</v>
      </c>
      <c r="D815" s="11" t="s">
        <v>24</v>
      </c>
      <c r="E815" s="12">
        <v>3</v>
      </c>
      <c r="F815" s="12"/>
      <c r="G815" s="12">
        <v>95</v>
      </c>
      <c r="H815" s="12">
        <v>1335</v>
      </c>
      <c r="I815" s="12">
        <v>1525</v>
      </c>
      <c r="J815" s="13">
        <f t="shared" si="111"/>
        <v>0.56597222222222221</v>
      </c>
      <c r="K815" s="13">
        <f t="shared" si="112"/>
        <v>0.64236111111111116</v>
      </c>
      <c r="L815" s="14">
        <f t="shared" si="113"/>
        <v>7.6388888888888951E-2</v>
      </c>
      <c r="M815" s="14">
        <f t="shared" si="114"/>
        <v>1</v>
      </c>
      <c r="N815" s="14">
        <f t="shared" si="115"/>
        <v>50</v>
      </c>
      <c r="O815" s="15">
        <f t="shared" si="116"/>
        <v>110</v>
      </c>
      <c r="P815" s="12"/>
      <c r="Q815" s="15">
        <f t="shared" si="117"/>
        <v>330</v>
      </c>
    </row>
    <row r="816" spans="1:17" ht="26.5" hidden="1" customHeight="1">
      <c r="A816" s="19">
        <v>45464</v>
      </c>
      <c r="B816" s="11" t="s">
        <v>25</v>
      </c>
      <c r="C816" s="11" t="s">
        <v>26</v>
      </c>
      <c r="D816" s="11" t="s">
        <v>24</v>
      </c>
      <c r="E816" s="12">
        <v>3</v>
      </c>
      <c r="F816" s="12"/>
      <c r="G816" s="12">
        <v>127</v>
      </c>
      <c r="H816" s="12">
        <v>1550</v>
      </c>
      <c r="I816" s="12">
        <v>1745</v>
      </c>
      <c r="J816" s="13">
        <f t="shared" si="111"/>
        <v>0.65972222222222221</v>
      </c>
      <c r="K816" s="13">
        <f t="shared" si="112"/>
        <v>0.73958333333333337</v>
      </c>
      <c r="L816" s="14">
        <f t="shared" si="113"/>
        <v>7.986111111111116E-2</v>
      </c>
      <c r="M816" s="14">
        <f t="shared" si="114"/>
        <v>1</v>
      </c>
      <c r="N816" s="14">
        <f t="shared" si="115"/>
        <v>55</v>
      </c>
      <c r="O816" s="15">
        <f t="shared" si="116"/>
        <v>115</v>
      </c>
      <c r="P816" s="12"/>
      <c r="Q816" s="15">
        <f t="shared" si="117"/>
        <v>345</v>
      </c>
    </row>
    <row r="817" spans="1:17" ht="26.5" hidden="1" customHeight="1">
      <c r="A817" s="19">
        <v>45464</v>
      </c>
      <c r="B817" s="11" t="s">
        <v>25</v>
      </c>
      <c r="C817" s="11" t="s">
        <v>26</v>
      </c>
      <c r="D817" s="11" t="s">
        <v>24</v>
      </c>
      <c r="E817" s="12">
        <v>3</v>
      </c>
      <c r="F817" s="12"/>
      <c r="G817" s="12">
        <v>120</v>
      </c>
      <c r="H817" s="12">
        <v>955</v>
      </c>
      <c r="I817" s="12">
        <v>1145</v>
      </c>
      <c r="J817" s="13">
        <f t="shared" si="111"/>
        <v>0.41319444444444442</v>
      </c>
      <c r="K817" s="13">
        <f t="shared" si="112"/>
        <v>0.48958333333333331</v>
      </c>
      <c r="L817" s="14">
        <f t="shared" si="113"/>
        <v>7.6388888888888895E-2</v>
      </c>
      <c r="M817" s="14">
        <f t="shared" si="114"/>
        <v>1</v>
      </c>
      <c r="N817" s="14">
        <f t="shared" si="115"/>
        <v>50</v>
      </c>
      <c r="O817" s="15">
        <f t="shared" si="116"/>
        <v>110</v>
      </c>
      <c r="P817" s="12"/>
      <c r="Q817" s="15">
        <f t="shared" si="117"/>
        <v>330</v>
      </c>
    </row>
    <row r="818" spans="1:17" ht="27.75" hidden="1" customHeight="1">
      <c r="A818" s="19">
        <v>45464</v>
      </c>
      <c r="B818" s="11" t="s">
        <v>25</v>
      </c>
      <c r="C818" s="11" t="s">
        <v>26</v>
      </c>
      <c r="D818" s="11" t="s">
        <v>24</v>
      </c>
      <c r="E818" s="12">
        <v>3</v>
      </c>
      <c r="F818" s="12"/>
      <c r="G818" s="12">
        <v>60</v>
      </c>
      <c r="H818" s="12">
        <v>1145</v>
      </c>
      <c r="I818" s="12">
        <v>1230</v>
      </c>
      <c r="J818" s="13">
        <f t="shared" si="111"/>
        <v>0.48958333333333331</v>
      </c>
      <c r="K818" s="13">
        <f t="shared" si="112"/>
        <v>0.52083333333333337</v>
      </c>
      <c r="L818" s="14">
        <f t="shared" si="113"/>
        <v>3.1250000000000056E-2</v>
      </c>
      <c r="M818" s="14">
        <f t="shared" si="114"/>
        <v>0</v>
      </c>
      <c r="N818" s="14">
        <f t="shared" si="115"/>
        <v>45</v>
      </c>
      <c r="O818" s="15">
        <f t="shared" si="116"/>
        <v>45</v>
      </c>
      <c r="P818" s="12"/>
      <c r="Q818" s="15">
        <f t="shared" si="117"/>
        <v>135</v>
      </c>
    </row>
    <row r="819" spans="1:17" ht="26.5" hidden="1" customHeight="1">
      <c r="A819" s="19">
        <v>45464</v>
      </c>
      <c r="B819" s="11" t="s">
        <v>25</v>
      </c>
      <c r="C819" s="11" t="s">
        <v>26</v>
      </c>
      <c r="D819" s="11" t="s">
        <v>24</v>
      </c>
      <c r="E819" s="12">
        <v>3</v>
      </c>
      <c r="F819" s="12"/>
      <c r="G819" s="12">
        <v>95</v>
      </c>
      <c r="H819" s="12">
        <v>1330</v>
      </c>
      <c r="I819" s="12">
        <v>1425</v>
      </c>
      <c r="J819" s="13">
        <f t="shared" si="111"/>
        <v>0.5625</v>
      </c>
      <c r="K819" s="13">
        <f t="shared" si="112"/>
        <v>0.60069444444444442</v>
      </c>
      <c r="L819" s="14">
        <f t="shared" si="113"/>
        <v>3.819444444444442E-2</v>
      </c>
      <c r="M819" s="14">
        <f t="shared" si="114"/>
        <v>0</v>
      </c>
      <c r="N819" s="14">
        <f t="shared" si="115"/>
        <v>55</v>
      </c>
      <c r="O819" s="15">
        <f t="shared" si="116"/>
        <v>55</v>
      </c>
      <c r="P819" s="12"/>
      <c r="Q819" s="15">
        <f t="shared" si="117"/>
        <v>165</v>
      </c>
    </row>
    <row r="820" spans="1:17" ht="26.5" hidden="1" customHeight="1">
      <c r="A820" s="19">
        <v>45464</v>
      </c>
      <c r="B820" s="11" t="s">
        <v>25</v>
      </c>
      <c r="C820" s="11" t="s">
        <v>26</v>
      </c>
      <c r="D820" s="11" t="s">
        <v>24</v>
      </c>
      <c r="E820" s="12">
        <v>3</v>
      </c>
      <c r="F820" s="12"/>
      <c r="G820" s="12">
        <v>72</v>
      </c>
      <c r="H820" s="12">
        <v>1425</v>
      </c>
      <c r="I820" s="12">
        <v>1530</v>
      </c>
      <c r="J820" s="13">
        <f t="shared" si="111"/>
        <v>0.60069444444444442</v>
      </c>
      <c r="K820" s="13">
        <f t="shared" si="112"/>
        <v>0.64583333333333337</v>
      </c>
      <c r="L820" s="14">
        <f t="shared" si="113"/>
        <v>4.5138888888888951E-2</v>
      </c>
      <c r="M820" s="14">
        <f t="shared" si="114"/>
        <v>1</v>
      </c>
      <c r="N820" s="14">
        <f t="shared" si="115"/>
        <v>5</v>
      </c>
      <c r="O820" s="15">
        <f t="shared" si="116"/>
        <v>65</v>
      </c>
      <c r="P820" s="12"/>
      <c r="Q820" s="15">
        <f t="shared" si="117"/>
        <v>195</v>
      </c>
    </row>
    <row r="821" spans="1:17" ht="26.5" hidden="1" customHeight="1">
      <c r="A821" s="19">
        <v>45464</v>
      </c>
      <c r="B821" s="11" t="s">
        <v>25</v>
      </c>
      <c r="C821" s="11" t="s">
        <v>26</v>
      </c>
      <c r="D821" s="11" t="s">
        <v>24</v>
      </c>
      <c r="E821" s="12">
        <v>3</v>
      </c>
      <c r="F821" s="12"/>
      <c r="G821" s="12">
        <v>153</v>
      </c>
      <c r="H821" s="12">
        <v>1550</v>
      </c>
      <c r="I821" s="12">
        <v>1745</v>
      </c>
      <c r="J821" s="13">
        <f t="shared" si="111"/>
        <v>0.65972222222222221</v>
      </c>
      <c r="K821" s="13">
        <f t="shared" si="112"/>
        <v>0.73958333333333337</v>
      </c>
      <c r="L821" s="14">
        <f t="shared" si="113"/>
        <v>7.986111111111116E-2</v>
      </c>
      <c r="M821" s="14">
        <f t="shared" si="114"/>
        <v>1</v>
      </c>
      <c r="N821" s="14">
        <f t="shared" si="115"/>
        <v>55</v>
      </c>
      <c r="O821" s="15">
        <f t="shared" si="116"/>
        <v>115</v>
      </c>
      <c r="P821" s="12"/>
      <c r="Q821" s="15">
        <f t="shared" si="117"/>
        <v>345</v>
      </c>
    </row>
    <row r="822" spans="1:17" ht="26.5" hidden="1" customHeight="1">
      <c r="A822" s="19">
        <v>45464</v>
      </c>
      <c r="B822" s="11" t="s">
        <v>25</v>
      </c>
      <c r="C822" s="11" t="s">
        <v>26</v>
      </c>
      <c r="D822" s="11" t="s">
        <v>24</v>
      </c>
      <c r="E822" s="12">
        <v>3</v>
      </c>
      <c r="F822" s="12"/>
      <c r="G822" s="12">
        <v>90</v>
      </c>
      <c r="H822" s="12">
        <v>958</v>
      </c>
      <c r="I822" s="12">
        <v>1225</v>
      </c>
      <c r="J822" s="13">
        <f t="shared" si="111"/>
        <v>0.4152777777777778</v>
      </c>
      <c r="K822" s="13">
        <f t="shared" si="112"/>
        <v>0.51736111111111116</v>
      </c>
      <c r="L822" s="14">
        <f t="shared" si="113"/>
        <v>0.10208333333333336</v>
      </c>
      <c r="M822" s="14">
        <f t="shared" si="114"/>
        <v>2</v>
      </c>
      <c r="N822" s="14">
        <f t="shared" si="115"/>
        <v>27</v>
      </c>
      <c r="O822" s="15">
        <f t="shared" si="116"/>
        <v>147</v>
      </c>
      <c r="P822" s="12"/>
      <c r="Q822" s="15">
        <f t="shared" si="117"/>
        <v>441</v>
      </c>
    </row>
    <row r="823" spans="1:17" ht="26.5" hidden="1" customHeight="1">
      <c r="A823" s="19">
        <v>45464</v>
      </c>
      <c r="B823" s="11" t="s">
        <v>25</v>
      </c>
      <c r="C823" s="11" t="s">
        <v>26</v>
      </c>
      <c r="D823" s="11" t="s">
        <v>24</v>
      </c>
      <c r="E823" s="12">
        <v>3</v>
      </c>
      <c r="F823" s="12"/>
      <c r="G823" s="12">
        <v>62</v>
      </c>
      <c r="H823" s="12">
        <v>1335</v>
      </c>
      <c r="I823" s="12">
        <v>1525</v>
      </c>
      <c r="J823" s="13">
        <f t="shared" si="111"/>
        <v>0.56597222222222221</v>
      </c>
      <c r="K823" s="13">
        <f t="shared" si="112"/>
        <v>0.64236111111111116</v>
      </c>
      <c r="L823" s="14">
        <f t="shared" si="113"/>
        <v>7.6388888888888951E-2</v>
      </c>
      <c r="M823" s="14">
        <f t="shared" si="114"/>
        <v>1</v>
      </c>
      <c r="N823" s="14">
        <f t="shared" si="115"/>
        <v>50</v>
      </c>
      <c r="O823" s="15">
        <f t="shared" si="116"/>
        <v>110</v>
      </c>
      <c r="P823" s="12"/>
      <c r="Q823" s="15">
        <f t="shared" si="117"/>
        <v>330</v>
      </c>
    </row>
    <row r="824" spans="1:17" ht="26.5" hidden="1" customHeight="1">
      <c r="A824" s="19">
        <v>45464</v>
      </c>
      <c r="B824" s="11" t="s">
        <v>25</v>
      </c>
      <c r="C824" s="11" t="s">
        <v>26</v>
      </c>
      <c r="D824" s="11" t="s">
        <v>24</v>
      </c>
      <c r="E824" s="12">
        <v>3</v>
      </c>
      <c r="F824" s="12"/>
      <c r="G824" s="12">
        <v>57</v>
      </c>
      <c r="H824" s="12">
        <v>1550</v>
      </c>
      <c r="I824" s="12">
        <v>1750</v>
      </c>
      <c r="J824" s="13">
        <f t="shared" si="111"/>
        <v>0.65972222222222221</v>
      </c>
      <c r="K824" s="13">
        <f t="shared" si="112"/>
        <v>0.74305555555555558</v>
      </c>
      <c r="L824" s="14">
        <f t="shared" si="113"/>
        <v>8.333333333333337E-2</v>
      </c>
      <c r="M824" s="14">
        <f t="shared" si="114"/>
        <v>2</v>
      </c>
      <c r="N824" s="14">
        <f t="shared" si="115"/>
        <v>0</v>
      </c>
      <c r="O824" s="15">
        <f t="shared" si="116"/>
        <v>120</v>
      </c>
      <c r="P824" s="12"/>
      <c r="Q824" s="15">
        <f t="shared" si="117"/>
        <v>360</v>
      </c>
    </row>
    <row r="825" spans="1:17" ht="26.5" hidden="1" customHeight="1">
      <c r="A825" s="19">
        <v>45464</v>
      </c>
      <c r="B825" s="11" t="s">
        <v>25</v>
      </c>
      <c r="C825" s="11" t="s">
        <v>26</v>
      </c>
      <c r="D825" s="11" t="s">
        <v>24</v>
      </c>
      <c r="E825" s="12">
        <v>3</v>
      </c>
      <c r="F825" s="12"/>
      <c r="G825" s="12">
        <v>168</v>
      </c>
      <c r="H825" s="12">
        <v>1000</v>
      </c>
      <c r="I825" s="12">
        <v>1230</v>
      </c>
      <c r="J825" s="13">
        <f t="shared" si="111"/>
        <v>0.41666666666666669</v>
      </c>
      <c r="K825" s="13">
        <f t="shared" si="112"/>
        <v>0.52083333333333337</v>
      </c>
      <c r="L825" s="14">
        <f t="shared" si="113"/>
        <v>0.10416666666666669</v>
      </c>
      <c r="M825" s="14">
        <f t="shared" si="114"/>
        <v>2</v>
      </c>
      <c r="N825" s="14">
        <f t="shared" si="115"/>
        <v>30</v>
      </c>
      <c r="O825" s="15">
        <f t="shared" si="116"/>
        <v>150</v>
      </c>
      <c r="P825" s="12"/>
      <c r="Q825" s="15">
        <f t="shared" si="117"/>
        <v>450</v>
      </c>
    </row>
    <row r="826" spans="1:17" ht="26.5" hidden="1" customHeight="1">
      <c r="A826" s="19">
        <v>45464</v>
      </c>
      <c r="B826" s="11" t="s">
        <v>25</v>
      </c>
      <c r="C826" s="11" t="s">
        <v>26</v>
      </c>
      <c r="D826" s="11" t="s">
        <v>24</v>
      </c>
      <c r="E826" s="12">
        <v>3</v>
      </c>
      <c r="F826" s="12"/>
      <c r="G826" s="12">
        <v>204</v>
      </c>
      <c r="H826" s="12">
        <v>1330</v>
      </c>
      <c r="I826" s="12">
        <v>1530</v>
      </c>
      <c r="J826" s="13">
        <f t="shared" si="111"/>
        <v>0.5625</v>
      </c>
      <c r="K826" s="13">
        <f t="shared" si="112"/>
        <v>0.64583333333333337</v>
      </c>
      <c r="L826" s="14">
        <f t="shared" si="113"/>
        <v>8.333333333333337E-2</v>
      </c>
      <c r="M826" s="14">
        <f t="shared" si="114"/>
        <v>2</v>
      </c>
      <c r="N826" s="14">
        <f t="shared" si="115"/>
        <v>0</v>
      </c>
      <c r="O826" s="15">
        <f t="shared" si="116"/>
        <v>120</v>
      </c>
      <c r="P826" s="12"/>
      <c r="Q826" s="15">
        <f t="shared" si="117"/>
        <v>360</v>
      </c>
    </row>
    <row r="827" spans="1:17" ht="26.5" hidden="1" customHeight="1">
      <c r="A827" s="19">
        <v>45464</v>
      </c>
      <c r="B827" s="11" t="s">
        <v>25</v>
      </c>
      <c r="C827" s="11" t="s">
        <v>26</v>
      </c>
      <c r="D827" s="11" t="s">
        <v>24</v>
      </c>
      <c r="E827" s="12">
        <v>3</v>
      </c>
      <c r="F827" s="12"/>
      <c r="G827" s="12">
        <v>195</v>
      </c>
      <c r="H827" s="12">
        <v>1545</v>
      </c>
      <c r="I827" s="12">
        <v>1750</v>
      </c>
      <c r="J827" s="13">
        <f t="shared" si="111"/>
        <v>0.65625</v>
      </c>
      <c r="K827" s="13">
        <f t="shared" si="112"/>
        <v>0.74305555555555558</v>
      </c>
      <c r="L827" s="14">
        <f t="shared" si="113"/>
        <v>8.680555555555558E-2</v>
      </c>
      <c r="M827" s="14">
        <f t="shared" si="114"/>
        <v>2</v>
      </c>
      <c r="N827" s="14">
        <f t="shared" si="115"/>
        <v>5</v>
      </c>
      <c r="O827" s="15">
        <f t="shared" si="116"/>
        <v>125</v>
      </c>
      <c r="P827" s="12"/>
      <c r="Q827" s="15">
        <f t="shared" si="117"/>
        <v>375</v>
      </c>
    </row>
    <row r="828" spans="1:17" ht="26.5" hidden="1" customHeight="1">
      <c r="A828" s="19">
        <v>45464</v>
      </c>
      <c r="B828" s="11" t="s">
        <v>25</v>
      </c>
      <c r="C828" s="11" t="s">
        <v>26</v>
      </c>
      <c r="D828" s="11" t="s">
        <v>24</v>
      </c>
      <c r="E828" s="12">
        <v>3</v>
      </c>
      <c r="F828" s="12"/>
      <c r="G828" s="12">
        <v>60</v>
      </c>
      <c r="H828" s="12">
        <v>1000</v>
      </c>
      <c r="I828" s="12">
        <v>1045</v>
      </c>
      <c r="J828" s="13">
        <f t="shared" si="111"/>
        <v>0.41666666666666669</v>
      </c>
      <c r="K828" s="13">
        <f t="shared" si="112"/>
        <v>0.44791666666666669</v>
      </c>
      <c r="L828" s="14">
        <f t="shared" si="113"/>
        <v>3.125E-2</v>
      </c>
      <c r="M828" s="14">
        <f t="shared" si="114"/>
        <v>0</v>
      </c>
      <c r="N828" s="14">
        <f t="shared" si="115"/>
        <v>45</v>
      </c>
      <c r="O828" s="15">
        <f t="shared" si="116"/>
        <v>45</v>
      </c>
      <c r="P828" s="12"/>
      <c r="Q828" s="15">
        <f t="shared" si="117"/>
        <v>135</v>
      </c>
    </row>
    <row r="829" spans="1:17" ht="26.5" hidden="1" customHeight="1">
      <c r="A829" s="19">
        <v>45464</v>
      </c>
      <c r="B829" s="11" t="s">
        <v>25</v>
      </c>
      <c r="C829" s="11" t="s">
        <v>26</v>
      </c>
      <c r="D829" s="11" t="s">
        <v>24</v>
      </c>
      <c r="E829" s="12">
        <v>3</v>
      </c>
      <c r="F829" s="12"/>
      <c r="G829" s="12">
        <v>167</v>
      </c>
      <c r="H829" s="12">
        <v>1050</v>
      </c>
      <c r="I829" s="12">
        <v>1225</v>
      </c>
      <c r="J829" s="13">
        <f t="shared" si="111"/>
        <v>0.4513888888888889</v>
      </c>
      <c r="K829" s="13">
        <f t="shared" si="112"/>
        <v>0.51736111111111116</v>
      </c>
      <c r="L829" s="14">
        <f t="shared" si="113"/>
        <v>6.5972222222222265E-2</v>
      </c>
      <c r="M829" s="14">
        <f t="shared" si="114"/>
        <v>1</v>
      </c>
      <c r="N829" s="14">
        <f t="shared" si="115"/>
        <v>35</v>
      </c>
      <c r="O829" s="15">
        <f t="shared" si="116"/>
        <v>95</v>
      </c>
      <c r="P829" s="12"/>
      <c r="Q829" s="15">
        <f t="shared" si="117"/>
        <v>285</v>
      </c>
    </row>
    <row r="830" spans="1:17" ht="26.5" hidden="1" customHeight="1">
      <c r="A830" s="19">
        <v>45464</v>
      </c>
      <c r="B830" s="11" t="s">
        <v>25</v>
      </c>
      <c r="C830" s="11" t="s">
        <v>26</v>
      </c>
      <c r="D830" s="11" t="s">
        <v>24</v>
      </c>
      <c r="E830" s="12">
        <v>3</v>
      </c>
      <c r="F830" s="12"/>
      <c r="G830" s="12">
        <v>106</v>
      </c>
      <c r="H830" s="12">
        <v>1330</v>
      </c>
      <c r="I830" s="12">
        <v>1420</v>
      </c>
      <c r="J830" s="13">
        <f t="shared" si="111"/>
        <v>0.5625</v>
      </c>
      <c r="K830" s="13">
        <f t="shared" si="112"/>
        <v>0.59722222222222221</v>
      </c>
      <c r="L830" s="14">
        <f t="shared" si="113"/>
        <v>3.472222222222221E-2</v>
      </c>
      <c r="M830" s="14">
        <f t="shared" si="114"/>
        <v>0</v>
      </c>
      <c r="N830" s="14">
        <f t="shared" si="115"/>
        <v>50</v>
      </c>
      <c r="O830" s="15">
        <f t="shared" si="116"/>
        <v>50</v>
      </c>
      <c r="P830" s="12"/>
      <c r="Q830" s="15">
        <f t="shared" si="117"/>
        <v>150</v>
      </c>
    </row>
    <row r="831" spans="1:17" ht="26.5" hidden="1" customHeight="1">
      <c r="A831" s="19">
        <v>45464</v>
      </c>
      <c r="B831" s="11" t="s">
        <v>25</v>
      </c>
      <c r="C831" s="11" t="s">
        <v>26</v>
      </c>
      <c r="D831" s="11" t="s">
        <v>24</v>
      </c>
      <c r="E831" s="12">
        <v>3</v>
      </c>
      <c r="F831" s="12"/>
      <c r="G831" s="12">
        <v>36</v>
      </c>
      <c r="H831" s="12">
        <v>1425</v>
      </c>
      <c r="I831" s="12">
        <v>1525</v>
      </c>
      <c r="J831" s="13">
        <f t="shared" si="111"/>
        <v>0.60069444444444442</v>
      </c>
      <c r="K831" s="13">
        <f t="shared" si="112"/>
        <v>0.64236111111111116</v>
      </c>
      <c r="L831" s="14">
        <f t="shared" si="113"/>
        <v>4.1666666666666741E-2</v>
      </c>
      <c r="M831" s="14">
        <f t="shared" si="114"/>
        <v>1</v>
      </c>
      <c r="N831" s="14">
        <f t="shared" si="115"/>
        <v>0</v>
      </c>
      <c r="O831" s="15">
        <f t="shared" si="116"/>
        <v>60</v>
      </c>
      <c r="P831" s="12"/>
      <c r="Q831" s="15">
        <f t="shared" si="117"/>
        <v>180</v>
      </c>
    </row>
    <row r="832" spans="1:17" ht="26.5" hidden="1" customHeight="1">
      <c r="A832" s="19">
        <v>45464</v>
      </c>
      <c r="B832" s="11" t="s">
        <v>25</v>
      </c>
      <c r="C832" s="11" t="s">
        <v>26</v>
      </c>
      <c r="D832" s="11" t="s">
        <v>24</v>
      </c>
      <c r="E832" s="12">
        <v>3</v>
      </c>
      <c r="F832" s="12"/>
      <c r="G832" s="12">
        <v>179</v>
      </c>
      <c r="H832" s="12">
        <v>1550</v>
      </c>
      <c r="I832" s="12">
        <v>1745</v>
      </c>
      <c r="J832" s="13">
        <f t="shared" si="111"/>
        <v>0.65972222222222221</v>
      </c>
      <c r="K832" s="13">
        <f t="shared" si="112"/>
        <v>0.73958333333333337</v>
      </c>
      <c r="L832" s="14">
        <f t="shared" si="113"/>
        <v>7.986111111111116E-2</v>
      </c>
      <c r="M832" s="14">
        <f t="shared" si="114"/>
        <v>1</v>
      </c>
      <c r="N832" s="14">
        <f t="shared" si="115"/>
        <v>55</v>
      </c>
      <c r="O832" s="15">
        <f t="shared" si="116"/>
        <v>115</v>
      </c>
      <c r="P832" s="12"/>
      <c r="Q832" s="15">
        <f t="shared" si="117"/>
        <v>345</v>
      </c>
    </row>
    <row r="833" spans="1:17" ht="26.5" hidden="1" customHeight="1">
      <c r="A833" s="19">
        <v>45464</v>
      </c>
      <c r="B833" s="11" t="s">
        <v>25</v>
      </c>
      <c r="C833" s="11" t="s">
        <v>26</v>
      </c>
      <c r="D833" s="11" t="s">
        <v>24</v>
      </c>
      <c r="E833" s="12">
        <v>3</v>
      </c>
      <c r="F833" s="12"/>
      <c r="G833" s="12">
        <v>192</v>
      </c>
      <c r="H833" s="12">
        <v>1815</v>
      </c>
      <c r="I833" s="12">
        <v>2000</v>
      </c>
      <c r="J833" s="13">
        <f t="shared" si="111"/>
        <v>0.76041666666666663</v>
      </c>
      <c r="K833" s="13">
        <f t="shared" si="112"/>
        <v>0.83333333333333337</v>
      </c>
      <c r="L833" s="14">
        <f t="shared" si="113"/>
        <v>7.2916666666666741E-2</v>
      </c>
      <c r="M833" s="14">
        <f t="shared" si="114"/>
        <v>1</v>
      </c>
      <c r="N833" s="14">
        <f t="shared" si="115"/>
        <v>45</v>
      </c>
      <c r="O833" s="15">
        <f t="shared" si="116"/>
        <v>105</v>
      </c>
      <c r="P833" s="12"/>
      <c r="Q833" s="15">
        <f t="shared" si="117"/>
        <v>315</v>
      </c>
    </row>
    <row r="834" spans="1:17" ht="26.5" hidden="1" customHeight="1">
      <c r="A834" s="19">
        <v>45464</v>
      </c>
      <c r="B834" s="11" t="s">
        <v>25</v>
      </c>
      <c r="C834" s="11" t="s">
        <v>26</v>
      </c>
      <c r="D834" s="11" t="s">
        <v>24</v>
      </c>
      <c r="E834" s="12">
        <v>3</v>
      </c>
      <c r="F834" s="12"/>
      <c r="G834" s="12">
        <v>103</v>
      </c>
      <c r="H834" s="12">
        <v>1815</v>
      </c>
      <c r="I834" s="12">
        <v>2000</v>
      </c>
      <c r="J834" s="13">
        <f t="shared" si="111"/>
        <v>0.76041666666666663</v>
      </c>
      <c r="K834" s="13">
        <f t="shared" si="112"/>
        <v>0.83333333333333337</v>
      </c>
      <c r="L834" s="14">
        <f t="shared" si="113"/>
        <v>7.2916666666666741E-2</v>
      </c>
      <c r="M834" s="14">
        <f t="shared" si="114"/>
        <v>1</v>
      </c>
      <c r="N834" s="14">
        <f t="shared" si="115"/>
        <v>45</v>
      </c>
      <c r="O834" s="15">
        <f t="shared" si="116"/>
        <v>105</v>
      </c>
      <c r="P834" s="12"/>
      <c r="Q834" s="15">
        <f t="shared" si="117"/>
        <v>315</v>
      </c>
    </row>
    <row r="835" spans="1:17" ht="26.5" hidden="1" customHeight="1">
      <c r="A835" s="19">
        <v>45464</v>
      </c>
      <c r="B835" s="11" t="s">
        <v>30</v>
      </c>
      <c r="C835" s="11"/>
      <c r="D835" s="11" t="s">
        <v>24</v>
      </c>
      <c r="E835" s="12">
        <v>5</v>
      </c>
      <c r="F835" s="12"/>
      <c r="G835" s="12">
        <v>2516</v>
      </c>
      <c r="H835" s="12">
        <v>950</v>
      </c>
      <c r="I835" s="12">
        <v>1328</v>
      </c>
      <c r="J835" s="13">
        <f t="shared" si="111"/>
        <v>0.40972222222222221</v>
      </c>
      <c r="K835" s="13">
        <f t="shared" si="112"/>
        <v>0.56111111111111112</v>
      </c>
      <c r="L835" s="14">
        <f t="shared" si="113"/>
        <v>0.15138888888888891</v>
      </c>
      <c r="M835" s="14">
        <f t="shared" si="114"/>
        <v>3</v>
      </c>
      <c r="N835" s="14">
        <f t="shared" si="115"/>
        <v>38</v>
      </c>
      <c r="O835" s="15">
        <f t="shared" si="116"/>
        <v>218</v>
      </c>
      <c r="P835" s="12"/>
      <c r="Q835" s="15">
        <f t="shared" si="117"/>
        <v>1090</v>
      </c>
    </row>
    <row r="836" spans="1:17" ht="26.5" hidden="1" customHeight="1">
      <c r="A836" s="19">
        <v>45464</v>
      </c>
      <c r="B836" s="11" t="s">
        <v>30</v>
      </c>
      <c r="C836" s="11"/>
      <c r="D836" s="11" t="s">
        <v>24</v>
      </c>
      <c r="E836" s="12">
        <v>5</v>
      </c>
      <c r="F836" s="12"/>
      <c r="G836" s="12">
        <v>1278</v>
      </c>
      <c r="H836" s="12">
        <v>1435</v>
      </c>
      <c r="I836" s="12">
        <v>1628</v>
      </c>
      <c r="J836" s="13">
        <f t="shared" si="111"/>
        <v>0.60763888888888884</v>
      </c>
      <c r="K836" s="13">
        <f t="shared" si="112"/>
        <v>0.68611111111111112</v>
      </c>
      <c r="L836" s="14">
        <f t="shared" si="113"/>
        <v>7.8472222222222276E-2</v>
      </c>
      <c r="M836" s="14">
        <f t="shared" si="114"/>
        <v>1</v>
      </c>
      <c r="N836" s="14">
        <f t="shared" si="115"/>
        <v>53</v>
      </c>
      <c r="O836" s="15">
        <f t="shared" si="116"/>
        <v>113</v>
      </c>
      <c r="P836" s="12"/>
      <c r="Q836" s="15">
        <f t="shared" si="117"/>
        <v>565</v>
      </c>
    </row>
    <row r="837" spans="1:17" ht="26.5" hidden="1" customHeight="1">
      <c r="A837" s="19">
        <v>45464</v>
      </c>
      <c r="B837" s="11" t="s">
        <v>30</v>
      </c>
      <c r="C837" s="11"/>
      <c r="D837" s="11" t="s">
        <v>24</v>
      </c>
      <c r="E837" s="12">
        <v>5</v>
      </c>
      <c r="F837" s="12"/>
      <c r="G837" s="12">
        <v>726</v>
      </c>
      <c r="H837" s="12">
        <v>1650</v>
      </c>
      <c r="I837" s="12">
        <v>1755</v>
      </c>
      <c r="J837" s="13">
        <f t="shared" si="111"/>
        <v>0.70138888888888884</v>
      </c>
      <c r="K837" s="13">
        <f t="shared" si="112"/>
        <v>0.74652777777777779</v>
      </c>
      <c r="L837" s="14">
        <f t="shared" si="113"/>
        <v>4.5138888888888951E-2</v>
      </c>
      <c r="M837" s="14">
        <f t="shared" si="114"/>
        <v>1</v>
      </c>
      <c r="N837" s="14">
        <f t="shared" si="115"/>
        <v>5</v>
      </c>
      <c r="O837" s="15">
        <f t="shared" si="116"/>
        <v>65</v>
      </c>
      <c r="P837" s="12"/>
      <c r="Q837" s="15">
        <f t="shared" si="117"/>
        <v>325</v>
      </c>
    </row>
    <row r="838" spans="1:17" ht="26.5" hidden="1" customHeight="1">
      <c r="A838" s="19">
        <v>45464</v>
      </c>
      <c r="B838" s="11" t="s">
        <v>34</v>
      </c>
      <c r="C838" s="11"/>
      <c r="D838" s="11" t="s">
        <v>24</v>
      </c>
      <c r="E838" s="12">
        <v>7</v>
      </c>
      <c r="F838" s="12"/>
      <c r="G838" s="12">
        <v>200</v>
      </c>
      <c r="H838" s="12">
        <v>947</v>
      </c>
      <c r="I838" s="12">
        <v>1327</v>
      </c>
      <c r="J838" s="13">
        <f t="shared" si="111"/>
        <v>0.40763888888888888</v>
      </c>
      <c r="K838" s="13">
        <f t="shared" si="112"/>
        <v>0.56041666666666667</v>
      </c>
      <c r="L838" s="14">
        <f t="shared" si="113"/>
        <v>0.15277777777777779</v>
      </c>
      <c r="M838" s="14">
        <f t="shared" si="114"/>
        <v>3</v>
      </c>
      <c r="N838" s="14">
        <f t="shared" si="115"/>
        <v>40</v>
      </c>
      <c r="O838" s="15">
        <f t="shared" si="116"/>
        <v>220</v>
      </c>
      <c r="P838" s="12"/>
      <c r="Q838" s="15">
        <f t="shared" si="117"/>
        <v>1540</v>
      </c>
    </row>
    <row r="839" spans="1:17" ht="26.5" hidden="1" customHeight="1">
      <c r="A839" s="19">
        <v>45464</v>
      </c>
      <c r="B839" s="11" t="s">
        <v>34</v>
      </c>
      <c r="C839" s="11"/>
      <c r="D839" s="11" t="s">
        <v>24</v>
      </c>
      <c r="E839" s="12">
        <v>7</v>
      </c>
      <c r="F839" s="12"/>
      <c r="G839" s="12">
        <v>105</v>
      </c>
      <c r="H839" s="12">
        <v>1431</v>
      </c>
      <c r="I839" s="12">
        <v>1640</v>
      </c>
      <c r="J839" s="13">
        <f t="shared" si="111"/>
        <v>0.60486111111111107</v>
      </c>
      <c r="K839" s="13">
        <f t="shared" si="112"/>
        <v>0.69444444444444442</v>
      </c>
      <c r="L839" s="14">
        <f t="shared" si="113"/>
        <v>8.9583333333333348E-2</v>
      </c>
      <c r="M839" s="14">
        <f t="shared" si="114"/>
        <v>2</v>
      </c>
      <c r="N839" s="14">
        <f t="shared" si="115"/>
        <v>9</v>
      </c>
      <c r="O839" s="15">
        <f t="shared" si="116"/>
        <v>129</v>
      </c>
      <c r="P839" s="12"/>
      <c r="Q839" s="15">
        <f t="shared" si="117"/>
        <v>903</v>
      </c>
    </row>
    <row r="840" spans="1:17" ht="26.5" hidden="1" customHeight="1">
      <c r="A840" s="19">
        <v>45464</v>
      </c>
      <c r="B840" s="11" t="s">
        <v>34</v>
      </c>
      <c r="C840" s="11"/>
      <c r="D840" s="11" t="s">
        <v>24</v>
      </c>
      <c r="E840" s="12">
        <v>7</v>
      </c>
      <c r="F840" s="12"/>
      <c r="G840" s="12">
        <v>100</v>
      </c>
      <c r="H840" s="12">
        <v>1701</v>
      </c>
      <c r="I840" s="12">
        <v>1743</v>
      </c>
      <c r="J840" s="13">
        <f t="shared" si="111"/>
        <v>0.70902777777777781</v>
      </c>
      <c r="K840" s="13">
        <f t="shared" si="112"/>
        <v>0.73819444444444449</v>
      </c>
      <c r="L840" s="14">
        <f t="shared" si="113"/>
        <v>2.9166666666666674E-2</v>
      </c>
      <c r="M840" s="14">
        <f t="shared" si="114"/>
        <v>0</v>
      </c>
      <c r="N840" s="14">
        <f t="shared" si="115"/>
        <v>42</v>
      </c>
      <c r="O840" s="15">
        <f t="shared" si="116"/>
        <v>42</v>
      </c>
      <c r="P840" s="12"/>
      <c r="Q840" s="15">
        <f t="shared" si="117"/>
        <v>294</v>
      </c>
    </row>
    <row r="841" spans="1:17" ht="26.5" hidden="1" customHeight="1">
      <c r="A841" s="19">
        <v>45464</v>
      </c>
      <c r="B841" s="11" t="s">
        <v>34</v>
      </c>
      <c r="C841" s="11"/>
      <c r="D841" s="11" t="s">
        <v>24</v>
      </c>
      <c r="E841" s="12">
        <v>6</v>
      </c>
      <c r="F841" s="12"/>
      <c r="G841" s="12">
        <v>254</v>
      </c>
      <c r="H841" s="12">
        <v>1050</v>
      </c>
      <c r="I841" s="12">
        <v>1130</v>
      </c>
      <c r="J841" s="13">
        <f t="shared" si="111"/>
        <v>0.4513888888888889</v>
      </c>
      <c r="K841" s="13">
        <f t="shared" si="112"/>
        <v>0.47916666666666669</v>
      </c>
      <c r="L841" s="14">
        <f t="shared" si="113"/>
        <v>2.777777777777779E-2</v>
      </c>
      <c r="M841" s="14">
        <f t="shared" si="114"/>
        <v>0</v>
      </c>
      <c r="N841" s="14">
        <f t="shared" si="115"/>
        <v>40</v>
      </c>
      <c r="O841" s="15">
        <f t="shared" si="116"/>
        <v>40</v>
      </c>
      <c r="P841" s="12"/>
      <c r="Q841" s="15">
        <f t="shared" si="117"/>
        <v>240</v>
      </c>
    </row>
    <row r="842" spans="1:17" ht="26.5" hidden="1" customHeight="1">
      <c r="A842" s="19">
        <v>45464</v>
      </c>
      <c r="B842" s="11" t="s">
        <v>34</v>
      </c>
      <c r="C842" s="11"/>
      <c r="D842" s="11" t="s">
        <v>24</v>
      </c>
      <c r="E842" s="12">
        <v>6</v>
      </c>
      <c r="F842" s="12"/>
      <c r="G842" s="12">
        <v>430</v>
      </c>
      <c r="H842" s="12">
        <v>1230</v>
      </c>
      <c r="I842" s="12">
        <v>1500</v>
      </c>
      <c r="J842" s="13">
        <f t="shared" si="111"/>
        <v>0.52083333333333337</v>
      </c>
      <c r="K842" s="13">
        <f t="shared" si="112"/>
        <v>0.625</v>
      </c>
      <c r="L842" s="14">
        <f t="shared" si="113"/>
        <v>0.10416666666666663</v>
      </c>
      <c r="M842" s="14">
        <f t="shared" si="114"/>
        <v>2</v>
      </c>
      <c r="N842" s="14">
        <f t="shared" si="115"/>
        <v>30</v>
      </c>
      <c r="O842" s="15">
        <f t="shared" si="116"/>
        <v>150</v>
      </c>
      <c r="P842" s="12"/>
      <c r="Q842" s="15">
        <f t="shared" si="117"/>
        <v>900</v>
      </c>
    </row>
    <row r="843" spans="1:17" ht="26.5" hidden="1" customHeight="1">
      <c r="A843" s="19">
        <v>45464</v>
      </c>
      <c r="B843" s="11" t="s">
        <v>34</v>
      </c>
      <c r="C843" s="11"/>
      <c r="D843" s="11" t="s">
        <v>24</v>
      </c>
      <c r="E843" s="12">
        <v>6</v>
      </c>
      <c r="F843" s="12"/>
      <c r="G843" s="12">
        <v>218</v>
      </c>
      <c r="H843" s="12">
        <v>1515</v>
      </c>
      <c r="I843" s="12">
        <v>1800</v>
      </c>
      <c r="J843" s="13">
        <f t="shared" si="111"/>
        <v>0.63541666666666663</v>
      </c>
      <c r="K843" s="13">
        <f t="shared" si="112"/>
        <v>0.75</v>
      </c>
      <c r="L843" s="14">
        <f t="shared" si="113"/>
        <v>0.11458333333333337</v>
      </c>
      <c r="M843" s="14">
        <f t="shared" si="114"/>
        <v>2</v>
      </c>
      <c r="N843" s="14">
        <f t="shared" si="115"/>
        <v>45</v>
      </c>
      <c r="O843" s="15">
        <f t="shared" si="116"/>
        <v>165</v>
      </c>
      <c r="P843" s="12"/>
      <c r="Q843" s="15">
        <f t="shared" si="117"/>
        <v>990</v>
      </c>
    </row>
    <row r="844" spans="1:17" ht="26.5" hidden="1" customHeight="1">
      <c r="A844" s="19">
        <v>45464</v>
      </c>
      <c r="B844" s="11" t="s">
        <v>23</v>
      </c>
      <c r="C844" s="11"/>
      <c r="D844" s="11" t="s">
        <v>24</v>
      </c>
      <c r="E844" s="12">
        <v>4</v>
      </c>
      <c r="F844" s="12"/>
      <c r="G844" s="12">
        <v>59</v>
      </c>
      <c r="H844" s="12">
        <v>1010</v>
      </c>
      <c r="I844" s="12">
        <v>1110</v>
      </c>
      <c r="J844" s="13">
        <f t="shared" si="111"/>
        <v>0.4236111111111111</v>
      </c>
      <c r="K844" s="13">
        <f t="shared" si="112"/>
        <v>0.46527777777777779</v>
      </c>
      <c r="L844" s="14">
        <f t="shared" si="113"/>
        <v>4.1666666666666685E-2</v>
      </c>
      <c r="M844" s="14">
        <f t="shared" si="114"/>
        <v>1</v>
      </c>
      <c r="N844" s="14">
        <f t="shared" si="115"/>
        <v>0</v>
      </c>
      <c r="O844" s="15">
        <f t="shared" si="116"/>
        <v>60</v>
      </c>
      <c r="P844" s="12"/>
      <c r="Q844" s="15">
        <f t="shared" si="117"/>
        <v>240</v>
      </c>
    </row>
    <row r="845" spans="1:17" ht="26.5" hidden="1" customHeight="1">
      <c r="A845" s="19">
        <v>45464</v>
      </c>
      <c r="B845" s="11" t="s">
        <v>23</v>
      </c>
      <c r="C845" s="11"/>
      <c r="D845" s="11" t="s">
        <v>24</v>
      </c>
      <c r="E845" s="12">
        <v>4</v>
      </c>
      <c r="F845" s="12"/>
      <c r="G845" s="12">
        <v>8</v>
      </c>
      <c r="H845" s="12">
        <v>1110</v>
      </c>
      <c r="I845" s="12">
        <v>1130</v>
      </c>
      <c r="J845" s="13">
        <f t="shared" si="111"/>
        <v>0.46527777777777779</v>
      </c>
      <c r="K845" s="13">
        <f t="shared" si="112"/>
        <v>0.47916666666666669</v>
      </c>
      <c r="L845" s="14">
        <f t="shared" si="113"/>
        <v>1.3888888888888895E-2</v>
      </c>
      <c r="M845" s="14">
        <f t="shared" si="114"/>
        <v>0</v>
      </c>
      <c r="N845" s="14">
        <f t="shared" si="115"/>
        <v>20</v>
      </c>
      <c r="O845" s="15">
        <f t="shared" si="116"/>
        <v>20</v>
      </c>
      <c r="P845" s="12"/>
      <c r="Q845" s="15">
        <f t="shared" si="117"/>
        <v>80</v>
      </c>
    </row>
    <row r="846" spans="1:17" ht="26.5" hidden="1" customHeight="1">
      <c r="A846" s="19">
        <v>45464</v>
      </c>
      <c r="B846" s="11" t="s">
        <v>23</v>
      </c>
      <c r="C846" s="11"/>
      <c r="D846" s="11" t="s">
        <v>24</v>
      </c>
      <c r="E846" s="12">
        <v>4</v>
      </c>
      <c r="F846" s="12"/>
      <c r="G846" s="12">
        <v>105</v>
      </c>
      <c r="H846" s="12">
        <v>1230</v>
      </c>
      <c r="I846" s="12">
        <v>1400</v>
      </c>
      <c r="J846" s="13">
        <f t="shared" si="111"/>
        <v>0.52083333333333337</v>
      </c>
      <c r="K846" s="13">
        <f t="shared" si="112"/>
        <v>0.58333333333333337</v>
      </c>
      <c r="L846" s="14">
        <f t="shared" si="113"/>
        <v>6.25E-2</v>
      </c>
      <c r="M846" s="14">
        <f t="shared" si="114"/>
        <v>1</v>
      </c>
      <c r="N846" s="14">
        <f t="shared" si="115"/>
        <v>30</v>
      </c>
      <c r="O846" s="15">
        <f t="shared" si="116"/>
        <v>90</v>
      </c>
      <c r="P846" s="12"/>
      <c r="Q846" s="15">
        <f t="shared" si="117"/>
        <v>360</v>
      </c>
    </row>
    <row r="847" spans="1:17" ht="26.5" hidden="1" customHeight="1">
      <c r="A847" s="19">
        <v>45464</v>
      </c>
      <c r="B847" s="11" t="s">
        <v>23</v>
      </c>
      <c r="C847" s="11"/>
      <c r="D847" s="11" t="s">
        <v>24</v>
      </c>
      <c r="E847" s="12">
        <v>4</v>
      </c>
      <c r="F847" s="12"/>
      <c r="G847" s="12">
        <v>11</v>
      </c>
      <c r="H847" s="12">
        <v>1400</v>
      </c>
      <c r="I847" s="12">
        <v>1500</v>
      </c>
      <c r="J847" s="13">
        <f t="shared" si="111"/>
        <v>0.58333333333333337</v>
      </c>
      <c r="K847" s="13">
        <f t="shared" si="112"/>
        <v>0.625</v>
      </c>
      <c r="L847" s="14">
        <f t="shared" si="113"/>
        <v>4.166666666666663E-2</v>
      </c>
      <c r="M847" s="14">
        <f t="shared" si="114"/>
        <v>1</v>
      </c>
      <c r="N847" s="14">
        <f t="shared" si="115"/>
        <v>0</v>
      </c>
      <c r="O847" s="15">
        <f t="shared" si="116"/>
        <v>60</v>
      </c>
      <c r="P847" s="12"/>
      <c r="Q847" s="15">
        <f t="shared" si="117"/>
        <v>240</v>
      </c>
    </row>
    <row r="848" spans="1:17" ht="26.5" hidden="1" customHeight="1">
      <c r="A848" s="19">
        <v>45464</v>
      </c>
      <c r="B848" s="11" t="s">
        <v>23</v>
      </c>
      <c r="C848" s="11"/>
      <c r="D848" s="11" t="s">
        <v>24</v>
      </c>
      <c r="E848" s="12">
        <v>4</v>
      </c>
      <c r="F848" s="12"/>
      <c r="G848" s="12">
        <v>59</v>
      </c>
      <c r="H848" s="12">
        <v>1515</v>
      </c>
      <c r="I848" s="12">
        <v>1620</v>
      </c>
      <c r="J848" s="13">
        <f t="shared" ref="J848:J910" si="118">IF(ISERROR(VALUE(IF(LEN(H848)=3,(LEFT(H848,1)&amp;":"&amp;RIGHT(H848,2)),(LEFT(H848,2)&amp;":"&amp;RIGHT(H848,2))))),"",VALUE(IF(LEN(H848)=3,(LEFT(H848,1)&amp;":"&amp;RIGHT(H848,2)),(LEFT(H848,2)&amp;":"&amp;RIGHT(H848,2)))))</f>
        <v>0.63541666666666663</v>
      </c>
      <c r="K848" s="13">
        <f t="shared" ref="K848:K910" si="119">IF(ISERROR(VALUE(IF(LEN(I848)=3,(LEFT(I848,1)&amp;":"&amp;RIGHT(I848,2)),(LEFT(I848,2)&amp;":"&amp;RIGHT(I848,2))))),"",VALUE(IF(LEN(I848)=3,(LEFT(I848,1)&amp;":"&amp;RIGHT(I848,2)),(LEFT(I848,2)&amp;":"&amp;RIGHT(I848,2)))))</f>
        <v>0.68055555555555558</v>
      </c>
      <c r="L848" s="14">
        <f t="shared" ref="L848:L910" si="120">K848-J848</f>
        <v>4.5138888888888951E-2</v>
      </c>
      <c r="M848" s="14">
        <f t="shared" ref="M848:M910" si="121">HOUR(L848)</f>
        <v>1</v>
      </c>
      <c r="N848" s="14">
        <f t="shared" ref="N848:N910" si="122">MINUTE(L848)</f>
        <v>5</v>
      </c>
      <c r="O848" s="15">
        <f t="shared" ref="O848:O910" si="123">IF(AND(ISNUMBER(H848),ISNUMBER(I848)),IF(M848*60+N848,M848*60+N848,"　"),0)</f>
        <v>65</v>
      </c>
      <c r="P848" s="12"/>
      <c r="Q848" s="15">
        <f t="shared" ref="Q848:Q910" si="124">(O848*E848)-P848</f>
        <v>260</v>
      </c>
    </row>
    <row r="849" spans="1:17" ht="26.5" hidden="1" customHeight="1">
      <c r="A849" s="19">
        <v>45464</v>
      </c>
      <c r="B849" s="11" t="s">
        <v>23</v>
      </c>
      <c r="C849" s="11"/>
      <c r="D849" s="11" t="s">
        <v>24</v>
      </c>
      <c r="E849" s="12">
        <v>4</v>
      </c>
      <c r="F849" s="12"/>
      <c r="G849" s="12">
        <v>169</v>
      </c>
      <c r="H849" s="12">
        <v>1620</v>
      </c>
      <c r="I849" s="12">
        <v>1750</v>
      </c>
      <c r="J849" s="13">
        <f t="shared" si="118"/>
        <v>0.68055555555555558</v>
      </c>
      <c r="K849" s="13">
        <f t="shared" si="119"/>
        <v>0.74305555555555558</v>
      </c>
      <c r="L849" s="14">
        <f t="shared" si="120"/>
        <v>6.25E-2</v>
      </c>
      <c r="M849" s="14">
        <f t="shared" si="121"/>
        <v>1</v>
      </c>
      <c r="N849" s="14">
        <f t="shared" si="122"/>
        <v>30</v>
      </c>
      <c r="O849" s="15">
        <f t="shared" si="123"/>
        <v>90</v>
      </c>
      <c r="P849" s="12"/>
      <c r="Q849" s="15">
        <f t="shared" si="124"/>
        <v>360</v>
      </c>
    </row>
    <row r="850" spans="1:17" ht="26.5" hidden="1" customHeight="1">
      <c r="A850" s="19">
        <v>45464</v>
      </c>
      <c r="B850" s="11" t="s">
        <v>36</v>
      </c>
      <c r="C850" s="11"/>
      <c r="D850" s="11" t="s">
        <v>24</v>
      </c>
      <c r="E850" s="12">
        <v>6</v>
      </c>
      <c r="F850" s="12"/>
      <c r="G850" s="12">
        <v>84</v>
      </c>
      <c r="H850" s="12">
        <v>948</v>
      </c>
      <c r="I850" s="12">
        <v>1127</v>
      </c>
      <c r="J850" s="13">
        <f t="shared" si="118"/>
        <v>0.40833333333333333</v>
      </c>
      <c r="K850" s="13">
        <f t="shared" si="119"/>
        <v>0.47708333333333336</v>
      </c>
      <c r="L850" s="14">
        <f t="shared" si="120"/>
        <v>6.8750000000000033E-2</v>
      </c>
      <c r="M850" s="14">
        <f t="shared" si="121"/>
        <v>1</v>
      </c>
      <c r="N850" s="14">
        <f t="shared" si="122"/>
        <v>39</v>
      </c>
      <c r="O850" s="15">
        <f t="shared" si="123"/>
        <v>99</v>
      </c>
      <c r="P850" s="12"/>
      <c r="Q850" s="15">
        <f t="shared" si="124"/>
        <v>594</v>
      </c>
    </row>
    <row r="851" spans="1:17" ht="26.5" hidden="1" customHeight="1">
      <c r="A851" s="19">
        <v>45464</v>
      </c>
      <c r="B851" s="11" t="s">
        <v>36</v>
      </c>
      <c r="C851" s="11"/>
      <c r="D851" s="11" t="s">
        <v>24</v>
      </c>
      <c r="E851" s="12">
        <v>6</v>
      </c>
      <c r="F851" s="12"/>
      <c r="G851" s="12">
        <v>59</v>
      </c>
      <c r="H851" s="12">
        <v>1230</v>
      </c>
      <c r="I851" s="12">
        <v>1458</v>
      </c>
      <c r="J851" s="13">
        <f t="shared" si="118"/>
        <v>0.52083333333333337</v>
      </c>
      <c r="K851" s="13">
        <f t="shared" si="119"/>
        <v>0.62361111111111112</v>
      </c>
      <c r="L851" s="14">
        <f t="shared" si="120"/>
        <v>0.10277777777777775</v>
      </c>
      <c r="M851" s="14">
        <f t="shared" si="121"/>
        <v>2</v>
      </c>
      <c r="N851" s="14">
        <f t="shared" si="122"/>
        <v>28</v>
      </c>
      <c r="O851" s="15">
        <f t="shared" si="123"/>
        <v>148</v>
      </c>
      <c r="P851" s="12"/>
      <c r="Q851" s="15">
        <f t="shared" si="124"/>
        <v>888</v>
      </c>
    </row>
    <row r="852" spans="1:17" ht="26.5" hidden="1" customHeight="1">
      <c r="A852" s="19">
        <v>45464</v>
      </c>
      <c r="B852" s="11" t="s">
        <v>36</v>
      </c>
      <c r="C852" s="11"/>
      <c r="D852" s="11" t="s">
        <v>24</v>
      </c>
      <c r="E852" s="12">
        <v>6</v>
      </c>
      <c r="F852" s="12"/>
      <c r="G852" s="12">
        <v>69</v>
      </c>
      <c r="H852" s="12">
        <v>1518</v>
      </c>
      <c r="I852" s="12">
        <v>1723</v>
      </c>
      <c r="J852" s="13">
        <f t="shared" si="118"/>
        <v>0.63749999999999996</v>
      </c>
      <c r="K852" s="13">
        <f t="shared" si="119"/>
        <v>0.72430555555555554</v>
      </c>
      <c r="L852" s="14">
        <f t="shared" si="120"/>
        <v>8.680555555555558E-2</v>
      </c>
      <c r="M852" s="14">
        <f t="shared" si="121"/>
        <v>2</v>
      </c>
      <c r="N852" s="14">
        <f t="shared" si="122"/>
        <v>5</v>
      </c>
      <c r="O852" s="15">
        <f t="shared" si="123"/>
        <v>125</v>
      </c>
      <c r="P852" s="12"/>
      <c r="Q852" s="15">
        <f t="shared" si="124"/>
        <v>750</v>
      </c>
    </row>
    <row r="853" spans="1:17" ht="26.5" hidden="1" customHeight="1">
      <c r="A853" s="19">
        <v>45464</v>
      </c>
      <c r="B853" s="11" t="s">
        <v>36</v>
      </c>
      <c r="C853" s="11"/>
      <c r="D853" s="11" t="s">
        <v>24</v>
      </c>
      <c r="E853" s="12">
        <v>6</v>
      </c>
      <c r="F853" s="12"/>
      <c r="G853" s="12">
        <v>9</v>
      </c>
      <c r="H853" s="12">
        <v>1723</v>
      </c>
      <c r="I853" s="12">
        <v>1748</v>
      </c>
      <c r="J853" s="13">
        <f t="shared" si="118"/>
        <v>0.72430555555555554</v>
      </c>
      <c r="K853" s="13">
        <f t="shared" si="119"/>
        <v>0.7416666666666667</v>
      </c>
      <c r="L853" s="14">
        <f t="shared" si="120"/>
        <v>1.736111111111116E-2</v>
      </c>
      <c r="M853" s="14">
        <f t="shared" si="121"/>
        <v>0</v>
      </c>
      <c r="N853" s="14">
        <f t="shared" si="122"/>
        <v>25</v>
      </c>
      <c r="O853" s="15">
        <f t="shared" si="123"/>
        <v>25</v>
      </c>
      <c r="P853" s="12"/>
      <c r="Q853" s="15">
        <f t="shared" si="124"/>
        <v>150</v>
      </c>
    </row>
    <row r="854" spans="1:17" ht="26.5" hidden="1" customHeight="1">
      <c r="A854" s="19">
        <v>45464</v>
      </c>
      <c r="B854" s="11" t="s">
        <v>32</v>
      </c>
      <c r="C854" s="11"/>
      <c r="D854" s="11" t="s">
        <v>24</v>
      </c>
      <c r="E854" s="12">
        <v>7</v>
      </c>
      <c r="F854" s="12"/>
      <c r="G854" s="12">
        <v>1440</v>
      </c>
      <c r="H854" s="12">
        <v>950</v>
      </c>
      <c r="I854" s="12">
        <v>1218</v>
      </c>
      <c r="J854" s="13">
        <f t="shared" si="118"/>
        <v>0.40972222222222221</v>
      </c>
      <c r="K854" s="13">
        <f t="shared" si="119"/>
        <v>0.51249999999999996</v>
      </c>
      <c r="L854" s="14">
        <f t="shared" si="120"/>
        <v>0.10277777777777775</v>
      </c>
      <c r="M854" s="14">
        <f t="shared" si="121"/>
        <v>2</v>
      </c>
      <c r="N854" s="14">
        <f t="shared" si="122"/>
        <v>28</v>
      </c>
      <c r="O854" s="15">
        <f t="shared" si="123"/>
        <v>148</v>
      </c>
      <c r="P854" s="12"/>
      <c r="Q854" s="15">
        <f t="shared" si="124"/>
        <v>1036</v>
      </c>
    </row>
    <row r="855" spans="1:17" ht="26.5" hidden="1" customHeight="1">
      <c r="A855" s="19">
        <v>45464</v>
      </c>
      <c r="B855" s="11" t="s">
        <v>32</v>
      </c>
      <c r="C855" s="11"/>
      <c r="D855" s="11" t="s">
        <v>24</v>
      </c>
      <c r="E855" s="12">
        <v>7</v>
      </c>
      <c r="F855" s="12"/>
      <c r="G855" s="12">
        <v>960</v>
      </c>
      <c r="H855" s="12">
        <v>1332</v>
      </c>
      <c r="I855" s="12">
        <v>1512</v>
      </c>
      <c r="J855" s="13">
        <f t="shared" si="118"/>
        <v>0.56388888888888888</v>
      </c>
      <c r="K855" s="13">
        <f t="shared" si="119"/>
        <v>0.6333333333333333</v>
      </c>
      <c r="L855" s="14">
        <f t="shared" si="120"/>
        <v>6.944444444444442E-2</v>
      </c>
      <c r="M855" s="14">
        <f t="shared" si="121"/>
        <v>1</v>
      </c>
      <c r="N855" s="14">
        <f t="shared" si="122"/>
        <v>40</v>
      </c>
      <c r="O855" s="15">
        <f t="shared" si="123"/>
        <v>100</v>
      </c>
      <c r="P855" s="12"/>
      <c r="Q855" s="15">
        <f t="shared" si="124"/>
        <v>700</v>
      </c>
    </row>
    <row r="856" spans="1:17" ht="26.5" hidden="1" customHeight="1">
      <c r="A856" s="19">
        <v>45464</v>
      </c>
      <c r="B856" s="11" t="s">
        <v>32</v>
      </c>
      <c r="C856" s="11"/>
      <c r="D856" s="11" t="s">
        <v>24</v>
      </c>
      <c r="E856" s="12">
        <v>7</v>
      </c>
      <c r="F856" s="12"/>
      <c r="G856" s="12">
        <v>1200</v>
      </c>
      <c r="H856" s="12">
        <v>1550</v>
      </c>
      <c r="I856" s="12">
        <v>1735</v>
      </c>
      <c r="J856" s="13">
        <f t="shared" si="118"/>
        <v>0.65972222222222221</v>
      </c>
      <c r="K856" s="13">
        <f t="shared" si="119"/>
        <v>0.73263888888888884</v>
      </c>
      <c r="L856" s="14">
        <f t="shared" si="120"/>
        <v>7.291666666666663E-2</v>
      </c>
      <c r="M856" s="14">
        <f t="shared" si="121"/>
        <v>1</v>
      </c>
      <c r="N856" s="14">
        <f t="shared" si="122"/>
        <v>45</v>
      </c>
      <c r="O856" s="15">
        <f t="shared" si="123"/>
        <v>105</v>
      </c>
      <c r="P856" s="12"/>
      <c r="Q856" s="15">
        <f t="shared" si="124"/>
        <v>735</v>
      </c>
    </row>
    <row r="857" spans="1:17" ht="26.5" hidden="1" customHeight="1">
      <c r="A857" s="19">
        <v>45464</v>
      </c>
      <c r="B857" s="11" t="s">
        <v>25</v>
      </c>
      <c r="C857" s="11" t="s">
        <v>26</v>
      </c>
      <c r="D857" s="11" t="s">
        <v>28</v>
      </c>
      <c r="E857" s="12">
        <v>3</v>
      </c>
      <c r="F857" s="12" t="s">
        <v>27</v>
      </c>
      <c r="G857" s="12">
        <v>36</v>
      </c>
      <c r="H857" s="12">
        <v>2300</v>
      </c>
      <c r="I857" s="12">
        <v>2345</v>
      </c>
      <c r="J857" s="13">
        <f t="shared" si="118"/>
        <v>0.95833333333333337</v>
      </c>
      <c r="K857" s="13">
        <f t="shared" si="119"/>
        <v>0.98958333333333337</v>
      </c>
      <c r="L857" s="14">
        <f t="shared" si="120"/>
        <v>3.125E-2</v>
      </c>
      <c r="M857" s="14">
        <f t="shared" si="121"/>
        <v>0</v>
      </c>
      <c r="N857" s="14">
        <f t="shared" si="122"/>
        <v>45</v>
      </c>
      <c r="O857" s="15">
        <f t="shared" si="123"/>
        <v>45</v>
      </c>
      <c r="P857" s="12"/>
      <c r="Q857" s="15">
        <f t="shared" si="124"/>
        <v>135</v>
      </c>
    </row>
    <row r="858" spans="1:17" ht="26.5" hidden="1" customHeight="1">
      <c r="A858" s="19">
        <v>45464</v>
      </c>
      <c r="B858" s="11" t="s">
        <v>25</v>
      </c>
      <c r="C858" s="11" t="s">
        <v>26</v>
      </c>
      <c r="D858" s="11" t="s">
        <v>28</v>
      </c>
      <c r="E858" s="12">
        <v>3</v>
      </c>
      <c r="F858" s="12" t="s">
        <v>27</v>
      </c>
      <c r="G858" s="12">
        <v>60</v>
      </c>
      <c r="H858" s="12">
        <v>2430</v>
      </c>
      <c r="I858" s="12">
        <v>2600</v>
      </c>
      <c r="J858" s="13">
        <f t="shared" si="118"/>
        <v>1.0208333333333333</v>
      </c>
      <c r="K858" s="13">
        <f t="shared" si="119"/>
        <v>1.0833333333333333</v>
      </c>
      <c r="L858" s="14">
        <f t="shared" si="120"/>
        <v>6.25E-2</v>
      </c>
      <c r="M858" s="14">
        <f t="shared" si="121"/>
        <v>1</v>
      </c>
      <c r="N858" s="14">
        <f t="shared" si="122"/>
        <v>30</v>
      </c>
      <c r="O858" s="15">
        <f t="shared" si="123"/>
        <v>90</v>
      </c>
      <c r="P858" s="12"/>
      <c r="Q858" s="15">
        <f t="shared" si="124"/>
        <v>270</v>
      </c>
    </row>
    <row r="859" spans="1:17" ht="26.5" hidden="1" customHeight="1">
      <c r="A859" s="19">
        <v>45464</v>
      </c>
      <c r="B859" s="11" t="s">
        <v>25</v>
      </c>
      <c r="C859" s="11" t="s">
        <v>26</v>
      </c>
      <c r="D859" s="11" t="s">
        <v>28</v>
      </c>
      <c r="E859" s="12">
        <v>3</v>
      </c>
      <c r="F859" s="12" t="s">
        <v>27</v>
      </c>
      <c r="G859" s="12">
        <v>96</v>
      </c>
      <c r="H859" s="12">
        <v>330</v>
      </c>
      <c r="I859" s="12">
        <v>535</v>
      </c>
      <c r="J859" s="13">
        <f t="shared" si="118"/>
        <v>0.14583333333333334</v>
      </c>
      <c r="K859" s="13">
        <f t="shared" si="119"/>
        <v>0.2326388888888889</v>
      </c>
      <c r="L859" s="14">
        <f t="shared" si="120"/>
        <v>8.6805555555555552E-2</v>
      </c>
      <c r="M859" s="14">
        <f t="shared" si="121"/>
        <v>2</v>
      </c>
      <c r="N859" s="14">
        <f t="shared" si="122"/>
        <v>5</v>
      </c>
      <c r="O859" s="15">
        <f t="shared" si="123"/>
        <v>125</v>
      </c>
      <c r="P859" s="12"/>
      <c r="Q859" s="15">
        <f t="shared" si="124"/>
        <v>375</v>
      </c>
    </row>
    <row r="860" spans="1:17" ht="26.5" hidden="1" customHeight="1">
      <c r="A860" s="19">
        <v>45464</v>
      </c>
      <c r="B860" s="11" t="s">
        <v>25</v>
      </c>
      <c r="C860" s="11" t="s">
        <v>26</v>
      </c>
      <c r="D860" s="11" t="s">
        <v>28</v>
      </c>
      <c r="E860" s="12">
        <v>3</v>
      </c>
      <c r="F860" s="12" t="s">
        <v>27</v>
      </c>
      <c r="G860" s="12">
        <v>48</v>
      </c>
      <c r="H860" s="12">
        <v>2142</v>
      </c>
      <c r="I860" s="12">
        <v>2235</v>
      </c>
      <c r="J860" s="13">
        <f t="shared" si="118"/>
        <v>0.90416666666666667</v>
      </c>
      <c r="K860" s="13">
        <f t="shared" si="119"/>
        <v>0.94097222222222221</v>
      </c>
      <c r="L860" s="14">
        <f t="shared" si="120"/>
        <v>3.6805555555555536E-2</v>
      </c>
      <c r="M860" s="14">
        <f t="shared" si="121"/>
        <v>0</v>
      </c>
      <c r="N860" s="14">
        <f t="shared" si="122"/>
        <v>53</v>
      </c>
      <c r="O860" s="15">
        <f t="shared" si="123"/>
        <v>53</v>
      </c>
      <c r="P860" s="12"/>
      <c r="Q860" s="15">
        <f t="shared" si="124"/>
        <v>159</v>
      </c>
    </row>
    <row r="861" spans="1:17" ht="26.5" hidden="1" customHeight="1">
      <c r="A861" s="19">
        <v>45464</v>
      </c>
      <c r="B861" s="11" t="s">
        <v>25</v>
      </c>
      <c r="C861" s="11" t="s">
        <v>26</v>
      </c>
      <c r="D861" s="11" t="s">
        <v>28</v>
      </c>
      <c r="E861" s="12">
        <v>3</v>
      </c>
      <c r="F861" s="12" t="s">
        <v>27</v>
      </c>
      <c r="G861" s="12">
        <v>60</v>
      </c>
      <c r="H861" s="12">
        <v>2245</v>
      </c>
      <c r="I861" s="12">
        <v>2345</v>
      </c>
      <c r="J861" s="13">
        <f t="shared" si="118"/>
        <v>0.94791666666666663</v>
      </c>
      <c r="K861" s="13">
        <f t="shared" si="119"/>
        <v>0.98958333333333337</v>
      </c>
      <c r="L861" s="14">
        <f t="shared" si="120"/>
        <v>4.1666666666666741E-2</v>
      </c>
      <c r="M861" s="14">
        <f t="shared" si="121"/>
        <v>1</v>
      </c>
      <c r="N861" s="14">
        <f t="shared" si="122"/>
        <v>0</v>
      </c>
      <c r="O861" s="15">
        <f t="shared" si="123"/>
        <v>60</v>
      </c>
      <c r="P861" s="12"/>
      <c r="Q861" s="15">
        <f t="shared" si="124"/>
        <v>180</v>
      </c>
    </row>
    <row r="862" spans="1:17" ht="26.5" hidden="1" customHeight="1">
      <c r="A862" s="19">
        <v>45464</v>
      </c>
      <c r="B862" s="11" t="s">
        <v>25</v>
      </c>
      <c r="C862" s="11" t="s">
        <v>26</v>
      </c>
      <c r="D862" s="11" t="s">
        <v>28</v>
      </c>
      <c r="E862" s="12">
        <v>3</v>
      </c>
      <c r="F862" s="12" t="s">
        <v>27</v>
      </c>
      <c r="G862" s="12">
        <v>89</v>
      </c>
      <c r="H862" s="12">
        <v>2431</v>
      </c>
      <c r="I862" s="12">
        <v>2600</v>
      </c>
      <c r="J862" s="13">
        <f t="shared" si="118"/>
        <v>1.0215277777777778</v>
      </c>
      <c r="K862" s="13">
        <f t="shared" si="119"/>
        <v>1.0833333333333333</v>
      </c>
      <c r="L862" s="14">
        <f t="shared" si="120"/>
        <v>6.1805555555555447E-2</v>
      </c>
      <c r="M862" s="14">
        <f t="shared" si="121"/>
        <v>1</v>
      </c>
      <c r="N862" s="14">
        <f t="shared" si="122"/>
        <v>29</v>
      </c>
      <c r="O862" s="15">
        <f t="shared" si="123"/>
        <v>89</v>
      </c>
      <c r="P862" s="12"/>
      <c r="Q862" s="15">
        <f t="shared" si="124"/>
        <v>267</v>
      </c>
    </row>
    <row r="863" spans="1:17" ht="26.5" hidden="1" customHeight="1">
      <c r="A863" s="19">
        <v>45464</v>
      </c>
      <c r="B863" s="11" t="s">
        <v>25</v>
      </c>
      <c r="C863" s="11" t="s">
        <v>26</v>
      </c>
      <c r="D863" s="11" t="s">
        <v>28</v>
      </c>
      <c r="E863" s="12">
        <v>3</v>
      </c>
      <c r="F863" s="12" t="s">
        <v>27</v>
      </c>
      <c r="G863" s="12">
        <v>237</v>
      </c>
      <c r="H863" s="12">
        <v>330</v>
      </c>
      <c r="I863" s="12">
        <v>530</v>
      </c>
      <c r="J863" s="13">
        <f t="shared" si="118"/>
        <v>0.14583333333333334</v>
      </c>
      <c r="K863" s="13">
        <f t="shared" si="119"/>
        <v>0.22916666666666666</v>
      </c>
      <c r="L863" s="14">
        <f t="shared" si="120"/>
        <v>8.3333333333333315E-2</v>
      </c>
      <c r="M863" s="14">
        <f t="shared" si="121"/>
        <v>2</v>
      </c>
      <c r="N863" s="14">
        <f t="shared" si="122"/>
        <v>0</v>
      </c>
      <c r="O863" s="15">
        <f t="shared" si="123"/>
        <v>120</v>
      </c>
      <c r="P863" s="12"/>
      <c r="Q863" s="15">
        <f t="shared" si="124"/>
        <v>360</v>
      </c>
    </row>
    <row r="864" spans="1:17" ht="26.5" hidden="1" customHeight="1">
      <c r="A864" s="19">
        <v>45464</v>
      </c>
      <c r="B864" s="11" t="s">
        <v>25</v>
      </c>
      <c r="C864" s="11" t="s">
        <v>26</v>
      </c>
      <c r="D864" s="11" t="s">
        <v>28</v>
      </c>
      <c r="E864" s="12">
        <v>3</v>
      </c>
      <c r="F864" s="12" t="s">
        <v>27</v>
      </c>
      <c r="G864" s="12">
        <v>40</v>
      </c>
      <c r="H864" s="12">
        <v>2140</v>
      </c>
      <c r="I864" s="12">
        <v>2224</v>
      </c>
      <c r="J864" s="13">
        <f t="shared" si="118"/>
        <v>0.90277777777777779</v>
      </c>
      <c r="K864" s="13">
        <f t="shared" si="119"/>
        <v>0.93333333333333335</v>
      </c>
      <c r="L864" s="14">
        <f t="shared" si="120"/>
        <v>3.0555555555555558E-2</v>
      </c>
      <c r="M864" s="14">
        <f t="shared" si="121"/>
        <v>0</v>
      </c>
      <c r="N864" s="14">
        <f t="shared" si="122"/>
        <v>44</v>
      </c>
      <c r="O864" s="15">
        <f t="shared" si="123"/>
        <v>44</v>
      </c>
      <c r="P864" s="12"/>
      <c r="Q864" s="15">
        <f t="shared" si="124"/>
        <v>132</v>
      </c>
    </row>
    <row r="865" spans="1:17" ht="26.5" hidden="1" customHeight="1">
      <c r="A865" s="19">
        <v>45464</v>
      </c>
      <c r="B865" s="11" t="s">
        <v>25</v>
      </c>
      <c r="C865" s="11" t="s">
        <v>26</v>
      </c>
      <c r="D865" s="11" t="s">
        <v>28</v>
      </c>
      <c r="E865" s="12">
        <v>3</v>
      </c>
      <c r="F865" s="12" t="s">
        <v>27</v>
      </c>
      <c r="G865" s="12">
        <v>144</v>
      </c>
      <c r="H865" s="12">
        <v>2225</v>
      </c>
      <c r="I865" s="12">
        <v>2350</v>
      </c>
      <c r="J865" s="13">
        <f t="shared" si="118"/>
        <v>0.93402777777777779</v>
      </c>
      <c r="K865" s="13">
        <f t="shared" si="119"/>
        <v>0.99305555555555558</v>
      </c>
      <c r="L865" s="14">
        <f t="shared" si="120"/>
        <v>5.902777777777779E-2</v>
      </c>
      <c r="M865" s="14">
        <f t="shared" si="121"/>
        <v>1</v>
      </c>
      <c r="N865" s="14">
        <f t="shared" si="122"/>
        <v>25</v>
      </c>
      <c r="O865" s="15">
        <f t="shared" si="123"/>
        <v>85</v>
      </c>
      <c r="P865" s="12"/>
      <c r="Q865" s="15">
        <f t="shared" si="124"/>
        <v>255</v>
      </c>
    </row>
    <row r="866" spans="1:17" ht="26.5" hidden="1" customHeight="1">
      <c r="A866" s="19">
        <v>45464</v>
      </c>
      <c r="B866" s="11" t="s">
        <v>25</v>
      </c>
      <c r="C866" s="11" t="s">
        <v>26</v>
      </c>
      <c r="D866" s="11" t="s">
        <v>28</v>
      </c>
      <c r="E866" s="12">
        <v>3</v>
      </c>
      <c r="F866" s="12" t="s">
        <v>27</v>
      </c>
      <c r="G866" s="12">
        <v>155</v>
      </c>
      <c r="H866" s="12">
        <v>2430</v>
      </c>
      <c r="I866" s="12">
        <v>2600</v>
      </c>
      <c r="J866" s="13">
        <f t="shared" si="118"/>
        <v>1.0208333333333333</v>
      </c>
      <c r="K866" s="13">
        <f t="shared" si="119"/>
        <v>1.0833333333333333</v>
      </c>
      <c r="L866" s="14">
        <f t="shared" si="120"/>
        <v>6.25E-2</v>
      </c>
      <c r="M866" s="14">
        <f t="shared" si="121"/>
        <v>1</v>
      </c>
      <c r="N866" s="14">
        <f t="shared" si="122"/>
        <v>30</v>
      </c>
      <c r="O866" s="15">
        <f t="shared" si="123"/>
        <v>90</v>
      </c>
      <c r="P866" s="12"/>
      <c r="Q866" s="15">
        <f t="shared" si="124"/>
        <v>270</v>
      </c>
    </row>
    <row r="867" spans="1:17" ht="26.5" hidden="1" customHeight="1">
      <c r="A867" s="19">
        <v>45464</v>
      </c>
      <c r="B867" s="11" t="s">
        <v>25</v>
      </c>
      <c r="C867" s="11" t="s">
        <v>26</v>
      </c>
      <c r="D867" s="11" t="s">
        <v>28</v>
      </c>
      <c r="E867" s="12">
        <v>3</v>
      </c>
      <c r="F867" s="12" t="s">
        <v>27</v>
      </c>
      <c r="G867" s="12">
        <v>277</v>
      </c>
      <c r="H867" s="12">
        <v>325</v>
      </c>
      <c r="I867" s="12">
        <v>525</v>
      </c>
      <c r="J867" s="13">
        <f t="shared" si="118"/>
        <v>0.1423611111111111</v>
      </c>
      <c r="K867" s="13">
        <f t="shared" si="119"/>
        <v>0.22569444444444445</v>
      </c>
      <c r="L867" s="14">
        <f t="shared" si="120"/>
        <v>8.3333333333333343E-2</v>
      </c>
      <c r="M867" s="14">
        <f t="shared" si="121"/>
        <v>2</v>
      </c>
      <c r="N867" s="14">
        <f t="shared" si="122"/>
        <v>0</v>
      </c>
      <c r="O867" s="15">
        <f t="shared" si="123"/>
        <v>120</v>
      </c>
      <c r="P867" s="12"/>
      <c r="Q867" s="15">
        <f t="shared" si="124"/>
        <v>360</v>
      </c>
    </row>
    <row r="868" spans="1:17" ht="26.5" hidden="1" customHeight="1">
      <c r="A868" s="19">
        <v>45464</v>
      </c>
      <c r="B868" s="11" t="s">
        <v>25</v>
      </c>
      <c r="C868" s="11" t="s">
        <v>26</v>
      </c>
      <c r="D868" s="11" t="s">
        <v>28</v>
      </c>
      <c r="E868" s="12">
        <v>3</v>
      </c>
      <c r="F868" s="12" t="s">
        <v>29</v>
      </c>
      <c r="G868" s="12">
        <v>37</v>
      </c>
      <c r="H868" s="12">
        <v>2151</v>
      </c>
      <c r="I868" s="12">
        <v>2238</v>
      </c>
      <c r="J868" s="13">
        <f t="shared" si="118"/>
        <v>0.91041666666666665</v>
      </c>
      <c r="K868" s="13">
        <f t="shared" si="119"/>
        <v>0.94305555555555554</v>
      </c>
      <c r="L868" s="14">
        <f t="shared" si="120"/>
        <v>3.2638888888888884E-2</v>
      </c>
      <c r="M868" s="14">
        <f t="shared" si="121"/>
        <v>0</v>
      </c>
      <c r="N868" s="14">
        <f t="shared" si="122"/>
        <v>47</v>
      </c>
      <c r="O868" s="15">
        <f t="shared" si="123"/>
        <v>47</v>
      </c>
      <c r="P868" s="12"/>
      <c r="Q868" s="15">
        <f t="shared" si="124"/>
        <v>141</v>
      </c>
    </row>
    <row r="869" spans="1:17" ht="26.5" hidden="1" customHeight="1">
      <c r="A869" s="19">
        <v>45464</v>
      </c>
      <c r="B869" s="11" t="s">
        <v>25</v>
      </c>
      <c r="C869" s="11" t="s">
        <v>26</v>
      </c>
      <c r="D869" s="11" t="s">
        <v>28</v>
      </c>
      <c r="E869" s="12">
        <v>3</v>
      </c>
      <c r="F869" s="12" t="s">
        <v>29</v>
      </c>
      <c r="G869" s="12">
        <v>84</v>
      </c>
      <c r="H869" s="12">
        <v>2244</v>
      </c>
      <c r="I869" s="12">
        <v>2348</v>
      </c>
      <c r="J869" s="13">
        <f t="shared" si="118"/>
        <v>0.94722222222222219</v>
      </c>
      <c r="K869" s="13">
        <f t="shared" si="119"/>
        <v>0.9916666666666667</v>
      </c>
      <c r="L869" s="14">
        <f t="shared" si="120"/>
        <v>4.4444444444444509E-2</v>
      </c>
      <c r="M869" s="14">
        <f t="shared" si="121"/>
        <v>1</v>
      </c>
      <c r="N869" s="14">
        <f t="shared" si="122"/>
        <v>4</v>
      </c>
      <c r="O869" s="15">
        <f t="shared" si="123"/>
        <v>64</v>
      </c>
      <c r="P869" s="12"/>
      <c r="Q869" s="15">
        <f t="shared" si="124"/>
        <v>192</v>
      </c>
    </row>
    <row r="870" spans="1:17" ht="26.5" hidden="1" customHeight="1">
      <c r="A870" s="19">
        <v>45464</v>
      </c>
      <c r="B870" s="11" t="s">
        <v>25</v>
      </c>
      <c r="C870" s="11" t="s">
        <v>26</v>
      </c>
      <c r="D870" s="11" t="s">
        <v>28</v>
      </c>
      <c r="E870" s="12">
        <v>3</v>
      </c>
      <c r="F870" s="12" t="s">
        <v>29</v>
      </c>
      <c r="G870" s="12">
        <v>63</v>
      </c>
      <c r="H870" s="12">
        <v>2434</v>
      </c>
      <c r="I870" s="12">
        <v>2605</v>
      </c>
      <c r="J870" s="13">
        <f t="shared" si="118"/>
        <v>1.023611111111111</v>
      </c>
      <c r="K870" s="13">
        <f t="shared" si="119"/>
        <v>1.0868055555555556</v>
      </c>
      <c r="L870" s="14">
        <f t="shared" si="120"/>
        <v>6.3194444444444553E-2</v>
      </c>
      <c r="M870" s="14">
        <f t="shared" si="121"/>
        <v>1</v>
      </c>
      <c r="N870" s="14">
        <f t="shared" si="122"/>
        <v>31</v>
      </c>
      <c r="O870" s="15">
        <f t="shared" si="123"/>
        <v>91</v>
      </c>
      <c r="P870" s="12"/>
      <c r="Q870" s="15">
        <f t="shared" si="124"/>
        <v>273</v>
      </c>
    </row>
    <row r="871" spans="1:17" ht="26.5" hidden="1" customHeight="1">
      <c r="A871" s="19">
        <v>45464</v>
      </c>
      <c r="B871" s="11" t="s">
        <v>25</v>
      </c>
      <c r="C871" s="11" t="s">
        <v>26</v>
      </c>
      <c r="D871" s="11" t="s">
        <v>28</v>
      </c>
      <c r="E871" s="12">
        <v>3</v>
      </c>
      <c r="F871" s="12" t="s">
        <v>29</v>
      </c>
      <c r="G871" s="12">
        <v>144</v>
      </c>
      <c r="H871" s="12">
        <v>333</v>
      </c>
      <c r="I871" s="12">
        <v>525</v>
      </c>
      <c r="J871" s="13">
        <f t="shared" si="118"/>
        <v>0.14791666666666667</v>
      </c>
      <c r="K871" s="13">
        <f t="shared" si="119"/>
        <v>0.22569444444444445</v>
      </c>
      <c r="L871" s="14">
        <f t="shared" si="120"/>
        <v>7.7777777777777779E-2</v>
      </c>
      <c r="M871" s="14">
        <f t="shared" si="121"/>
        <v>1</v>
      </c>
      <c r="N871" s="14">
        <f t="shared" si="122"/>
        <v>52</v>
      </c>
      <c r="O871" s="15">
        <f t="shared" si="123"/>
        <v>112</v>
      </c>
      <c r="P871" s="12"/>
      <c r="Q871" s="15">
        <f t="shared" si="124"/>
        <v>336</v>
      </c>
    </row>
    <row r="872" spans="1:17" ht="26.5" hidden="1" customHeight="1">
      <c r="A872" s="19">
        <v>45464</v>
      </c>
      <c r="B872" s="11" t="s">
        <v>31</v>
      </c>
      <c r="C872" s="11"/>
      <c r="D872" s="11" t="s">
        <v>28</v>
      </c>
      <c r="E872" s="12">
        <v>7</v>
      </c>
      <c r="F872" s="12"/>
      <c r="G872" s="12">
        <v>414</v>
      </c>
      <c r="H872" s="12">
        <v>2130</v>
      </c>
      <c r="I872" s="12">
        <v>2345</v>
      </c>
      <c r="J872" s="13">
        <f t="shared" si="118"/>
        <v>0.89583333333333337</v>
      </c>
      <c r="K872" s="13">
        <f t="shared" si="119"/>
        <v>0.98958333333333337</v>
      </c>
      <c r="L872" s="14">
        <f t="shared" si="120"/>
        <v>9.375E-2</v>
      </c>
      <c r="M872" s="14">
        <f t="shared" si="121"/>
        <v>2</v>
      </c>
      <c r="N872" s="14">
        <f t="shared" si="122"/>
        <v>15</v>
      </c>
      <c r="O872" s="15">
        <f t="shared" si="123"/>
        <v>135</v>
      </c>
      <c r="P872" s="12"/>
      <c r="Q872" s="15">
        <f t="shared" si="124"/>
        <v>945</v>
      </c>
    </row>
    <row r="873" spans="1:17" ht="26.5" hidden="1" customHeight="1">
      <c r="A873" s="19">
        <v>45464</v>
      </c>
      <c r="B873" s="11" t="s">
        <v>31</v>
      </c>
      <c r="C873" s="11"/>
      <c r="D873" s="11" t="s">
        <v>28</v>
      </c>
      <c r="E873" s="12">
        <v>7</v>
      </c>
      <c r="F873" s="12"/>
      <c r="G873" s="12">
        <v>960</v>
      </c>
      <c r="H873" s="12">
        <v>2425</v>
      </c>
      <c r="I873" s="12">
        <v>2600</v>
      </c>
      <c r="J873" s="13">
        <f t="shared" si="118"/>
        <v>1.0173611111111112</v>
      </c>
      <c r="K873" s="13">
        <f t="shared" si="119"/>
        <v>1.0833333333333333</v>
      </c>
      <c r="L873" s="14">
        <f t="shared" si="120"/>
        <v>6.5972222222222099E-2</v>
      </c>
      <c r="M873" s="14">
        <f t="shared" si="121"/>
        <v>1</v>
      </c>
      <c r="N873" s="14">
        <f t="shared" si="122"/>
        <v>35</v>
      </c>
      <c r="O873" s="15">
        <f t="shared" si="123"/>
        <v>95</v>
      </c>
      <c r="P873" s="12"/>
      <c r="Q873" s="15">
        <f t="shared" si="124"/>
        <v>665</v>
      </c>
    </row>
    <row r="874" spans="1:17" ht="26.5" hidden="1" customHeight="1">
      <c r="A874" s="19">
        <v>45464</v>
      </c>
      <c r="B874" s="11" t="s">
        <v>31</v>
      </c>
      <c r="C874" s="11"/>
      <c r="D874" s="11" t="s">
        <v>28</v>
      </c>
      <c r="E874" s="12">
        <v>7</v>
      </c>
      <c r="F874" s="12"/>
      <c r="G874" s="12">
        <v>678</v>
      </c>
      <c r="H874" s="12">
        <v>330</v>
      </c>
      <c r="I874" s="12">
        <v>530</v>
      </c>
      <c r="J874" s="13">
        <f t="shared" si="118"/>
        <v>0.14583333333333334</v>
      </c>
      <c r="K874" s="13">
        <f t="shared" si="119"/>
        <v>0.22916666666666666</v>
      </c>
      <c r="L874" s="14">
        <f t="shared" si="120"/>
        <v>8.3333333333333315E-2</v>
      </c>
      <c r="M874" s="14">
        <f t="shared" si="121"/>
        <v>2</v>
      </c>
      <c r="N874" s="14">
        <f t="shared" si="122"/>
        <v>0</v>
      </c>
      <c r="O874" s="15">
        <f t="shared" si="123"/>
        <v>120</v>
      </c>
      <c r="P874" s="12"/>
      <c r="Q874" s="15">
        <f t="shared" si="124"/>
        <v>840</v>
      </c>
    </row>
    <row r="875" spans="1:17" ht="26.5" hidden="1" customHeight="1">
      <c r="A875" s="19">
        <v>45465</v>
      </c>
      <c r="B875" s="11" t="s">
        <v>34</v>
      </c>
      <c r="C875" s="11"/>
      <c r="D875" s="11" t="s">
        <v>24</v>
      </c>
      <c r="E875" s="12">
        <v>6</v>
      </c>
      <c r="F875" s="12"/>
      <c r="G875" s="12">
        <v>167</v>
      </c>
      <c r="H875" s="12">
        <v>947</v>
      </c>
      <c r="I875" s="12">
        <v>1127</v>
      </c>
      <c r="J875" s="13">
        <f t="shared" si="118"/>
        <v>0.40763888888888888</v>
      </c>
      <c r="K875" s="13">
        <f t="shared" si="119"/>
        <v>0.47708333333333336</v>
      </c>
      <c r="L875" s="14">
        <f t="shared" si="120"/>
        <v>6.9444444444444475E-2</v>
      </c>
      <c r="M875" s="14">
        <f t="shared" si="121"/>
        <v>1</v>
      </c>
      <c r="N875" s="14">
        <f t="shared" si="122"/>
        <v>40</v>
      </c>
      <c r="O875" s="15">
        <f t="shared" si="123"/>
        <v>100</v>
      </c>
      <c r="P875" s="12"/>
      <c r="Q875" s="15">
        <f t="shared" si="124"/>
        <v>600</v>
      </c>
    </row>
    <row r="876" spans="1:17" ht="26.5" hidden="1" customHeight="1">
      <c r="A876" s="19">
        <v>45465</v>
      </c>
      <c r="B876" s="11" t="s">
        <v>34</v>
      </c>
      <c r="C876" s="11"/>
      <c r="D876" s="11" t="s">
        <v>24</v>
      </c>
      <c r="E876" s="12">
        <v>6</v>
      </c>
      <c r="F876" s="12"/>
      <c r="G876" s="12">
        <v>33</v>
      </c>
      <c r="H876" s="12">
        <v>1230</v>
      </c>
      <c r="I876" s="12">
        <v>1246</v>
      </c>
      <c r="J876" s="13">
        <f t="shared" si="118"/>
        <v>0.52083333333333337</v>
      </c>
      <c r="K876" s="13">
        <f t="shared" si="119"/>
        <v>0.53194444444444444</v>
      </c>
      <c r="L876" s="14">
        <f t="shared" si="120"/>
        <v>1.1111111111111072E-2</v>
      </c>
      <c r="M876" s="14">
        <f t="shared" si="121"/>
        <v>0</v>
      </c>
      <c r="N876" s="14">
        <f t="shared" si="122"/>
        <v>16</v>
      </c>
      <c r="O876" s="15">
        <f t="shared" si="123"/>
        <v>16</v>
      </c>
      <c r="P876" s="12"/>
      <c r="Q876" s="15">
        <f t="shared" si="124"/>
        <v>96</v>
      </c>
    </row>
    <row r="877" spans="1:17" ht="26.5" hidden="1" customHeight="1">
      <c r="A877" s="19">
        <v>45465</v>
      </c>
      <c r="B877" s="11" t="s">
        <v>34</v>
      </c>
      <c r="C877" s="11"/>
      <c r="D877" s="11" t="s">
        <v>24</v>
      </c>
      <c r="E877" s="12">
        <v>6</v>
      </c>
      <c r="F877" s="12"/>
      <c r="G877" s="12">
        <v>117</v>
      </c>
      <c r="H877" s="12">
        <v>1246</v>
      </c>
      <c r="I877" s="12">
        <v>1458</v>
      </c>
      <c r="J877" s="13">
        <f t="shared" si="118"/>
        <v>0.53194444444444444</v>
      </c>
      <c r="K877" s="13">
        <f t="shared" si="119"/>
        <v>0.62361111111111112</v>
      </c>
      <c r="L877" s="14">
        <f t="shared" si="120"/>
        <v>9.1666666666666674E-2</v>
      </c>
      <c r="M877" s="14">
        <f t="shared" si="121"/>
        <v>2</v>
      </c>
      <c r="N877" s="14">
        <f t="shared" si="122"/>
        <v>12</v>
      </c>
      <c r="O877" s="15">
        <f t="shared" si="123"/>
        <v>132</v>
      </c>
      <c r="P877" s="12"/>
      <c r="Q877" s="15">
        <f t="shared" si="124"/>
        <v>792</v>
      </c>
    </row>
    <row r="878" spans="1:17" ht="26.5" hidden="1" customHeight="1">
      <c r="A878" s="19">
        <v>45465</v>
      </c>
      <c r="B878" s="11" t="s">
        <v>34</v>
      </c>
      <c r="C878" s="11"/>
      <c r="D878" s="11" t="s">
        <v>24</v>
      </c>
      <c r="E878" s="12">
        <v>6</v>
      </c>
      <c r="F878" s="12"/>
      <c r="G878" s="12">
        <v>227</v>
      </c>
      <c r="H878" s="12">
        <v>1517</v>
      </c>
      <c r="I878" s="12">
        <v>1742</v>
      </c>
      <c r="J878" s="13">
        <f t="shared" si="118"/>
        <v>0.63680555555555551</v>
      </c>
      <c r="K878" s="13">
        <f t="shared" si="119"/>
        <v>0.73750000000000004</v>
      </c>
      <c r="L878" s="14">
        <f t="shared" si="120"/>
        <v>0.10069444444444453</v>
      </c>
      <c r="M878" s="14">
        <f t="shared" si="121"/>
        <v>2</v>
      </c>
      <c r="N878" s="14">
        <f t="shared" si="122"/>
        <v>25</v>
      </c>
      <c r="O878" s="15">
        <f t="shared" si="123"/>
        <v>145</v>
      </c>
      <c r="P878" s="12"/>
      <c r="Q878" s="15">
        <f t="shared" si="124"/>
        <v>870</v>
      </c>
    </row>
    <row r="879" spans="1:17" ht="26.5" hidden="1" customHeight="1">
      <c r="A879" s="19">
        <v>45465</v>
      </c>
      <c r="B879" s="11" t="s">
        <v>23</v>
      </c>
      <c r="C879" s="11"/>
      <c r="D879" s="11" t="s">
        <v>24</v>
      </c>
      <c r="E879" s="12">
        <v>4</v>
      </c>
      <c r="F879" s="12"/>
      <c r="G879" s="12">
        <v>34</v>
      </c>
      <c r="H879" s="12">
        <v>950</v>
      </c>
      <c r="I879" s="12">
        <v>1050</v>
      </c>
      <c r="J879" s="13">
        <f t="shared" si="118"/>
        <v>0.40972222222222221</v>
      </c>
      <c r="K879" s="13">
        <f t="shared" si="119"/>
        <v>0.4513888888888889</v>
      </c>
      <c r="L879" s="14">
        <f t="shared" si="120"/>
        <v>4.1666666666666685E-2</v>
      </c>
      <c r="M879" s="14">
        <f t="shared" si="121"/>
        <v>1</v>
      </c>
      <c r="N879" s="14">
        <f t="shared" si="122"/>
        <v>0</v>
      </c>
      <c r="O879" s="15">
        <f t="shared" si="123"/>
        <v>60</v>
      </c>
      <c r="P879" s="12"/>
      <c r="Q879" s="15">
        <f t="shared" si="124"/>
        <v>240</v>
      </c>
    </row>
    <row r="880" spans="1:17" ht="26.5" hidden="1" customHeight="1">
      <c r="A880" s="19">
        <v>45465</v>
      </c>
      <c r="B880" s="11" t="s">
        <v>23</v>
      </c>
      <c r="C880" s="11"/>
      <c r="D880" s="11" t="s">
        <v>24</v>
      </c>
      <c r="E880" s="12">
        <v>4</v>
      </c>
      <c r="F880" s="12"/>
      <c r="G880" s="12">
        <v>101</v>
      </c>
      <c r="H880" s="12">
        <v>1235</v>
      </c>
      <c r="I880" s="12">
        <v>1350</v>
      </c>
      <c r="J880" s="13">
        <f t="shared" si="118"/>
        <v>0.52430555555555558</v>
      </c>
      <c r="K880" s="13">
        <f t="shared" si="119"/>
        <v>0.57638888888888884</v>
      </c>
      <c r="L880" s="14">
        <f t="shared" si="120"/>
        <v>5.2083333333333259E-2</v>
      </c>
      <c r="M880" s="14">
        <f t="shared" si="121"/>
        <v>1</v>
      </c>
      <c r="N880" s="14">
        <f t="shared" si="122"/>
        <v>15</v>
      </c>
      <c r="O880" s="15">
        <f t="shared" si="123"/>
        <v>75</v>
      </c>
      <c r="P880" s="12"/>
      <c r="Q880" s="15">
        <f t="shared" si="124"/>
        <v>300</v>
      </c>
    </row>
    <row r="881" spans="1:17" ht="26.5" hidden="1" customHeight="1">
      <c r="A881" s="19">
        <v>45465</v>
      </c>
      <c r="B881" s="11" t="s">
        <v>23</v>
      </c>
      <c r="C881" s="11"/>
      <c r="D881" s="11" t="s">
        <v>24</v>
      </c>
      <c r="E881" s="12">
        <v>4</v>
      </c>
      <c r="F881" s="12"/>
      <c r="G881" s="12">
        <v>10</v>
      </c>
      <c r="H881" s="12">
        <v>1355</v>
      </c>
      <c r="I881" s="12">
        <v>1420</v>
      </c>
      <c r="J881" s="13">
        <f t="shared" si="118"/>
        <v>0.57986111111111116</v>
      </c>
      <c r="K881" s="13">
        <f t="shared" si="119"/>
        <v>0.59722222222222221</v>
      </c>
      <c r="L881" s="14">
        <f t="shared" si="120"/>
        <v>1.7361111111111049E-2</v>
      </c>
      <c r="M881" s="14">
        <f t="shared" si="121"/>
        <v>0</v>
      </c>
      <c r="N881" s="14">
        <f t="shared" si="122"/>
        <v>25</v>
      </c>
      <c r="O881" s="15">
        <f t="shared" si="123"/>
        <v>25</v>
      </c>
      <c r="P881" s="12"/>
      <c r="Q881" s="15">
        <f t="shared" si="124"/>
        <v>100</v>
      </c>
    </row>
    <row r="882" spans="1:17" ht="26.5" hidden="1" customHeight="1">
      <c r="A882" s="19">
        <v>45465</v>
      </c>
      <c r="B882" s="11" t="s">
        <v>23</v>
      </c>
      <c r="C882" s="11"/>
      <c r="D882" s="11" t="s">
        <v>24</v>
      </c>
      <c r="E882" s="12">
        <v>4</v>
      </c>
      <c r="F882" s="12"/>
      <c r="G882" s="12">
        <v>10</v>
      </c>
      <c r="H882" s="12">
        <v>1425</v>
      </c>
      <c r="I882" s="12">
        <v>1500</v>
      </c>
      <c r="J882" s="13">
        <f t="shared" si="118"/>
        <v>0.60069444444444442</v>
      </c>
      <c r="K882" s="13">
        <f t="shared" si="119"/>
        <v>0.625</v>
      </c>
      <c r="L882" s="14">
        <f t="shared" si="120"/>
        <v>2.430555555555558E-2</v>
      </c>
      <c r="M882" s="14">
        <f t="shared" si="121"/>
        <v>0</v>
      </c>
      <c r="N882" s="14">
        <f t="shared" si="122"/>
        <v>35</v>
      </c>
      <c r="O882" s="15">
        <f t="shared" si="123"/>
        <v>35</v>
      </c>
      <c r="P882" s="12"/>
      <c r="Q882" s="15">
        <f t="shared" si="124"/>
        <v>140</v>
      </c>
    </row>
    <row r="883" spans="1:17" ht="26.5" hidden="1" customHeight="1">
      <c r="A883" s="19">
        <v>45465</v>
      </c>
      <c r="B883" s="11" t="s">
        <v>23</v>
      </c>
      <c r="C883" s="11"/>
      <c r="D883" s="11" t="s">
        <v>24</v>
      </c>
      <c r="E883" s="12">
        <v>4</v>
      </c>
      <c r="F883" s="12"/>
      <c r="G883" s="12">
        <v>158</v>
      </c>
      <c r="H883" s="12">
        <v>1520</v>
      </c>
      <c r="I883" s="12">
        <v>1755</v>
      </c>
      <c r="J883" s="13">
        <f t="shared" si="118"/>
        <v>0.63888888888888884</v>
      </c>
      <c r="K883" s="13">
        <f t="shared" si="119"/>
        <v>0.74652777777777779</v>
      </c>
      <c r="L883" s="14">
        <f t="shared" si="120"/>
        <v>0.10763888888888895</v>
      </c>
      <c r="M883" s="14">
        <f t="shared" si="121"/>
        <v>2</v>
      </c>
      <c r="N883" s="14">
        <f t="shared" si="122"/>
        <v>35</v>
      </c>
      <c r="O883" s="15">
        <f t="shared" si="123"/>
        <v>155</v>
      </c>
      <c r="P883" s="12"/>
      <c r="Q883" s="15">
        <f t="shared" si="124"/>
        <v>620</v>
      </c>
    </row>
    <row r="884" spans="1:17" ht="26.5" hidden="1" customHeight="1">
      <c r="A884" s="19">
        <v>45465</v>
      </c>
      <c r="B884" s="11" t="s">
        <v>34</v>
      </c>
      <c r="C884" s="11"/>
      <c r="D884" s="11" t="s">
        <v>24</v>
      </c>
      <c r="E884" s="12">
        <v>7</v>
      </c>
      <c r="F884" s="12"/>
      <c r="G884" s="12">
        <v>1000</v>
      </c>
      <c r="H884" s="12">
        <v>950</v>
      </c>
      <c r="I884" s="12">
        <v>1325</v>
      </c>
      <c r="J884" s="13">
        <f t="shared" si="118"/>
        <v>0.40972222222222221</v>
      </c>
      <c r="K884" s="13">
        <f t="shared" si="119"/>
        <v>0.55902777777777779</v>
      </c>
      <c r="L884" s="14">
        <f t="shared" si="120"/>
        <v>0.14930555555555558</v>
      </c>
      <c r="M884" s="14">
        <f t="shared" si="121"/>
        <v>3</v>
      </c>
      <c r="N884" s="14">
        <f t="shared" si="122"/>
        <v>35</v>
      </c>
      <c r="O884" s="15">
        <f t="shared" si="123"/>
        <v>215</v>
      </c>
      <c r="P884" s="12"/>
      <c r="Q884" s="15">
        <f t="shared" si="124"/>
        <v>1505</v>
      </c>
    </row>
    <row r="885" spans="1:17" ht="26.5" hidden="1" customHeight="1">
      <c r="A885" s="19">
        <v>45465</v>
      </c>
      <c r="B885" s="11" t="s">
        <v>33</v>
      </c>
      <c r="C885" s="11"/>
      <c r="D885" s="11" t="s">
        <v>24</v>
      </c>
      <c r="E885" s="12">
        <v>7</v>
      </c>
      <c r="F885" s="12"/>
      <c r="G885" s="12">
        <v>239</v>
      </c>
      <c r="H885" s="12">
        <v>1435</v>
      </c>
      <c r="I885" s="12">
        <v>1525</v>
      </c>
      <c r="J885" s="13">
        <f t="shared" si="118"/>
        <v>0.60763888888888884</v>
      </c>
      <c r="K885" s="13">
        <f t="shared" si="119"/>
        <v>0.64236111111111116</v>
      </c>
      <c r="L885" s="14">
        <f t="shared" si="120"/>
        <v>3.4722222222222321E-2</v>
      </c>
      <c r="M885" s="14">
        <f t="shared" si="121"/>
        <v>0</v>
      </c>
      <c r="N885" s="14">
        <f t="shared" si="122"/>
        <v>50</v>
      </c>
      <c r="O885" s="15">
        <f t="shared" si="123"/>
        <v>50</v>
      </c>
      <c r="P885" s="12"/>
      <c r="Q885" s="15">
        <f t="shared" si="124"/>
        <v>350</v>
      </c>
    </row>
    <row r="886" spans="1:17" ht="26.5" hidden="1" customHeight="1">
      <c r="A886" s="19">
        <v>45465</v>
      </c>
      <c r="B886" s="11" t="s">
        <v>32</v>
      </c>
      <c r="C886" s="11"/>
      <c r="D886" s="11" t="s">
        <v>24</v>
      </c>
      <c r="E886" s="12">
        <v>7</v>
      </c>
      <c r="F886" s="12"/>
      <c r="G886" s="12">
        <v>1570</v>
      </c>
      <c r="H886" s="12">
        <v>950</v>
      </c>
      <c r="I886" s="12">
        <v>1225</v>
      </c>
      <c r="J886" s="13">
        <f t="shared" si="118"/>
        <v>0.40972222222222221</v>
      </c>
      <c r="K886" s="13">
        <f t="shared" si="119"/>
        <v>0.51736111111111116</v>
      </c>
      <c r="L886" s="14">
        <f t="shared" si="120"/>
        <v>0.10763888888888895</v>
      </c>
      <c r="M886" s="14">
        <f t="shared" si="121"/>
        <v>2</v>
      </c>
      <c r="N886" s="14">
        <f t="shared" si="122"/>
        <v>35</v>
      </c>
      <c r="O886" s="15">
        <f t="shared" si="123"/>
        <v>155</v>
      </c>
      <c r="P886" s="12"/>
      <c r="Q886" s="15">
        <f t="shared" si="124"/>
        <v>1085</v>
      </c>
    </row>
    <row r="887" spans="1:17" ht="26.5" hidden="1" customHeight="1">
      <c r="A887" s="19">
        <v>45465</v>
      </c>
      <c r="B887" s="11" t="s">
        <v>32</v>
      </c>
      <c r="C887" s="11"/>
      <c r="D887" s="11" t="s">
        <v>24</v>
      </c>
      <c r="E887" s="12">
        <v>7</v>
      </c>
      <c r="F887" s="12"/>
      <c r="G887" s="12">
        <v>1300</v>
      </c>
      <c r="H887" s="12">
        <v>1330</v>
      </c>
      <c r="I887" s="12">
        <v>1525</v>
      </c>
      <c r="J887" s="13">
        <f t="shared" si="118"/>
        <v>0.5625</v>
      </c>
      <c r="K887" s="13">
        <f t="shared" si="119"/>
        <v>0.64236111111111116</v>
      </c>
      <c r="L887" s="14">
        <f t="shared" si="120"/>
        <v>7.986111111111116E-2</v>
      </c>
      <c r="M887" s="14">
        <f t="shared" si="121"/>
        <v>1</v>
      </c>
      <c r="N887" s="14">
        <f t="shared" si="122"/>
        <v>55</v>
      </c>
      <c r="O887" s="15">
        <f t="shared" si="123"/>
        <v>115</v>
      </c>
      <c r="P887" s="12"/>
      <c r="Q887" s="15">
        <f t="shared" si="124"/>
        <v>805</v>
      </c>
    </row>
    <row r="888" spans="1:17" ht="26.5" hidden="1" customHeight="1">
      <c r="A888" s="19">
        <v>45465</v>
      </c>
      <c r="B888" s="11" t="s">
        <v>32</v>
      </c>
      <c r="C888" s="11"/>
      <c r="D888" s="11" t="s">
        <v>24</v>
      </c>
      <c r="E888" s="12">
        <v>7</v>
      </c>
      <c r="F888" s="12"/>
      <c r="G888" s="12">
        <v>1026</v>
      </c>
      <c r="H888" s="12">
        <v>1550</v>
      </c>
      <c r="I888" s="12">
        <v>1735</v>
      </c>
      <c r="J888" s="13">
        <f t="shared" si="118"/>
        <v>0.65972222222222221</v>
      </c>
      <c r="K888" s="13">
        <f t="shared" si="119"/>
        <v>0.73263888888888884</v>
      </c>
      <c r="L888" s="14">
        <f t="shared" si="120"/>
        <v>7.291666666666663E-2</v>
      </c>
      <c r="M888" s="14">
        <f t="shared" si="121"/>
        <v>1</v>
      </c>
      <c r="N888" s="14">
        <f t="shared" si="122"/>
        <v>45</v>
      </c>
      <c r="O888" s="15">
        <f t="shared" si="123"/>
        <v>105</v>
      </c>
      <c r="P888" s="12"/>
      <c r="Q888" s="15">
        <f t="shared" si="124"/>
        <v>735</v>
      </c>
    </row>
    <row r="889" spans="1:17" ht="26.5" hidden="1" customHeight="1">
      <c r="A889" s="19">
        <v>45465</v>
      </c>
      <c r="B889" s="11" t="s">
        <v>30</v>
      </c>
      <c r="C889" s="11"/>
      <c r="D889" s="11" t="s">
        <v>24</v>
      </c>
      <c r="E889" s="12">
        <v>5</v>
      </c>
      <c r="F889" s="12"/>
      <c r="G889" s="12">
        <v>2503</v>
      </c>
      <c r="H889" s="12">
        <v>945</v>
      </c>
      <c r="I889" s="12">
        <v>1327</v>
      </c>
      <c r="J889" s="13">
        <f t="shared" si="118"/>
        <v>0.40625</v>
      </c>
      <c r="K889" s="13">
        <f t="shared" si="119"/>
        <v>0.56041666666666667</v>
      </c>
      <c r="L889" s="14">
        <f t="shared" si="120"/>
        <v>0.15416666666666667</v>
      </c>
      <c r="M889" s="14">
        <f t="shared" si="121"/>
        <v>3</v>
      </c>
      <c r="N889" s="14">
        <f t="shared" si="122"/>
        <v>42</v>
      </c>
      <c r="O889" s="15">
        <f t="shared" si="123"/>
        <v>222</v>
      </c>
      <c r="P889" s="12"/>
      <c r="Q889" s="15">
        <f t="shared" si="124"/>
        <v>1110</v>
      </c>
    </row>
    <row r="890" spans="1:17" ht="26.5" hidden="1" customHeight="1">
      <c r="A890" s="19">
        <v>45465</v>
      </c>
      <c r="B890" s="11" t="s">
        <v>30</v>
      </c>
      <c r="C890" s="11"/>
      <c r="D890" s="11" t="s">
        <v>24</v>
      </c>
      <c r="E890" s="12">
        <v>5</v>
      </c>
      <c r="F890" s="12"/>
      <c r="G890" s="12">
        <v>1278</v>
      </c>
      <c r="H890" s="12">
        <v>1435</v>
      </c>
      <c r="I890" s="12">
        <v>1540</v>
      </c>
      <c r="J890" s="13">
        <f t="shared" si="118"/>
        <v>0.60763888888888884</v>
      </c>
      <c r="K890" s="13">
        <f t="shared" si="119"/>
        <v>0.65277777777777779</v>
      </c>
      <c r="L890" s="14">
        <f t="shared" si="120"/>
        <v>4.5138888888888951E-2</v>
      </c>
      <c r="M890" s="14">
        <f t="shared" si="121"/>
        <v>1</v>
      </c>
      <c r="N890" s="14">
        <f t="shared" si="122"/>
        <v>5</v>
      </c>
      <c r="O890" s="15">
        <f t="shared" si="123"/>
        <v>65</v>
      </c>
      <c r="P890" s="12"/>
      <c r="Q890" s="15">
        <f t="shared" si="124"/>
        <v>325</v>
      </c>
    </row>
    <row r="891" spans="1:17" ht="26.5" hidden="1" customHeight="1">
      <c r="A891" s="19">
        <v>45465</v>
      </c>
      <c r="B891" s="11" t="s">
        <v>30</v>
      </c>
      <c r="C891" s="11"/>
      <c r="D891" s="11" t="s">
        <v>24</v>
      </c>
      <c r="E891" s="12">
        <v>5</v>
      </c>
      <c r="F891" s="12"/>
      <c r="G891" s="12">
        <v>750</v>
      </c>
      <c r="H891" s="12">
        <v>1650</v>
      </c>
      <c r="I891" s="12">
        <v>1755</v>
      </c>
      <c r="J891" s="13">
        <f t="shared" si="118"/>
        <v>0.70138888888888884</v>
      </c>
      <c r="K891" s="13">
        <f t="shared" si="119"/>
        <v>0.74652777777777779</v>
      </c>
      <c r="L891" s="14">
        <f t="shared" si="120"/>
        <v>4.5138888888888951E-2</v>
      </c>
      <c r="M891" s="14">
        <f t="shared" si="121"/>
        <v>1</v>
      </c>
      <c r="N891" s="14">
        <f t="shared" si="122"/>
        <v>5</v>
      </c>
      <c r="O891" s="15">
        <f t="shared" si="123"/>
        <v>65</v>
      </c>
      <c r="P891" s="12"/>
      <c r="Q891" s="15">
        <f t="shared" si="124"/>
        <v>325</v>
      </c>
    </row>
    <row r="892" spans="1:17" ht="26.5" hidden="1" customHeight="1">
      <c r="A892" s="19">
        <v>45465</v>
      </c>
      <c r="B892" s="11" t="s">
        <v>25</v>
      </c>
      <c r="C892" s="11" t="s">
        <v>35</v>
      </c>
      <c r="D892" s="11" t="s">
        <v>24</v>
      </c>
      <c r="E892" s="12">
        <v>3</v>
      </c>
      <c r="F892" s="12"/>
      <c r="G892" s="12">
        <v>240</v>
      </c>
      <c r="H892" s="12">
        <v>950</v>
      </c>
      <c r="I892" s="12">
        <v>1230</v>
      </c>
      <c r="J892" s="13">
        <f t="shared" si="118"/>
        <v>0.40972222222222221</v>
      </c>
      <c r="K892" s="13">
        <f t="shared" si="119"/>
        <v>0.52083333333333337</v>
      </c>
      <c r="L892" s="14">
        <f t="shared" si="120"/>
        <v>0.11111111111111116</v>
      </c>
      <c r="M892" s="14">
        <f t="shared" si="121"/>
        <v>2</v>
      </c>
      <c r="N892" s="14">
        <f t="shared" si="122"/>
        <v>40</v>
      </c>
      <c r="O892" s="15">
        <f t="shared" si="123"/>
        <v>160</v>
      </c>
      <c r="P892" s="12"/>
      <c r="Q892" s="15">
        <f t="shared" si="124"/>
        <v>480</v>
      </c>
    </row>
    <row r="893" spans="1:17" ht="26.5" hidden="1" customHeight="1">
      <c r="A893" s="19">
        <v>45465</v>
      </c>
      <c r="B893" s="11" t="s">
        <v>25</v>
      </c>
      <c r="C893" s="11" t="s">
        <v>35</v>
      </c>
      <c r="D893" s="11" t="s">
        <v>24</v>
      </c>
      <c r="E893" s="12">
        <v>3</v>
      </c>
      <c r="F893" s="12"/>
      <c r="G893" s="12">
        <v>159</v>
      </c>
      <c r="H893" s="12">
        <v>1330</v>
      </c>
      <c r="I893" s="12">
        <v>1530</v>
      </c>
      <c r="J893" s="13">
        <f t="shared" si="118"/>
        <v>0.5625</v>
      </c>
      <c r="K893" s="13">
        <f t="shared" si="119"/>
        <v>0.64583333333333337</v>
      </c>
      <c r="L893" s="14">
        <f t="shared" si="120"/>
        <v>8.333333333333337E-2</v>
      </c>
      <c r="M893" s="14">
        <f t="shared" si="121"/>
        <v>2</v>
      </c>
      <c r="N893" s="14">
        <f t="shared" si="122"/>
        <v>0</v>
      </c>
      <c r="O893" s="15">
        <f t="shared" si="123"/>
        <v>120</v>
      </c>
      <c r="P893" s="12"/>
      <c r="Q893" s="15">
        <f t="shared" si="124"/>
        <v>360</v>
      </c>
    </row>
    <row r="894" spans="1:17" ht="26.5" hidden="1" customHeight="1">
      <c r="A894" s="19">
        <v>45465</v>
      </c>
      <c r="B894" s="11" t="s">
        <v>25</v>
      </c>
      <c r="C894" s="11" t="s">
        <v>35</v>
      </c>
      <c r="D894" s="11" t="s">
        <v>24</v>
      </c>
      <c r="E894" s="12">
        <v>3</v>
      </c>
      <c r="F894" s="12"/>
      <c r="G894" s="12">
        <v>84</v>
      </c>
      <c r="H894" s="12">
        <v>1545</v>
      </c>
      <c r="I894" s="12">
        <v>1700</v>
      </c>
      <c r="J894" s="13">
        <f t="shared" si="118"/>
        <v>0.65625</v>
      </c>
      <c r="K894" s="13">
        <f t="shared" si="119"/>
        <v>0.70833333333333337</v>
      </c>
      <c r="L894" s="14">
        <f t="shared" si="120"/>
        <v>5.208333333333337E-2</v>
      </c>
      <c r="M894" s="14">
        <f t="shared" si="121"/>
        <v>1</v>
      </c>
      <c r="N894" s="14">
        <f t="shared" si="122"/>
        <v>15</v>
      </c>
      <c r="O894" s="15">
        <f t="shared" si="123"/>
        <v>75</v>
      </c>
      <c r="P894" s="12"/>
      <c r="Q894" s="15">
        <f t="shared" si="124"/>
        <v>225</v>
      </c>
    </row>
    <row r="895" spans="1:17" ht="26.5" hidden="1" customHeight="1">
      <c r="A895" s="19">
        <v>45465</v>
      </c>
      <c r="B895" s="11" t="s">
        <v>25</v>
      </c>
      <c r="C895" s="11" t="s">
        <v>26</v>
      </c>
      <c r="D895" s="11" t="s">
        <v>24</v>
      </c>
      <c r="E895" s="12">
        <v>3</v>
      </c>
      <c r="F895" s="12"/>
      <c r="G895" s="12">
        <v>144</v>
      </c>
      <c r="H895" s="12">
        <v>953</v>
      </c>
      <c r="I895" s="12">
        <v>1225</v>
      </c>
      <c r="J895" s="13">
        <f t="shared" si="118"/>
        <v>0.41180555555555554</v>
      </c>
      <c r="K895" s="13">
        <f t="shared" si="119"/>
        <v>0.51736111111111116</v>
      </c>
      <c r="L895" s="14">
        <f t="shared" si="120"/>
        <v>0.10555555555555562</v>
      </c>
      <c r="M895" s="14">
        <f t="shared" si="121"/>
        <v>2</v>
      </c>
      <c r="N895" s="14">
        <f t="shared" si="122"/>
        <v>32</v>
      </c>
      <c r="O895" s="15">
        <f t="shared" si="123"/>
        <v>152</v>
      </c>
      <c r="P895" s="12"/>
      <c r="Q895" s="15">
        <f t="shared" si="124"/>
        <v>456</v>
      </c>
    </row>
    <row r="896" spans="1:17" ht="26.5" hidden="1" customHeight="1">
      <c r="A896" s="19">
        <v>45465</v>
      </c>
      <c r="B896" s="11" t="s">
        <v>25</v>
      </c>
      <c r="C896" s="11" t="s">
        <v>26</v>
      </c>
      <c r="D896" s="11" t="s">
        <v>24</v>
      </c>
      <c r="E896" s="12">
        <v>3</v>
      </c>
      <c r="F896" s="12"/>
      <c r="G896" s="12">
        <v>156</v>
      </c>
      <c r="H896" s="12">
        <v>1335</v>
      </c>
      <c r="I896" s="12">
        <v>1526</v>
      </c>
      <c r="J896" s="13">
        <f t="shared" si="118"/>
        <v>0.56597222222222221</v>
      </c>
      <c r="K896" s="13">
        <f t="shared" si="119"/>
        <v>0.6430555555555556</v>
      </c>
      <c r="L896" s="14">
        <f t="shared" si="120"/>
        <v>7.7083333333333393E-2</v>
      </c>
      <c r="M896" s="14">
        <f t="shared" si="121"/>
        <v>1</v>
      </c>
      <c r="N896" s="14">
        <f t="shared" si="122"/>
        <v>51</v>
      </c>
      <c r="O896" s="15">
        <f t="shared" si="123"/>
        <v>111</v>
      </c>
      <c r="P896" s="12"/>
      <c r="Q896" s="15">
        <f t="shared" si="124"/>
        <v>333</v>
      </c>
    </row>
    <row r="897" spans="1:17" ht="26.5" hidden="1" customHeight="1">
      <c r="A897" s="19">
        <v>45465</v>
      </c>
      <c r="B897" s="11" t="s">
        <v>25</v>
      </c>
      <c r="C897" s="11" t="s">
        <v>26</v>
      </c>
      <c r="D897" s="11" t="s">
        <v>24</v>
      </c>
      <c r="E897" s="12">
        <v>3</v>
      </c>
      <c r="F897" s="12"/>
      <c r="G897" s="12">
        <v>24</v>
      </c>
      <c r="H897" s="12">
        <v>1550</v>
      </c>
      <c r="I897" s="12">
        <v>1710</v>
      </c>
      <c r="J897" s="13">
        <f t="shared" si="118"/>
        <v>0.65972222222222221</v>
      </c>
      <c r="K897" s="13">
        <f t="shared" si="119"/>
        <v>0.71527777777777779</v>
      </c>
      <c r="L897" s="14">
        <f t="shared" si="120"/>
        <v>5.555555555555558E-2</v>
      </c>
      <c r="M897" s="14">
        <f t="shared" si="121"/>
        <v>1</v>
      </c>
      <c r="N897" s="14">
        <f t="shared" si="122"/>
        <v>20</v>
      </c>
      <c r="O897" s="15">
        <f t="shared" si="123"/>
        <v>80</v>
      </c>
      <c r="P897" s="12"/>
      <c r="Q897" s="15">
        <f t="shared" si="124"/>
        <v>240</v>
      </c>
    </row>
    <row r="898" spans="1:17" ht="26.5" hidden="1" customHeight="1">
      <c r="A898" s="19">
        <v>45465</v>
      </c>
      <c r="B898" s="11" t="s">
        <v>25</v>
      </c>
      <c r="C898" s="11" t="s">
        <v>26</v>
      </c>
      <c r="D898" s="11" t="s">
        <v>24</v>
      </c>
      <c r="E898" s="12">
        <v>3</v>
      </c>
      <c r="F898" s="12"/>
      <c r="G898" s="12">
        <v>194</v>
      </c>
      <c r="H898" s="12">
        <v>950</v>
      </c>
      <c r="I898" s="12">
        <v>1230</v>
      </c>
      <c r="J898" s="13">
        <f t="shared" si="118"/>
        <v>0.40972222222222221</v>
      </c>
      <c r="K898" s="13">
        <f t="shared" si="119"/>
        <v>0.52083333333333337</v>
      </c>
      <c r="L898" s="14">
        <f t="shared" si="120"/>
        <v>0.11111111111111116</v>
      </c>
      <c r="M898" s="14">
        <f t="shared" si="121"/>
        <v>2</v>
      </c>
      <c r="N898" s="14">
        <f t="shared" si="122"/>
        <v>40</v>
      </c>
      <c r="O898" s="15">
        <f t="shared" si="123"/>
        <v>160</v>
      </c>
      <c r="P898" s="12"/>
      <c r="Q898" s="15">
        <f t="shared" si="124"/>
        <v>480</v>
      </c>
    </row>
    <row r="899" spans="1:17" ht="26.5" hidden="1" customHeight="1">
      <c r="A899" s="19">
        <v>45465</v>
      </c>
      <c r="B899" s="11" t="s">
        <v>25</v>
      </c>
      <c r="C899" s="11" t="s">
        <v>26</v>
      </c>
      <c r="D899" s="11" t="s">
        <v>24</v>
      </c>
      <c r="E899" s="12">
        <v>3</v>
      </c>
      <c r="F899" s="12"/>
      <c r="G899" s="12">
        <v>93</v>
      </c>
      <c r="H899" s="12">
        <v>1340</v>
      </c>
      <c r="I899" s="12">
        <v>1455</v>
      </c>
      <c r="J899" s="13">
        <f t="shared" si="118"/>
        <v>0.56944444444444442</v>
      </c>
      <c r="K899" s="13">
        <f t="shared" si="119"/>
        <v>0.62152777777777779</v>
      </c>
      <c r="L899" s="14">
        <f t="shared" si="120"/>
        <v>5.208333333333337E-2</v>
      </c>
      <c r="M899" s="14">
        <f t="shared" si="121"/>
        <v>1</v>
      </c>
      <c r="N899" s="14">
        <f t="shared" si="122"/>
        <v>15</v>
      </c>
      <c r="O899" s="15">
        <f t="shared" si="123"/>
        <v>75</v>
      </c>
      <c r="P899" s="12"/>
      <c r="Q899" s="15">
        <f t="shared" si="124"/>
        <v>225</v>
      </c>
    </row>
    <row r="900" spans="1:17" ht="26.5" hidden="1" customHeight="1">
      <c r="A900" s="19">
        <v>45465</v>
      </c>
      <c r="B900" s="11" t="s">
        <v>25</v>
      </c>
      <c r="C900" s="11" t="s">
        <v>26</v>
      </c>
      <c r="D900" s="11" t="s">
        <v>24</v>
      </c>
      <c r="E900" s="12">
        <v>3</v>
      </c>
      <c r="F900" s="12"/>
      <c r="G900" s="12">
        <v>60</v>
      </c>
      <c r="H900" s="12">
        <v>1500</v>
      </c>
      <c r="I900" s="12">
        <v>1530</v>
      </c>
      <c r="J900" s="13">
        <f t="shared" si="118"/>
        <v>0.625</v>
      </c>
      <c r="K900" s="13">
        <f t="shared" si="119"/>
        <v>0.64583333333333337</v>
      </c>
      <c r="L900" s="14">
        <f t="shared" si="120"/>
        <v>2.083333333333337E-2</v>
      </c>
      <c r="M900" s="14">
        <f t="shared" si="121"/>
        <v>0</v>
      </c>
      <c r="N900" s="14">
        <f t="shared" si="122"/>
        <v>30</v>
      </c>
      <c r="O900" s="15">
        <f t="shared" si="123"/>
        <v>30</v>
      </c>
      <c r="P900" s="12"/>
      <c r="Q900" s="15">
        <f t="shared" si="124"/>
        <v>90</v>
      </c>
    </row>
    <row r="901" spans="1:17" ht="26.5" hidden="1" customHeight="1">
      <c r="A901" s="19">
        <v>45465</v>
      </c>
      <c r="B901" s="11" t="s">
        <v>25</v>
      </c>
      <c r="C901" s="11" t="s">
        <v>26</v>
      </c>
      <c r="D901" s="11" t="s">
        <v>24</v>
      </c>
      <c r="E901" s="12">
        <v>3</v>
      </c>
      <c r="F901" s="12"/>
      <c r="G901" s="12">
        <v>97</v>
      </c>
      <c r="H901" s="12">
        <v>1545</v>
      </c>
      <c r="I901" s="12">
        <v>1705</v>
      </c>
      <c r="J901" s="13">
        <f t="shared" si="118"/>
        <v>0.65625</v>
      </c>
      <c r="K901" s="13">
        <f t="shared" si="119"/>
        <v>0.71180555555555558</v>
      </c>
      <c r="L901" s="14">
        <f t="shared" si="120"/>
        <v>5.555555555555558E-2</v>
      </c>
      <c r="M901" s="14">
        <f t="shared" si="121"/>
        <v>1</v>
      </c>
      <c r="N901" s="14">
        <f t="shared" si="122"/>
        <v>20</v>
      </c>
      <c r="O901" s="15">
        <f t="shared" si="123"/>
        <v>80</v>
      </c>
      <c r="P901" s="12"/>
      <c r="Q901" s="15">
        <f t="shared" si="124"/>
        <v>240</v>
      </c>
    </row>
    <row r="902" spans="1:17" ht="26.5" hidden="1" customHeight="1">
      <c r="A902" s="19">
        <v>45465</v>
      </c>
      <c r="B902" s="11" t="s">
        <v>25</v>
      </c>
      <c r="C902" s="11" t="s">
        <v>26</v>
      </c>
      <c r="D902" s="11" t="s">
        <v>24</v>
      </c>
      <c r="E902" s="12">
        <v>3</v>
      </c>
      <c r="F902" s="12"/>
      <c r="G902" s="12">
        <v>240</v>
      </c>
      <c r="H902" s="12">
        <v>1000</v>
      </c>
      <c r="I902" s="12">
        <v>1225</v>
      </c>
      <c r="J902" s="13">
        <f t="shared" si="118"/>
        <v>0.41666666666666669</v>
      </c>
      <c r="K902" s="13">
        <f t="shared" si="119"/>
        <v>0.51736111111111116</v>
      </c>
      <c r="L902" s="14">
        <f t="shared" si="120"/>
        <v>0.10069444444444448</v>
      </c>
      <c r="M902" s="14">
        <f t="shared" si="121"/>
        <v>2</v>
      </c>
      <c r="N902" s="14">
        <f t="shared" si="122"/>
        <v>25</v>
      </c>
      <c r="O902" s="15">
        <f t="shared" si="123"/>
        <v>145</v>
      </c>
      <c r="P902" s="12"/>
      <c r="Q902" s="15">
        <f t="shared" si="124"/>
        <v>435</v>
      </c>
    </row>
    <row r="903" spans="1:17" ht="26.5" hidden="1" customHeight="1">
      <c r="A903" s="19">
        <v>45465</v>
      </c>
      <c r="B903" s="11" t="s">
        <v>25</v>
      </c>
      <c r="C903" s="11" t="s">
        <v>26</v>
      </c>
      <c r="D903" s="11" t="s">
        <v>24</v>
      </c>
      <c r="E903" s="12">
        <v>3</v>
      </c>
      <c r="F903" s="12"/>
      <c r="G903" s="12">
        <v>108</v>
      </c>
      <c r="H903" s="12">
        <v>1335</v>
      </c>
      <c r="I903" s="12">
        <v>1500</v>
      </c>
      <c r="J903" s="13">
        <f t="shared" si="118"/>
        <v>0.56597222222222221</v>
      </c>
      <c r="K903" s="13">
        <f t="shared" si="119"/>
        <v>0.625</v>
      </c>
      <c r="L903" s="14">
        <f t="shared" si="120"/>
        <v>5.902777777777779E-2</v>
      </c>
      <c r="M903" s="14">
        <f t="shared" si="121"/>
        <v>1</v>
      </c>
      <c r="N903" s="14">
        <f t="shared" si="122"/>
        <v>25</v>
      </c>
      <c r="O903" s="15">
        <f t="shared" si="123"/>
        <v>85</v>
      </c>
      <c r="P903" s="12"/>
      <c r="Q903" s="15">
        <f t="shared" si="124"/>
        <v>255</v>
      </c>
    </row>
    <row r="904" spans="1:17" ht="26.5" hidden="1" customHeight="1">
      <c r="A904" s="19">
        <v>45465</v>
      </c>
      <c r="B904" s="11" t="s">
        <v>25</v>
      </c>
      <c r="C904" s="11" t="s">
        <v>26</v>
      </c>
      <c r="D904" s="11" t="s">
        <v>24</v>
      </c>
      <c r="E904" s="12">
        <v>3</v>
      </c>
      <c r="F904" s="12"/>
      <c r="G904" s="12">
        <v>48</v>
      </c>
      <c r="H904" s="12">
        <v>1500</v>
      </c>
      <c r="I904" s="12">
        <v>1525</v>
      </c>
      <c r="J904" s="13">
        <f t="shared" si="118"/>
        <v>0.625</v>
      </c>
      <c r="K904" s="13">
        <f t="shared" si="119"/>
        <v>0.64236111111111116</v>
      </c>
      <c r="L904" s="14">
        <f t="shared" si="120"/>
        <v>1.736111111111116E-2</v>
      </c>
      <c r="M904" s="14">
        <f t="shared" si="121"/>
        <v>0</v>
      </c>
      <c r="N904" s="14">
        <f t="shared" si="122"/>
        <v>25</v>
      </c>
      <c r="O904" s="15">
        <f t="shared" si="123"/>
        <v>25</v>
      </c>
      <c r="P904" s="12"/>
      <c r="Q904" s="15">
        <f t="shared" si="124"/>
        <v>75</v>
      </c>
    </row>
    <row r="905" spans="1:17" ht="26.5" hidden="1" customHeight="1">
      <c r="A905" s="19">
        <v>45465</v>
      </c>
      <c r="B905" s="11" t="s">
        <v>25</v>
      </c>
      <c r="C905" s="11" t="s">
        <v>26</v>
      </c>
      <c r="D905" s="11" t="s">
        <v>24</v>
      </c>
      <c r="E905" s="12">
        <v>3</v>
      </c>
      <c r="F905" s="12"/>
      <c r="G905" s="12">
        <v>80</v>
      </c>
      <c r="H905" s="12">
        <v>1550</v>
      </c>
      <c r="I905" s="12">
        <v>1705</v>
      </c>
      <c r="J905" s="13">
        <f t="shared" si="118"/>
        <v>0.65972222222222221</v>
      </c>
      <c r="K905" s="13">
        <f t="shared" si="119"/>
        <v>0.71180555555555558</v>
      </c>
      <c r="L905" s="14">
        <f t="shared" si="120"/>
        <v>5.208333333333337E-2</v>
      </c>
      <c r="M905" s="14">
        <f t="shared" si="121"/>
        <v>1</v>
      </c>
      <c r="N905" s="14">
        <f t="shared" si="122"/>
        <v>15</v>
      </c>
      <c r="O905" s="15">
        <f t="shared" si="123"/>
        <v>75</v>
      </c>
      <c r="P905" s="12"/>
      <c r="Q905" s="15">
        <f t="shared" si="124"/>
        <v>225</v>
      </c>
    </row>
    <row r="906" spans="1:17" ht="26.5" hidden="1" customHeight="1">
      <c r="A906" s="19">
        <v>45465</v>
      </c>
      <c r="B906" s="11" t="s">
        <v>25</v>
      </c>
      <c r="C906" s="11" t="s">
        <v>26</v>
      </c>
      <c r="D906" s="11" t="s">
        <v>24</v>
      </c>
      <c r="E906" s="12">
        <v>3</v>
      </c>
      <c r="F906" s="12"/>
      <c r="G906" s="12">
        <v>87</v>
      </c>
      <c r="H906" s="12">
        <v>950</v>
      </c>
      <c r="I906" s="12">
        <v>1045</v>
      </c>
      <c r="J906" s="13">
        <f t="shared" si="118"/>
        <v>0.40972222222222221</v>
      </c>
      <c r="K906" s="13">
        <f t="shared" si="119"/>
        <v>0.44791666666666669</v>
      </c>
      <c r="L906" s="14">
        <f t="shared" si="120"/>
        <v>3.8194444444444475E-2</v>
      </c>
      <c r="M906" s="14">
        <f t="shared" si="121"/>
        <v>0</v>
      </c>
      <c r="N906" s="14">
        <f t="shared" si="122"/>
        <v>55</v>
      </c>
      <c r="O906" s="15">
        <f t="shared" si="123"/>
        <v>55</v>
      </c>
      <c r="P906" s="12"/>
      <c r="Q906" s="15">
        <f t="shared" si="124"/>
        <v>165</v>
      </c>
    </row>
    <row r="907" spans="1:17" ht="26.5" hidden="1" customHeight="1">
      <c r="A907" s="19">
        <v>45465</v>
      </c>
      <c r="B907" s="11" t="s">
        <v>25</v>
      </c>
      <c r="C907" s="11" t="s">
        <v>26</v>
      </c>
      <c r="D907" s="11" t="s">
        <v>24</v>
      </c>
      <c r="E907" s="12">
        <v>3</v>
      </c>
      <c r="F907" s="12"/>
      <c r="G907" s="12">
        <v>133</v>
      </c>
      <c r="H907" s="12">
        <v>1045</v>
      </c>
      <c r="I907" s="12">
        <v>1230</v>
      </c>
      <c r="J907" s="13">
        <f t="shared" si="118"/>
        <v>0.44791666666666669</v>
      </c>
      <c r="K907" s="13">
        <f t="shared" si="119"/>
        <v>0.52083333333333337</v>
      </c>
      <c r="L907" s="14">
        <f t="shared" si="120"/>
        <v>7.2916666666666685E-2</v>
      </c>
      <c r="M907" s="14">
        <f t="shared" si="121"/>
        <v>1</v>
      </c>
      <c r="N907" s="14">
        <f t="shared" si="122"/>
        <v>45</v>
      </c>
      <c r="O907" s="15">
        <f t="shared" si="123"/>
        <v>105</v>
      </c>
      <c r="P907" s="12"/>
      <c r="Q907" s="15">
        <f t="shared" si="124"/>
        <v>315</v>
      </c>
    </row>
    <row r="908" spans="1:17" ht="26.5" hidden="1" customHeight="1">
      <c r="A908" s="19">
        <v>45465</v>
      </c>
      <c r="B908" s="11" t="s">
        <v>25</v>
      </c>
      <c r="C908" s="11" t="s">
        <v>26</v>
      </c>
      <c r="D908" s="11" t="s">
        <v>24</v>
      </c>
      <c r="E908" s="12">
        <v>3</v>
      </c>
      <c r="F908" s="12"/>
      <c r="G908" s="12">
        <v>85</v>
      </c>
      <c r="H908" s="12">
        <v>1335</v>
      </c>
      <c r="I908" s="12">
        <v>1500</v>
      </c>
      <c r="J908" s="13">
        <f t="shared" si="118"/>
        <v>0.56597222222222221</v>
      </c>
      <c r="K908" s="13">
        <f t="shared" si="119"/>
        <v>0.625</v>
      </c>
      <c r="L908" s="14">
        <f t="shared" si="120"/>
        <v>5.902777777777779E-2</v>
      </c>
      <c r="M908" s="14">
        <f t="shared" si="121"/>
        <v>1</v>
      </c>
      <c r="N908" s="14">
        <f t="shared" si="122"/>
        <v>25</v>
      </c>
      <c r="O908" s="15">
        <f t="shared" si="123"/>
        <v>85</v>
      </c>
      <c r="P908" s="12"/>
      <c r="Q908" s="15">
        <f t="shared" si="124"/>
        <v>255</v>
      </c>
    </row>
    <row r="909" spans="1:17" ht="26.5" hidden="1" customHeight="1">
      <c r="A909" s="19">
        <v>45465</v>
      </c>
      <c r="B909" s="11" t="s">
        <v>25</v>
      </c>
      <c r="C909" s="11" t="s">
        <v>26</v>
      </c>
      <c r="D909" s="11" t="s">
        <v>24</v>
      </c>
      <c r="E909" s="12">
        <v>3</v>
      </c>
      <c r="F909" s="12"/>
      <c r="G909" s="12">
        <v>12</v>
      </c>
      <c r="H909" s="12">
        <v>1500</v>
      </c>
      <c r="I909" s="12">
        <v>1525</v>
      </c>
      <c r="J909" s="13">
        <f t="shared" si="118"/>
        <v>0.625</v>
      </c>
      <c r="K909" s="13">
        <f t="shared" si="119"/>
        <v>0.64236111111111116</v>
      </c>
      <c r="L909" s="14">
        <f t="shared" si="120"/>
        <v>1.736111111111116E-2</v>
      </c>
      <c r="M909" s="14">
        <f t="shared" si="121"/>
        <v>0</v>
      </c>
      <c r="N909" s="14">
        <f t="shared" si="122"/>
        <v>25</v>
      </c>
      <c r="O909" s="15">
        <f t="shared" si="123"/>
        <v>25</v>
      </c>
      <c r="P909" s="12"/>
      <c r="Q909" s="15">
        <f t="shared" si="124"/>
        <v>75</v>
      </c>
    </row>
    <row r="910" spans="1:17" ht="26.5" hidden="1" customHeight="1">
      <c r="A910" s="19">
        <v>45465</v>
      </c>
      <c r="B910" s="11" t="s">
        <v>25</v>
      </c>
      <c r="C910" s="11" t="s">
        <v>26</v>
      </c>
      <c r="D910" s="11" t="s">
        <v>24</v>
      </c>
      <c r="E910" s="12">
        <v>3</v>
      </c>
      <c r="F910" s="12"/>
      <c r="G910" s="12">
        <v>134</v>
      </c>
      <c r="H910" s="12">
        <v>1545</v>
      </c>
      <c r="I910" s="12">
        <v>1750</v>
      </c>
      <c r="J910" s="13">
        <f t="shared" si="118"/>
        <v>0.65625</v>
      </c>
      <c r="K910" s="13">
        <f t="shared" si="119"/>
        <v>0.74305555555555558</v>
      </c>
      <c r="L910" s="14">
        <f t="shared" si="120"/>
        <v>8.680555555555558E-2</v>
      </c>
      <c r="M910" s="14">
        <f t="shared" si="121"/>
        <v>2</v>
      </c>
      <c r="N910" s="14">
        <f t="shared" si="122"/>
        <v>5</v>
      </c>
      <c r="O910" s="15">
        <f t="shared" si="123"/>
        <v>125</v>
      </c>
      <c r="P910" s="12"/>
      <c r="Q910" s="15">
        <f t="shared" si="124"/>
        <v>375</v>
      </c>
    </row>
    <row r="911" spans="1:17" ht="26.5" hidden="1" customHeight="1">
      <c r="A911" s="19">
        <v>45467</v>
      </c>
      <c r="B911" s="11" t="s">
        <v>30</v>
      </c>
      <c r="C911" s="11"/>
      <c r="D911" s="11" t="s">
        <v>24</v>
      </c>
      <c r="E911" s="12">
        <v>5</v>
      </c>
      <c r="F911" s="12"/>
      <c r="G911" s="12">
        <v>1935</v>
      </c>
      <c r="H911" s="12">
        <v>945</v>
      </c>
      <c r="I911" s="12">
        <v>1330</v>
      </c>
      <c r="J911" s="13">
        <f t="shared" ref="J911:J974" si="125">IF(ISERROR(VALUE(IF(LEN(H911)=3,(LEFT(H911,1)&amp;":"&amp;RIGHT(H911,2)),(LEFT(H911,2)&amp;":"&amp;RIGHT(H911,2))))),"",VALUE(IF(LEN(H911)=3,(LEFT(H911,1)&amp;":"&amp;RIGHT(H911,2)),(LEFT(H911,2)&amp;":"&amp;RIGHT(H911,2)))))</f>
        <v>0.40625</v>
      </c>
      <c r="K911" s="13">
        <f t="shared" ref="K911:K974" si="126">IF(ISERROR(VALUE(IF(LEN(I911)=3,(LEFT(I911,1)&amp;":"&amp;RIGHT(I911,2)),(LEFT(I911,2)&amp;":"&amp;RIGHT(I911,2))))),"",VALUE(IF(LEN(I911)=3,(LEFT(I911,1)&amp;":"&amp;RIGHT(I911,2)),(LEFT(I911,2)&amp;":"&amp;RIGHT(I911,2)))))</f>
        <v>0.5625</v>
      </c>
      <c r="L911" s="14">
        <f t="shared" ref="L911:L974" si="127">K911-J911</f>
        <v>0.15625</v>
      </c>
      <c r="M911" s="14">
        <f t="shared" ref="M911:M974" si="128">HOUR(L911)</f>
        <v>3</v>
      </c>
      <c r="N911" s="14">
        <f t="shared" ref="N911:N974" si="129">MINUTE(L911)</f>
        <v>45</v>
      </c>
      <c r="O911" s="15">
        <f t="shared" ref="O911:O974" si="130">IF(AND(ISNUMBER(H911),ISNUMBER(I911)),IF(M911*60+N911,M911*60+N911,"　"),0)</f>
        <v>225</v>
      </c>
      <c r="P911" s="12"/>
      <c r="Q911" s="15">
        <f t="shared" ref="Q911:Q974" si="131">(O911*E911)-P911</f>
        <v>1125</v>
      </c>
    </row>
    <row r="912" spans="1:17" ht="26.5" hidden="1" customHeight="1">
      <c r="A912" s="19">
        <v>45467</v>
      </c>
      <c r="B912" s="11" t="s">
        <v>30</v>
      </c>
      <c r="C912" s="11"/>
      <c r="D912" s="11" t="s">
        <v>24</v>
      </c>
      <c r="E912" s="12">
        <v>5</v>
      </c>
      <c r="F912" s="12"/>
      <c r="G912" s="12">
        <v>913</v>
      </c>
      <c r="H912" s="12">
        <v>1430</v>
      </c>
      <c r="I912" s="12">
        <v>1630</v>
      </c>
      <c r="J912" s="13">
        <f t="shared" si="125"/>
        <v>0.60416666666666663</v>
      </c>
      <c r="K912" s="13">
        <f t="shared" si="126"/>
        <v>0.6875</v>
      </c>
      <c r="L912" s="14">
        <f t="shared" si="127"/>
        <v>8.333333333333337E-2</v>
      </c>
      <c r="M912" s="14">
        <f t="shared" si="128"/>
        <v>2</v>
      </c>
      <c r="N912" s="14">
        <f t="shared" si="129"/>
        <v>0</v>
      </c>
      <c r="O912" s="15">
        <f t="shared" si="130"/>
        <v>120</v>
      </c>
      <c r="P912" s="12"/>
      <c r="Q912" s="15">
        <f t="shared" si="131"/>
        <v>600</v>
      </c>
    </row>
    <row r="913" spans="1:17" ht="26.5" hidden="1" customHeight="1">
      <c r="A913" s="19">
        <v>45467</v>
      </c>
      <c r="B913" s="11" t="s">
        <v>30</v>
      </c>
      <c r="C913" s="11"/>
      <c r="D913" s="11" t="s">
        <v>24</v>
      </c>
      <c r="E913" s="12">
        <v>5</v>
      </c>
      <c r="F913" s="12"/>
      <c r="G913" s="12">
        <v>396</v>
      </c>
      <c r="H913" s="12">
        <v>1645</v>
      </c>
      <c r="I913" s="12">
        <v>1745</v>
      </c>
      <c r="J913" s="13">
        <f t="shared" si="125"/>
        <v>0.69791666666666663</v>
      </c>
      <c r="K913" s="13">
        <f t="shared" si="126"/>
        <v>0.73958333333333337</v>
      </c>
      <c r="L913" s="14">
        <f t="shared" si="127"/>
        <v>4.1666666666666741E-2</v>
      </c>
      <c r="M913" s="14">
        <f t="shared" si="128"/>
        <v>1</v>
      </c>
      <c r="N913" s="14">
        <f t="shared" si="129"/>
        <v>0</v>
      </c>
      <c r="O913" s="15">
        <f t="shared" si="130"/>
        <v>60</v>
      </c>
      <c r="P913" s="12"/>
      <c r="Q913" s="15">
        <f t="shared" si="131"/>
        <v>300</v>
      </c>
    </row>
    <row r="914" spans="1:17" ht="26.5" hidden="1" customHeight="1">
      <c r="A914" s="19">
        <v>45467</v>
      </c>
      <c r="B914" s="11" t="s">
        <v>23</v>
      </c>
      <c r="C914" s="11"/>
      <c r="D914" s="11" t="s">
        <v>24</v>
      </c>
      <c r="E914" s="12">
        <v>4</v>
      </c>
      <c r="F914" s="12"/>
      <c r="G914" s="12">
        <v>23</v>
      </c>
      <c r="H914" s="12">
        <v>955</v>
      </c>
      <c r="I914" s="12">
        <v>1125</v>
      </c>
      <c r="J914" s="13">
        <f t="shared" si="125"/>
        <v>0.41319444444444442</v>
      </c>
      <c r="K914" s="13">
        <f t="shared" si="126"/>
        <v>0.47569444444444442</v>
      </c>
      <c r="L914" s="14">
        <f t="shared" si="127"/>
        <v>6.25E-2</v>
      </c>
      <c r="M914" s="14">
        <f t="shared" si="128"/>
        <v>1</v>
      </c>
      <c r="N914" s="14">
        <f t="shared" si="129"/>
        <v>30</v>
      </c>
      <c r="O914" s="15">
        <f t="shared" si="130"/>
        <v>90</v>
      </c>
      <c r="P914" s="12"/>
      <c r="Q914" s="15">
        <f t="shared" si="131"/>
        <v>360</v>
      </c>
    </row>
    <row r="915" spans="1:17" ht="26.5" hidden="1" customHeight="1">
      <c r="A915" s="19">
        <v>45467</v>
      </c>
      <c r="B915" s="11" t="s">
        <v>23</v>
      </c>
      <c r="C915" s="11"/>
      <c r="D915" s="11" t="s">
        <v>24</v>
      </c>
      <c r="E915" s="12">
        <v>4</v>
      </c>
      <c r="F915" s="12"/>
      <c r="G915" s="12">
        <v>87</v>
      </c>
      <c r="H915" s="12">
        <v>1235</v>
      </c>
      <c r="I915" s="12">
        <v>1455</v>
      </c>
      <c r="J915" s="13">
        <f t="shared" si="125"/>
        <v>0.52430555555555558</v>
      </c>
      <c r="K915" s="13">
        <f t="shared" si="126"/>
        <v>0.62152777777777779</v>
      </c>
      <c r="L915" s="14">
        <f t="shared" si="127"/>
        <v>9.722222222222221E-2</v>
      </c>
      <c r="M915" s="14">
        <f t="shared" si="128"/>
        <v>2</v>
      </c>
      <c r="N915" s="14">
        <f t="shared" si="129"/>
        <v>20</v>
      </c>
      <c r="O915" s="15">
        <f t="shared" si="130"/>
        <v>140</v>
      </c>
      <c r="P915" s="12"/>
      <c r="Q915" s="15">
        <f t="shared" si="131"/>
        <v>560</v>
      </c>
    </row>
    <row r="916" spans="1:17" ht="26.5" hidden="1" customHeight="1">
      <c r="A916" s="19">
        <v>45467</v>
      </c>
      <c r="B916" s="11" t="s">
        <v>23</v>
      </c>
      <c r="C916" s="11"/>
      <c r="D916" s="11" t="s">
        <v>24</v>
      </c>
      <c r="E916" s="12">
        <v>4</v>
      </c>
      <c r="F916" s="12"/>
      <c r="G916" s="12">
        <v>168</v>
      </c>
      <c r="H916" s="12">
        <v>1520</v>
      </c>
      <c r="I916" s="12">
        <v>1645</v>
      </c>
      <c r="J916" s="13">
        <f t="shared" si="125"/>
        <v>0.63888888888888884</v>
      </c>
      <c r="K916" s="13">
        <f t="shared" si="126"/>
        <v>0.69791666666666663</v>
      </c>
      <c r="L916" s="14">
        <f t="shared" si="127"/>
        <v>5.902777777777779E-2</v>
      </c>
      <c r="M916" s="14">
        <f t="shared" si="128"/>
        <v>1</v>
      </c>
      <c r="N916" s="14">
        <f t="shared" si="129"/>
        <v>25</v>
      </c>
      <c r="O916" s="15">
        <f t="shared" si="130"/>
        <v>85</v>
      </c>
      <c r="P916" s="12"/>
      <c r="Q916" s="15">
        <f t="shared" si="131"/>
        <v>340</v>
      </c>
    </row>
    <row r="917" spans="1:17" ht="26.5" hidden="1" customHeight="1">
      <c r="A917" s="19">
        <v>45467</v>
      </c>
      <c r="B917" s="11" t="s">
        <v>23</v>
      </c>
      <c r="C917" s="11"/>
      <c r="D917" s="11" t="s">
        <v>24</v>
      </c>
      <c r="E917" s="12">
        <v>4</v>
      </c>
      <c r="F917" s="12"/>
      <c r="G917" s="12">
        <v>10</v>
      </c>
      <c r="H917" s="12">
        <v>1650</v>
      </c>
      <c r="I917" s="12">
        <v>1720</v>
      </c>
      <c r="J917" s="13">
        <f t="shared" si="125"/>
        <v>0.70138888888888884</v>
      </c>
      <c r="K917" s="13">
        <f t="shared" si="126"/>
        <v>0.72222222222222221</v>
      </c>
      <c r="L917" s="14">
        <f t="shared" si="127"/>
        <v>2.083333333333337E-2</v>
      </c>
      <c r="M917" s="14">
        <f t="shared" si="128"/>
        <v>0</v>
      </c>
      <c r="N917" s="14">
        <f t="shared" si="129"/>
        <v>30</v>
      </c>
      <c r="O917" s="15">
        <f t="shared" si="130"/>
        <v>30</v>
      </c>
      <c r="P917" s="12"/>
      <c r="Q917" s="15">
        <f t="shared" si="131"/>
        <v>120</v>
      </c>
    </row>
    <row r="918" spans="1:17" ht="26.5" hidden="1" customHeight="1">
      <c r="A918" s="19">
        <v>45467</v>
      </c>
      <c r="B918" s="11" t="s">
        <v>23</v>
      </c>
      <c r="C918" s="11"/>
      <c r="D918" s="11" t="s">
        <v>24</v>
      </c>
      <c r="E918" s="12">
        <v>4</v>
      </c>
      <c r="F918" s="12"/>
      <c r="G918" s="12">
        <v>144</v>
      </c>
      <c r="H918" s="12">
        <v>950</v>
      </c>
      <c r="I918" s="12">
        <v>1130</v>
      </c>
      <c r="J918" s="13">
        <f t="shared" si="125"/>
        <v>0.40972222222222221</v>
      </c>
      <c r="K918" s="13">
        <f t="shared" si="126"/>
        <v>0.47916666666666669</v>
      </c>
      <c r="L918" s="14">
        <f t="shared" si="127"/>
        <v>6.9444444444444475E-2</v>
      </c>
      <c r="M918" s="14">
        <f t="shared" si="128"/>
        <v>1</v>
      </c>
      <c r="N918" s="14">
        <f t="shared" si="129"/>
        <v>40</v>
      </c>
      <c r="O918" s="15">
        <f t="shared" si="130"/>
        <v>100</v>
      </c>
      <c r="P918" s="12"/>
      <c r="Q918" s="15">
        <f t="shared" si="131"/>
        <v>400</v>
      </c>
    </row>
    <row r="919" spans="1:17" ht="26.5" hidden="1" customHeight="1">
      <c r="A919" s="19">
        <v>45467</v>
      </c>
      <c r="B919" s="11" t="s">
        <v>23</v>
      </c>
      <c r="C919" s="11"/>
      <c r="D919" s="11" t="s">
        <v>24</v>
      </c>
      <c r="E919" s="12">
        <v>4</v>
      </c>
      <c r="F919" s="12"/>
      <c r="G919" s="12">
        <v>141</v>
      </c>
      <c r="H919" s="12">
        <v>1245</v>
      </c>
      <c r="I919" s="12">
        <v>1455</v>
      </c>
      <c r="J919" s="13">
        <f t="shared" si="125"/>
        <v>0.53125</v>
      </c>
      <c r="K919" s="13">
        <f t="shared" si="126"/>
        <v>0.62152777777777779</v>
      </c>
      <c r="L919" s="14">
        <f t="shared" si="127"/>
        <v>9.027777777777779E-2</v>
      </c>
      <c r="M919" s="14">
        <f t="shared" si="128"/>
        <v>2</v>
      </c>
      <c r="N919" s="14">
        <f t="shared" si="129"/>
        <v>10</v>
      </c>
      <c r="O919" s="15">
        <f t="shared" si="130"/>
        <v>130</v>
      </c>
      <c r="P919" s="12"/>
      <c r="Q919" s="15">
        <f t="shared" si="131"/>
        <v>520</v>
      </c>
    </row>
    <row r="920" spans="1:17" ht="26.5" hidden="1" customHeight="1">
      <c r="A920" s="19">
        <v>45467</v>
      </c>
      <c r="B920" s="11" t="s">
        <v>23</v>
      </c>
      <c r="C920" s="11"/>
      <c r="D920" s="11" t="s">
        <v>24</v>
      </c>
      <c r="E920" s="12">
        <v>4</v>
      </c>
      <c r="F920" s="12"/>
      <c r="G920" s="12">
        <v>72</v>
      </c>
      <c r="H920" s="12">
        <v>1520</v>
      </c>
      <c r="I920" s="12">
        <v>1620</v>
      </c>
      <c r="J920" s="13">
        <f t="shared" si="125"/>
        <v>0.63888888888888884</v>
      </c>
      <c r="K920" s="13">
        <f t="shared" si="126"/>
        <v>0.68055555555555558</v>
      </c>
      <c r="L920" s="14">
        <f t="shared" si="127"/>
        <v>4.1666666666666741E-2</v>
      </c>
      <c r="M920" s="14">
        <f t="shared" si="128"/>
        <v>1</v>
      </c>
      <c r="N920" s="14">
        <f t="shared" si="129"/>
        <v>0</v>
      </c>
      <c r="O920" s="15">
        <f t="shared" si="130"/>
        <v>60</v>
      </c>
      <c r="P920" s="12"/>
      <c r="Q920" s="15">
        <f t="shared" si="131"/>
        <v>240</v>
      </c>
    </row>
    <row r="921" spans="1:17" ht="26.5" hidden="1" customHeight="1">
      <c r="A921" s="19">
        <v>45467</v>
      </c>
      <c r="B921" s="11" t="s">
        <v>23</v>
      </c>
      <c r="C921" s="11"/>
      <c r="D921" s="11" t="s">
        <v>24</v>
      </c>
      <c r="E921" s="12">
        <v>4</v>
      </c>
      <c r="F921" s="12"/>
      <c r="G921" s="12">
        <v>6</v>
      </c>
      <c r="H921" s="12">
        <v>1630</v>
      </c>
      <c r="I921" s="12">
        <v>1645</v>
      </c>
      <c r="J921" s="13">
        <f t="shared" si="125"/>
        <v>0.6875</v>
      </c>
      <c r="K921" s="13">
        <f t="shared" si="126"/>
        <v>0.69791666666666663</v>
      </c>
      <c r="L921" s="14">
        <f t="shared" si="127"/>
        <v>1.041666666666663E-2</v>
      </c>
      <c r="M921" s="14">
        <f t="shared" si="128"/>
        <v>0</v>
      </c>
      <c r="N921" s="14">
        <f t="shared" si="129"/>
        <v>15</v>
      </c>
      <c r="O921" s="15">
        <f t="shared" si="130"/>
        <v>15</v>
      </c>
      <c r="P921" s="12"/>
      <c r="Q921" s="15">
        <f t="shared" si="131"/>
        <v>60</v>
      </c>
    </row>
    <row r="922" spans="1:17" ht="26.5" hidden="1" customHeight="1">
      <c r="A922" s="19">
        <v>45467</v>
      </c>
      <c r="B922" s="11" t="s">
        <v>23</v>
      </c>
      <c r="C922" s="11"/>
      <c r="D922" s="11" t="s">
        <v>24</v>
      </c>
      <c r="E922" s="12">
        <v>4</v>
      </c>
      <c r="F922" s="12"/>
      <c r="G922" s="12">
        <v>221</v>
      </c>
      <c r="H922" s="12">
        <v>1650</v>
      </c>
      <c r="I922" s="12">
        <v>1750</v>
      </c>
      <c r="J922" s="13">
        <f t="shared" si="125"/>
        <v>0.70138888888888884</v>
      </c>
      <c r="K922" s="13">
        <f t="shared" si="126"/>
        <v>0.74305555555555558</v>
      </c>
      <c r="L922" s="14">
        <f t="shared" si="127"/>
        <v>4.1666666666666741E-2</v>
      </c>
      <c r="M922" s="14">
        <f t="shared" si="128"/>
        <v>1</v>
      </c>
      <c r="N922" s="14">
        <f t="shared" si="129"/>
        <v>0</v>
      </c>
      <c r="O922" s="15">
        <f t="shared" si="130"/>
        <v>60</v>
      </c>
      <c r="P922" s="12"/>
      <c r="Q922" s="15">
        <f t="shared" si="131"/>
        <v>240</v>
      </c>
    </row>
    <row r="923" spans="1:17" ht="26.5" hidden="1" customHeight="1">
      <c r="A923" s="19">
        <v>45467</v>
      </c>
      <c r="B923" s="11" t="s">
        <v>25</v>
      </c>
      <c r="C923" s="11" t="s">
        <v>26</v>
      </c>
      <c r="D923" s="11" t="s">
        <v>24</v>
      </c>
      <c r="E923" s="12">
        <v>3</v>
      </c>
      <c r="F923" s="12"/>
      <c r="G923" s="12">
        <v>137</v>
      </c>
      <c r="H923" s="12">
        <v>1000</v>
      </c>
      <c r="I923" s="12">
        <v>1225</v>
      </c>
      <c r="J923" s="13">
        <f t="shared" si="125"/>
        <v>0.41666666666666669</v>
      </c>
      <c r="K923" s="13">
        <f t="shared" si="126"/>
        <v>0.51736111111111116</v>
      </c>
      <c r="L923" s="14">
        <f t="shared" si="127"/>
        <v>0.10069444444444448</v>
      </c>
      <c r="M923" s="14">
        <f t="shared" si="128"/>
        <v>2</v>
      </c>
      <c r="N923" s="14">
        <f t="shared" si="129"/>
        <v>25</v>
      </c>
      <c r="O923" s="15">
        <f t="shared" si="130"/>
        <v>145</v>
      </c>
      <c r="P923" s="12"/>
      <c r="Q923" s="15">
        <f t="shared" si="131"/>
        <v>435</v>
      </c>
    </row>
    <row r="924" spans="1:17" ht="26.5" hidden="1" customHeight="1">
      <c r="A924" s="19">
        <v>45467</v>
      </c>
      <c r="B924" s="11" t="s">
        <v>25</v>
      </c>
      <c r="C924" s="11" t="s">
        <v>26</v>
      </c>
      <c r="D924" s="11" t="s">
        <v>24</v>
      </c>
      <c r="E924" s="12">
        <v>3</v>
      </c>
      <c r="F924" s="12"/>
      <c r="G924" s="12">
        <v>108</v>
      </c>
      <c r="H924" s="12">
        <v>1335</v>
      </c>
      <c r="I924" s="12">
        <v>1530</v>
      </c>
      <c r="J924" s="13">
        <f t="shared" si="125"/>
        <v>0.56597222222222221</v>
      </c>
      <c r="K924" s="13">
        <f t="shared" si="126"/>
        <v>0.64583333333333337</v>
      </c>
      <c r="L924" s="14">
        <f t="shared" si="127"/>
        <v>7.986111111111116E-2</v>
      </c>
      <c r="M924" s="14">
        <f t="shared" si="128"/>
        <v>1</v>
      </c>
      <c r="N924" s="14">
        <f t="shared" si="129"/>
        <v>55</v>
      </c>
      <c r="O924" s="15">
        <f t="shared" si="130"/>
        <v>115</v>
      </c>
      <c r="P924" s="12"/>
      <c r="Q924" s="15">
        <f t="shared" si="131"/>
        <v>345</v>
      </c>
    </row>
    <row r="925" spans="1:17" ht="26.5" hidden="1" customHeight="1">
      <c r="A925" s="19">
        <v>45467</v>
      </c>
      <c r="B925" s="11" t="s">
        <v>25</v>
      </c>
      <c r="C925" s="11" t="s">
        <v>26</v>
      </c>
      <c r="D925" s="11" t="s">
        <v>24</v>
      </c>
      <c r="E925" s="12">
        <v>3</v>
      </c>
      <c r="F925" s="12"/>
      <c r="G925" s="12">
        <v>12</v>
      </c>
      <c r="H925" s="12">
        <v>1550</v>
      </c>
      <c r="I925" s="12">
        <v>1610</v>
      </c>
      <c r="J925" s="13">
        <f t="shared" si="125"/>
        <v>0.65972222222222221</v>
      </c>
      <c r="K925" s="13">
        <f t="shared" si="126"/>
        <v>0.67361111111111116</v>
      </c>
      <c r="L925" s="14">
        <f t="shared" si="127"/>
        <v>1.3888888888888951E-2</v>
      </c>
      <c r="M925" s="14">
        <f t="shared" si="128"/>
        <v>0</v>
      </c>
      <c r="N925" s="14">
        <f t="shared" si="129"/>
        <v>20</v>
      </c>
      <c r="O925" s="15">
        <f t="shared" si="130"/>
        <v>20</v>
      </c>
      <c r="P925" s="12"/>
      <c r="Q925" s="15">
        <f t="shared" si="131"/>
        <v>60</v>
      </c>
    </row>
    <row r="926" spans="1:17" ht="26.5" hidden="1" customHeight="1">
      <c r="A926" s="19">
        <v>45467</v>
      </c>
      <c r="B926" s="11" t="s">
        <v>25</v>
      </c>
      <c r="C926" s="11" t="s">
        <v>26</v>
      </c>
      <c r="D926" s="11" t="s">
        <v>24</v>
      </c>
      <c r="E926" s="12">
        <v>3</v>
      </c>
      <c r="F926" s="12"/>
      <c r="G926" s="12">
        <v>72</v>
      </c>
      <c r="H926" s="12">
        <v>1615</v>
      </c>
      <c r="I926" s="12">
        <v>1750</v>
      </c>
      <c r="J926" s="13">
        <f t="shared" si="125"/>
        <v>0.67708333333333337</v>
      </c>
      <c r="K926" s="13">
        <f t="shared" si="126"/>
        <v>0.74305555555555558</v>
      </c>
      <c r="L926" s="14">
        <f t="shared" si="127"/>
        <v>6.597222222222221E-2</v>
      </c>
      <c r="M926" s="14">
        <f t="shared" si="128"/>
        <v>1</v>
      </c>
      <c r="N926" s="14">
        <f t="shared" si="129"/>
        <v>35</v>
      </c>
      <c r="O926" s="15">
        <f t="shared" si="130"/>
        <v>95</v>
      </c>
      <c r="P926" s="12"/>
      <c r="Q926" s="15">
        <f t="shared" si="131"/>
        <v>285</v>
      </c>
    </row>
    <row r="927" spans="1:17" ht="26.5" hidden="1" customHeight="1">
      <c r="A927" s="19">
        <v>45467</v>
      </c>
      <c r="B927" s="11" t="s">
        <v>25</v>
      </c>
      <c r="C927" s="11" t="s">
        <v>26</v>
      </c>
      <c r="D927" s="11" t="s">
        <v>24</v>
      </c>
      <c r="E927" s="12">
        <v>3</v>
      </c>
      <c r="F927" s="12"/>
      <c r="G927" s="12">
        <v>120</v>
      </c>
      <c r="H927" s="12">
        <v>1000</v>
      </c>
      <c r="I927" s="12">
        <v>1230</v>
      </c>
      <c r="J927" s="13">
        <f t="shared" si="125"/>
        <v>0.41666666666666669</v>
      </c>
      <c r="K927" s="13">
        <f t="shared" si="126"/>
        <v>0.52083333333333337</v>
      </c>
      <c r="L927" s="14">
        <f t="shared" si="127"/>
        <v>0.10416666666666669</v>
      </c>
      <c r="M927" s="14">
        <f t="shared" si="128"/>
        <v>2</v>
      </c>
      <c r="N927" s="14">
        <f t="shared" si="129"/>
        <v>30</v>
      </c>
      <c r="O927" s="15">
        <f t="shared" si="130"/>
        <v>150</v>
      </c>
      <c r="P927" s="12"/>
      <c r="Q927" s="15">
        <f t="shared" si="131"/>
        <v>450</v>
      </c>
    </row>
    <row r="928" spans="1:17" ht="26.5" hidden="1" customHeight="1">
      <c r="A928" s="19">
        <v>45467</v>
      </c>
      <c r="B928" s="11" t="s">
        <v>25</v>
      </c>
      <c r="C928" s="11" t="s">
        <v>26</v>
      </c>
      <c r="D928" s="11" t="s">
        <v>24</v>
      </c>
      <c r="E928" s="12">
        <v>3</v>
      </c>
      <c r="F928" s="12"/>
      <c r="G928" s="12">
        <v>98</v>
      </c>
      <c r="H928" s="12">
        <v>1330</v>
      </c>
      <c r="I928" s="12">
        <v>1530</v>
      </c>
      <c r="J928" s="13">
        <f t="shared" si="125"/>
        <v>0.5625</v>
      </c>
      <c r="K928" s="13">
        <f t="shared" si="126"/>
        <v>0.64583333333333337</v>
      </c>
      <c r="L928" s="14">
        <f t="shared" si="127"/>
        <v>8.333333333333337E-2</v>
      </c>
      <c r="M928" s="14">
        <f t="shared" si="128"/>
        <v>2</v>
      </c>
      <c r="N928" s="14">
        <f t="shared" si="129"/>
        <v>0</v>
      </c>
      <c r="O928" s="15">
        <f t="shared" si="130"/>
        <v>120</v>
      </c>
      <c r="P928" s="12"/>
      <c r="Q928" s="15">
        <f t="shared" si="131"/>
        <v>360</v>
      </c>
    </row>
    <row r="929" spans="1:17" ht="26.5" hidden="1" customHeight="1">
      <c r="A929" s="19">
        <v>45467</v>
      </c>
      <c r="B929" s="11" t="s">
        <v>25</v>
      </c>
      <c r="C929" s="11" t="s">
        <v>26</v>
      </c>
      <c r="D929" s="11" t="s">
        <v>24</v>
      </c>
      <c r="E929" s="12">
        <v>3</v>
      </c>
      <c r="F929" s="12"/>
      <c r="G929" s="12">
        <v>120</v>
      </c>
      <c r="H929" s="12">
        <v>1545</v>
      </c>
      <c r="I929" s="12">
        <v>1800</v>
      </c>
      <c r="J929" s="13">
        <f t="shared" si="125"/>
        <v>0.65625</v>
      </c>
      <c r="K929" s="13">
        <f t="shared" si="126"/>
        <v>0.75</v>
      </c>
      <c r="L929" s="14">
        <f t="shared" si="127"/>
        <v>9.375E-2</v>
      </c>
      <c r="M929" s="14">
        <f t="shared" si="128"/>
        <v>2</v>
      </c>
      <c r="N929" s="14">
        <f t="shared" si="129"/>
        <v>15</v>
      </c>
      <c r="O929" s="15">
        <f t="shared" si="130"/>
        <v>135</v>
      </c>
      <c r="P929" s="12"/>
      <c r="Q929" s="15">
        <f t="shared" si="131"/>
        <v>405</v>
      </c>
    </row>
    <row r="930" spans="1:17" ht="26.5" hidden="1" customHeight="1">
      <c r="A930" s="19">
        <v>45467</v>
      </c>
      <c r="B930" s="11" t="s">
        <v>25</v>
      </c>
      <c r="C930" s="11" t="s">
        <v>26</v>
      </c>
      <c r="D930" s="11" t="s">
        <v>24</v>
      </c>
      <c r="E930" s="12">
        <v>3</v>
      </c>
      <c r="F930" s="12"/>
      <c r="G930" s="12">
        <v>139</v>
      </c>
      <c r="H930" s="12">
        <v>1000</v>
      </c>
      <c r="I930" s="12">
        <v>1200</v>
      </c>
      <c r="J930" s="13">
        <f t="shared" si="125"/>
        <v>0.41666666666666669</v>
      </c>
      <c r="K930" s="13">
        <f t="shared" si="126"/>
        <v>0.5</v>
      </c>
      <c r="L930" s="14">
        <f t="shared" si="127"/>
        <v>8.3333333333333315E-2</v>
      </c>
      <c r="M930" s="14">
        <f t="shared" si="128"/>
        <v>2</v>
      </c>
      <c r="N930" s="14">
        <f t="shared" si="129"/>
        <v>0</v>
      </c>
      <c r="O930" s="15">
        <f t="shared" si="130"/>
        <v>120</v>
      </c>
      <c r="P930" s="12"/>
      <c r="Q930" s="15">
        <f t="shared" si="131"/>
        <v>360</v>
      </c>
    </row>
    <row r="931" spans="1:17" ht="26.5" hidden="1" customHeight="1">
      <c r="A931" s="19">
        <v>45467</v>
      </c>
      <c r="B931" s="11" t="s">
        <v>25</v>
      </c>
      <c r="C931" s="11" t="s">
        <v>26</v>
      </c>
      <c r="D931" s="11" t="s">
        <v>24</v>
      </c>
      <c r="E931" s="12">
        <v>3</v>
      </c>
      <c r="F931" s="12"/>
      <c r="G931" s="12">
        <v>36</v>
      </c>
      <c r="H931" s="12">
        <v>1200</v>
      </c>
      <c r="I931" s="12">
        <v>1230</v>
      </c>
      <c r="J931" s="13">
        <f t="shared" si="125"/>
        <v>0.5</v>
      </c>
      <c r="K931" s="13">
        <f t="shared" si="126"/>
        <v>0.52083333333333337</v>
      </c>
      <c r="L931" s="14">
        <f t="shared" si="127"/>
        <v>2.083333333333337E-2</v>
      </c>
      <c r="M931" s="14">
        <f t="shared" si="128"/>
        <v>0</v>
      </c>
      <c r="N931" s="14">
        <f t="shared" si="129"/>
        <v>30</v>
      </c>
      <c r="O931" s="15">
        <f t="shared" si="130"/>
        <v>30</v>
      </c>
      <c r="P931" s="12"/>
      <c r="Q931" s="15">
        <f t="shared" si="131"/>
        <v>90</v>
      </c>
    </row>
    <row r="932" spans="1:17" ht="26.5" hidden="1" customHeight="1">
      <c r="A932" s="19">
        <v>45467</v>
      </c>
      <c r="B932" s="11" t="s">
        <v>25</v>
      </c>
      <c r="C932" s="11" t="s">
        <v>26</v>
      </c>
      <c r="D932" s="11" t="s">
        <v>24</v>
      </c>
      <c r="E932" s="12">
        <v>3</v>
      </c>
      <c r="F932" s="12"/>
      <c r="G932" s="12">
        <v>125</v>
      </c>
      <c r="H932" s="12">
        <v>1335</v>
      </c>
      <c r="I932" s="12">
        <v>1530</v>
      </c>
      <c r="J932" s="13">
        <f t="shared" si="125"/>
        <v>0.56597222222222221</v>
      </c>
      <c r="K932" s="13">
        <f t="shared" si="126"/>
        <v>0.64583333333333337</v>
      </c>
      <c r="L932" s="14">
        <f t="shared" si="127"/>
        <v>7.986111111111116E-2</v>
      </c>
      <c r="M932" s="14">
        <f t="shared" si="128"/>
        <v>1</v>
      </c>
      <c r="N932" s="14">
        <f t="shared" si="129"/>
        <v>55</v>
      </c>
      <c r="O932" s="15">
        <f t="shared" si="130"/>
        <v>115</v>
      </c>
      <c r="P932" s="12"/>
      <c r="Q932" s="15">
        <f t="shared" si="131"/>
        <v>345</v>
      </c>
    </row>
    <row r="933" spans="1:17" ht="26.5" hidden="1" customHeight="1">
      <c r="A933" s="19">
        <v>45467</v>
      </c>
      <c r="B933" s="11" t="s">
        <v>25</v>
      </c>
      <c r="C933" s="11" t="s">
        <v>26</v>
      </c>
      <c r="D933" s="11" t="s">
        <v>24</v>
      </c>
      <c r="E933" s="12">
        <v>3</v>
      </c>
      <c r="F933" s="12"/>
      <c r="G933" s="12">
        <v>24</v>
      </c>
      <c r="H933" s="12">
        <v>1550</v>
      </c>
      <c r="I933" s="12">
        <v>1620</v>
      </c>
      <c r="J933" s="13">
        <f t="shared" si="125"/>
        <v>0.65972222222222221</v>
      </c>
      <c r="K933" s="13">
        <f t="shared" si="126"/>
        <v>0.68055555555555558</v>
      </c>
      <c r="L933" s="14">
        <f t="shared" si="127"/>
        <v>2.083333333333337E-2</v>
      </c>
      <c r="M933" s="14">
        <f t="shared" si="128"/>
        <v>0</v>
      </c>
      <c r="N933" s="14">
        <f t="shared" si="129"/>
        <v>30</v>
      </c>
      <c r="O933" s="15">
        <f t="shared" si="130"/>
        <v>30</v>
      </c>
      <c r="P933" s="12"/>
      <c r="Q933" s="15">
        <f t="shared" si="131"/>
        <v>90</v>
      </c>
    </row>
    <row r="934" spans="1:17" ht="26.5" hidden="1" customHeight="1">
      <c r="A934" s="19">
        <v>45467</v>
      </c>
      <c r="B934" s="11" t="s">
        <v>25</v>
      </c>
      <c r="C934" s="11" t="s">
        <v>26</v>
      </c>
      <c r="D934" s="11" t="s">
        <v>24</v>
      </c>
      <c r="E934" s="12">
        <v>3</v>
      </c>
      <c r="F934" s="12"/>
      <c r="G934" s="12">
        <v>72</v>
      </c>
      <c r="H934" s="12">
        <v>1620</v>
      </c>
      <c r="I934" s="12">
        <v>1750</v>
      </c>
      <c r="J934" s="13">
        <f t="shared" si="125"/>
        <v>0.68055555555555558</v>
      </c>
      <c r="K934" s="13">
        <f t="shared" si="126"/>
        <v>0.74305555555555558</v>
      </c>
      <c r="L934" s="14">
        <f t="shared" si="127"/>
        <v>6.25E-2</v>
      </c>
      <c r="M934" s="14">
        <f t="shared" si="128"/>
        <v>1</v>
      </c>
      <c r="N934" s="14">
        <f t="shared" si="129"/>
        <v>30</v>
      </c>
      <c r="O934" s="15">
        <f t="shared" si="130"/>
        <v>90</v>
      </c>
      <c r="P934" s="12"/>
      <c r="Q934" s="15">
        <f t="shared" si="131"/>
        <v>270</v>
      </c>
    </row>
    <row r="935" spans="1:17" ht="26.5" hidden="1" customHeight="1">
      <c r="A935" s="19">
        <v>45467</v>
      </c>
      <c r="B935" s="11" t="s">
        <v>25</v>
      </c>
      <c r="C935" s="11" t="s">
        <v>26</v>
      </c>
      <c r="D935" s="11" t="s">
        <v>24</v>
      </c>
      <c r="E935" s="12">
        <v>3</v>
      </c>
      <c r="F935" s="12"/>
      <c r="G935" s="12">
        <v>231</v>
      </c>
      <c r="H935" s="12">
        <v>950</v>
      </c>
      <c r="I935" s="12">
        <v>1230</v>
      </c>
      <c r="J935" s="13">
        <f t="shared" si="125"/>
        <v>0.40972222222222221</v>
      </c>
      <c r="K935" s="13">
        <f t="shared" si="126"/>
        <v>0.52083333333333337</v>
      </c>
      <c r="L935" s="14">
        <f t="shared" si="127"/>
        <v>0.11111111111111116</v>
      </c>
      <c r="M935" s="14">
        <f t="shared" si="128"/>
        <v>2</v>
      </c>
      <c r="N935" s="14">
        <f t="shared" si="129"/>
        <v>40</v>
      </c>
      <c r="O935" s="15">
        <f t="shared" si="130"/>
        <v>160</v>
      </c>
      <c r="P935" s="12"/>
      <c r="Q935" s="15">
        <f t="shared" si="131"/>
        <v>480</v>
      </c>
    </row>
    <row r="936" spans="1:17" ht="26.5" hidden="1" customHeight="1">
      <c r="A936" s="19">
        <v>45467</v>
      </c>
      <c r="B936" s="11" t="s">
        <v>25</v>
      </c>
      <c r="C936" s="11" t="s">
        <v>26</v>
      </c>
      <c r="D936" s="11" t="s">
        <v>24</v>
      </c>
      <c r="E936" s="12">
        <v>3</v>
      </c>
      <c r="F936" s="12"/>
      <c r="G936" s="12">
        <v>132</v>
      </c>
      <c r="H936" s="12">
        <v>1330</v>
      </c>
      <c r="I936" s="12">
        <v>1530</v>
      </c>
      <c r="J936" s="13">
        <f t="shared" si="125"/>
        <v>0.5625</v>
      </c>
      <c r="K936" s="13">
        <f t="shared" si="126"/>
        <v>0.64583333333333337</v>
      </c>
      <c r="L936" s="14">
        <f t="shared" si="127"/>
        <v>8.333333333333337E-2</v>
      </c>
      <c r="M936" s="14">
        <f t="shared" si="128"/>
        <v>2</v>
      </c>
      <c r="N936" s="14">
        <f t="shared" si="129"/>
        <v>0</v>
      </c>
      <c r="O936" s="15">
        <f t="shared" si="130"/>
        <v>120</v>
      </c>
      <c r="P936" s="12"/>
      <c r="Q936" s="15">
        <f t="shared" si="131"/>
        <v>360</v>
      </c>
    </row>
    <row r="937" spans="1:17" ht="26.5" hidden="1" customHeight="1">
      <c r="A937" s="19">
        <v>45467</v>
      </c>
      <c r="B937" s="11" t="s">
        <v>25</v>
      </c>
      <c r="C937" s="11" t="s">
        <v>26</v>
      </c>
      <c r="D937" s="11" t="s">
        <v>24</v>
      </c>
      <c r="E937" s="12">
        <v>3</v>
      </c>
      <c r="F937" s="12"/>
      <c r="G937" s="12">
        <v>161</v>
      </c>
      <c r="H937" s="12">
        <v>1545</v>
      </c>
      <c r="I937" s="12">
        <v>1800</v>
      </c>
      <c r="J937" s="13">
        <f t="shared" si="125"/>
        <v>0.65625</v>
      </c>
      <c r="K937" s="13">
        <f t="shared" si="126"/>
        <v>0.75</v>
      </c>
      <c r="L937" s="14">
        <f t="shared" si="127"/>
        <v>9.375E-2</v>
      </c>
      <c r="M937" s="14">
        <f t="shared" si="128"/>
        <v>2</v>
      </c>
      <c r="N937" s="14">
        <f t="shared" si="129"/>
        <v>15</v>
      </c>
      <c r="O937" s="15">
        <f t="shared" si="130"/>
        <v>135</v>
      </c>
      <c r="P937" s="12"/>
      <c r="Q937" s="15">
        <f t="shared" si="131"/>
        <v>405</v>
      </c>
    </row>
    <row r="938" spans="1:17" ht="26.5" hidden="1" customHeight="1">
      <c r="A938" s="19">
        <v>45467</v>
      </c>
      <c r="B938" s="11" t="s">
        <v>25</v>
      </c>
      <c r="C938" s="11" t="s">
        <v>26</v>
      </c>
      <c r="D938" s="11" t="s">
        <v>24</v>
      </c>
      <c r="E938" s="12">
        <v>3</v>
      </c>
      <c r="F938" s="12"/>
      <c r="G938" s="12">
        <v>51</v>
      </c>
      <c r="H938" s="12">
        <v>950</v>
      </c>
      <c r="I938" s="12">
        <v>1120</v>
      </c>
      <c r="J938" s="13">
        <f t="shared" si="125"/>
        <v>0.40972222222222221</v>
      </c>
      <c r="K938" s="13">
        <f t="shared" si="126"/>
        <v>0.47222222222222221</v>
      </c>
      <c r="L938" s="14">
        <f t="shared" si="127"/>
        <v>6.25E-2</v>
      </c>
      <c r="M938" s="14">
        <f t="shared" si="128"/>
        <v>1</v>
      </c>
      <c r="N938" s="14">
        <f t="shared" si="129"/>
        <v>30</v>
      </c>
      <c r="O938" s="15">
        <f t="shared" si="130"/>
        <v>90</v>
      </c>
      <c r="P938" s="12"/>
      <c r="Q938" s="15">
        <f t="shared" si="131"/>
        <v>270</v>
      </c>
    </row>
    <row r="939" spans="1:17" ht="26.5" hidden="1" customHeight="1">
      <c r="A939" s="19">
        <v>45467</v>
      </c>
      <c r="B939" s="11" t="s">
        <v>25</v>
      </c>
      <c r="C939" s="11" t="s">
        <v>26</v>
      </c>
      <c r="D939" s="11" t="s">
        <v>24</v>
      </c>
      <c r="E939" s="12">
        <v>3</v>
      </c>
      <c r="F939" s="12"/>
      <c r="G939" s="12">
        <v>69</v>
      </c>
      <c r="H939" s="12">
        <v>1125</v>
      </c>
      <c r="I939" s="12">
        <v>1225</v>
      </c>
      <c r="J939" s="13">
        <f t="shared" si="125"/>
        <v>0.47569444444444442</v>
      </c>
      <c r="K939" s="13">
        <f t="shared" si="126"/>
        <v>0.51736111111111116</v>
      </c>
      <c r="L939" s="14">
        <f t="shared" si="127"/>
        <v>4.1666666666666741E-2</v>
      </c>
      <c r="M939" s="14">
        <f t="shared" si="128"/>
        <v>1</v>
      </c>
      <c r="N939" s="14">
        <f t="shared" si="129"/>
        <v>0</v>
      </c>
      <c r="O939" s="15">
        <f t="shared" si="130"/>
        <v>60</v>
      </c>
      <c r="P939" s="12"/>
      <c r="Q939" s="15">
        <f t="shared" si="131"/>
        <v>180</v>
      </c>
    </row>
    <row r="940" spans="1:17" ht="26.5" hidden="1" customHeight="1">
      <c r="A940" s="19">
        <v>45467</v>
      </c>
      <c r="B940" s="11" t="s">
        <v>25</v>
      </c>
      <c r="C940" s="11" t="s">
        <v>26</v>
      </c>
      <c r="D940" s="11" t="s">
        <v>24</v>
      </c>
      <c r="E940" s="12">
        <v>3</v>
      </c>
      <c r="F940" s="12"/>
      <c r="G940" s="12">
        <v>93</v>
      </c>
      <c r="H940" s="12">
        <v>1330</v>
      </c>
      <c r="I940" s="12">
        <v>1530</v>
      </c>
      <c r="J940" s="13">
        <f t="shared" si="125"/>
        <v>0.5625</v>
      </c>
      <c r="K940" s="13">
        <f t="shared" si="126"/>
        <v>0.64583333333333337</v>
      </c>
      <c r="L940" s="14">
        <f t="shared" si="127"/>
        <v>8.333333333333337E-2</v>
      </c>
      <c r="M940" s="14">
        <f t="shared" si="128"/>
        <v>2</v>
      </c>
      <c r="N940" s="14">
        <f t="shared" si="129"/>
        <v>0</v>
      </c>
      <c r="O940" s="15">
        <f t="shared" si="130"/>
        <v>120</v>
      </c>
      <c r="P940" s="12"/>
      <c r="Q940" s="15">
        <f t="shared" si="131"/>
        <v>360</v>
      </c>
    </row>
    <row r="941" spans="1:17" ht="26.5" hidden="1" customHeight="1">
      <c r="A941" s="19">
        <v>45467</v>
      </c>
      <c r="B941" s="11" t="s">
        <v>25</v>
      </c>
      <c r="C941" s="11" t="s">
        <v>26</v>
      </c>
      <c r="D941" s="11" t="s">
        <v>24</v>
      </c>
      <c r="E941" s="12">
        <v>3</v>
      </c>
      <c r="F941" s="12"/>
      <c r="G941" s="12">
        <v>22</v>
      </c>
      <c r="H941" s="12">
        <v>1550</v>
      </c>
      <c r="I941" s="12">
        <v>1620</v>
      </c>
      <c r="J941" s="13">
        <f t="shared" si="125"/>
        <v>0.65972222222222221</v>
      </c>
      <c r="K941" s="13">
        <f t="shared" si="126"/>
        <v>0.68055555555555558</v>
      </c>
      <c r="L941" s="14">
        <f t="shared" si="127"/>
        <v>2.083333333333337E-2</v>
      </c>
      <c r="M941" s="14">
        <f t="shared" si="128"/>
        <v>0</v>
      </c>
      <c r="N941" s="14">
        <f t="shared" si="129"/>
        <v>30</v>
      </c>
      <c r="O941" s="15">
        <f t="shared" si="130"/>
        <v>30</v>
      </c>
      <c r="P941" s="12"/>
      <c r="Q941" s="15">
        <f t="shared" si="131"/>
        <v>90</v>
      </c>
    </row>
    <row r="942" spans="1:17" ht="26.5" hidden="1" customHeight="1">
      <c r="A942" s="19">
        <v>45467</v>
      </c>
      <c r="B942" s="11" t="s">
        <v>25</v>
      </c>
      <c r="C942" s="11" t="s">
        <v>26</v>
      </c>
      <c r="D942" s="11" t="s">
        <v>24</v>
      </c>
      <c r="E942" s="12">
        <v>3</v>
      </c>
      <c r="F942" s="12"/>
      <c r="G942" s="12">
        <v>60</v>
      </c>
      <c r="H942" s="12">
        <v>1630</v>
      </c>
      <c r="I942" s="12">
        <v>1750</v>
      </c>
      <c r="J942" s="13">
        <f t="shared" si="125"/>
        <v>0.6875</v>
      </c>
      <c r="K942" s="13">
        <f t="shared" si="126"/>
        <v>0.74305555555555558</v>
      </c>
      <c r="L942" s="14">
        <f t="shared" si="127"/>
        <v>5.555555555555558E-2</v>
      </c>
      <c r="M942" s="14">
        <f t="shared" si="128"/>
        <v>1</v>
      </c>
      <c r="N942" s="14">
        <f t="shared" si="129"/>
        <v>20</v>
      </c>
      <c r="O942" s="15">
        <f t="shared" si="130"/>
        <v>80</v>
      </c>
      <c r="P942" s="12"/>
      <c r="Q942" s="15">
        <f t="shared" si="131"/>
        <v>240</v>
      </c>
    </row>
    <row r="943" spans="1:17" ht="26.5" hidden="1" customHeight="1">
      <c r="A943" s="19">
        <v>45467</v>
      </c>
      <c r="B943" s="11" t="s">
        <v>25</v>
      </c>
      <c r="C943" s="11" t="s">
        <v>35</v>
      </c>
      <c r="D943" s="11" t="s">
        <v>24</v>
      </c>
      <c r="E943" s="12">
        <v>3</v>
      </c>
      <c r="F943" s="12"/>
      <c r="G943" s="12">
        <v>84</v>
      </c>
      <c r="H943" s="12">
        <v>1020</v>
      </c>
      <c r="I943" s="12">
        <v>1157</v>
      </c>
      <c r="J943" s="13">
        <f t="shared" si="125"/>
        <v>0.43055555555555558</v>
      </c>
      <c r="K943" s="13">
        <f t="shared" si="126"/>
        <v>0.49791666666666667</v>
      </c>
      <c r="L943" s="14">
        <f t="shared" si="127"/>
        <v>6.7361111111111094E-2</v>
      </c>
      <c r="M943" s="14">
        <f t="shared" si="128"/>
        <v>1</v>
      </c>
      <c r="N943" s="14">
        <f t="shared" si="129"/>
        <v>37</v>
      </c>
      <c r="O943" s="15">
        <f t="shared" si="130"/>
        <v>97</v>
      </c>
      <c r="P943" s="12"/>
      <c r="Q943" s="15">
        <f t="shared" si="131"/>
        <v>291</v>
      </c>
    </row>
    <row r="944" spans="1:17" ht="26.5" hidden="1" customHeight="1">
      <c r="A944" s="19">
        <v>45467</v>
      </c>
      <c r="B944" s="11" t="s">
        <v>25</v>
      </c>
      <c r="C944" s="11" t="s">
        <v>35</v>
      </c>
      <c r="D944" s="11" t="s">
        <v>24</v>
      </c>
      <c r="E944" s="12">
        <v>3</v>
      </c>
      <c r="F944" s="12"/>
      <c r="G944" s="12">
        <v>78</v>
      </c>
      <c r="H944" s="12">
        <v>1304</v>
      </c>
      <c r="I944" s="12">
        <v>1458</v>
      </c>
      <c r="J944" s="13">
        <f t="shared" si="125"/>
        <v>0.5444444444444444</v>
      </c>
      <c r="K944" s="13">
        <f t="shared" si="126"/>
        <v>0.62361111111111112</v>
      </c>
      <c r="L944" s="14">
        <f t="shared" si="127"/>
        <v>7.9166666666666718E-2</v>
      </c>
      <c r="M944" s="14">
        <f t="shared" si="128"/>
        <v>1</v>
      </c>
      <c r="N944" s="14">
        <f t="shared" si="129"/>
        <v>54</v>
      </c>
      <c r="O944" s="15">
        <f t="shared" si="130"/>
        <v>114</v>
      </c>
      <c r="P944" s="12"/>
      <c r="Q944" s="15">
        <f t="shared" si="131"/>
        <v>342</v>
      </c>
    </row>
    <row r="945" spans="1:17" ht="26.5" hidden="1" customHeight="1">
      <c r="A945" s="19">
        <v>45467</v>
      </c>
      <c r="B945" s="11" t="s">
        <v>25</v>
      </c>
      <c r="C945" s="11" t="s">
        <v>35</v>
      </c>
      <c r="D945" s="11" t="s">
        <v>24</v>
      </c>
      <c r="E945" s="12">
        <v>3</v>
      </c>
      <c r="F945" s="12"/>
      <c r="G945" s="12">
        <v>84</v>
      </c>
      <c r="H945" s="12">
        <v>1518</v>
      </c>
      <c r="I945" s="12">
        <v>1718</v>
      </c>
      <c r="J945" s="13">
        <f t="shared" si="125"/>
        <v>0.63749999999999996</v>
      </c>
      <c r="K945" s="13">
        <f t="shared" si="126"/>
        <v>0.72083333333333333</v>
      </c>
      <c r="L945" s="14">
        <f t="shared" si="127"/>
        <v>8.333333333333337E-2</v>
      </c>
      <c r="M945" s="14">
        <f t="shared" si="128"/>
        <v>2</v>
      </c>
      <c r="N945" s="14">
        <f t="shared" si="129"/>
        <v>0</v>
      </c>
      <c r="O945" s="15">
        <f t="shared" si="130"/>
        <v>120</v>
      </c>
      <c r="P945" s="12"/>
      <c r="Q945" s="15">
        <f t="shared" si="131"/>
        <v>360</v>
      </c>
    </row>
    <row r="946" spans="1:17" ht="26.5" hidden="1" customHeight="1">
      <c r="A946" s="19">
        <v>45467</v>
      </c>
      <c r="B946" s="11" t="s">
        <v>25</v>
      </c>
      <c r="C946" s="11" t="s">
        <v>35</v>
      </c>
      <c r="D946" s="11" t="s">
        <v>24</v>
      </c>
      <c r="E946" s="12">
        <v>3</v>
      </c>
      <c r="F946" s="12"/>
      <c r="G946" s="12">
        <v>24</v>
      </c>
      <c r="H946" s="12">
        <v>1723</v>
      </c>
      <c r="I946" s="12">
        <v>1750</v>
      </c>
      <c r="J946" s="13">
        <f t="shared" si="125"/>
        <v>0.72430555555555554</v>
      </c>
      <c r="K946" s="13">
        <f t="shared" si="126"/>
        <v>0.74305555555555558</v>
      </c>
      <c r="L946" s="14">
        <f t="shared" si="127"/>
        <v>1.8750000000000044E-2</v>
      </c>
      <c r="M946" s="14">
        <f t="shared" si="128"/>
        <v>0</v>
      </c>
      <c r="N946" s="14">
        <f t="shared" si="129"/>
        <v>27</v>
      </c>
      <c r="O946" s="15">
        <f t="shared" si="130"/>
        <v>27</v>
      </c>
      <c r="P946" s="12"/>
      <c r="Q946" s="15">
        <f t="shared" si="131"/>
        <v>81</v>
      </c>
    </row>
    <row r="947" spans="1:17" ht="26.5" hidden="1" customHeight="1">
      <c r="A947" s="19">
        <v>45467</v>
      </c>
      <c r="B947" s="11" t="s">
        <v>25</v>
      </c>
      <c r="C947" s="11" t="s">
        <v>35</v>
      </c>
      <c r="D947" s="11" t="s">
        <v>24</v>
      </c>
      <c r="E947" s="12">
        <v>3</v>
      </c>
      <c r="F947" s="12"/>
      <c r="G947" s="12">
        <v>131</v>
      </c>
      <c r="H947" s="12">
        <v>950</v>
      </c>
      <c r="I947" s="12">
        <v>1230</v>
      </c>
      <c r="J947" s="13">
        <f t="shared" si="125"/>
        <v>0.40972222222222221</v>
      </c>
      <c r="K947" s="13">
        <f t="shared" si="126"/>
        <v>0.52083333333333337</v>
      </c>
      <c r="L947" s="14">
        <f t="shared" si="127"/>
        <v>0.11111111111111116</v>
      </c>
      <c r="M947" s="14">
        <f t="shared" si="128"/>
        <v>2</v>
      </c>
      <c r="N947" s="14">
        <f t="shared" si="129"/>
        <v>40</v>
      </c>
      <c r="O947" s="15">
        <f t="shared" si="130"/>
        <v>160</v>
      </c>
      <c r="P947" s="12"/>
      <c r="Q947" s="15">
        <f t="shared" si="131"/>
        <v>480</v>
      </c>
    </row>
    <row r="948" spans="1:17" ht="26.5" hidden="1" customHeight="1">
      <c r="A948" s="19">
        <v>45467</v>
      </c>
      <c r="B948" s="11" t="s">
        <v>25</v>
      </c>
      <c r="C948" s="11" t="s">
        <v>35</v>
      </c>
      <c r="D948" s="11" t="s">
        <v>24</v>
      </c>
      <c r="E948" s="12">
        <v>3</v>
      </c>
      <c r="F948" s="12"/>
      <c r="G948" s="12">
        <v>84</v>
      </c>
      <c r="H948" s="12">
        <v>1330</v>
      </c>
      <c r="I948" s="12">
        <v>1530</v>
      </c>
      <c r="J948" s="13">
        <f t="shared" si="125"/>
        <v>0.5625</v>
      </c>
      <c r="K948" s="13">
        <f t="shared" si="126"/>
        <v>0.64583333333333337</v>
      </c>
      <c r="L948" s="14">
        <f t="shared" si="127"/>
        <v>8.333333333333337E-2</v>
      </c>
      <c r="M948" s="14">
        <f t="shared" si="128"/>
        <v>2</v>
      </c>
      <c r="N948" s="14">
        <f t="shared" si="129"/>
        <v>0</v>
      </c>
      <c r="O948" s="15">
        <f t="shared" si="130"/>
        <v>120</v>
      </c>
      <c r="P948" s="12"/>
      <c r="Q948" s="15">
        <f t="shared" si="131"/>
        <v>360</v>
      </c>
    </row>
    <row r="949" spans="1:17" ht="26.5" hidden="1" customHeight="1">
      <c r="A949" s="19">
        <v>45467</v>
      </c>
      <c r="B949" s="11" t="s">
        <v>25</v>
      </c>
      <c r="C949" s="11" t="s">
        <v>35</v>
      </c>
      <c r="D949" s="11" t="s">
        <v>24</v>
      </c>
      <c r="E949" s="12">
        <v>3</v>
      </c>
      <c r="F949" s="12"/>
      <c r="G949" s="12">
        <v>111</v>
      </c>
      <c r="H949" s="12">
        <v>1545</v>
      </c>
      <c r="I949" s="12">
        <v>1750</v>
      </c>
      <c r="J949" s="13">
        <f t="shared" si="125"/>
        <v>0.65625</v>
      </c>
      <c r="K949" s="13">
        <f t="shared" si="126"/>
        <v>0.74305555555555558</v>
      </c>
      <c r="L949" s="14">
        <f t="shared" si="127"/>
        <v>8.680555555555558E-2</v>
      </c>
      <c r="M949" s="14">
        <f t="shared" si="128"/>
        <v>2</v>
      </c>
      <c r="N949" s="14">
        <f t="shared" si="129"/>
        <v>5</v>
      </c>
      <c r="O949" s="15">
        <f t="shared" si="130"/>
        <v>125</v>
      </c>
      <c r="P949" s="12"/>
      <c r="Q949" s="15">
        <f t="shared" si="131"/>
        <v>375</v>
      </c>
    </row>
    <row r="950" spans="1:17" ht="26.5" hidden="1" customHeight="1">
      <c r="A950" s="19">
        <v>45467</v>
      </c>
      <c r="B950" s="11" t="s">
        <v>32</v>
      </c>
      <c r="C950" s="11"/>
      <c r="D950" s="11" t="s">
        <v>24</v>
      </c>
      <c r="E950" s="12">
        <v>7</v>
      </c>
      <c r="F950" s="12"/>
      <c r="G950" s="12">
        <v>997</v>
      </c>
      <c r="H950" s="12">
        <v>950</v>
      </c>
      <c r="I950" s="12">
        <v>1225</v>
      </c>
      <c r="J950" s="13">
        <f t="shared" si="125"/>
        <v>0.40972222222222221</v>
      </c>
      <c r="K950" s="13">
        <f t="shared" si="126"/>
        <v>0.51736111111111116</v>
      </c>
      <c r="L950" s="14">
        <f t="shared" si="127"/>
        <v>0.10763888888888895</v>
      </c>
      <c r="M950" s="14">
        <f t="shared" si="128"/>
        <v>2</v>
      </c>
      <c r="N950" s="14">
        <f t="shared" si="129"/>
        <v>35</v>
      </c>
      <c r="O950" s="15">
        <f t="shared" si="130"/>
        <v>155</v>
      </c>
      <c r="P950" s="12"/>
      <c r="Q950" s="15">
        <f t="shared" si="131"/>
        <v>1085</v>
      </c>
    </row>
    <row r="951" spans="1:17" ht="26.5" hidden="1" customHeight="1">
      <c r="A951" s="19">
        <v>45467</v>
      </c>
      <c r="B951" s="11" t="s">
        <v>32</v>
      </c>
      <c r="C951" s="11"/>
      <c r="D951" s="11" t="s">
        <v>24</v>
      </c>
      <c r="E951" s="12">
        <v>7</v>
      </c>
      <c r="F951" s="12"/>
      <c r="G951" s="12">
        <v>788</v>
      </c>
      <c r="H951" s="12">
        <v>1335</v>
      </c>
      <c r="I951" s="12">
        <v>1525</v>
      </c>
      <c r="J951" s="13">
        <f t="shared" si="125"/>
        <v>0.56597222222222221</v>
      </c>
      <c r="K951" s="13">
        <f t="shared" si="126"/>
        <v>0.64236111111111116</v>
      </c>
      <c r="L951" s="14">
        <f t="shared" si="127"/>
        <v>7.6388888888888951E-2</v>
      </c>
      <c r="M951" s="14">
        <f t="shared" si="128"/>
        <v>1</v>
      </c>
      <c r="N951" s="14">
        <f t="shared" si="129"/>
        <v>50</v>
      </c>
      <c r="O951" s="15">
        <f t="shared" si="130"/>
        <v>110</v>
      </c>
      <c r="P951" s="12"/>
      <c r="Q951" s="15">
        <f t="shared" si="131"/>
        <v>770</v>
      </c>
    </row>
    <row r="952" spans="1:17" ht="26.5" hidden="1" customHeight="1">
      <c r="A952" s="19">
        <v>45467</v>
      </c>
      <c r="B952" s="11" t="s">
        <v>32</v>
      </c>
      <c r="C952" s="11"/>
      <c r="D952" s="11" t="s">
        <v>24</v>
      </c>
      <c r="E952" s="12">
        <v>7</v>
      </c>
      <c r="F952" s="12"/>
      <c r="G952" s="12">
        <v>262</v>
      </c>
      <c r="H952" s="12">
        <v>1550</v>
      </c>
      <c r="I952" s="12">
        <v>1630</v>
      </c>
      <c r="J952" s="13">
        <f t="shared" si="125"/>
        <v>0.65972222222222221</v>
      </c>
      <c r="K952" s="13">
        <f t="shared" si="126"/>
        <v>0.6875</v>
      </c>
      <c r="L952" s="14">
        <f t="shared" si="127"/>
        <v>2.777777777777779E-2</v>
      </c>
      <c r="M952" s="14">
        <f t="shared" si="128"/>
        <v>0</v>
      </c>
      <c r="N952" s="14">
        <f t="shared" si="129"/>
        <v>40</v>
      </c>
      <c r="O952" s="15">
        <f t="shared" si="130"/>
        <v>40</v>
      </c>
      <c r="P952" s="12"/>
      <c r="Q952" s="15">
        <f t="shared" si="131"/>
        <v>280</v>
      </c>
    </row>
    <row r="953" spans="1:17" ht="26.5" hidden="1" customHeight="1">
      <c r="A953" s="19">
        <v>45467</v>
      </c>
      <c r="B953" s="11" t="s">
        <v>34</v>
      </c>
      <c r="C953" s="11"/>
      <c r="D953" s="11" t="s">
        <v>24</v>
      </c>
      <c r="E953" s="12">
        <v>6</v>
      </c>
      <c r="F953" s="12"/>
      <c r="G953" s="12">
        <v>286</v>
      </c>
      <c r="H953" s="12">
        <v>958</v>
      </c>
      <c r="I953" s="12">
        <v>1125</v>
      </c>
      <c r="J953" s="13">
        <f t="shared" si="125"/>
        <v>0.4152777777777778</v>
      </c>
      <c r="K953" s="13">
        <f t="shared" si="126"/>
        <v>0.47569444444444442</v>
      </c>
      <c r="L953" s="14">
        <f t="shared" si="127"/>
        <v>6.0416666666666619E-2</v>
      </c>
      <c r="M953" s="14">
        <f t="shared" si="128"/>
        <v>1</v>
      </c>
      <c r="N953" s="14">
        <f t="shared" si="129"/>
        <v>27</v>
      </c>
      <c r="O953" s="15">
        <f t="shared" si="130"/>
        <v>87</v>
      </c>
      <c r="P953" s="12"/>
      <c r="Q953" s="15">
        <f t="shared" si="131"/>
        <v>522</v>
      </c>
    </row>
    <row r="954" spans="1:17" ht="26.5" hidden="1" customHeight="1">
      <c r="A954" s="19">
        <v>45467</v>
      </c>
      <c r="B954" s="11" t="s">
        <v>34</v>
      </c>
      <c r="C954" s="11"/>
      <c r="D954" s="11" t="s">
        <v>24</v>
      </c>
      <c r="E954" s="12">
        <v>6</v>
      </c>
      <c r="F954" s="12"/>
      <c r="G954" s="12">
        <v>166</v>
      </c>
      <c r="H954" s="12">
        <v>1234</v>
      </c>
      <c r="I954" s="12">
        <v>1455</v>
      </c>
      <c r="J954" s="13">
        <f t="shared" si="125"/>
        <v>0.52361111111111114</v>
      </c>
      <c r="K954" s="13">
        <f t="shared" si="126"/>
        <v>0.62152777777777779</v>
      </c>
      <c r="L954" s="14">
        <f t="shared" si="127"/>
        <v>9.7916666666666652E-2</v>
      </c>
      <c r="M954" s="14">
        <f t="shared" si="128"/>
        <v>2</v>
      </c>
      <c r="N954" s="14">
        <f t="shared" si="129"/>
        <v>21</v>
      </c>
      <c r="O954" s="15">
        <f t="shared" si="130"/>
        <v>141</v>
      </c>
      <c r="P954" s="12"/>
      <c r="Q954" s="15">
        <f t="shared" si="131"/>
        <v>846</v>
      </c>
    </row>
    <row r="955" spans="1:17" ht="26.5" hidden="1" customHeight="1">
      <c r="A955" s="19">
        <v>45467</v>
      </c>
      <c r="B955" s="11" t="s">
        <v>34</v>
      </c>
      <c r="C955" s="11"/>
      <c r="D955" s="11" t="s">
        <v>24</v>
      </c>
      <c r="E955" s="12">
        <v>6</v>
      </c>
      <c r="F955" s="12"/>
      <c r="G955" s="12">
        <v>571</v>
      </c>
      <c r="H955" s="12">
        <v>1520</v>
      </c>
      <c r="I955" s="12">
        <v>1750</v>
      </c>
      <c r="J955" s="13">
        <f t="shared" si="125"/>
        <v>0.63888888888888884</v>
      </c>
      <c r="K955" s="13">
        <f t="shared" si="126"/>
        <v>0.74305555555555558</v>
      </c>
      <c r="L955" s="14">
        <f t="shared" si="127"/>
        <v>0.10416666666666674</v>
      </c>
      <c r="M955" s="14">
        <f t="shared" si="128"/>
        <v>2</v>
      </c>
      <c r="N955" s="14">
        <f t="shared" si="129"/>
        <v>30</v>
      </c>
      <c r="O955" s="15">
        <f t="shared" si="130"/>
        <v>150</v>
      </c>
      <c r="P955" s="12"/>
      <c r="Q955" s="15">
        <f t="shared" si="131"/>
        <v>900</v>
      </c>
    </row>
    <row r="956" spans="1:17" ht="26.5" hidden="1" customHeight="1">
      <c r="A956" s="19">
        <v>45467</v>
      </c>
      <c r="B956" s="11" t="s">
        <v>33</v>
      </c>
      <c r="C956" s="11"/>
      <c r="D956" s="11" t="s">
        <v>24</v>
      </c>
      <c r="E956" s="12">
        <v>7</v>
      </c>
      <c r="F956" s="12"/>
      <c r="G956" s="12">
        <v>720</v>
      </c>
      <c r="H956" s="12">
        <v>953</v>
      </c>
      <c r="I956" s="12">
        <v>1326</v>
      </c>
      <c r="J956" s="13">
        <f t="shared" si="125"/>
        <v>0.41180555555555554</v>
      </c>
      <c r="K956" s="13">
        <f t="shared" si="126"/>
        <v>0.55972222222222223</v>
      </c>
      <c r="L956" s="14">
        <f t="shared" si="127"/>
        <v>0.1479166666666667</v>
      </c>
      <c r="M956" s="14">
        <f t="shared" si="128"/>
        <v>3</v>
      </c>
      <c r="N956" s="14">
        <f t="shared" si="129"/>
        <v>33</v>
      </c>
      <c r="O956" s="15">
        <f t="shared" si="130"/>
        <v>213</v>
      </c>
      <c r="P956" s="12"/>
      <c r="Q956" s="15">
        <f t="shared" si="131"/>
        <v>1491</v>
      </c>
    </row>
    <row r="957" spans="1:17" ht="26.5" hidden="1" customHeight="1">
      <c r="A957" s="19">
        <v>45467</v>
      </c>
      <c r="B957" s="11" t="s">
        <v>33</v>
      </c>
      <c r="C957" s="11"/>
      <c r="D957" s="11" t="s">
        <v>24</v>
      </c>
      <c r="E957" s="12">
        <v>7</v>
      </c>
      <c r="F957" s="12"/>
      <c r="G957" s="12">
        <v>307</v>
      </c>
      <c r="H957" s="12">
        <v>1432</v>
      </c>
      <c r="I957" s="12">
        <v>1631</v>
      </c>
      <c r="J957" s="13">
        <f t="shared" si="125"/>
        <v>0.60555555555555551</v>
      </c>
      <c r="K957" s="13">
        <f t="shared" si="126"/>
        <v>0.68819444444444444</v>
      </c>
      <c r="L957" s="14">
        <f t="shared" si="127"/>
        <v>8.2638888888888928E-2</v>
      </c>
      <c r="M957" s="14">
        <f t="shared" si="128"/>
        <v>1</v>
      </c>
      <c r="N957" s="14">
        <f t="shared" si="129"/>
        <v>59</v>
      </c>
      <c r="O957" s="15">
        <f t="shared" si="130"/>
        <v>119</v>
      </c>
      <c r="P957" s="12"/>
      <c r="Q957" s="15">
        <f t="shared" si="131"/>
        <v>833</v>
      </c>
    </row>
    <row r="958" spans="1:17" ht="26.5" hidden="1" customHeight="1">
      <c r="A958" s="19">
        <v>45467</v>
      </c>
      <c r="B958" s="11" t="s">
        <v>25</v>
      </c>
      <c r="C958" s="11" t="s">
        <v>26</v>
      </c>
      <c r="D958" s="11" t="s">
        <v>28</v>
      </c>
      <c r="E958" s="12">
        <v>3</v>
      </c>
      <c r="F958" s="12" t="s">
        <v>29</v>
      </c>
      <c r="G958" s="12">
        <v>155</v>
      </c>
      <c r="H958" s="12">
        <v>2148</v>
      </c>
      <c r="I958" s="12">
        <v>2351</v>
      </c>
      <c r="J958" s="13">
        <f t="shared" si="125"/>
        <v>0.90833333333333333</v>
      </c>
      <c r="K958" s="13">
        <f t="shared" si="126"/>
        <v>0.99375000000000002</v>
      </c>
      <c r="L958" s="14">
        <f t="shared" si="127"/>
        <v>8.5416666666666696E-2</v>
      </c>
      <c r="M958" s="14">
        <f t="shared" si="128"/>
        <v>2</v>
      </c>
      <c r="N958" s="14">
        <f t="shared" si="129"/>
        <v>3</v>
      </c>
      <c r="O958" s="15">
        <f t="shared" si="130"/>
        <v>123</v>
      </c>
      <c r="P958" s="12"/>
      <c r="Q958" s="15">
        <f t="shared" si="131"/>
        <v>369</v>
      </c>
    </row>
    <row r="959" spans="1:17" ht="26.5" hidden="1" customHeight="1">
      <c r="A959" s="19">
        <v>45467</v>
      </c>
      <c r="B959" s="11" t="s">
        <v>25</v>
      </c>
      <c r="C959" s="11" t="s">
        <v>26</v>
      </c>
      <c r="D959" s="11" t="s">
        <v>28</v>
      </c>
      <c r="E959" s="12">
        <v>3</v>
      </c>
      <c r="F959" s="12" t="s">
        <v>29</v>
      </c>
      <c r="G959" s="12">
        <v>120</v>
      </c>
      <c r="H959" s="12">
        <v>2428</v>
      </c>
      <c r="I959" s="12">
        <v>2602</v>
      </c>
      <c r="J959" s="13">
        <f t="shared" si="125"/>
        <v>1.0194444444444444</v>
      </c>
      <c r="K959" s="13">
        <f t="shared" si="126"/>
        <v>1.0847222222222221</v>
      </c>
      <c r="L959" s="14">
        <f t="shared" si="127"/>
        <v>6.5277777777777768E-2</v>
      </c>
      <c r="M959" s="14">
        <f t="shared" si="128"/>
        <v>1</v>
      </c>
      <c r="N959" s="14">
        <f t="shared" si="129"/>
        <v>34</v>
      </c>
      <c r="O959" s="15">
        <f t="shared" si="130"/>
        <v>94</v>
      </c>
      <c r="P959" s="12"/>
      <c r="Q959" s="15">
        <f t="shared" si="131"/>
        <v>282</v>
      </c>
    </row>
    <row r="960" spans="1:17" ht="26.5" hidden="1" customHeight="1">
      <c r="A960" s="19">
        <v>45467</v>
      </c>
      <c r="B960" s="11" t="s">
        <v>25</v>
      </c>
      <c r="C960" s="11" t="s">
        <v>26</v>
      </c>
      <c r="D960" s="11" t="s">
        <v>28</v>
      </c>
      <c r="E960" s="12">
        <v>3</v>
      </c>
      <c r="F960" s="12" t="s">
        <v>29</v>
      </c>
      <c r="G960" s="12">
        <v>50</v>
      </c>
      <c r="H960" s="12">
        <v>328</v>
      </c>
      <c r="I960" s="12">
        <v>525</v>
      </c>
      <c r="J960" s="13">
        <f t="shared" si="125"/>
        <v>0.14444444444444443</v>
      </c>
      <c r="K960" s="13">
        <f t="shared" si="126"/>
        <v>0.22569444444444445</v>
      </c>
      <c r="L960" s="14">
        <f t="shared" si="127"/>
        <v>8.1250000000000017E-2</v>
      </c>
      <c r="M960" s="14">
        <f t="shared" si="128"/>
        <v>1</v>
      </c>
      <c r="N960" s="14">
        <f t="shared" si="129"/>
        <v>57</v>
      </c>
      <c r="O960" s="15">
        <f t="shared" si="130"/>
        <v>117</v>
      </c>
      <c r="P960" s="12"/>
      <c r="Q960" s="15">
        <f t="shared" si="131"/>
        <v>351</v>
      </c>
    </row>
    <row r="961" spans="1:17" ht="26.5" hidden="1" customHeight="1">
      <c r="A961" s="19">
        <v>45467</v>
      </c>
      <c r="B961" s="11" t="s">
        <v>25</v>
      </c>
      <c r="C961" s="11" t="s">
        <v>26</v>
      </c>
      <c r="D961" s="11" t="s">
        <v>28</v>
      </c>
      <c r="E961" s="12">
        <v>3</v>
      </c>
      <c r="F961" s="12" t="s">
        <v>27</v>
      </c>
      <c r="G961" s="12">
        <v>217</v>
      </c>
      <c r="H961" s="12">
        <v>2130</v>
      </c>
      <c r="I961" s="12">
        <v>2345</v>
      </c>
      <c r="J961" s="13">
        <f t="shared" si="125"/>
        <v>0.89583333333333337</v>
      </c>
      <c r="K961" s="13">
        <f t="shared" si="126"/>
        <v>0.98958333333333337</v>
      </c>
      <c r="L961" s="14">
        <f t="shared" si="127"/>
        <v>9.375E-2</v>
      </c>
      <c r="M961" s="14">
        <f t="shared" si="128"/>
        <v>2</v>
      </c>
      <c r="N961" s="14">
        <f t="shared" si="129"/>
        <v>15</v>
      </c>
      <c r="O961" s="15">
        <f t="shared" si="130"/>
        <v>135</v>
      </c>
      <c r="P961" s="12"/>
      <c r="Q961" s="15">
        <f t="shared" si="131"/>
        <v>405</v>
      </c>
    </row>
    <row r="962" spans="1:17" ht="26.5" hidden="1" customHeight="1">
      <c r="A962" s="19">
        <v>45467</v>
      </c>
      <c r="B962" s="11" t="s">
        <v>25</v>
      </c>
      <c r="C962" s="11" t="s">
        <v>26</v>
      </c>
      <c r="D962" s="11" t="s">
        <v>28</v>
      </c>
      <c r="E962" s="12">
        <v>3</v>
      </c>
      <c r="F962" s="12" t="s">
        <v>27</v>
      </c>
      <c r="G962" s="12">
        <v>144</v>
      </c>
      <c r="H962" s="12">
        <v>2425</v>
      </c>
      <c r="I962" s="12">
        <v>2600</v>
      </c>
      <c r="J962" s="13">
        <f t="shared" si="125"/>
        <v>1.0173611111111112</v>
      </c>
      <c r="K962" s="13">
        <f t="shared" si="126"/>
        <v>1.0833333333333333</v>
      </c>
      <c r="L962" s="14">
        <f t="shared" si="127"/>
        <v>6.5972222222222099E-2</v>
      </c>
      <c r="M962" s="14">
        <f t="shared" si="128"/>
        <v>1</v>
      </c>
      <c r="N962" s="14">
        <f t="shared" si="129"/>
        <v>35</v>
      </c>
      <c r="O962" s="15">
        <f t="shared" si="130"/>
        <v>95</v>
      </c>
      <c r="P962" s="12"/>
      <c r="Q962" s="15">
        <f t="shared" si="131"/>
        <v>285</v>
      </c>
    </row>
    <row r="963" spans="1:17" ht="26.5" hidden="1" customHeight="1">
      <c r="A963" s="19">
        <v>45467</v>
      </c>
      <c r="B963" s="11" t="s">
        <v>25</v>
      </c>
      <c r="C963" s="11" t="s">
        <v>26</v>
      </c>
      <c r="D963" s="11" t="s">
        <v>28</v>
      </c>
      <c r="E963" s="12">
        <v>3</v>
      </c>
      <c r="F963" s="12" t="s">
        <v>27</v>
      </c>
      <c r="G963" s="12">
        <v>132</v>
      </c>
      <c r="H963" s="12">
        <v>325</v>
      </c>
      <c r="I963" s="12">
        <v>430</v>
      </c>
      <c r="J963" s="13">
        <f t="shared" si="125"/>
        <v>0.1423611111111111</v>
      </c>
      <c r="K963" s="13">
        <f t="shared" si="126"/>
        <v>0.1875</v>
      </c>
      <c r="L963" s="14">
        <f t="shared" si="127"/>
        <v>4.5138888888888895E-2</v>
      </c>
      <c r="M963" s="14">
        <f t="shared" si="128"/>
        <v>1</v>
      </c>
      <c r="N963" s="14">
        <f t="shared" si="129"/>
        <v>5</v>
      </c>
      <c r="O963" s="15">
        <f t="shared" si="130"/>
        <v>65</v>
      </c>
      <c r="P963" s="12"/>
      <c r="Q963" s="15">
        <f t="shared" si="131"/>
        <v>195</v>
      </c>
    </row>
    <row r="964" spans="1:17" ht="26.5" hidden="1" customHeight="1">
      <c r="A964" s="19">
        <v>45467</v>
      </c>
      <c r="B964" s="11" t="s">
        <v>25</v>
      </c>
      <c r="C964" s="11" t="s">
        <v>26</v>
      </c>
      <c r="D964" s="11" t="s">
        <v>28</v>
      </c>
      <c r="E964" s="12">
        <v>3</v>
      </c>
      <c r="F964" s="12" t="s">
        <v>27</v>
      </c>
      <c r="G964" s="12">
        <v>189</v>
      </c>
      <c r="H964" s="12">
        <v>2135</v>
      </c>
      <c r="I964" s="12">
        <v>2345</v>
      </c>
      <c r="J964" s="13">
        <f t="shared" si="125"/>
        <v>0.89930555555555558</v>
      </c>
      <c r="K964" s="13">
        <f t="shared" si="126"/>
        <v>0.98958333333333337</v>
      </c>
      <c r="L964" s="14">
        <f t="shared" si="127"/>
        <v>9.027777777777779E-2</v>
      </c>
      <c r="M964" s="14">
        <f t="shared" si="128"/>
        <v>2</v>
      </c>
      <c r="N964" s="14">
        <f t="shared" si="129"/>
        <v>10</v>
      </c>
      <c r="O964" s="15">
        <f t="shared" si="130"/>
        <v>130</v>
      </c>
      <c r="P964" s="12"/>
      <c r="Q964" s="15">
        <f t="shared" si="131"/>
        <v>390</v>
      </c>
    </row>
    <row r="965" spans="1:17" ht="26.5" hidden="1" customHeight="1">
      <c r="A965" s="19">
        <v>45467</v>
      </c>
      <c r="B965" s="11" t="s">
        <v>25</v>
      </c>
      <c r="C965" s="11" t="s">
        <v>26</v>
      </c>
      <c r="D965" s="11" t="s">
        <v>28</v>
      </c>
      <c r="E965" s="12">
        <v>3</v>
      </c>
      <c r="F965" s="12" t="s">
        <v>27</v>
      </c>
      <c r="G965" s="12">
        <v>238</v>
      </c>
      <c r="H965" s="12">
        <v>2425</v>
      </c>
      <c r="I965" s="12">
        <v>2600</v>
      </c>
      <c r="J965" s="13">
        <f t="shared" si="125"/>
        <v>1.0173611111111112</v>
      </c>
      <c r="K965" s="13">
        <f t="shared" si="126"/>
        <v>1.0833333333333333</v>
      </c>
      <c r="L965" s="14">
        <f t="shared" si="127"/>
        <v>6.5972222222222099E-2</v>
      </c>
      <c r="M965" s="14">
        <f t="shared" si="128"/>
        <v>1</v>
      </c>
      <c r="N965" s="14">
        <f t="shared" si="129"/>
        <v>35</v>
      </c>
      <c r="O965" s="15">
        <f t="shared" si="130"/>
        <v>95</v>
      </c>
      <c r="P965" s="12"/>
      <c r="Q965" s="15">
        <f t="shared" si="131"/>
        <v>285</v>
      </c>
    </row>
    <row r="966" spans="1:17" ht="26.5" hidden="1" customHeight="1">
      <c r="A966" s="19">
        <v>45467</v>
      </c>
      <c r="B966" s="11" t="s">
        <v>25</v>
      </c>
      <c r="C966" s="11" t="s">
        <v>26</v>
      </c>
      <c r="D966" s="11" t="s">
        <v>28</v>
      </c>
      <c r="E966" s="12">
        <v>3</v>
      </c>
      <c r="F966" s="12" t="s">
        <v>27</v>
      </c>
      <c r="G966" s="12">
        <v>160</v>
      </c>
      <c r="H966" s="12">
        <v>325</v>
      </c>
      <c r="I966" s="12">
        <v>436</v>
      </c>
      <c r="J966" s="13">
        <f t="shared" si="125"/>
        <v>0.1423611111111111</v>
      </c>
      <c r="K966" s="13">
        <f t="shared" si="126"/>
        <v>0.19166666666666668</v>
      </c>
      <c r="L966" s="14">
        <f t="shared" si="127"/>
        <v>4.9305555555555575E-2</v>
      </c>
      <c r="M966" s="14">
        <f t="shared" si="128"/>
        <v>1</v>
      </c>
      <c r="N966" s="14">
        <f t="shared" si="129"/>
        <v>11</v>
      </c>
      <c r="O966" s="15">
        <f t="shared" si="130"/>
        <v>71</v>
      </c>
      <c r="P966" s="12"/>
      <c r="Q966" s="15">
        <f t="shared" si="131"/>
        <v>213</v>
      </c>
    </row>
    <row r="967" spans="1:17" ht="26.5" hidden="1" customHeight="1">
      <c r="A967" s="19">
        <v>45467</v>
      </c>
      <c r="B967" s="11" t="s">
        <v>25</v>
      </c>
      <c r="C967" s="11" t="s">
        <v>26</v>
      </c>
      <c r="D967" s="11" t="s">
        <v>28</v>
      </c>
      <c r="E967" s="12">
        <v>3</v>
      </c>
      <c r="F967" s="12" t="s">
        <v>27</v>
      </c>
      <c r="G967" s="12">
        <v>168</v>
      </c>
      <c r="H967" s="12">
        <v>2145</v>
      </c>
      <c r="I967" s="12">
        <v>2345</v>
      </c>
      <c r="J967" s="13">
        <f t="shared" si="125"/>
        <v>0.90625</v>
      </c>
      <c r="K967" s="13">
        <f t="shared" si="126"/>
        <v>0.98958333333333337</v>
      </c>
      <c r="L967" s="14">
        <f t="shared" si="127"/>
        <v>8.333333333333337E-2</v>
      </c>
      <c r="M967" s="14">
        <f t="shared" si="128"/>
        <v>2</v>
      </c>
      <c r="N967" s="14">
        <f t="shared" si="129"/>
        <v>0</v>
      </c>
      <c r="O967" s="15">
        <f t="shared" si="130"/>
        <v>120</v>
      </c>
      <c r="P967" s="12"/>
      <c r="Q967" s="15">
        <f t="shared" si="131"/>
        <v>360</v>
      </c>
    </row>
    <row r="968" spans="1:17" ht="26.5" hidden="1" customHeight="1">
      <c r="A968" s="19">
        <v>45467</v>
      </c>
      <c r="B968" s="11" t="s">
        <v>25</v>
      </c>
      <c r="C968" s="11" t="s">
        <v>26</v>
      </c>
      <c r="D968" s="11" t="s">
        <v>28</v>
      </c>
      <c r="E968" s="12">
        <v>3</v>
      </c>
      <c r="F968" s="12" t="s">
        <v>27</v>
      </c>
      <c r="G968" s="12">
        <v>150</v>
      </c>
      <c r="H968" s="12">
        <v>2425</v>
      </c>
      <c r="I968" s="12">
        <v>2600</v>
      </c>
      <c r="J968" s="13">
        <f t="shared" si="125"/>
        <v>1.0173611111111112</v>
      </c>
      <c r="K968" s="13">
        <f t="shared" si="126"/>
        <v>1.0833333333333333</v>
      </c>
      <c r="L968" s="14">
        <f t="shared" si="127"/>
        <v>6.5972222222222099E-2</v>
      </c>
      <c r="M968" s="14">
        <f t="shared" si="128"/>
        <v>1</v>
      </c>
      <c r="N968" s="14">
        <f t="shared" si="129"/>
        <v>35</v>
      </c>
      <c r="O968" s="15">
        <f t="shared" si="130"/>
        <v>95</v>
      </c>
      <c r="P968" s="12"/>
      <c r="Q968" s="15">
        <f t="shared" si="131"/>
        <v>285</v>
      </c>
    </row>
    <row r="969" spans="1:17" ht="26.5" hidden="1" customHeight="1">
      <c r="A969" s="19">
        <v>45467</v>
      </c>
      <c r="B969" s="11" t="s">
        <v>25</v>
      </c>
      <c r="C969" s="11" t="s">
        <v>26</v>
      </c>
      <c r="D969" s="11" t="s">
        <v>28</v>
      </c>
      <c r="E969" s="12">
        <v>3</v>
      </c>
      <c r="F969" s="12" t="s">
        <v>27</v>
      </c>
      <c r="G969" s="12">
        <v>149</v>
      </c>
      <c r="H969" s="12">
        <v>330</v>
      </c>
      <c r="I969" s="12">
        <v>520</v>
      </c>
      <c r="J969" s="13">
        <f t="shared" si="125"/>
        <v>0.14583333333333334</v>
      </c>
      <c r="K969" s="13">
        <f t="shared" si="126"/>
        <v>0.22222222222222221</v>
      </c>
      <c r="L969" s="14">
        <f t="shared" si="127"/>
        <v>7.6388888888888867E-2</v>
      </c>
      <c r="M969" s="14">
        <f t="shared" si="128"/>
        <v>1</v>
      </c>
      <c r="N969" s="14">
        <f t="shared" si="129"/>
        <v>50</v>
      </c>
      <c r="O969" s="15">
        <f t="shared" si="130"/>
        <v>110</v>
      </c>
      <c r="P969" s="12"/>
      <c r="Q969" s="15">
        <f t="shared" si="131"/>
        <v>330</v>
      </c>
    </row>
    <row r="970" spans="1:17" ht="26.5" hidden="1" customHeight="1">
      <c r="A970" s="19">
        <v>45468</v>
      </c>
      <c r="B970" s="11" t="s">
        <v>34</v>
      </c>
      <c r="C970" s="11"/>
      <c r="D970" s="11" t="s">
        <v>24</v>
      </c>
      <c r="E970" s="12">
        <v>6</v>
      </c>
      <c r="F970" s="12"/>
      <c r="G970" s="12">
        <v>278</v>
      </c>
      <c r="H970" s="12">
        <v>947</v>
      </c>
      <c r="I970" s="12">
        <v>1127</v>
      </c>
      <c r="J970" s="13">
        <f t="shared" si="125"/>
        <v>0.40763888888888888</v>
      </c>
      <c r="K970" s="13">
        <f t="shared" si="126"/>
        <v>0.47708333333333336</v>
      </c>
      <c r="L970" s="14">
        <f t="shared" si="127"/>
        <v>6.9444444444444475E-2</v>
      </c>
      <c r="M970" s="14">
        <f t="shared" si="128"/>
        <v>1</v>
      </c>
      <c r="N970" s="14">
        <f t="shared" si="129"/>
        <v>40</v>
      </c>
      <c r="O970" s="15">
        <f t="shared" si="130"/>
        <v>100</v>
      </c>
      <c r="P970" s="12"/>
      <c r="Q970" s="15">
        <f t="shared" si="131"/>
        <v>600</v>
      </c>
    </row>
    <row r="971" spans="1:17" ht="26.5" hidden="1" customHeight="1">
      <c r="A971" s="19">
        <v>45468</v>
      </c>
      <c r="B971" s="11" t="s">
        <v>34</v>
      </c>
      <c r="C971" s="11"/>
      <c r="D971" s="11" t="s">
        <v>24</v>
      </c>
      <c r="E971" s="12">
        <v>6</v>
      </c>
      <c r="F971" s="12"/>
      <c r="G971" s="12">
        <v>889</v>
      </c>
      <c r="H971" s="12">
        <v>1232</v>
      </c>
      <c r="I971" s="12">
        <v>1457</v>
      </c>
      <c r="J971" s="13">
        <f t="shared" si="125"/>
        <v>0.52222222222222225</v>
      </c>
      <c r="K971" s="13">
        <f t="shared" si="126"/>
        <v>0.62291666666666667</v>
      </c>
      <c r="L971" s="14">
        <f t="shared" si="127"/>
        <v>0.10069444444444442</v>
      </c>
      <c r="M971" s="14">
        <f t="shared" si="128"/>
        <v>2</v>
      </c>
      <c r="N971" s="14">
        <f t="shared" si="129"/>
        <v>25</v>
      </c>
      <c r="O971" s="15">
        <f t="shared" si="130"/>
        <v>145</v>
      </c>
      <c r="P971" s="12"/>
      <c r="Q971" s="15">
        <f t="shared" si="131"/>
        <v>870</v>
      </c>
    </row>
    <row r="972" spans="1:17" ht="26.5" hidden="1" customHeight="1">
      <c r="A972" s="19">
        <v>45468</v>
      </c>
      <c r="B972" s="11" t="s">
        <v>34</v>
      </c>
      <c r="C972" s="11"/>
      <c r="D972" s="11" t="s">
        <v>24</v>
      </c>
      <c r="E972" s="12">
        <v>6</v>
      </c>
      <c r="F972" s="12"/>
      <c r="G972" s="12">
        <v>301</v>
      </c>
      <c r="H972" s="12">
        <v>1518</v>
      </c>
      <c r="I972" s="12">
        <v>1613</v>
      </c>
      <c r="J972" s="13">
        <f t="shared" si="125"/>
        <v>0.63749999999999996</v>
      </c>
      <c r="K972" s="13">
        <f t="shared" si="126"/>
        <v>0.67569444444444449</v>
      </c>
      <c r="L972" s="14">
        <f t="shared" si="127"/>
        <v>3.8194444444444531E-2</v>
      </c>
      <c r="M972" s="14">
        <f t="shared" si="128"/>
        <v>0</v>
      </c>
      <c r="N972" s="14">
        <f t="shared" si="129"/>
        <v>55</v>
      </c>
      <c r="O972" s="15">
        <f t="shared" si="130"/>
        <v>55</v>
      </c>
      <c r="P972" s="12"/>
      <c r="Q972" s="15">
        <f t="shared" si="131"/>
        <v>330</v>
      </c>
    </row>
    <row r="973" spans="1:17" ht="26.5" hidden="1" customHeight="1">
      <c r="A973" s="19">
        <v>45468</v>
      </c>
      <c r="B973" s="11" t="s">
        <v>31</v>
      </c>
      <c r="C973" s="11"/>
      <c r="D973" s="11" t="s">
        <v>24</v>
      </c>
      <c r="E973" s="12">
        <v>6</v>
      </c>
      <c r="F973" s="12"/>
      <c r="G973" s="12">
        <v>1196</v>
      </c>
      <c r="H973" s="12">
        <v>930</v>
      </c>
      <c r="I973" s="12">
        <v>1330</v>
      </c>
      <c r="J973" s="13">
        <f t="shared" si="125"/>
        <v>0.39583333333333331</v>
      </c>
      <c r="K973" s="13">
        <f t="shared" si="126"/>
        <v>0.5625</v>
      </c>
      <c r="L973" s="14">
        <f t="shared" si="127"/>
        <v>0.16666666666666669</v>
      </c>
      <c r="M973" s="14">
        <f t="shared" si="128"/>
        <v>4</v>
      </c>
      <c r="N973" s="14">
        <f t="shared" si="129"/>
        <v>0</v>
      </c>
      <c r="O973" s="15">
        <f t="shared" si="130"/>
        <v>240</v>
      </c>
      <c r="P973" s="12"/>
      <c r="Q973" s="15">
        <f t="shared" si="131"/>
        <v>1440</v>
      </c>
    </row>
    <row r="974" spans="1:17" ht="26.5" hidden="1" customHeight="1">
      <c r="A974" s="19">
        <v>45468</v>
      </c>
      <c r="B974" s="11" t="s">
        <v>31</v>
      </c>
      <c r="C974" s="11"/>
      <c r="D974" s="11" t="s">
        <v>24</v>
      </c>
      <c r="E974" s="12">
        <v>6</v>
      </c>
      <c r="F974" s="12"/>
      <c r="G974" s="12">
        <v>747</v>
      </c>
      <c r="H974" s="12">
        <v>1430</v>
      </c>
      <c r="I974" s="12">
        <v>1630</v>
      </c>
      <c r="J974" s="13">
        <f t="shared" si="125"/>
        <v>0.60416666666666663</v>
      </c>
      <c r="K974" s="13">
        <f t="shared" si="126"/>
        <v>0.6875</v>
      </c>
      <c r="L974" s="14">
        <f t="shared" si="127"/>
        <v>8.333333333333337E-2</v>
      </c>
      <c r="M974" s="14">
        <f t="shared" si="128"/>
        <v>2</v>
      </c>
      <c r="N974" s="14">
        <f t="shared" si="129"/>
        <v>0</v>
      </c>
      <c r="O974" s="15">
        <f t="shared" si="130"/>
        <v>120</v>
      </c>
      <c r="P974" s="12"/>
      <c r="Q974" s="15">
        <f t="shared" si="131"/>
        <v>720</v>
      </c>
    </row>
    <row r="975" spans="1:17" ht="26.5" hidden="1" customHeight="1">
      <c r="A975" s="19">
        <v>45468</v>
      </c>
      <c r="B975" s="11" t="s">
        <v>31</v>
      </c>
      <c r="C975" s="11"/>
      <c r="D975" s="11" t="s">
        <v>24</v>
      </c>
      <c r="E975" s="12">
        <v>6</v>
      </c>
      <c r="F975" s="12"/>
      <c r="G975" s="12">
        <v>228</v>
      </c>
      <c r="H975" s="12">
        <v>1645</v>
      </c>
      <c r="I975" s="12">
        <v>1715</v>
      </c>
      <c r="J975" s="13">
        <f t="shared" ref="J975:J1038" si="132">IF(ISERROR(VALUE(IF(LEN(H975)=3,(LEFT(H975,1)&amp;":"&amp;RIGHT(H975,2)),(LEFT(H975,2)&amp;":"&amp;RIGHT(H975,2))))),"",VALUE(IF(LEN(H975)=3,(LEFT(H975,1)&amp;":"&amp;RIGHT(H975,2)),(LEFT(H975,2)&amp;":"&amp;RIGHT(H975,2)))))</f>
        <v>0.69791666666666663</v>
      </c>
      <c r="K975" s="13">
        <f t="shared" ref="K975:K1038" si="133">IF(ISERROR(VALUE(IF(LEN(I975)=3,(LEFT(I975,1)&amp;":"&amp;RIGHT(I975,2)),(LEFT(I975,2)&amp;":"&amp;RIGHT(I975,2))))),"",VALUE(IF(LEN(I975)=3,(LEFT(I975,1)&amp;":"&amp;RIGHT(I975,2)),(LEFT(I975,2)&amp;":"&amp;RIGHT(I975,2)))))</f>
        <v>0.71875</v>
      </c>
      <c r="L975" s="14">
        <f t="shared" ref="L975:L1038" si="134">K975-J975</f>
        <v>2.083333333333337E-2</v>
      </c>
      <c r="M975" s="14">
        <f t="shared" ref="M975:M1038" si="135">HOUR(L975)</f>
        <v>0</v>
      </c>
      <c r="N975" s="14">
        <f t="shared" ref="N975:N1038" si="136">MINUTE(L975)</f>
        <v>30</v>
      </c>
      <c r="O975" s="15">
        <f t="shared" ref="O975:O1038" si="137">IF(AND(ISNUMBER(H975),ISNUMBER(I975)),IF(M975*60+N975,M975*60+N975,"　"),0)</f>
        <v>30</v>
      </c>
      <c r="P975" s="12"/>
      <c r="Q975" s="15">
        <f t="shared" ref="Q975:Q1038" si="138">(O975*E975)-P975</f>
        <v>180</v>
      </c>
    </row>
    <row r="976" spans="1:17" ht="26.5" hidden="1" customHeight="1">
      <c r="A976" s="19">
        <v>45468</v>
      </c>
      <c r="B976" s="11" t="s">
        <v>25</v>
      </c>
      <c r="C976" s="11" t="s">
        <v>35</v>
      </c>
      <c r="D976" s="11" t="s">
        <v>24</v>
      </c>
      <c r="E976" s="12">
        <v>3</v>
      </c>
      <c r="F976" s="12"/>
      <c r="G976" s="12">
        <v>192</v>
      </c>
      <c r="H976" s="12">
        <v>955</v>
      </c>
      <c r="I976" s="12">
        <v>1225</v>
      </c>
      <c r="J976" s="13">
        <f t="shared" si="132"/>
        <v>0.41319444444444442</v>
      </c>
      <c r="K976" s="13">
        <f t="shared" si="133"/>
        <v>0.51736111111111116</v>
      </c>
      <c r="L976" s="14">
        <f t="shared" si="134"/>
        <v>0.10416666666666674</v>
      </c>
      <c r="M976" s="14">
        <f t="shared" si="135"/>
        <v>2</v>
      </c>
      <c r="N976" s="14">
        <f t="shared" si="136"/>
        <v>30</v>
      </c>
      <c r="O976" s="15">
        <f t="shared" si="137"/>
        <v>150</v>
      </c>
      <c r="P976" s="12"/>
      <c r="Q976" s="15">
        <f t="shared" si="138"/>
        <v>450</v>
      </c>
    </row>
    <row r="977" spans="1:17" ht="26.5" hidden="1" customHeight="1">
      <c r="A977" s="19">
        <v>45468</v>
      </c>
      <c r="B977" s="11" t="s">
        <v>25</v>
      </c>
      <c r="C977" s="11" t="s">
        <v>35</v>
      </c>
      <c r="D977" s="11" t="s">
        <v>24</v>
      </c>
      <c r="E977" s="12">
        <v>3</v>
      </c>
      <c r="F977" s="12"/>
      <c r="G977" s="12">
        <v>204</v>
      </c>
      <c r="H977" s="12">
        <v>1335</v>
      </c>
      <c r="I977" s="12">
        <v>1525</v>
      </c>
      <c r="J977" s="13">
        <f t="shared" si="132"/>
        <v>0.56597222222222221</v>
      </c>
      <c r="K977" s="13">
        <f t="shared" si="133"/>
        <v>0.64236111111111116</v>
      </c>
      <c r="L977" s="14">
        <f t="shared" si="134"/>
        <v>7.6388888888888951E-2</v>
      </c>
      <c r="M977" s="14">
        <f t="shared" si="135"/>
        <v>1</v>
      </c>
      <c r="N977" s="14">
        <f t="shared" si="136"/>
        <v>50</v>
      </c>
      <c r="O977" s="15">
        <f t="shared" si="137"/>
        <v>110</v>
      </c>
      <c r="P977" s="12"/>
      <c r="Q977" s="15">
        <f t="shared" si="138"/>
        <v>330</v>
      </c>
    </row>
    <row r="978" spans="1:17" ht="26.5" hidden="1" customHeight="1">
      <c r="A978" s="19">
        <v>45468</v>
      </c>
      <c r="B978" s="11" t="s">
        <v>25</v>
      </c>
      <c r="C978" s="11" t="s">
        <v>35</v>
      </c>
      <c r="D978" s="11" t="s">
        <v>24</v>
      </c>
      <c r="E978" s="12">
        <v>3</v>
      </c>
      <c r="F978" s="12"/>
      <c r="G978" s="12">
        <v>168</v>
      </c>
      <c r="H978" s="12">
        <v>1545</v>
      </c>
      <c r="I978" s="12">
        <v>1745</v>
      </c>
      <c r="J978" s="13">
        <f t="shared" si="132"/>
        <v>0.65625</v>
      </c>
      <c r="K978" s="13">
        <f t="shared" si="133"/>
        <v>0.73958333333333337</v>
      </c>
      <c r="L978" s="14">
        <f t="shared" si="134"/>
        <v>8.333333333333337E-2</v>
      </c>
      <c r="M978" s="14">
        <f t="shared" si="135"/>
        <v>2</v>
      </c>
      <c r="N978" s="14">
        <f t="shared" si="136"/>
        <v>0</v>
      </c>
      <c r="O978" s="15">
        <f t="shared" si="137"/>
        <v>120</v>
      </c>
      <c r="P978" s="12"/>
      <c r="Q978" s="15">
        <f t="shared" si="138"/>
        <v>360</v>
      </c>
    </row>
    <row r="979" spans="1:17" ht="26.5" hidden="1" customHeight="1">
      <c r="A979" s="19">
        <v>45468</v>
      </c>
      <c r="B979" s="11" t="s">
        <v>25</v>
      </c>
      <c r="C979" s="11" t="s">
        <v>35</v>
      </c>
      <c r="D979" s="11" t="s">
        <v>24</v>
      </c>
      <c r="E979" s="12">
        <v>3</v>
      </c>
      <c r="F979" s="12"/>
      <c r="G979" s="12">
        <v>84</v>
      </c>
      <c r="H979" s="12">
        <v>950</v>
      </c>
      <c r="I979" s="12">
        <v>1136</v>
      </c>
      <c r="J979" s="13">
        <f t="shared" si="132"/>
        <v>0.40972222222222221</v>
      </c>
      <c r="K979" s="13">
        <f t="shared" si="133"/>
        <v>0.48333333333333334</v>
      </c>
      <c r="L979" s="14">
        <f t="shared" si="134"/>
        <v>7.3611111111111127E-2</v>
      </c>
      <c r="M979" s="14">
        <f t="shared" si="135"/>
        <v>1</v>
      </c>
      <c r="N979" s="14">
        <f t="shared" si="136"/>
        <v>46</v>
      </c>
      <c r="O979" s="15">
        <f t="shared" si="137"/>
        <v>106</v>
      </c>
      <c r="P979" s="12"/>
      <c r="Q979" s="15">
        <f t="shared" si="138"/>
        <v>318</v>
      </c>
    </row>
    <row r="980" spans="1:17" ht="26.5" hidden="1" customHeight="1">
      <c r="A980" s="19">
        <v>45468</v>
      </c>
      <c r="B980" s="11" t="s">
        <v>25</v>
      </c>
      <c r="C980" s="11" t="s">
        <v>35</v>
      </c>
      <c r="D980" s="11" t="s">
        <v>24</v>
      </c>
      <c r="E980" s="12">
        <v>3</v>
      </c>
      <c r="F980" s="12"/>
      <c r="G980" s="12">
        <v>72</v>
      </c>
      <c r="H980" s="12">
        <v>1306</v>
      </c>
      <c r="I980" s="12">
        <v>1456</v>
      </c>
      <c r="J980" s="13">
        <f t="shared" si="132"/>
        <v>0.54583333333333328</v>
      </c>
      <c r="K980" s="13">
        <f t="shared" si="133"/>
        <v>0.62222222222222223</v>
      </c>
      <c r="L980" s="14">
        <f t="shared" si="134"/>
        <v>7.6388888888888951E-2</v>
      </c>
      <c r="M980" s="14">
        <f t="shared" si="135"/>
        <v>1</v>
      </c>
      <c r="N980" s="14">
        <f t="shared" si="136"/>
        <v>50</v>
      </c>
      <c r="O980" s="15">
        <f t="shared" si="137"/>
        <v>110</v>
      </c>
      <c r="P980" s="12"/>
      <c r="Q980" s="15">
        <f t="shared" si="138"/>
        <v>330</v>
      </c>
    </row>
    <row r="981" spans="1:17" ht="26.5" hidden="1" customHeight="1">
      <c r="A981" s="19">
        <v>45468</v>
      </c>
      <c r="B981" s="11" t="s">
        <v>25</v>
      </c>
      <c r="C981" s="11" t="s">
        <v>35</v>
      </c>
      <c r="D981" s="11" t="s">
        <v>24</v>
      </c>
      <c r="E981" s="12">
        <v>3</v>
      </c>
      <c r="F981" s="12"/>
      <c r="G981" s="12">
        <v>180</v>
      </c>
      <c r="H981" s="12">
        <v>1517</v>
      </c>
      <c r="I981" s="12">
        <v>1720</v>
      </c>
      <c r="J981" s="13">
        <f t="shared" si="132"/>
        <v>0.63680555555555551</v>
      </c>
      <c r="K981" s="13">
        <f t="shared" si="133"/>
        <v>0.72222222222222221</v>
      </c>
      <c r="L981" s="14">
        <f t="shared" si="134"/>
        <v>8.5416666666666696E-2</v>
      </c>
      <c r="M981" s="14">
        <f t="shared" si="135"/>
        <v>2</v>
      </c>
      <c r="N981" s="14">
        <f t="shared" si="136"/>
        <v>3</v>
      </c>
      <c r="O981" s="15">
        <f t="shared" si="137"/>
        <v>123</v>
      </c>
      <c r="P981" s="12"/>
      <c r="Q981" s="15">
        <f t="shared" si="138"/>
        <v>369</v>
      </c>
    </row>
    <row r="982" spans="1:17" ht="26.5" hidden="1" customHeight="1">
      <c r="A982" s="19">
        <v>45468</v>
      </c>
      <c r="B982" s="11" t="s">
        <v>25</v>
      </c>
      <c r="C982" s="11" t="s">
        <v>26</v>
      </c>
      <c r="D982" s="11" t="s">
        <v>24</v>
      </c>
      <c r="E982" s="12">
        <v>3</v>
      </c>
      <c r="F982" s="12"/>
      <c r="G982" s="12">
        <v>180</v>
      </c>
      <c r="H982" s="12">
        <v>950</v>
      </c>
      <c r="I982" s="12">
        <v>1226</v>
      </c>
      <c r="J982" s="13">
        <f t="shared" si="132"/>
        <v>0.40972222222222221</v>
      </c>
      <c r="K982" s="13">
        <f t="shared" si="133"/>
        <v>0.5180555555555556</v>
      </c>
      <c r="L982" s="14">
        <f t="shared" si="134"/>
        <v>0.10833333333333339</v>
      </c>
      <c r="M982" s="14">
        <f t="shared" si="135"/>
        <v>2</v>
      </c>
      <c r="N982" s="14">
        <f t="shared" si="136"/>
        <v>36</v>
      </c>
      <c r="O982" s="15">
        <f t="shared" si="137"/>
        <v>156</v>
      </c>
      <c r="P982" s="12"/>
      <c r="Q982" s="15">
        <f t="shared" si="138"/>
        <v>468</v>
      </c>
    </row>
    <row r="983" spans="1:17" ht="26.5" hidden="1" customHeight="1">
      <c r="A983" s="19">
        <v>45468</v>
      </c>
      <c r="B983" s="11" t="s">
        <v>25</v>
      </c>
      <c r="C983" s="11" t="s">
        <v>26</v>
      </c>
      <c r="D983" s="11" t="s">
        <v>24</v>
      </c>
      <c r="E983" s="12">
        <v>3</v>
      </c>
      <c r="F983" s="12"/>
      <c r="G983" s="12">
        <v>156</v>
      </c>
      <c r="H983" s="12">
        <v>1333</v>
      </c>
      <c r="I983" s="12">
        <v>1525</v>
      </c>
      <c r="J983" s="13">
        <f t="shared" si="132"/>
        <v>0.56458333333333333</v>
      </c>
      <c r="K983" s="13">
        <f t="shared" si="133"/>
        <v>0.64236111111111116</v>
      </c>
      <c r="L983" s="14">
        <f t="shared" si="134"/>
        <v>7.7777777777777835E-2</v>
      </c>
      <c r="M983" s="14">
        <f t="shared" si="135"/>
        <v>1</v>
      </c>
      <c r="N983" s="14">
        <f t="shared" si="136"/>
        <v>52</v>
      </c>
      <c r="O983" s="15">
        <f t="shared" si="137"/>
        <v>112</v>
      </c>
      <c r="P983" s="12"/>
      <c r="Q983" s="15">
        <f t="shared" si="138"/>
        <v>336</v>
      </c>
    </row>
    <row r="984" spans="1:17" ht="26.5" hidden="1" customHeight="1">
      <c r="A984" s="19">
        <v>45468</v>
      </c>
      <c r="B984" s="11" t="s">
        <v>25</v>
      </c>
      <c r="C984" s="11" t="s">
        <v>26</v>
      </c>
      <c r="D984" s="11" t="s">
        <v>24</v>
      </c>
      <c r="E984" s="12">
        <v>3</v>
      </c>
      <c r="F984" s="12"/>
      <c r="G984" s="12">
        <v>216</v>
      </c>
      <c r="H984" s="12">
        <v>1552</v>
      </c>
      <c r="I984" s="12">
        <v>1745</v>
      </c>
      <c r="J984" s="13">
        <f t="shared" si="132"/>
        <v>0.66111111111111109</v>
      </c>
      <c r="K984" s="13">
        <f t="shared" si="133"/>
        <v>0.73958333333333337</v>
      </c>
      <c r="L984" s="14">
        <f t="shared" si="134"/>
        <v>7.8472222222222276E-2</v>
      </c>
      <c r="M984" s="14">
        <f t="shared" si="135"/>
        <v>1</v>
      </c>
      <c r="N984" s="14">
        <f t="shared" si="136"/>
        <v>53</v>
      </c>
      <c r="O984" s="15">
        <f t="shared" si="137"/>
        <v>113</v>
      </c>
      <c r="P984" s="12"/>
      <c r="Q984" s="15">
        <f t="shared" si="138"/>
        <v>339</v>
      </c>
    </row>
    <row r="985" spans="1:17" ht="26.5" hidden="1" customHeight="1">
      <c r="A985" s="19">
        <v>45468</v>
      </c>
      <c r="B985" s="11" t="s">
        <v>25</v>
      </c>
      <c r="C985" s="11" t="s">
        <v>26</v>
      </c>
      <c r="D985" s="11" t="s">
        <v>24</v>
      </c>
      <c r="E985" s="12">
        <v>3</v>
      </c>
      <c r="F985" s="12"/>
      <c r="G985" s="12">
        <v>80</v>
      </c>
      <c r="H985" s="12">
        <v>950</v>
      </c>
      <c r="I985" s="12">
        <v>1225</v>
      </c>
      <c r="J985" s="13">
        <f t="shared" si="132"/>
        <v>0.40972222222222221</v>
      </c>
      <c r="K985" s="13">
        <f t="shared" si="133"/>
        <v>0.51736111111111116</v>
      </c>
      <c r="L985" s="14">
        <f t="shared" si="134"/>
        <v>0.10763888888888895</v>
      </c>
      <c r="M985" s="14">
        <f t="shared" si="135"/>
        <v>2</v>
      </c>
      <c r="N985" s="14">
        <f t="shared" si="136"/>
        <v>35</v>
      </c>
      <c r="O985" s="15">
        <f t="shared" si="137"/>
        <v>155</v>
      </c>
      <c r="P985" s="12"/>
      <c r="Q985" s="15">
        <f t="shared" si="138"/>
        <v>465</v>
      </c>
    </row>
    <row r="986" spans="1:17" ht="26.5" hidden="1" customHeight="1">
      <c r="A986" s="19">
        <v>45468</v>
      </c>
      <c r="B986" s="11" t="s">
        <v>25</v>
      </c>
      <c r="C986" s="11" t="s">
        <v>26</v>
      </c>
      <c r="D986" s="11" t="s">
        <v>24</v>
      </c>
      <c r="E986" s="12">
        <v>3</v>
      </c>
      <c r="F986" s="12"/>
      <c r="G986" s="12">
        <v>132</v>
      </c>
      <c r="H986" s="12">
        <v>1330</v>
      </c>
      <c r="I986" s="12">
        <v>1530</v>
      </c>
      <c r="J986" s="13">
        <f t="shared" si="132"/>
        <v>0.5625</v>
      </c>
      <c r="K986" s="13">
        <f t="shared" si="133"/>
        <v>0.64583333333333337</v>
      </c>
      <c r="L986" s="14">
        <f t="shared" si="134"/>
        <v>8.333333333333337E-2</v>
      </c>
      <c r="M986" s="14">
        <f t="shared" si="135"/>
        <v>2</v>
      </c>
      <c r="N986" s="14">
        <f t="shared" si="136"/>
        <v>0</v>
      </c>
      <c r="O986" s="15">
        <f t="shared" si="137"/>
        <v>120</v>
      </c>
      <c r="P986" s="12"/>
      <c r="Q986" s="15">
        <f t="shared" si="138"/>
        <v>360</v>
      </c>
    </row>
    <row r="987" spans="1:17" ht="26.5" hidden="1" customHeight="1">
      <c r="A987" s="19">
        <v>45468</v>
      </c>
      <c r="B987" s="11" t="s">
        <v>25</v>
      </c>
      <c r="C987" s="11" t="s">
        <v>26</v>
      </c>
      <c r="D987" s="11" t="s">
        <v>24</v>
      </c>
      <c r="E987" s="12">
        <v>3</v>
      </c>
      <c r="F987" s="12"/>
      <c r="G987" s="12">
        <v>168</v>
      </c>
      <c r="H987" s="12">
        <v>1545</v>
      </c>
      <c r="I987" s="12">
        <v>1750</v>
      </c>
      <c r="J987" s="13">
        <f t="shared" si="132"/>
        <v>0.65625</v>
      </c>
      <c r="K987" s="13">
        <f t="shared" si="133"/>
        <v>0.74305555555555558</v>
      </c>
      <c r="L987" s="14">
        <f t="shared" si="134"/>
        <v>8.680555555555558E-2</v>
      </c>
      <c r="M987" s="14">
        <f t="shared" si="135"/>
        <v>2</v>
      </c>
      <c r="N987" s="14">
        <f t="shared" si="136"/>
        <v>5</v>
      </c>
      <c r="O987" s="15">
        <f t="shared" si="137"/>
        <v>125</v>
      </c>
      <c r="P987" s="12"/>
      <c r="Q987" s="15">
        <f t="shared" si="138"/>
        <v>375</v>
      </c>
    </row>
    <row r="988" spans="1:17" ht="26.5" hidden="1" customHeight="1">
      <c r="A988" s="19">
        <v>45468</v>
      </c>
      <c r="B988" s="11" t="s">
        <v>25</v>
      </c>
      <c r="C988" s="11" t="s">
        <v>26</v>
      </c>
      <c r="D988" s="11" t="s">
        <v>24</v>
      </c>
      <c r="E988" s="12">
        <v>3</v>
      </c>
      <c r="F988" s="12"/>
      <c r="G988" s="12">
        <v>84</v>
      </c>
      <c r="H988" s="12">
        <v>1000</v>
      </c>
      <c r="I988" s="12">
        <v>1100</v>
      </c>
      <c r="J988" s="13">
        <f t="shared" si="132"/>
        <v>0.41666666666666669</v>
      </c>
      <c r="K988" s="13">
        <f t="shared" si="133"/>
        <v>0.45833333333333331</v>
      </c>
      <c r="L988" s="14">
        <f t="shared" si="134"/>
        <v>4.166666666666663E-2</v>
      </c>
      <c r="M988" s="14">
        <f t="shared" si="135"/>
        <v>1</v>
      </c>
      <c r="N988" s="14">
        <f t="shared" si="136"/>
        <v>0</v>
      </c>
      <c r="O988" s="15">
        <f t="shared" si="137"/>
        <v>60</v>
      </c>
      <c r="P988" s="12"/>
      <c r="Q988" s="15">
        <f t="shared" si="138"/>
        <v>180</v>
      </c>
    </row>
    <row r="989" spans="1:17" ht="26.5" hidden="1" customHeight="1">
      <c r="A989" s="19">
        <v>45468</v>
      </c>
      <c r="B989" s="11" t="s">
        <v>25</v>
      </c>
      <c r="C989" s="11" t="s">
        <v>26</v>
      </c>
      <c r="D989" s="11" t="s">
        <v>24</v>
      </c>
      <c r="E989" s="12">
        <v>3</v>
      </c>
      <c r="F989" s="12"/>
      <c r="G989" s="12">
        <v>140</v>
      </c>
      <c r="H989" s="12">
        <v>1100</v>
      </c>
      <c r="I989" s="12">
        <v>1225</v>
      </c>
      <c r="J989" s="13">
        <f t="shared" si="132"/>
        <v>0.45833333333333331</v>
      </c>
      <c r="K989" s="13">
        <f t="shared" si="133"/>
        <v>0.51736111111111116</v>
      </c>
      <c r="L989" s="14">
        <f t="shared" si="134"/>
        <v>5.9027777777777846E-2</v>
      </c>
      <c r="M989" s="14">
        <f t="shared" si="135"/>
        <v>1</v>
      </c>
      <c r="N989" s="14">
        <f t="shared" si="136"/>
        <v>25</v>
      </c>
      <c r="O989" s="15">
        <f t="shared" si="137"/>
        <v>85</v>
      </c>
      <c r="P989" s="12"/>
      <c r="Q989" s="15">
        <f t="shared" si="138"/>
        <v>255</v>
      </c>
    </row>
    <row r="990" spans="1:17" ht="26.5" hidden="1" customHeight="1">
      <c r="A990" s="19">
        <v>45468</v>
      </c>
      <c r="B990" s="11" t="s">
        <v>25</v>
      </c>
      <c r="C990" s="11" t="s">
        <v>26</v>
      </c>
      <c r="D990" s="11" t="s">
        <v>24</v>
      </c>
      <c r="E990" s="12">
        <v>3</v>
      </c>
      <c r="F990" s="12"/>
      <c r="G990" s="12">
        <v>30</v>
      </c>
      <c r="H990" s="12">
        <v>1335</v>
      </c>
      <c r="I990" s="12">
        <v>1400</v>
      </c>
      <c r="J990" s="13">
        <f t="shared" si="132"/>
        <v>0.56597222222222221</v>
      </c>
      <c r="K990" s="13">
        <f t="shared" si="133"/>
        <v>0.58333333333333337</v>
      </c>
      <c r="L990" s="14">
        <f t="shared" si="134"/>
        <v>1.736111111111116E-2</v>
      </c>
      <c r="M990" s="14">
        <f t="shared" si="135"/>
        <v>0</v>
      </c>
      <c r="N990" s="14">
        <f t="shared" si="136"/>
        <v>25</v>
      </c>
      <c r="O990" s="15">
        <f t="shared" si="137"/>
        <v>25</v>
      </c>
      <c r="P990" s="12"/>
      <c r="Q990" s="15">
        <f t="shared" si="138"/>
        <v>75</v>
      </c>
    </row>
    <row r="991" spans="1:17" ht="26.5" hidden="1" customHeight="1">
      <c r="A991" s="19">
        <v>45468</v>
      </c>
      <c r="B991" s="11" t="s">
        <v>25</v>
      </c>
      <c r="C991" s="11" t="s">
        <v>26</v>
      </c>
      <c r="D991" s="11" t="s">
        <v>24</v>
      </c>
      <c r="E991" s="12">
        <v>3</v>
      </c>
      <c r="F991" s="12"/>
      <c r="G991" s="12">
        <v>171</v>
      </c>
      <c r="H991" s="12">
        <v>1400</v>
      </c>
      <c r="I991" s="12">
        <v>1525</v>
      </c>
      <c r="J991" s="13">
        <f t="shared" si="132"/>
        <v>0.58333333333333337</v>
      </c>
      <c r="K991" s="13">
        <f t="shared" si="133"/>
        <v>0.64236111111111116</v>
      </c>
      <c r="L991" s="14">
        <f t="shared" si="134"/>
        <v>5.902777777777779E-2</v>
      </c>
      <c r="M991" s="14">
        <f t="shared" si="135"/>
        <v>1</v>
      </c>
      <c r="N991" s="14">
        <f t="shared" si="136"/>
        <v>25</v>
      </c>
      <c r="O991" s="15">
        <f t="shared" si="137"/>
        <v>85</v>
      </c>
      <c r="P991" s="12"/>
      <c r="Q991" s="15">
        <f t="shared" si="138"/>
        <v>255</v>
      </c>
    </row>
    <row r="992" spans="1:17" ht="26.5" hidden="1" customHeight="1">
      <c r="A992" s="19">
        <v>45468</v>
      </c>
      <c r="B992" s="11" t="s">
        <v>25</v>
      </c>
      <c r="C992" s="11" t="s">
        <v>26</v>
      </c>
      <c r="D992" s="11" t="s">
        <v>24</v>
      </c>
      <c r="E992" s="12">
        <v>3</v>
      </c>
      <c r="F992" s="12"/>
      <c r="G992" s="12">
        <v>228</v>
      </c>
      <c r="H992" s="12">
        <v>1550</v>
      </c>
      <c r="I992" s="12">
        <v>1750</v>
      </c>
      <c r="J992" s="13">
        <f t="shared" si="132"/>
        <v>0.65972222222222221</v>
      </c>
      <c r="K992" s="13">
        <f t="shared" si="133"/>
        <v>0.74305555555555558</v>
      </c>
      <c r="L992" s="14">
        <f t="shared" si="134"/>
        <v>8.333333333333337E-2</v>
      </c>
      <c r="M992" s="14">
        <f t="shared" si="135"/>
        <v>2</v>
      </c>
      <c r="N992" s="14">
        <f t="shared" si="136"/>
        <v>0</v>
      </c>
      <c r="O992" s="15">
        <f t="shared" si="137"/>
        <v>120</v>
      </c>
      <c r="P992" s="12"/>
      <c r="Q992" s="15">
        <f t="shared" si="138"/>
        <v>360</v>
      </c>
    </row>
    <row r="993" spans="1:17" ht="26.5" hidden="1" customHeight="1">
      <c r="A993" s="19">
        <v>45468</v>
      </c>
      <c r="B993" s="11" t="s">
        <v>25</v>
      </c>
      <c r="C993" s="11" t="s">
        <v>26</v>
      </c>
      <c r="D993" s="11" t="s">
        <v>24</v>
      </c>
      <c r="E993" s="12">
        <v>3</v>
      </c>
      <c r="F993" s="12"/>
      <c r="G993" s="12">
        <v>188</v>
      </c>
      <c r="H993" s="12">
        <v>955</v>
      </c>
      <c r="I993" s="12">
        <v>1225</v>
      </c>
      <c r="J993" s="13">
        <f t="shared" si="132"/>
        <v>0.41319444444444442</v>
      </c>
      <c r="K993" s="13">
        <f t="shared" si="133"/>
        <v>0.51736111111111116</v>
      </c>
      <c r="L993" s="14">
        <f t="shared" si="134"/>
        <v>0.10416666666666674</v>
      </c>
      <c r="M993" s="14">
        <f t="shared" si="135"/>
        <v>2</v>
      </c>
      <c r="N993" s="14">
        <f t="shared" si="136"/>
        <v>30</v>
      </c>
      <c r="O993" s="15">
        <f t="shared" si="137"/>
        <v>150</v>
      </c>
      <c r="P993" s="12"/>
      <c r="Q993" s="15">
        <f t="shared" si="138"/>
        <v>450</v>
      </c>
    </row>
    <row r="994" spans="1:17" ht="26.5" hidden="1" customHeight="1">
      <c r="A994" s="19">
        <v>45468</v>
      </c>
      <c r="B994" s="11" t="s">
        <v>25</v>
      </c>
      <c r="C994" s="11" t="s">
        <v>26</v>
      </c>
      <c r="D994" s="11" t="s">
        <v>24</v>
      </c>
      <c r="E994" s="12">
        <v>3</v>
      </c>
      <c r="F994" s="12"/>
      <c r="G994" s="12">
        <v>176</v>
      </c>
      <c r="H994" s="12">
        <v>1330</v>
      </c>
      <c r="I994" s="12">
        <v>1525</v>
      </c>
      <c r="J994" s="13">
        <f t="shared" si="132"/>
        <v>0.5625</v>
      </c>
      <c r="K994" s="13">
        <f t="shared" si="133"/>
        <v>0.64236111111111116</v>
      </c>
      <c r="L994" s="14">
        <f t="shared" si="134"/>
        <v>7.986111111111116E-2</v>
      </c>
      <c r="M994" s="14">
        <f t="shared" si="135"/>
        <v>1</v>
      </c>
      <c r="N994" s="14">
        <f t="shared" si="136"/>
        <v>55</v>
      </c>
      <c r="O994" s="15">
        <f t="shared" si="137"/>
        <v>115</v>
      </c>
      <c r="P994" s="12"/>
      <c r="Q994" s="15">
        <f t="shared" si="138"/>
        <v>345</v>
      </c>
    </row>
    <row r="995" spans="1:17" ht="26.5" hidden="1" customHeight="1">
      <c r="A995" s="19">
        <v>45468</v>
      </c>
      <c r="B995" s="11" t="s">
        <v>25</v>
      </c>
      <c r="C995" s="11" t="s">
        <v>26</v>
      </c>
      <c r="D995" s="11" t="s">
        <v>24</v>
      </c>
      <c r="E995" s="12">
        <v>3</v>
      </c>
      <c r="F995" s="12"/>
      <c r="G995" s="12">
        <v>220</v>
      </c>
      <c r="H995" s="12">
        <v>1550</v>
      </c>
      <c r="I995" s="12">
        <v>1750</v>
      </c>
      <c r="J995" s="13">
        <f t="shared" si="132"/>
        <v>0.65972222222222221</v>
      </c>
      <c r="K995" s="13">
        <f t="shared" si="133"/>
        <v>0.74305555555555558</v>
      </c>
      <c r="L995" s="14">
        <f t="shared" si="134"/>
        <v>8.333333333333337E-2</v>
      </c>
      <c r="M995" s="14">
        <f t="shared" si="135"/>
        <v>2</v>
      </c>
      <c r="N995" s="14">
        <f t="shared" si="136"/>
        <v>0</v>
      </c>
      <c r="O995" s="15">
        <f t="shared" si="137"/>
        <v>120</v>
      </c>
      <c r="P995" s="12"/>
      <c r="Q995" s="15">
        <f t="shared" si="138"/>
        <v>360</v>
      </c>
    </row>
    <row r="996" spans="1:17" ht="26.5" hidden="1" customHeight="1">
      <c r="A996" s="19">
        <v>45468</v>
      </c>
      <c r="B996" s="11" t="s">
        <v>25</v>
      </c>
      <c r="C996" s="11" t="s">
        <v>26</v>
      </c>
      <c r="D996" s="11" t="s">
        <v>24</v>
      </c>
      <c r="E996" s="12">
        <v>3</v>
      </c>
      <c r="F996" s="12"/>
      <c r="G996" s="12">
        <v>120</v>
      </c>
      <c r="H996" s="12">
        <v>955</v>
      </c>
      <c r="I996" s="12">
        <v>1230</v>
      </c>
      <c r="J996" s="13">
        <f t="shared" si="132"/>
        <v>0.41319444444444442</v>
      </c>
      <c r="K996" s="13">
        <f t="shared" si="133"/>
        <v>0.52083333333333337</v>
      </c>
      <c r="L996" s="14">
        <f t="shared" si="134"/>
        <v>0.10763888888888895</v>
      </c>
      <c r="M996" s="14">
        <f t="shared" si="135"/>
        <v>2</v>
      </c>
      <c r="N996" s="14">
        <f t="shared" si="136"/>
        <v>35</v>
      </c>
      <c r="O996" s="15">
        <f t="shared" si="137"/>
        <v>155</v>
      </c>
      <c r="P996" s="12"/>
      <c r="Q996" s="15">
        <f t="shared" si="138"/>
        <v>465</v>
      </c>
    </row>
    <row r="997" spans="1:17" ht="26.5" hidden="1" customHeight="1">
      <c r="A997" s="19">
        <v>45468</v>
      </c>
      <c r="B997" s="11" t="s">
        <v>25</v>
      </c>
      <c r="C997" s="11" t="s">
        <v>26</v>
      </c>
      <c r="D997" s="11" t="s">
        <v>24</v>
      </c>
      <c r="E997" s="12">
        <v>3</v>
      </c>
      <c r="F997" s="12"/>
      <c r="G997" s="12">
        <v>96</v>
      </c>
      <c r="H997" s="12">
        <v>1330</v>
      </c>
      <c r="I997" s="12">
        <v>1530</v>
      </c>
      <c r="J997" s="13">
        <f t="shared" si="132"/>
        <v>0.5625</v>
      </c>
      <c r="K997" s="13">
        <f t="shared" si="133"/>
        <v>0.64583333333333337</v>
      </c>
      <c r="L997" s="14">
        <f t="shared" si="134"/>
        <v>8.333333333333337E-2</v>
      </c>
      <c r="M997" s="14">
        <f t="shared" si="135"/>
        <v>2</v>
      </c>
      <c r="N997" s="14">
        <f t="shared" si="136"/>
        <v>0</v>
      </c>
      <c r="O997" s="15">
        <f t="shared" si="137"/>
        <v>120</v>
      </c>
      <c r="P997" s="12"/>
      <c r="Q997" s="15">
        <f t="shared" si="138"/>
        <v>360</v>
      </c>
    </row>
    <row r="998" spans="1:17" ht="26.5" hidden="1" customHeight="1">
      <c r="A998" s="19">
        <v>45468</v>
      </c>
      <c r="B998" s="11" t="s">
        <v>25</v>
      </c>
      <c r="C998" s="11" t="s">
        <v>26</v>
      </c>
      <c r="D998" s="11" t="s">
        <v>24</v>
      </c>
      <c r="E998" s="12">
        <v>3</v>
      </c>
      <c r="F998" s="12"/>
      <c r="G998" s="12">
        <v>120</v>
      </c>
      <c r="H998" s="12">
        <v>1545</v>
      </c>
      <c r="I998" s="12">
        <v>1750</v>
      </c>
      <c r="J998" s="13">
        <f t="shared" si="132"/>
        <v>0.65625</v>
      </c>
      <c r="K998" s="13">
        <f t="shared" si="133"/>
        <v>0.74305555555555558</v>
      </c>
      <c r="L998" s="14">
        <f t="shared" si="134"/>
        <v>8.680555555555558E-2</v>
      </c>
      <c r="M998" s="14">
        <f t="shared" si="135"/>
        <v>2</v>
      </c>
      <c r="N998" s="14">
        <f t="shared" si="136"/>
        <v>5</v>
      </c>
      <c r="O998" s="15">
        <f t="shared" si="137"/>
        <v>125</v>
      </c>
      <c r="P998" s="12"/>
      <c r="Q998" s="15">
        <f t="shared" si="138"/>
        <v>375</v>
      </c>
    </row>
    <row r="999" spans="1:17" ht="26.5" hidden="1" customHeight="1">
      <c r="A999" s="19">
        <v>45468</v>
      </c>
      <c r="B999" s="11" t="s">
        <v>23</v>
      </c>
      <c r="C999" s="11"/>
      <c r="D999" s="11" t="s">
        <v>24</v>
      </c>
      <c r="E999" s="12">
        <v>4</v>
      </c>
      <c r="F999" s="12"/>
      <c r="G999" s="12">
        <v>29</v>
      </c>
      <c r="H999" s="12">
        <v>945</v>
      </c>
      <c r="I999" s="12">
        <v>1125</v>
      </c>
      <c r="J999" s="13">
        <f t="shared" si="132"/>
        <v>0.40625</v>
      </c>
      <c r="K999" s="13">
        <f t="shared" si="133"/>
        <v>0.47569444444444442</v>
      </c>
      <c r="L999" s="14">
        <f t="shared" si="134"/>
        <v>6.944444444444442E-2</v>
      </c>
      <c r="M999" s="14">
        <f t="shared" si="135"/>
        <v>1</v>
      </c>
      <c r="N999" s="14">
        <f t="shared" si="136"/>
        <v>40</v>
      </c>
      <c r="O999" s="15">
        <f t="shared" si="137"/>
        <v>100</v>
      </c>
      <c r="P999" s="12"/>
      <c r="Q999" s="15">
        <f t="shared" si="138"/>
        <v>400</v>
      </c>
    </row>
    <row r="1000" spans="1:17" ht="26.5" hidden="1" customHeight="1">
      <c r="A1000" s="19">
        <v>45468</v>
      </c>
      <c r="B1000" s="11" t="s">
        <v>23</v>
      </c>
      <c r="C1000" s="11"/>
      <c r="D1000" s="11" t="s">
        <v>24</v>
      </c>
      <c r="E1000" s="12">
        <v>4</v>
      </c>
      <c r="F1000" s="12"/>
      <c r="G1000" s="12">
        <v>252</v>
      </c>
      <c r="H1000" s="12">
        <v>1230</v>
      </c>
      <c r="I1000" s="12">
        <v>1410</v>
      </c>
      <c r="J1000" s="13">
        <f t="shared" si="132"/>
        <v>0.52083333333333337</v>
      </c>
      <c r="K1000" s="13">
        <f t="shared" si="133"/>
        <v>0.59027777777777779</v>
      </c>
      <c r="L1000" s="14">
        <f t="shared" si="134"/>
        <v>6.944444444444442E-2</v>
      </c>
      <c r="M1000" s="14">
        <f t="shared" si="135"/>
        <v>1</v>
      </c>
      <c r="N1000" s="14">
        <f t="shared" si="136"/>
        <v>40</v>
      </c>
      <c r="O1000" s="15">
        <f t="shared" si="137"/>
        <v>100</v>
      </c>
      <c r="P1000" s="12"/>
      <c r="Q1000" s="15">
        <f t="shared" si="138"/>
        <v>400</v>
      </c>
    </row>
    <row r="1001" spans="1:17" ht="26.5" hidden="1" customHeight="1">
      <c r="A1001" s="19">
        <v>45468</v>
      </c>
      <c r="B1001" s="11" t="s">
        <v>23</v>
      </c>
      <c r="C1001" s="11"/>
      <c r="D1001" s="11" t="s">
        <v>24</v>
      </c>
      <c r="E1001" s="12">
        <v>4</v>
      </c>
      <c r="F1001" s="12"/>
      <c r="G1001" s="12">
        <v>20</v>
      </c>
      <c r="H1001" s="12">
        <v>1410</v>
      </c>
      <c r="I1001" s="12">
        <v>1455</v>
      </c>
      <c r="J1001" s="13">
        <f t="shared" si="132"/>
        <v>0.59027777777777779</v>
      </c>
      <c r="K1001" s="13">
        <f t="shared" si="133"/>
        <v>0.62152777777777779</v>
      </c>
      <c r="L1001" s="14">
        <f t="shared" si="134"/>
        <v>3.125E-2</v>
      </c>
      <c r="M1001" s="14">
        <f t="shared" si="135"/>
        <v>0</v>
      </c>
      <c r="N1001" s="14">
        <f t="shared" si="136"/>
        <v>45</v>
      </c>
      <c r="O1001" s="15">
        <f t="shared" si="137"/>
        <v>45</v>
      </c>
      <c r="P1001" s="12"/>
      <c r="Q1001" s="15">
        <f t="shared" si="138"/>
        <v>180</v>
      </c>
    </row>
    <row r="1002" spans="1:17" ht="26.5" hidden="1" customHeight="1">
      <c r="A1002" s="19">
        <v>45468</v>
      </c>
      <c r="B1002" s="11" t="s">
        <v>23</v>
      </c>
      <c r="C1002" s="11"/>
      <c r="D1002" s="11" t="s">
        <v>24</v>
      </c>
      <c r="E1002" s="12">
        <v>4</v>
      </c>
      <c r="F1002" s="12"/>
      <c r="G1002" s="12">
        <v>46</v>
      </c>
      <c r="H1002" s="12">
        <v>1520</v>
      </c>
      <c r="I1002" s="12">
        <v>1755</v>
      </c>
      <c r="J1002" s="13">
        <f t="shared" si="132"/>
        <v>0.63888888888888884</v>
      </c>
      <c r="K1002" s="13">
        <f t="shared" si="133"/>
        <v>0.74652777777777779</v>
      </c>
      <c r="L1002" s="14">
        <f t="shared" si="134"/>
        <v>0.10763888888888895</v>
      </c>
      <c r="M1002" s="14">
        <f t="shared" si="135"/>
        <v>2</v>
      </c>
      <c r="N1002" s="14">
        <f t="shared" si="136"/>
        <v>35</v>
      </c>
      <c r="O1002" s="15">
        <f t="shared" si="137"/>
        <v>155</v>
      </c>
      <c r="P1002" s="12"/>
      <c r="Q1002" s="15">
        <f t="shared" si="138"/>
        <v>620</v>
      </c>
    </row>
    <row r="1003" spans="1:17" ht="26.5" hidden="1" customHeight="1">
      <c r="A1003" s="19">
        <v>45468</v>
      </c>
      <c r="B1003" s="11" t="s">
        <v>23</v>
      </c>
      <c r="C1003" s="11"/>
      <c r="D1003" s="11" t="s">
        <v>24</v>
      </c>
      <c r="E1003" s="12">
        <v>4</v>
      </c>
      <c r="F1003" s="12"/>
      <c r="G1003" s="12">
        <v>53</v>
      </c>
      <c r="H1003" s="12">
        <v>955</v>
      </c>
      <c r="I1003" s="12">
        <v>1130</v>
      </c>
      <c r="J1003" s="13">
        <f t="shared" si="132"/>
        <v>0.41319444444444442</v>
      </c>
      <c r="K1003" s="13">
        <f t="shared" si="133"/>
        <v>0.47916666666666669</v>
      </c>
      <c r="L1003" s="14">
        <f t="shared" si="134"/>
        <v>6.5972222222222265E-2</v>
      </c>
      <c r="M1003" s="14">
        <f t="shared" si="135"/>
        <v>1</v>
      </c>
      <c r="N1003" s="14">
        <f t="shared" si="136"/>
        <v>35</v>
      </c>
      <c r="O1003" s="15">
        <f t="shared" si="137"/>
        <v>95</v>
      </c>
      <c r="P1003" s="12"/>
      <c r="Q1003" s="15">
        <f t="shared" si="138"/>
        <v>380</v>
      </c>
    </row>
    <row r="1004" spans="1:17" ht="26.5" hidden="1" customHeight="1">
      <c r="A1004" s="19">
        <v>45468</v>
      </c>
      <c r="B1004" s="11" t="s">
        <v>23</v>
      </c>
      <c r="C1004" s="11"/>
      <c r="D1004" s="11" t="s">
        <v>24</v>
      </c>
      <c r="E1004" s="12">
        <v>4</v>
      </c>
      <c r="F1004" s="12"/>
      <c r="G1004" s="12">
        <v>66</v>
      </c>
      <c r="H1004" s="12">
        <v>1230</v>
      </c>
      <c r="I1004" s="12">
        <v>1330</v>
      </c>
      <c r="J1004" s="13">
        <f t="shared" si="132"/>
        <v>0.52083333333333337</v>
      </c>
      <c r="K1004" s="13">
        <f t="shared" si="133"/>
        <v>0.5625</v>
      </c>
      <c r="L1004" s="14">
        <f t="shared" si="134"/>
        <v>4.166666666666663E-2</v>
      </c>
      <c r="M1004" s="14">
        <f t="shared" si="135"/>
        <v>1</v>
      </c>
      <c r="N1004" s="14">
        <f t="shared" si="136"/>
        <v>0</v>
      </c>
      <c r="O1004" s="15">
        <f t="shared" si="137"/>
        <v>60</v>
      </c>
      <c r="P1004" s="12"/>
      <c r="Q1004" s="15">
        <f t="shared" si="138"/>
        <v>240</v>
      </c>
    </row>
    <row r="1005" spans="1:17" ht="26.5" hidden="1" customHeight="1">
      <c r="A1005" s="19">
        <v>45468</v>
      </c>
      <c r="B1005" s="11" t="s">
        <v>23</v>
      </c>
      <c r="C1005" s="11"/>
      <c r="D1005" s="11" t="s">
        <v>24</v>
      </c>
      <c r="E1005" s="12">
        <v>4</v>
      </c>
      <c r="F1005" s="12"/>
      <c r="G1005" s="12">
        <v>100</v>
      </c>
      <c r="H1005" s="12">
        <v>1330</v>
      </c>
      <c r="I1005" s="12">
        <v>1500</v>
      </c>
      <c r="J1005" s="13">
        <f t="shared" si="132"/>
        <v>0.5625</v>
      </c>
      <c r="K1005" s="13">
        <f t="shared" si="133"/>
        <v>0.625</v>
      </c>
      <c r="L1005" s="14">
        <f t="shared" si="134"/>
        <v>6.25E-2</v>
      </c>
      <c r="M1005" s="14">
        <f t="shared" si="135"/>
        <v>1</v>
      </c>
      <c r="N1005" s="14">
        <f t="shared" si="136"/>
        <v>30</v>
      </c>
      <c r="O1005" s="15">
        <f t="shared" si="137"/>
        <v>90</v>
      </c>
      <c r="P1005" s="12"/>
      <c r="Q1005" s="15">
        <f t="shared" si="138"/>
        <v>360</v>
      </c>
    </row>
    <row r="1006" spans="1:17" ht="26.5" hidden="1" customHeight="1">
      <c r="A1006" s="19">
        <v>45468</v>
      </c>
      <c r="B1006" s="11" t="s">
        <v>23</v>
      </c>
      <c r="C1006" s="11"/>
      <c r="D1006" s="11" t="s">
        <v>24</v>
      </c>
      <c r="E1006" s="12">
        <v>4</v>
      </c>
      <c r="F1006" s="12"/>
      <c r="G1006" s="12">
        <v>82</v>
      </c>
      <c r="H1006" s="12">
        <v>1530</v>
      </c>
      <c r="I1006" s="12">
        <v>1655</v>
      </c>
      <c r="J1006" s="13">
        <f t="shared" si="132"/>
        <v>0.64583333333333337</v>
      </c>
      <c r="K1006" s="13">
        <f t="shared" si="133"/>
        <v>0.70486111111111116</v>
      </c>
      <c r="L1006" s="14">
        <f t="shared" si="134"/>
        <v>5.902777777777779E-2</v>
      </c>
      <c r="M1006" s="14">
        <f t="shared" si="135"/>
        <v>1</v>
      </c>
      <c r="N1006" s="14">
        <f t="shared" si="136"/>
        <v>25</v>
      </c>
      <c r="O1006" s="15">
        <f t="shared" si="137"/>
        <v>85</v>
      </c>
      <c r="P1006" s="12"/>
      <c r="Q1006" s="15">
        <f t="shared" si="138"/>
        <v>340</v>
      </c>
    </row>
    <row r="1007" spans="1:17" ht="26.5" hidden="1" customHeight="1">
      <c r="A1007" s="19">
        <v>45468</v>
      </c>
      <c r="B1007" s="11" t="s">
        <v>23</v>
      </c>
      <c r="C1007" s="11"/>
      <c r="D1007" s="11" t="s">
        <v>24</v>
      </c>
      <c r="E1007" s="12">
        <v>4</v>
      </c>
      <c r="F1007" s="12"/>
      <c r="G1007" s="12">
        <v>140</v>
      </c>
      <c r="H1007" s="12">
        <v>1655</v>
      </c>
      <c r="I1007" s="12">
        <v>1745</v>
      </c>
      <c r="J1007" s="13">
        <f t="shared" si="132"/>
        <v>0.70486111111111116</v>
      </c>
      <c r="K1007" s="13">
        <f t="shared" si="133"/>
        <v>0.73958333333333337</v>
      </c>
      <c r="L1007" s="14">
        <f t="shared" si="134"/>
        <v>3.472222222222221E-2</v>
      </c>
      <c r="M1007" s="14">
        <f t="shared" si="135"/>
        <v>0</v>
      </c>
      <c r="N1007" s="14">
        <f t="shared" si="136"/>
        <v>50</v>
      </c>
      <c r="O1007" s="15">
        <f t="shared" si="137"/>
        <v>50</v>
      </c>
      <c r="P1007" s="12"/>
      <c r="Q1007" s="15">
        <f t="shared" si="138"/>
        <v>200</v>
      </c>
    </row>
    <row r="1008" spans="1:17" ht="26.5" hidden="1" customHeight="1">
      <c r="A1008" s="19">
        <v>45468</v>
      </c>
      <c r="B1008" s="11" t="s">
        <v>25</v>
      </c>
      <c r="C1008" s="11" t="s">
        <v>26</v>
      </c>
      <c r="D1008" s="11" t="s">
        <v>28</v>
      </c>
      <c r="E1008" s="12">
        <v>3</v>
      </c>
      <c r="F1008" s="12" t="s">
        <v>29</v>
      </c>
      <c r="G1008" s="12">
        <v>84</v>
      </c>
      <c r="H1008" s="12">
        <v>2158</v>
      </c>
      <c r="I1008" s="12">
        <v>2345</v>
      </c>
      <c r="J1008" s="13">
        <f t="shared" si="132"/>
        <v>0.91527777777777775</v>
      </c>
      <c r="K1008" s="13">
        <f t="shared" si="133"/>
        <v>0.98958333333333337</v>
      </c>
      <c r="L1008" s="14">
        <f t="shared" si="134"/>
        <v>7.4305555555555625E-2</v>
      </c>
      <c r="M1008" s="14">
        <f t="shared" si="135"/>
        <v>1</v>
      </c>
      <c r="N1008" s="14">
        <f t="shared" si="136"/>
        <v>47</v>
      </c>
      <c r="O1008" s="15">
        <f t="shared" si="137"/>
        <v>107</v>
      </c>
      <c r="P1008" s="12"/>
      <c r="Q1008" s="15">
        <f t="shared" si="138"/>
        <v>321</v>
      </c>
    </row>
    <row r="1009" spans="1:17" ht="26.5" hidden="1" customHeight="1">
      <c r="A1009" s="19">
        <v>45468</v>
      </c>
      <c r="B1009" s="11" t="s">
        <v>25</v>
      </c>
      <c r="C1009" s="11" t="s">
        <v>26</v>
      </c>
      <c r="D1009" s="11" t="s">
        <v>28</v>
      </c>
      <c r="E1009" s="12">
        <v>3</v>
      </c>
      <c r="F1009" s="12" t="s">
        <v>29</v>
      </c>
      <c r="G1009" s="12">
        <v>120</v>
      </c>
      <c r="H1009" s="12">
        <v>2427</v>
      </c>
      <c r="I1009" s="12">
        <v>2600</v>
      </c>
      <c r="J1009" s="13">
        <f t="shared" si="132"/>
        <v>1.01875</v>
      </c>
      <c r="K1009" s="13">
        <f t="shared" si="133"/>
        <v>1.0833333333333333</v>
      </c>
      <c r="L1009" s="14">
        <f t="shared" si="134"/>
        <v>6.4583333333333215E-2</v>
      </c>
      <c r="M1009" s="14">
        <f t="shared" si="135"/>
        <v>1</v>
      </c>
      <c r="N1009" s="14">
        <f t="shared" si="136"/>
        <v>33</v>
      </c>
      <c r="O1009" s="15">
        <f t="shared" si="137"/>
        <v>93</v>
      </c>
      <c r="P1009" s="12"/>
      <c r="Q1009" s="15">
        <f t="shared" si="138"/>
        <v>279</v>
      </c>
    </row>
    <row r="1010" spans="1:17" ht="26.5" hidden="1" customHeight="1">
      <c r="A1010" s="19">
        <v>45468</v>
      </c>
      <c r="B1010" s="11" t="s">
        <v>25</v>
      </c>
      <c r="C1010" s="11" t="s">
        <v>26</v>
      </c>
      <c r="D1010" s="11" t="s">
        <v>28</v>
      </c>
      <c r="E1010" s="12">
        <v>3</v>
      </c>
      <c r="F1010" s="12" t="s">
        <v>29</v>
      </c>
      <c r="G1010" s="12">
        <v>36</v>
      </c>
      <c r="H1010" s="12">
        <v>329</v>
      </c>
      <c r="I1010" s="12">
        <v>410</v>
      </c>
      <c r="J1010" s="13">
        <f t="shared" si="132"/>
        <v>0.1451388888888889</v>
      </c>
      <c r="K1010" s="13">
        <f t="shared" si="133"/>
        <v>0.1736111111111111</v>
      </c>
      <c r="L1010" s="14">
        <f t="shared" si="134"/>
        <v>2.8472222222222204E-2</v>
      </c>
      <c r="M1010" s="14">
        <f t="shared" si="135"/>
        <v>0</v>
      </c>
      <c r="N1010" s="14">
        <f t="shared" si="136"/>
        <v>41</v>
      </c>
      <c r="O1010" s="15">
        <f t="shared" si="137"/>
        <v>41</v>
      </c>
      <c r="P1010" s="12"/>
      <c r="Q1010" s="15">
        <f t="shared" si="138"/>
        <v>123</v>
      </c>
    </row>
    <row r="1011" spans="1:17" ht="26.5" hidden="1" customHeight="1">
      <c r="A1011" s="19">
        <v>45468</v>
      </c>
      <c r="B1011" s="11" t="s">
        <v>25</v>
      </c>
      <c r="C1011" s="11" t="s">
        <v>26</v>
      </c>
      <c r="D1011" s="11" t="s">
        <v>28</v>
      </c>
      <c r="E1011" s="12">
        <v>3</v>
      </c>
      <c r="F1011" s="12" t="s">
        <v>27</v>
      </c>
      <c r="G1011" s="12">
        <v>348</v>
      </c>
      <c r="H1011" s="12">
        <v>2145</v>
      </c>
      <c r="I1011" s="12">
        <v>2345</v>
      </c>
      <c r="J1011" s="13">
        <f t="shared" si="132"/>
        <v>0.90625</v>
      </c>
      <c r="K1011" s="13">
        <f t="shared" si="133"/>
        <v>0.98958333333333337</v>
      </c>
      <c r="L1011" s="14">
        <f t="shared" si="134"/>
        <v>8.333333333333337E-2</v>
      </c>
      <c r="M1011" s="14">
        <f t="shared" si="135"/>
        <v>2</v>
      </c>
      <c r="N1011" s="14">
        <f t="shared" si="136"/>
        <v>0</v>
      </c>
      <c r="O1011" s="15">
        <f t="shared" si="137"/>
        <v>120</v>
      </c>
      <c r="P1011" s="12"/>
      <c r="Q1011" s="15">
        <f t="shared" si="138"/>
        <v>360</v>
      </c>
    </row>
    <row r="1012" spans="1:17" ht="26.5" hidden="1" customHeight="1">
      <c r="A1012" s="19">
        <v>45468</v>
      </c>
      <c r="B1012" s="11" t="s">
        <v>25</v>
      </c>
      <c r="C1012" s="11" t="s">
        <v>26</v>
      </c>
      <c r="D1012" s="11" t="s">
        <v>28</v>
      </c>
      <c r="E1012" s="12">
        <v>3</v>
      </c>
      <c r="F1012" s="12" t="s">
        <v>27</v>
      </c>
      <c r="G1012" s="12">
        <v>190</v>
      </c>
      <c r="H1012" s="12">
        <v>2425</v>
      </c>
      <c r="I1012" s="12">
        <v>2600</v>
      </c>
      <c r="J1012" s="13">
        <f t="shared" si="132"/>
        <v>1.0173611111111112</v>
      </c>
      <c r="K1012" s="13">
        <f t="shared" si="133"/>
        <v>1.0833333333333333</v>
      </c>
      <c r="L1012" s="14">
        <f t="shared" si="134"/>
        <v>6.5972222222222099E-2</v>
      </c>
      <c r="M1012" s="14">
        <f t="shared" si="135"/>
        <v>1</v>
      </c>
      <c r="N1012" s="14">
        <f t="shared" si="136"/>
        <v>35</v>
      </c>
      <c r="O1012" s="15">
        <f t="shared" si="137"/>
        <v>95</v>
      </c>
      <c r="P1012" s="12"/>
      <c r="Q1012" s="15">
        <f t="shared" si="138"/>
        <v>285</v>
      </c>
    </row>
    <row r="1013" spans="1:17" ht="26.5" hidden="1" customHeight="1">
      <c r="A1013" s="19">
        <v>45468</v>
      </c>
      <c r="B1013" s="11" t="s">
        <v>25</v>
      </c>
      <c r="C1013" s="11" t="s">
        <v>26</v>
      </c>
      <c r="D1013" s="11" t="s">
        <v>28</v>
      </c>
      <c r="E1013" s="12">
        <v>3</v>
      </c>
      <c r="F1013" s="12" t="s">
        <v>27</v>
      </c>
      <c r="G1013" s="12">
        <v>67</v>
      </c>
      <c r="H1013" s="12">
        <v>330</v>
      </c>
      <c r="I1013" s="12">
        <v>410</v>
      </c>
      <c r="J1013" s="13">
        <f t="shared" si="132"/>
        <v>0.14583333333333334</v>
      </c>
      <c r="K1013" s="13">
        <f t="shared" si="133"/>
        <v>0.1736111111111111</v>
      </c>
      <c r="L1013" s="14">
        <f t="shared" si="134"/>
        <v>2.7777777777777762E-2</v>
      </c>
      <c r="M1013" s="14">
        <f t="shared" si="135"/>
        <v>0</v>
      </c>
      <c r="N1013" s="14">
        <f t="shared" si="136"/>
        <v>40</v>
      </c>
      <c r="O1013" s="15">
        <f t="shared" si="137"/>
        <v>40</v>
      </c>
      <c r="P1013" s="12"/>
      <c r="Q1013" s="15">
        <f t="shared" si="138"/>
        <v>120</v>
      </c>
    </row>
    <row r="1014" spans="1:17" ht="26.5" hidden="1" customHeight="1">
      <c r="A1014" s="19">
        <v>45468</v>
      </c>
      <c r="B1014" s="11" t="s">
        <v>25</v>
      </c>
      <c r="C1014" s="11" t="s">
        <v>26</v>
      </c>
      <c r="D1014" s="11" t="s">
        <v>28</v>
      </c>
      <c r="E1014" s="12">
        <v>3</v>
      </c>
      <c r="F1014" s="12" t="s">
        <v>27</v>
      </c>
      <c r="G1014" s="12">
        <v>225</v>
      </c>
      <c r="H1014" s="12">
        <v>2140</v>
      </c>
      <c r="I1014" s="12">
        <v>2345</v>
      </c>
      <c r="J1014" s="13">
        <f t="shared" si="132"/>
        <v>0.90277777777777779</v>
      </c>
      <c r="K1014" s="13">
        <f t="shared" si="133"/>
        <v>0.98958333333333337</v>
      </c>
      <c r="L1014" s="14">
        <f t="shared" si="134"/>
        <v>8.680555555555558E-2</v>
      </c>
      <c r="M1014" s="14">
        <f t="shared" si="135"/>
        <v>2</v>
      </c>
      <c r="N1014" s="14">
        <f t="shared" si="136"/>
        <v>5</v>
      </c>
      <c r="O1014" s="15">
        <f t="shared" si="137"/>
        <v>125</v>
      </c>
      <c r="P1014" s="12"/>
      <c r="Q1014" s="15">
        <f t="shared" si="138"/>
        <v>375</v>
      </c>
    </row>
    <row r="1015" spans="1:17" ht="26.5" hidden="1" customHeight="1">
      <c r="A1015" s="19">
        <v>45468</v>
      </c>
      <c r="B1015" s="11" t="s">
        <v>25</v>
      </c>
      <c r="C1015" s="11" t="s">
        <v>26</v>
      </c>
      <c r="D1015" s="11" t="s">
        <v>28</v>
      </c>
      <c r="E1015" s="12">
        <v>3</v>
      </c>
      <c r="F1015" s="12" t="s">
        <v>27</v>
      </c>
      <c r="G1015" s="12">
        <v>144</v>
      </c>
      <c r="H1015" s="12">
        <v>2425</v>
      </c>
      <c r="I1015" s="12">
        <v>2600</v>
      </c>
      <c r="J1015" s="13">
        <f t="shared" si="132"/>
        <v>1.0173611111111112</v>
      </c>
      <c r="K1015" s="13">
        <f t="shared" si="133"/>
        <v>1.0833333333333333</v>
      </c>
      <c r="L1015" s="14">
        <f t="shared" si="134"/>
        <v>6.5972222222222099E-2</v>
      </c>
      <c r="M1015" s="14">
        <f t="shared" si="135"/>
        <v>1</v>
      </c>
      <c r="N1015" s="14">
        <f t="shared" si="136"/>
        <v>35</v>
      </c>
      <c r="O1015" s="15">
        <f t="shared" si="137"/>
        <v>95</v>
      </c>
      <c r="P1015" s="12"/>
      <c r="Q1015" s="15">
        <f t="shared" si="138"/>
        <v>285</v>
      </c>
    </row>
    <row r="1016" spans="1:17" ht="26.5" hidden="1" customHeight="1">
      <c r="A1016" s="19">
        <v>45468</v>
      </c>
      <c r="B1016" s="11" t="s">
        <v>25</v>
      </c>
      <c r="C1016" s="11" t="s">
        <v>26</v>
      </c>
      <c r="D1016" s="11" t="s">
        <v>28</v>
      </c>
      <c r="E1016" s="12">
        <v>3</v>
      </c>
      <c r="F1016" s="12" t="s">
        <v>27</v>
      </c>
      <c r="G1016" s="12">
        <v>84</v>
      </c>
      <c r="H1016" s="12">
        <v>325</v>
      </c>
      <c r="I1016" s="12">
        <v>412</v>
      </c>
      <c r="J1016" s="13">
        <f t="shared" si="132"/>
        <v>0.1423611111111111</v>
      </c>
      <c r="K1016" s="13">
        <f t="shared" si="133"/>
        <v>0.17499999999999999</v>
      </c>
      <c r="L1016" s="14">
        <f t="shared" si="134"/>
        <v>3.2638888888888884E-2</v>
      </c>
      <c r="M1016" s="14">
        <f t="shared" si="135"/>
        <v>0</v>
      </c>
      <c r="N1016" s="14">
        <f t="shared" si="136"/>
        <v>47</v>
      </c>
      <c r="O1016" s="15">
        <f t="shared" si="137"/>
        <v>47</v>
      </c>
      <c r="P1016" s="12"/>
      <c r="Q1016" s="15">
        <f t="shared" si="138"/>
        <v>141</v>
      </c>
    </row>
    <row r="1017" spans="1:17" ht="26.5" hidden="1" customHeight="1">
      <c r="A1017" s="19">
        <v>45468</v>
      </c>
      <c r="B1017" s="11" t="s">
        <v>25</v>
      </c>
      <c r="C1017" s="11" t="s">
        <v>26</v>
      </c>
      <c r="D1017" s="11" t="s">
        <v>28</v>
      </c>
      <c r="E1017" s="12">
        <v>3</v>
      </c>
      <c r="F1017" s="12" t="s">
        <v>27</v>
      </c>
      <c r="G1017" s="12">
        <v>187</v>
      </c>
      <c r="H1017" s="12">
        <v>2150</v>
      </c>
      <c r="I1017" s="12">
        <v>2345</v>
      </c>
      <c r="J1017" s="13">
        <f t="shared" si="132"/>
        <v>0.90972222222222221</v>
      </c>
      <c r="K1017" s="13">
        <f t="shared" si="133"/>
        <v>0.98958333333333337</v>
      </c>
      <c r="L1017" s="14">
        <f t="shared" si="134"/>
        <v>7.986111111111116E-2</v>
      </c>
      <c r="M1017" s="14">
        <f t="shared" si="135"/>
        <v>1</v>
      </c>
      <c r="N1017" s="14">
        <f t="shared" si="136"/>
        <v>55</v>
      </c>
      <c r="O1017" s="15">
        <f t="shared" si="137"/>
        <v>115</v>
      </c>
      <c r="P1017" s="12"/>
      <c r="Q1017" s="15">
        <f t="shared" si="138"/>
        <v>345</v>
      </c>
    </row>
    <row r="1018" spans="1:17" ht="26.5" hidden="1" customHeight="1">
      <c r="A1018" s="19">
        <v>45468</v>
      </c>
      <c r="B1018" s="11" t="s">
        <v>25</v>
      </c>
      <c r="C1018" s="11" t="s">
        <v>26</v>
      </c>
      <c r="D1018" s="11" t="s">
        <v>28</v>
      </c>
      <c r="E1018" s="12">
        <v>3</v>
      </c>
      <c r="F1018" s="12" t="s">
        <v>27</v>
      </c>
      <c r="G1018" s="12">
        <v>132</v>
      </c>
      <c r="H1018" s="12">
        <v>2430</v>
      </c>
      <c r="I1018" s="12">
        <v>2600</v>
      </c>
      <c r="J1018" s="13">
        <f t="shared" si="132"/>
        <v>1.0208333333333333</v>
      </c>
      <c r="K1018" s="13">
        <f t="shared" si="133"/>
        <v>1.0833333333333333</v>
      </c>
      <c r="L1018" s="14">
        <f t="shared" si="134"/>
        <v>6.25E-2</v>
      </c>
      <c r="M1018" s="14">
        <f t="shared" si="135"/>
        <v>1</v>
      </c>
      <c r="N1018" s="14">
        <f t="shared" si="136"/>
        <v>30</v>
      </c>
      <c r="O1018" s="15">
        <f t="shared" si="137"/>
        <v>90</v>
      </c>
      <c r="P1018" s="12"/>
      <c r="Q1018" s="15">
        <f t="shared" si="138"/>
        <v>270</v>
      </c>
    </row>
    <row r="1019" spans="1:17" ht="26.5" hidden="1" customHeight="1">
      <c r="A1019" s="19">
        <v>45468</v>
      </c>
      <c r="B1019" s="11" t="s">
        <v>25</v>
      </c>
      <c r="C1019" s="11" t="s">
        <v>26</v>
      </c>
      <c r="D1019" s="11" t="s">
        <v>28</v>
      </c>
      <c r="E1019" s="12">
        <v>3</v>
      </c>
      <c r="F1019" s="12" t="s">
        <v>27</v>
      </c>
      <c r="G1019" s="12">
        <v>36</v>
      </c>
      <c r="H1019" s="12">
        <v>330</v>
      </c>
      <c r="I1019" s="12">
        <v>420</v>
      </c>
      <c r="J1019" s="13">
        <f t="shared" si="132"/>
        <v>0.14583333333333334</v>
      </c>
      <c r="K1019" s="13">
        <f t="shared" si="133"/>
        <v>0.18055555555555555</v>
      </c>
      <c r="L1019" s="14">
        <f t="shared" si="134"/>
        <v>3.472222222222221E-2</v>
      </c>
      <c r="M1019" s="14">
        <f t="shared" si="135"/>
        <v>0</v>
      </c>
      <c r="N1019" s="14">
        <f t="shared" si="136"/>
        <v>50</v>
      </c>
      <c r="O1019" s="15">
        <f t="shared" si="137"/>
        <v>50</v>
      </c>
      <c r="P1019" s="12"/>
      <c r="Q1019" s="15">
        <f t="shared" si="138"/>
        <v>150</v>
      </c>
    </row>
    <row r="1020" spans="1:17" ht="26.5" hidden="1" customHeight="1">
      <c r="A1020" s="19">
        <v>45469</v>
      </c>
      <c r="B1020" s="11" t="s">
        <v>32</v>
      </c>
      <c r="C1020" s="11"/>
      <c r="D1020" s="11" t="s">
        <v>24</v>
      </c>
      <c r="E1020" s="12">
        <v>7</v>
      </c>
      <c r="F1020" s="12"/>
      <c r="G1020" s="12">
        <v>1213</v>
      </c>
      <c r="H1020" s="12">
        <v>950</v>
      </c>
      <c r="I1020" s="12">
        <v>1225</v>
      </c>
      <c r="J1020" s="13">
        <f t="shared" si="132"/>
        <v>0.40972222222222221</v>
      </c>
      <c r="K1020" s="13">
        <f t="shared" si="133"/>
        <v>0.51736111111111116</v>
      </c>
      <c r="L1020" s="14">
        <f t="shared" si="134"/>
        <v>0.10763888888888895</v>
      </c>
      <c r="M1020" s="14">
        <f t="shared" si="135"/>
        <v>2</v>
      </c>
      <c r="N1020" s="14">
        <f t="shared" si="136"/>
        <v>35</v>
      </c>
      <c r="O1020" s="15">
        <f t="shared" si="137"/>
        <v>155</v>
      </c>
      <c r="P1020" s="12"/>
      <c r="Q1020" s="15">
        <f t="shared" si="138"/>
        <v>1085</v>
      </c>
    </row>
    <row r="1021" spans="1:17" ht="26.5" hidden="1" customHeight="1">
      <c r="A1021" s="19">
        <v>45469</v>
      </c>
      <c r="B1021" s="11" t="s">
        <v>32</v>
      </c>
      <c r="C1021" s="11"/>
      <c r="D1021" s="11" t="s">
        <v>24</v>
      </c>
      <c r="E1021" s="12">
        <v>7</v>
      </c>
      <c r="F1021" s="12"/>
      <c r="G1021" s="12">
        <v>636</v>
      </c>
      <c r="H1021" s="12">
        <v>1335</v>
      </c>
      <c r="I1021" s="12">
        <v>1450</v>
      </c>
      <c r="J1021" s="13">
        <f t="shared" si="132"/>
        <v>0.56597222222222221</v>
      </c>
      <c r="K1021" s="13">
        <f t="shared" si="133"/>
        <v>0.61805555555555558</v>
      </c>
      <c r="L1021" s="14">
        <f t="shared" si="134"/>
        <v>5.208333333333337E-2</v>
      </c>
      <c r="M1021" s="14">
        <f t="shared" si="135"/>
        <v>1</v>
      </c>
      <c r="N1021" s="14">
        <f t="shared" si="136"/>
        <v>15</v>
      </c>
      <c r="O1021" s="15">
        <f t="shared" si="137"/>
        <v>75</v>
      </c>
      <c r="P1021" s="12"/>
      <c r="Q1021" s="15">
        <f t="shared" si="138"/>
        <v>525</v>
      </c>
    </row>
    <row r="1022" spans="1:17" ht="26.5" hidden="1" customHeight="1">
      <c r="A1022" s="19">
        <v>45469</v>
      </c>
      <c r="B1022" s="11" t="s">
        <v>25</v>
      </c>
      <c r="C1022" s="11" t="s">
        <v>35</v>
      </c>
      <c r="D1022" s="11" t="s">
        <v>24</v>
      </c>
      <c r="E1022" s="12">
        <v>3</v>
      </c>
      <c r="F1022" s="12"/>
      <c r="G1022" s="12">
        <v>126</v>
      </c>
      <c r="H1022" s="12">
        <v>948</v>
      </c>
      <c r="I1022" s="12">
        <v>11256</v>
      </c>
      <c r="J1022" s="13">
        <f t="shared" si="132"/>
        <v>0.40833333333333333</v>
      </c>
      <c r="K1022" s="13">
        <f t="shared" si="133"/>
        <v>0.49722222222222223</v>
      </c>
      <c r="L1022" s="14">
        <f t="shared" si="134"/>
        <v>8.8888888888888906E-2</v>
      </c>
      <c r="M1022" s="14">
        <f t="shared" si="135"/>
        <v>2</v>
      </c>
      <c r="N1022" s="14">
        <f t="shared" si="136"/>
        <v>8</v>
      </c>
      <c r="O1022" s="15">
        <f t="shared" si="137"/>
        <v>128</v>
      </c>
      <c r="P1022" s="12"/>
      <c r="Q1022" s="15">
        <f t="shared" si="138"/>
        <v>384</v>
      </c>
    </row>
    <row r="1023" spans="1:17" ht="26.5" hidden="1" customHeight="1">
      <c r="A1023" s="19">
        <v>45469</v>
      </c>
      <c r="B1023" s="11" t="s">
        <v>25</v>
      </c>
      <c r="C1023" s="11" t="s">
        <v>35</v>
      </c>
      <c r="D1023" s="11" t="s">
        <v>24</v>
      </c>
      <c r="E1023" s="12">
        <v>3</v>
      </c>
      <c r="F1023" s="12"/>
      <c r="G1023" s="12">
        <v>60</v>
      </c>
      <c r="H1023" s="12">
        <v>1330</v>
      </c>
      <c r="I1023" s="12">
        <v>1456</v>
      </c>
      <c r="J1023" s="13">
        <f t="shared" si="132"/>
        <v>0.5625</v>
      </c>
      <c r="K1023" s="13">
        <f t="shared" si="133"/>
        <v>0.62222222222222223</v>
      </c>
      <c r="L1023" s="14">
        <f t="shared" si="134"/>
        <v>5.9722222222222232E-2</v>
      </c>
      <c r="M1023" s="14">
        <f t="shared" si="135"/>
        <v>1</v>
      </c>
      <c r="N1023" s="14">
        <f t="shared" si="136"/>
        <v>26</v>
      </c>
      <c r="O1023" s="15">
        <f t="shared" si="137"/>
        <v>86</v>
      </c>
      <c r="P1023" s="12"/>
      <c r="Q1023" s="15">
        <f t="shared" si="138"/>
        <v>258</v>
      </c>
    </row>
    <row r="1024" spans="1:17" ht="26.5" hidden="1" customHeight="1">
      <c r="A1024" s="19">
        <v>45469</v>
      </c>
      <c r="B1024" s="11" t="s">
        <v>25</v>
      </c>
      <c r="C1024" s="11" t="s">
        <v>35</v>
      </c>
      <c r="D1024" s="11" t="s">
        <v>24</v>
      </c>
      <c r="E1024" s="12">
        <v>3</v>
      </c>
      <c r="F1024" s="12"/>
      <c r="G1024" s="12">
        <v>10</v>
      </c>
      <c r="H1024" s="12">
        <v>1520</v>
      </c>
      <c r="I1024" s="12">
        <v>1527</v>
      </c>
      <c r="J1024" s="13">
        <f t="shared" si="132"/>
        <v>0.63888888888888884</v>
      </c>
      <c r="K1024" s="13">
        <f t="shared" si="133"/>
        <v>0.64375000000000004</v>
      </c>
      <c r="L1024" s="14">
        <f t="shared" si="134"/>
        <v>4.8611111111112049E-3</v>
      </c>
      <c r="M1024" s="14">
        <f t="shared" si="135"/>
        <v>0</v>
      </c>
      <c r="N1024" s="14">
        <f t="shared" si="136"/>
        <v>7</v>
      </c>
      <c r="O1024" s="15">
        <f t="shared" si="137"/>
        <v>7</v>
      </c>
      <c r="P1024" s="12"/>
      <c r="Q1024" s="15">
        <f t="shared" si="138"/>
        <v>21</v>
      </c>
    </row>
    <row r="1025" spans="1:17" ht="26.5" hidden="1" customHeight="1">
      <c r="A1025" s="19">
        <v>45469</v>
      </c>
      <c r="B1025" s="11" t="s">
        <v>25</v>
      </c>
      <c r="C1025" s="11" t="s">
        <v>35</v>
      </c>
      <c r="D1025" s="11" t="s">
        <v>24</v>
      </c>
      <c r="E1025" s="12">
        <v>3</v>
      </c>
      <c r="F1025" s="12"/>
      <c r="G1025" s="12">
        <v>156</v>
      </c>
      <c r="H1025" s="12">
        <v>945</v>
      </c>
      <c r="I1025" s="12">
        <v>1225</v>
      </c>
      <c r="J1025" s="13">
        <f t="shared" si="132"/>
        <v>0.40625</v>
      </c>
      <c r="K1025" s="13">
        <f t="shared" si="133"/>
        <v>0.51736111111111116</v>
      </c>
      <c r="L1025" s="14">
        <f t="shared" si="134"/>
        <v>0.11111111111111116</v>
      </c>
      <c r="M1025" s="14">
        <f t="shared" si="135"/>
        <v>2</v>
      </c>
      <c r="N1025" s="14">
        <f t="shared" si="136"/>
        <v>40</v>
      </c>
      <c r="O1025" s="15">
        <f t="shared" si="137"/>
        <v>160</v>
      </c>
      <c r="P1025" s="12"/>
      <c r="Q1025" s="15">
        <f t="shared" si="138"/>
        <v>480</v>
      </c>
    </row>
    <row r="1026" spans="1:17" ht="26.5" hidden="1" customHeight="1">
      <c r="A1026" s="19">
        <v>45469</v>
      </c>
      <c r="B1026" s="11" t="s">
        <v>25</v>
      </c>
      <c r="C1026" s="11" t="s">
        <v>35</v>
      </c>
      <c r="D1026" s="11" t="s">
        <v>24</v>
      </c>
      <c r="E1026" s="12">
        <v>3</v>
      </c>
      <c r="F1026" s="12"/>
      <c r="G1026" s="12">
        <v>60</v>
      </c>
      <c r="H1026" s="12">
        <v>1335</v>
      </c>
      <c r="I1026" s="12">
        <v>1415</v>
      </c>
      <c r="J1026" s="13">
        <f t="shared" si="132"/>
        <v>0.56597222222222221</v>
      </c>
      <c r="K1026" s="13">
        <f t="shared" si="133"/>
        <v>0.59375</v>
      </c>
      <c r="L1026" s="14">
        <f t="shared" si="134"/>
        <v>2.777777777777779E-2</v>
      </c>
      <c r="M1026" s="14">
        <f t="shared" si="135"/>
        <v>0</v>
      </c>
      <c r="N1026" s="14">
        <f t="shared" si="136"/>
        <v>40</v>
      </c>
      <c r="O1026" s="15">
        <f t="shared" si="137"/>
        <v>40</v>
      </c>
      <c r="P1026" s="12"/>
      <c r="Q1026" s="15">
        <f t="shared" si="138"/>
        <v>120</v>
      </c>
    </row>
    <row r="1027" spans="1:17" ht="26.5" hidden="1" customHeight="1">
      <c r="A1027" s="19">
        <v>45469</v>
      </c>
      <c r="B1027" s="11" t="s">
        <v>25</v>
      </c>
      <c r="C1027" s="11" t="s">
        <v>35</v>
      </c>
      <c r="D1027" s="11" t="s">
        <v>24</v>
      </c>
      <c r="E1027" s="12">
        <v>3</v>
      </c>
      <c r="F1027" s="12"/>
      <c r="G1027" s="12">
        <v>12</v>
      </c>
      <c r="H1027" s="12">
        <v>1420</v>
      </c>
      <c r="I1027" s="12">
        <v>1425</v>
      </c>
      <c r="J1027" s="13">
        <f t="shared" si="132"/>
        <v>0.59722222222222221</v>
      </c>
      <c r="K1027" s="13">
        <f t="shared" si="133"/>
        <v>0.60069444444444442</v>
      </c>
      <c r="L1027" s="14">
        <f t="shared" si="134"/>
        <v>3.4722222222222099E-3</v>
      </c>
      <c r="M1027" s="14">
        <f t="shared" si="135"/>
        <v>0</v>
      </c>
      <c r="N1027" s="14">
        <f t="shared" si="136"/>
        <v>5</v>
      </c>
      <c r="O1027" s="15">
        <f t="shared" si="137"/>
        <v>5</v>
      </c>
      <c r="P1027" s="12"/>
      <c r="Q1027" s="15">
        <f t="shared" si="138"/>
        <v>15</v>
      </c>
    </row>
    <row r="1028" spans="1:17" ht="26.5" hidden="1" customHeight="1">
      <c r="A1028" s="19">
        <v>45469</v>
      </c>
      <c r="B1028" s="11" t="s">
        <v>25</v>
      </c>
      <c r="C1028" s="11" t="s">
        <v>35</v>
      </c>
      <c r="D1028" s="11" t="s">
        <v>24</v>
      </c>
      <c r="E1028" s="12">
        <v>3</v>
      </c>
      <c r="F1028" s="12"/>
      <c r="G1028" s="12">
        <v>72</v>
      </c>
      <c r="H1028" s="12">
        <v>1440</v>
      </c>
      <c r="I1028" s="12">
        <v>1525</v>
      </c>
      <c r="J1028" s="13">
        <f t="shared" si="132"/>
        <v>0.61111111111111116</v>
      </c>
      <c r="K1028" s="13">
        <f t="shared" si="133"/>
        <v>0.64236111111111116</v>
      </c>
      <c r="L1028" s="14">
        <f t="shared" si="134"/>
        <v>3.125E-2</v>
      </c>
      <c r="M1028" s="14">
        <f t="shared" si="135"/>
        <v>0</v>
      </c>
      <c r="N1028" s="14">
        <f t="shared" si="136"/>
        <v>45</v>
      </c>
      <c r="O1028" s="15">
        <f t="shared" si="137"/>
        <v>45</v>
      </c>
      <c r="P1028" s="12"/>
      <c r="Q1028" s="15">
        <f t="shared" si="138"/>
        <v>135</v>
      </c>
    </row>
    <row r="1029" spans="1:17" ht="26.5" hidden="1" customHeight="1">
      <c r="A1029" s="19">
        <v>45469</v>
      </c>
      <c r="B1029" s="11" t="s">
        <v>25</v>
      </c>
      <c r="C1029" s="11" t="s">
        <v>26</v>
      </c>
      <c r="D1029" s="11" t="s">
        <v>24</v>
      </c>
      <c r="E1029" s="12">
        <v>3</v>
      </c>
      <c r="F1029" s="12"/>
      <c r="G1029" s="12">
        <v>176</v>
      </c>
      <c r="H1029" s="12">
        <v>950</v>
      </c>
      <c r="I1029" s="12">
        <v>1230</v>
      </c>
      <c r="J1029" s="13">
        <f t="shared" si="132"/>
        <v>0.40972222222222221</v>
      </c>
      <c r="K1029" s="13">
        <f t="shared" si="133"/>
        <v>0.52083333333333337</v>
      </c>
      <c r="L1029" s="14">
        <f t="shared" si="134"/>
        <v>0.11111111111111116</v>
      </c>
      <c r="M1029" s="14">
        <f t="shared" si="135"/>
        <v>2</v>
      </c>
      <c r="N1029" s="14">
        <f t="shared" si="136"/>
        <v>40</v>
      </c>
      <c r="O1029" s="15">
        <f t="shared" si="137"/>
        <v>160</v>
      </c>
      <c r="P1029" s="12"/>
      <c r="Q1029" s="15">
        <f t="shared" si="138"/>
        <v>480</v>
      </c>
    </row>
    <row r="1030" spans="1:17" ht="26.5" hidden="1" customHeight="1">
      <c r="A1030" s="19">
        <v>45469</v>
      </c>
      <c r="B1030" s="11" t="s">
        <v>25</v>
      </c>
      <c r="C1030" s="11" t="s">
        <v>26</v>
      </c>
      <c r="D1030" s="11" t="s">
        <v>24</v>
      </c>
      <c r="E1030" s="12">
        <v>3</v>
      </c>
      <c r="F1030" s="12"/>
      <c r="G1030" s="12">
        <v>70</v>
      </c>
      <c r="H1030" s="12">
        <v>1335</v>
      </c>
      <c r="I1030" s="12">
        <v>1440</v>
      </c>
      <c r="J1030" s="13">
        <f t="shared" si="132"/>
        <v>0.56597222222222221</v>
      </c>
      <c r="K1030" s="13">
        <f t="shared" si="133"/>
        <v>0.61111111111111116</v>
      </c>
      <c r="L1030" s="14">
        <f t="shared" si="134"/>
        <v>4.5138888888888951E-2</v>
      </c>
      <c r="M1030" s="14">
        <f t="shared" si="135"/>
        <v>1</v>
      </c>
      <c r="N1030" s="14">
        <f t="shared" si="136"/>
        <v>5</v>
      </c>
      <c r="O1030" s="15">
        <f t="shared" si="137"/>
        <v>65</v>
      </c>
      <c r="P1030" s="12"/>
      <c r="Q1030" s="15">
        <f t="shared" si="138"/>
        <v>195</v>
      </c>
    </row>
    <row r="1031" spans="1:17" ht="26.5" hidden="1" customHeight="1">
      <c r="A1031" s="19">
        <v>45469</v>
      </c>
      <c r="B1031" s="11" t="s">
        <v>25</v>
      </c>
      <c r="C1031" s="11" t="s">
        <v>26</v>
      </c>
      <c r="D1031" s="11" t="s">
        <v>24</v>
      </c>
      <c r="E1031" s="12">
        <v>3</v>
      </c>
      <c r="F1031" s="12"/>
      <c r="G1031" s="12">
        <v>16</v>
      </c>
      <c r="H1031" s="12">
        <v>1445</v>
      </c>
      <c r="I1031" s="12">
        <v>1500</v>
      </c>
      <c r="J1031" s="13">
        <f t="shared" si="132"/>
        <v>0.61458333333333337</v>
      </c>
      <c r="K1031" s="13">
        <f t="shared" si="133"/>
        <v>0.625</v>
      </c>
      <c r="L1031" s="14">
        <f t="shared" si="134"/>
        <v>1.041666666666663E-2</v>
      </c>
      <c r="M1031" s="14">
        <f t="shared" si="135"/>
        <v>0</v>
      </c>
      <c r="N1031" s="14">
        <f t="shared" si="136"/>
        <v>15</v>
      </c>
      <c r="O1031" s="15">
        <f t="shared" si="137"/>
        <v>15</v>
      </c>
      <c r="P1031" s="12"/>
      <c r="Q1031" s="15">
        <f t="shared" si="138"/>
        <v>45</v>
      </c>
    </row>
    <row r="1032" spans="1:17" ht="26.5" hidden="1" customHeight="1">
      <c r="A1032" s="19">
        <v>45469</v>
      </c>
      <c r="B1032" s="11" t="s">
        <v>25</v>
      </c>
      <c r="C1032" s="11" t="s">
        <v>26</v>
      </c>
      <c r="D1032" s="11" t="s">
        <v>24</v>
      </c>
      <c r="E1032" s="12">
        <v>3</v>
      </c>
      <c r="F1032" s="12"/>
      <c r="G1032" s="12">
        <v>143</v>
      </c>
      <c r="H1032" s="12">
        <v>955</v>
      </c>
      <c r="I1032" s="12">
        <v>1224</v>
      </c>
      <c r="J1032" s="13">
        <f t="shared" si="132"/>
        <v>0.41319444444444442</v>
      </c>
      <c r="K1032" s="13">
        <f t="shared" si="133"/>
        <v>0.51666666666666672</v>
      </c>
      <c r="L1032" s="14">
        <f t="shared" si="134"/>
        <v>0.1034722222222223</v>
      </c>
      <c r="M1032" s="14">
        <f t="shared" si="135"/>
        <v>2</v>
      </c>
      <c r="N1032" s="14">
        <f t="shared" si="136"/>
        <v>29</v>
      </c>
      <c r="O1032" s="15">
        <f t="shared" si="137"/>
        <v>149</v>
      </c>
      <c r="P1032" s="12"/>
      <c r="Q1032" s="15">
        <f t="shared" si="138"/>
        <v>447</v>
      </c>
    </row>
    <row r="1033" spans="1:17" ht="26.5" hidden="1" customHeight="1">
      <c r="A1033" s="19">
        <v>45469</v>
      </c>
      <c r="B1033" s="11" t="s">
        <v>25</v>
      </c>
      <c r="C1033" s="11" t="s">
        <v>26</v>
      </c>
      <c r="D1033" s="11" t="s">
        <v>24</v>
      </c>
      <c r="E1033" s="12">
        <v>3</v>
      </c>
      <c r="F1033" s="12"/>
      <c r="G1033" s="12">
        <v>47</v>
      </c>
      <c r="H1033" s="12">
        <v>1336</v>
      </c>
      <c r="I1033" s="12">
        <v>1412</v>
      </c>
      <c r="J1033" s="13">
        <f t="shared" si="132"/>
        <v>0.56666666666666665</v>
      </c>
      <c r="K1033" s="13">
        <f t="shared" si="133"/>
        <v>0.59166666666666667</v>
      </c>
      <c r="L1033" s="14">
        <f t="shared" si="134"/>
        <v>2.5000000000000022E-2</v>
      </c>
      <c r="M1033" s="14">
        <f t="shared" si="135"/>
        <v>0</v>
      </c>
      <c r="N1033" s="14">
        <f t="shared" si="136"/>
        <v>36</v>
      </c>
      <c r="O1033" s="15">
        <f t="shared" si="137"/>
        <v>36</v>
      </c>
      <c r="P1033" s="12"/>
      <c r="Q1033" s="15">
        <f t="shared" si="138"/>
        <v>108</v>
      </c>
    </row>
    <row r="1034" spans="1:17" ht="26.5" hidden="1" customHeight="1">
      <c r="A1034" s="19">
        <v>45469</v>
      </c>
      <c r="B1034" s="11" t="s">
        <v>25</v>
      </c>
      <c r="C1034" s="11" t="s">
        <v>26</v>
      </c>
      <c r="D1034" s="11" t="s">
        <v>24</v>
      </c>
      <c r="E1034" s="12">
        <v>3</v>
      </c>
      <c r="F1034" s="12"/>
      <c r="G1034" s="12">
        <v>12</v>
      </c>
      <c r="H1034" s="12">
        <v>1415</v>
      </c>
      <c r="I1034" s="12">
        <v>1430</v>
      </c>
      <c r="J1034" s="13">
        <f t="shared" si="132"/>
        <v>0.59375</v>
      </c>
      <c r="K1034" s="13">
        <f t="shared" si="133"/>
        <v>0.60416666666666663</v>
      </c>
      <c r="L1034" s="14">
        <f t="shared" si="134"/>
        <v>1.041666666666663E-2</v>
      </c>
      <c r="M1034" s="14">
        <f t="shared" si="135"/>
        <v>0</v>
      </c>
      <c r="N1034" s="14">
        <f t="shared" si="136"/>
        <v>15</v>
      </c>
      <c r="O1034" s="15">
        <f t="shared" si="137"/>
        <v>15</v>
      </c>
      <c r="P1034" s="12"/>
      <c r="Q1034" s="15">
        <f t="shared" si="138"/>
        <v>45</v>
      </c>
    </row>
    <row r="1035" spans="1:17" ht="26.5" hidden="1" customHeight="1">
      <c r="A1035" s="19">
        <v>45469</v>
      </c>
      <c r="B1035" s="11" t="s">
        <v>25</v>
      </c>
      <c r="C1035" s="11" t="s">
        <v>26</v>
      </c>
      <c r="D1035" s="11" t="s">
        <v>24</v>
      </c>
      <c r="E1035" s="12">
        <v>3</v>
      </c>
      <c r="F1035" s="12"/>
      <c r="G1035" s="12">
        <v>48</v>
      </c>
      <c r="H1035" s="12">
        <v>1432</v>
      </c>
      <c r="I1035" s="12">
        <v>1500</v>
      </c>
      <c r="J1035" s="13">
        <f t="shared" si="132"/>
        <v>0.60555555555555551</v>
      </c>
      <c r="K1035" s="13">
        <f t="shared" si="133"/>
        <v>0.625</v>
      </c>
      <c r="L1035" s="14">
        <f t="shared" si="134"/>
        <v>1.9444444444444486E-2</v>
      </c>
      <c r="M1035" s="14">
        <f t="shared" si="135"/>
        <v>0</v>
      </c>
      <c r="N1035" s="14">
        <f t="shared" si="136"/>
        <v>28</v>
      </c>
      <c r="O1035" s="15">
        <f t="shared" si="137"/>
        <v>28</v>
      </c>
      <c r="P1035" s="12"/>
      <c r="Q1035" s="15">
        <f t="shared" si="138"/>
        <v>84</v>
      </c>
    </row>
    <row r="1036" spans="1:17" ht="26.5" hidden="1" customHeight="1">
      <c r="A1036" s="19">
        <v>45469</v>
      </c>
      <c r="B1036" s="11" t="s">
        <v>25</v>
      </c>
      <c r="C1036" s="11" t="s">
        <v>26</v>
      </c>
      <c r="D1036" s="11" t="s">
        <v>24</v>
      </c>
      <c r="E1036" s="12">
        <v>3</v>
      </c>
      <c r="F1036" s="12"/>
      <c r="G1036" s="12">
        <v>252</v>
      </c>
      <c r="H1036" s="12">
        <v>950</v>
      </c>
      <c r="I1036" s="12">
        <v>1230</v>
      </c>
      <c r="J1036" s="13">
        <f t="shared" si="132"/>
        <v>0.40972222222222221</v>
      </c>
      <c r="K1036" s="13">
        <f t="shared" si="133"/>
        <v>0.52083333333333337</v>
      </c>
      <c r="L1036" s="14">
        <f t="shared" si="134"/>
        <v>0.11111111111111116</v>
      </c>
      <c r="M1036" s="14">
        <f t="shared" si="135"/>
        <v>2</v>
      </c>
      <c r="N1036" s="14">
        <f t="shared" si="136"/>
        <v>40</v>
      </c>
      <c r="O1036" s="15">
        <f t="shared" si="137"/>
        <v>160</v>
      </c>
      <c r="P1036" s="12"/>
      <c r="Q1036" s="15">
        <f t="shared" si="138"/>
        <v>480</v>
      </c>
    </row>
    <row r="1037" spans="1:17" ht="26.5" hidden="1" customHeight="1">
      <c r="A1037" s="19">
        <v>45469</v>
      </c>
      <c r="B1037" s="11" t="s">
        <v>25</v>
      </c>
      <c r="C1037" s="11" t="s">
        <v>26</v>
      </c>
      <c r="D1037" s="11" t="s">
        <v>24</v>
      </c>
      <c r="E1037" s="12">
        <v>3</v>
      </c>
      <c r="F1037" s="12"/>
      <c r="G1037" s="12">
        <v>140</v>
      </c>
      <c r="H1037" s="12">
        <v>1330</v>
      </c>
      <c r="I1037" s="12">
        <v>1530</v>
      </c>
      <c r="J1037" s="13">
        <f t="shared" si="132"/>
        <v>0.5625</v>
      </c>
      <c r="K1037" s="13">
        <f t="shared" si="133"/>
        <v>0.64583333333333337</v>
      </c>
      <c r="L1037" s="14">
        <f t="shared" si="134"/>
        <v>8.333333333333337E-2</v>
      </c>
      <c r="M1037" s="14">
        <f t="shared" si="135"/>
        <v>2</v>
      </c>
      <c r="N1037" s="14">
        <f t="shared" si="136"/>
        <v>0</v>
      </c>
      <c r="O1037" s="15">
        <f t="shared" si="137"/>
        <v>120</v>
      </c>
      <c r="P1037" s="12"/>
      <c r="Q1037" s="15">
        <f t="shared" si="138"/>
        <v>360</v>
      </c>
    </row>
    <row r="1038" spans="1:17" ht="26.5" hidden="1" customHeight="1">
      <c r="A1038" s="19">
        <v>45469</v>
      </c>
      <c r="B1038" s="11" t="s">
        <v>25</v>
      </c>
      <c r="C1038" s="11" t="s">
        <v>26</v>
      </c>
      <c r="D1038" s="11" t="s">
        <v>24</v>
      </c>
      <c r="E1038" s="12">
        <v>3</v>
      </c>
      <c r="F1038" s="12"/>
      <c r="G1038" s="12">
        <v>163</v>
      </c>
      <c r="H1038" s="12">
        <v>940</v>
      </c>
      <c r="I1038" s="12">
        <v>1230</v>
      </c>
      <c r="J1038" s="13">
        <f t="shared" si="132"/>
        <v>0.40277777777777779</v>
      </c>
      <c r="K1038" s="13">
        <f t="shared" si="133"/>
        <v>0.52083333333333337</v>
      </c>
      <c r="L1038" s="14">
        <f t="shared" si="134"/>
        <v>0.11805555555555558</v>
      </c>
      <c r="M1038" s="14">
        <f t="shared" si="135"/>
        <v>2</v>
      </c>
      <c r="N1038" s="14">
        <f t="shared" si="136"/>
        <v>50</v>
      </c>
      <c r="O1038" s="15">
        <f t="shared" si="137"/>
        <v>170</v>
      </c>
      <c r="P1038" s="12"/>
      <c r="Q1038" s="15">
        <f t="shared" si="138"/>
        <v>510</v>
      </c>
    </row>
    <row r="1039" spans="1:17" ht="26.5" hidden="1" customHeight="1">
      <c r="A1039" s="19">
        <v>45469</v>
      </c>
      <c r="B1039" s="11" t="s">
        <v>25</v>
      </c>
      <c r="C1039" s="11" t="s">
        <v>26</v>
      </c>
      <c r="D1039" s="11" t="s">
        <v>24</v>
      </c>
      <c r="E1039" s="12">
        <v>3</v>
      </c>
      <c r="F1039" s="12"/>
      <c r="G1039" s="12">
        <v>86</v>
      </c>
      <c r="H1039" s="12">
        <v>1330</v>
      </c>
      <c r="I1039" s="12">
        <v>1515</v>
      </c>
      <c r="J1039" s="13">
        <f t="shared" ref="J1039:J1102" si="139">IF(ISERROR(VALUE(IF(LEN(H1039)=3,(LEFT(H1039,1)&amp;":"&amp;RIGHT(H1039,2)),(LEFT(H1039,2)&amp;":"&amp;RIGHT(H1039,2))))),"",VALUE(IF(LEN(H1039)=3,(LEFT(H1039,1)&amp;":"&amp;RIGHT(H1039,2)),(LEFT(H1039,2)&amp;":"&amp;RIGHT(H1039,2)))))</f>
        <v>0.5625</v>
      </c>
      <c r="K1039" s="13">
        <f t="shared" ref="K1039:K1102" si="140">IF(ISERROR(VALUE(IF(LEN(I1039)=3,(LEFT(I1039,1)&amp;":"&amp;RIGHT(I1039,2)),(LEFT(I1039,2)&amp;":"&amp;RIGHT(I1039,2))))),"",VALUE(IF(LEN(I1039)=3,(LEFT(I1039,1)&amp;":"&amp;RIGHT(I1039,2)),(LEFT(I1039,2)&amp;":"&amp;RIGHT(I1039,2)))))</f>
        <v>0.63541666666666663</v>
      </c>
      <c r="L1039" s="14">
        <f t="shared" ref="L1039:L1102" si="141">K1039-J1039</f>
        <v>7.291666666666663E-2</v>
      </c>
      <c r="M1039" s="14">
        <f t="shared" ref="M1039:M1102" si="142">HOUR(L1039)</f>
        <v>1</v>
      </c>
      <c r="N1039" s="14">
        <f t="shared" ref="N1039:N1102" si="143">MINUTE(L1039)</f>
        <v>45</v>
      </c>
      <c r="O1039" s="15">
        <f t="shared" ref="O1039:O1102" si="144">IF(AND(ISNUMBER(H1039),ISNUMBER(I1039)),IF(M1039*60+N1039,M1039*60+N1039,"　"),0)</f>
        <v>105</v>
      </c>
      <c r="P1039" s="12"/>
      <c r="Q1039" s="15">
        <f t="shared" ref="Q1039:Q1102" si="145">(O1039*E1039)-P1039</f>
        <v>315</v>
      </c>
    </row>
    <row r="1040" spans="1:17" ht="26.5" hidden="1" customHeight="1">
      <c r="A1040" s="19">
        <v>45469</v>
      </c>
      <c r="B1040" s="11" t="s">
        <v>23</v>
      </c>
      <c r="C1040" s="11"/>
      <c r="D1040" s="11" t="s">
        <v>24</v>
      </c>
      <c r="E1040" s="12">
        <v>4</v>
      </c>
      <c r="F1040" s="12"/>
      <c r="G1040" s="12">
        <v>118</v>
      </c>
      <c r="H1040" s="12">
        <v>945</v>
      </c>
      <c r="I1040" s="12">
        <v>1115</v>
      </c>
      <c r="J1040" s="13">
        <f t="shared" si="139"/>
        <v>0.40625</v>
      </c>
      <c r="K1040" s="13">
        <f t="shared" si="140"/>
        <v>0.46875</v>
      </c>
      <c r="L1040" s="14">
        <f t="shared" si="141"/>
        <v>6.25E-2</v>
      </c>
      <c r="M1040" s="14">
        <f t="shared" si="142"/>
        <v>1</v>
      </c>
      <c r="N1040" s="14">
        <f t="shared" si="143"/>
        <v>30</v>
      </c>
      <c r="O1040" s="15">
        <f t="shared" si="144"/>
        <v>90</v>
      </c>
      <c r="P1040" s="12"/>
      <c r="Q1040" s="15">
        <f t="shared" si="145"/>
        <v>360</v>
      </c>
    </row>
    <row r="1041" spans="1:17" ht="26.5" hidden="1" customHeight="1">
      <c r="A1041" s="19">
        <v>45469</v>
      </c>
      <c r="B1041" s="11" t="s">
        <v>23</v>
      </c>
      <c r="C1041" s="11"/>
      <c r="D1041" s="11" t="s">
        <v>24</v>
      </c>
      <c r="E1041" s="12">
        <v>4</v>
      </c>
      <c r="F1041" s="12"/>
      <c r="G1041" s="12">
        <v>72</v>
      </c>
      <c r="H1041" s="12">
        <v>1240</v>
      </c>
      <c r="I1041" s="12">
        <v>1355</v>
      </c>
      <c r="J1041" s="13">
        <f t="shared" si="139"/>
        <v>0.52777777777777779</v>
      </c>
      <c r="K1041" s="13">
        <f t="shared" si="140"/>
        <v>0.57986111111111116</v>
      </c>
      <c r="L1041" s="14">
        <f t="shared" si="141"/>
        <v>5.208333333333337E-2</v>
      </c>
      <c r="M1041" s="14">
        <f t="shared" si="142"/>
        <v>1</v>
      </c>
      <c r="N1041" s="14">
        <f t="shared" si="143"/>
        <v>15</v>
      </c>
      <c r="O1041" s="15">
        <f t="shared" si="144"/>
        <v>75</v>
      </c>
      <c r="P1041" s="12"/>
      <c r="Q1041" s="15">
        <f t="shared" si="145"/>
        <v>300</v>
      </c>
    </row>
    <row r="1042" spans="1:17" ht="26.5" hidden="1" customHeight="1">
      <c r="A1042" s="19">
        <v>45469</v>
      </c>
      <c r="B1042" s="11" t="s">
        <v>23</v>
      </c>
      <c r="C1042" s="11"/>
      <c r="D1042" s="11" t="s">
        <v>24</v>
      </c>
      <c r="E1042" s="12">
        <v>4</v>
      </c>
      <c r="F1042" s="12"/>
      <c r="G1042" s="12">
        <v>149</v>
      </c>
      <c r="H1042" s="12">
        <v>1400</v>
      </c>
      <c r="I1042" s="12">
        <v>1455</v>
      </c>
      <c r="J1042" s="13">
        <f t="shared" si="139"/>
        <v>0.58333333333333337</v>
      </c>
      <c r="K1042" s="13">
        <f t="shared" si="140"/>
        <v>0.62152777777777779</v>
      </c>
      <c r="L1042" s="14">
        <f t="shared" si="141"/>
        <v>3.819444444444442E-2</v>
      </c>
      <c r="M1042" s="14">
        <f t="shared" si="142"/>
        <v>0</v>
      </c>
      <c r="N1042" s="14">
        <f t="shared" si="143"/>
        <v>55</v>
      </c>
      <c r="O1042" s="15">
        <f t="shared" si="144"/>
        <v>55</v>
      </c>
      <c r="P1042" s="12"/>
      <c r="Q1042" s="15">
        <f t="shared" si="145"/>
        <v>220</v>
      </c>
    </row>
    <row r="1043" spans="1:17" ht="26.5" hidden="1" customHeight="1">
      <c r="A1043" s="19">
        <v>45469</v>
      </c>
      <c r="B1043" s="11" t="s">
        <v>23</v>
      </c>
      <c r="C1043" s="11"/>
      <c r="D1043" s="11" t="s">
        <v>24</v>
      </c>
      <c r="E1043" s="12">
        <v>4</v>
      </c>
      <c r="F1043" s="12"/>
      <c r="G1043" s="12">
        <v>71</v>
      </c>
      <c r="H1043" s="12">
        <v>1520</v>
      </c>
      <c r="I1043" s="12">
        <v>1620</v>
      </c>
      <c r="J1043" s="13">
        <f t="shared" si="139"/>
        <v>0.63888888888888884</v>
      </c>
      <c r="K1043" s="13">
        <f t="shared" si="140"/>
        <v>0.68055555555555558</v>
      </c>
      <c r="L1043" s="14">
        <f t="shared" si="141"/>
        <v>4.1666666666666741E-2</v>
      </c>
      <c r="M1043" s="14">
        <f t="shared" si="142"/>
        <v>1</v>
      </c>
      <c r="N1043" s="14">
        <f t="shared" si="143"/>
        <v>0</v>
      </c>
      <c r="O1043" s="15">
        <f t="shared" si="144"/>
        <v>60</v>
      </c>
      <c r="P1043" s="12"/>
      <c r="Q1043" s="15">
        <f t="shared" si="145"/>
        <v>240</v>
      </c>
    </row>
    <row r="1044" spans="1:17" ht="26.5" hidden="1" customHeight="1">
      <c r="A1044" s="19">
        <v>45469</v>
      </c>
      <c r="B1044" s="11" t="s">
        <v>23</v>
      </c>
      <c r="C1044" s="11"/>
      <c r="D1044" s="11" t="s">
        <v>24</v>
      </c>
      <c r="E1044" s="12">
        <v>4</v>
      </c>
      <c r="F1044" s="12"/>
      <c r="G1044" s="12">
        <v>110</v>
      </c>
      <c r="H1044" s="12">
        <v>1645</v>
      </c>
      <c r="I1044" s="12">
        <v>1720</v>
      </c>
      <c r="J1044" s="13">
        <f t="shared" si="139"/>
        <v>0.69791666666666663</v>
      </c>
      <c r="K1044" s="13">
        <f t="shared" si="140"/>
        <v>0.72222222222222221</v>
      </c>
      <c r="L1044" s="14">
        <f t="shared" si="141"/>
        <v>2.430555555555558E-2</v>
      </c>
      <c r="M1044" s="14">
        <f t="shared" si="142"/>
        <v>0</v>
      </c>
      <c r="N1044" s="14">
        <f t="shared" si="143"/>
        <v>35</v>
      </c>
      <c r="O1044" s="15">
        <f t="shared" si="144"/>
        <v>35</v>
      </c>
      <c r="P1044" s="12"/>
      <c r="Q1044" s="15">
        <f t="shared" si="145"/>
        <v>140</v>
      </c>
    </row>
    <row r="1045" spans="1:17" ht="26.5" hidden="1" customHeight="1">
      <c r="A1045" s="19">
        <v>45469</v>
      </c>
      <c r="B1045" s="11" t="s">
        <v>23</v>
      </c>
      <c r="C1045" s="11"/>
      <c r="D1045" s="11" t="s">
        <v>24</v>
      </c>
      <c r="E1045" s="12">
        <v>4</v>
      </c>
      <c r="F1045" s="12"/>
      <c r="G1045" s="12">
        <v>25</v>
      </c>
      <c r="H1045" s="12">
        <v>1730</v>
      </c>
      <c r="I1045" s="12">
        <v>1740</v>
      </c>
      <c r="J1045" s="13">
        <f t="shared" si="139"/>
        <v>0.72916666666666663</v>
      </c>
      <c r="K1045" s="13">
        <f t="shared" si="140"/>
        <v>0.73611111111111116</v>
      </c>
      <c r="L1045" s="14">
        <f t="shared" si="141"/>
        <v>6.9444444444445308E-3</v>
      </c>
      <c r="M1045" s="14">
        <f t="shared" si="142"/>
        <v>0</v>
      </c>
      <c r="N1045" s="14">
        <f t="shared" si="143"/>
        <v>10</v>
      </c>
      <c r="O1045" s="15">
        <f t="shared" si="144"/>
        <v>10</v>
      </c>
      <c r="P1045" s="12"/>
      <c r="Q1045" s="15">
        <f t="shared" si="145"/>
        <v>40</v>
      </c>
    </row>
    <row r="1046" spans="1:17" ht="26.5" hidden="1" customHeight="1">
      <c r="A1046" s="19">
        <v>45469</v>
      </c>
      <c r="B1046" s="11" t="s">
        <v>23</v>
      </c>
      <c r="C1046" s="11"/>
      <c r="D1046" s="11" t="s">
        <v>24</v>
      </c>
      <c r="E1046" s="12">
        <v>4</v>
      </c>
      <c r="F1046" s="12"/>
      <c r="G1046" s="12">
        <v>54</v>
      </c>
      <c r="H1046" s="12">
        <v>942</v>
      </c>
      <c r="I1046" s="12">
        <v>1125</v>
      </c>
      <c r="J1046" s="13">
        <f t="shared" si="139"/>
        <v>0.40416666666666667</v>
      </c>
      <c r="K1046" s="13">
        <f t="shared" si="140"/>
        <v>0.47569444444444442</v>
      </c>
      <c r="L1046" s="14">
        <f t="shared" si="141"/>
        <v>7.1527777777777746E-2</v>
      </c>
      <c r="M1046" s="14">
        <f t="shared" si="142"/>
        <v>1</v>
      </c>
      <c r="N1046" s="14">
        <f t="shared" si="143"/>
        <v>43</v>
      </c>
      <c r="O1046" s="15">
        <f t="shared" si="144"/>
        <v>103</v>
      </c>
      <c r="P1046" s="12"/>
      <c r="Q1046" s="15">
        <f t="shared" si="145"/>
        <v>412</v>
      </c>
    </row>
    <row r="1047" spans="1:17" ht="26.5" hidden="1" customHeight="1">
      <c r="A1047" s="19">
        <v>45469</v>
      </c>
      <c r="B1047" s="11" t="s">
        <v>23</v>
      </c>
      <c r="C1047" s="11"/>
      <c r="D1047" s="11" t="s">
        <v>24</v>
      </c>
      <c r="E1047" s="12">
        <v>4</v>
      </c>
      <c r="F1047" s="12"/>
      <c r="G1047" s="12">
        <v>115</v>
      </c>
      <c r="H1047" s="12">
        <v>1231</v>
      </c>
      <c r="I1047" s="12">
        <v>1318</v>
      </c>
      <c r="J1047" s="13">
        <f t="shared" si="139"/>
        <v>0.52152777777777781</v>
      </c>
      <c r="K1047" s="13">
        <f t="shared" si="140"/>
        <v>0.5541666666666667</v>
      </c>
      <c r="L1047" s="14">
        <f t="shared" si="141"/>
        <v>3.2638888888888884E-2</v>
      </c>
      <c r="M1047" s="14">
        <f t="shared" si="142"/>
        <v>0</v>
      </c>
      <c r="N1047" s="14">
        <f t="shared" si="143"/>
        <v>47</v>
      </c>
      <c r="O1047" s="15">
        <f t="shared" si="144"/>
        <v>47</v>
      </c>
      <c r="P1047" s="12"/>
      <c r="Q1047" s="15">
        <f t="shared" si="145"/>
        <v>188</v>
      </c>
    </row>
    <row r="1048" spans="1:17" ht="26.5" hidden="1" customHeight="1">
      <c r="A1048" s="19">
        <v>45469</v>
      </c>
      <c r="B1048" s="11" t="s">
        <v>23</v>
      </c>
      <c r="C1048" s="11"/>
      <c r="D1048" s="11" t="s">
        <v>24</v>
      </c>
      <c r="E1048" s="12">
        <v>4</v>
      </c>
      <c r="F1048" s="12"/>
      <c r="G1048" s="12">
        <v>88</v>
      </c>
      <c r="H1048" s="12">
        <v>1318</v>
      </c>
      <c r="I1048" s="12">
        <v>1457</v>
      </c>
      <c r="J1048" s="13">
        <f t="shared" si="139"/>
        <v>0.5541666666666667</v>
      </c>
      <c r="K1048" s="13">
        <f t="shared" si="140"/>
        <v>0.62291666666666667</v>
      </c>
      <c r="L1048" s="14">
        <f t="shared" si="141"/>
        <v>6.8749999999999978E-2</v>
      </c>
      <c r="M1048" s="14">
        <f t="shared" si="142"/>
        <v>1</v>
      </c>
      <c r="N1048" s="14">
        <f t="shared" si="143"/>
        <v>39</v>
      </c>
      <c r="O1048" s="15">
        <f t="shared" si="144"/>
        <v>99</v>
      </c>
      <c r="P1048" s="12"/>
      <c r="Q1048" s="15">
        <f t="shared" si="145"/>
        <v>396</v>
      </c>
    </row>
    <row r="1049" spans="1:17" ht="26.5" hidden="1" customHeight="1">
      <c r="A1049" s="19">
        <v>45469</v>
      </c>
      <c r="B1049" s="11" t="s">
        <v>23</v>
      </c>
      <c r="C1049" s="11"/>
      <c r="D1049" s="11" t="s">
        <v>24</v>
      </c>
      <c r="E1049" s="12">
        <v>4</v>
      </c>
      <c r="F1049" s="12"/>
      <c r="G1049" s="12">
        <v>42</v>
      </c>
      <c r="H1049" s="12">
        <v>1518</v>
      </c>
      <c r="I1049" s="12">
        <v>1540</v>
      </c>
      <c r="J1049" s="13">
        <f t="shared" si="139"/>
        <v>0.63749999999999996</v>
      </c>
      <c r="K1049" s="13">
        <f t="shared" si="140"/>
        <v>0.65277777777777779</v>
      </c>
      <c r="L1049" s="14">
        <f t="shared" si="141"/>
        <v>1.5277777777777835E-2</v>
      </c>
      <c r="M1049" s="14">
        <f t="shared" si="142"/>
        <v>0</v>
      </c>
      <c r="N1049" s="14">
        <f t="shared" si="143"/>
        <v>22</v>
      </c>
      <c r="O1049" s="15">
        <f t="shared" si="144"/>
        <v>22</v>
      </c>
      <c r="P1049" s="12"/>
      <c r="Q1049" s="15">
        <f t="shared" si="145"/>
        <v>88</v>
      </c>
    </row>
    <row r="1050" spans="1:17" ht="26.5" hidden="1" customHeight="1">
      <c r="A1050" s="19">
        <v>45469</v>
      </c>
      <c r="B1050" s="11" t="s">
        <v>23</v>
      </c>
      <c r="C1050" s="11"/>
      <c r="D1050" s="11" t="s">
        <v>24</v>
      </c>
      <c r="E1050" s="12">
        <v>4</v>
      </c>
      <c r="F1050" s="12"/>
      <c r="G1050" s="12">
        <v>55</v>
      </c>
      <c r="H1050" s="12">
        <v>1540</v>
      </c>
      <c r="I1050" s="12">
        <v>1727</v>
      </c>
      <c r="J1050" s="13">
        <f t="shared" si="139"/>
        <v>0.65277777777777779</v>
      </c>
      <c r="K1050" s="13">
        <f t="shared" si="140"/>
        <v>0.7270833333333333</v>
      </c>
      <c r="L1050" s="14">
        <f t="shared" si="141"/>
        <v>7.4305555555555514E-2</v>
      </c>
      <c r="M1050" s="14">
        <f t="shared" si="142"/>
        <v>1</v>
      </c>
      <c r="N1050" s="14">
        <f t="shared" si="143"/>
        <v>47</v>
      </c>
      <c r="O1050" s="15">
        <f t="shared" si="144"/>
        <v>107</v>
      </c>
      <c r="P1050" s="12"/>
      <c r="Q1050" s="15">
        <f t="shared" si="145"/>
        <v>428</v>
      </c>
    </row>
    <row r="1051" spans="1:17" ht="26.5" hidden="1" customHeight="1">
      <c r="A1051" s="19">
        <v>45470</v>
      </c>
      <c r="B1051" s="11" t="s">
        <v>23</v>
      </c>
      <c r="C1051" s="11"/>
      <c r="D1051" s="11" t="s">
        <v>24</v>
      </c>
      <c r="E1051" s="12">
        <v>4</v>
      </c>
      <c r="F1051" s="12"/>
      <c r="G1051" s="12">
        <v>87</v>
      </c>
      <c r="H1051" s="12">
        <v>947</v>
      </c>
      <c r="I1051" s="12">
        <v>1150</v>
      </c>
      <c r="J1051" s="13">
        <f t="shared" si="139"/>
        <v>0.40763888888888888</v>
      </c>
      <c r="K1051" s="13">
        <f t="shared" si="140"/>
        <v>0.49305555555555558</v>
      </c>
      <c r="L1051" s="14">
        <f t="shared" si="141"/>
        <v>8.5416666666666696E-2</v>
      </c>
      <c r="M1051" s="14">
        <f t="shared" si="142"/>
        <v>2</v>
      </c>
      <c r="N1051" s="14">
        <f t="shared" si="143"/>
        <v>3</v>
      </c>
      <c r="O1051" s="15">
        <f t="shared" si="144"/>
        <v>123</v>
      </c>
      <c r="P1051" s="12"/>
      <c r="Q1051" s="15">
        <f t="shared" si="145"/>
        <v>492</v>
      </c>
    </row>
    <row r="1052" spans="1:17" ht="26.5" hidden="1" customHeight="1">
      <c r="A1052" s="19">
        <v>45470</v>
      </c>
      <c r="B1052" s="11" t="s">
        <v>23</v>
      </c>
      <c r="C1052" s="11"/>
      <c r="D1052" s="11" t="s">
        <v>24</v>
      </c>
      <c r="E1052" s="12">
        <v>4</v>
      </c>
      <c r="F1052" s="12"/>
      <c r="G1052" s="12">
        <v>37</v>
      </c>
      <c r="H1052" s="12">
        <v>1305</v>
      </c>
      <c r="I1052" s="12">
        <v>1335</v>
      </c>
      <c r="J1052" s="13">
        <f t="shared" si="139"/>
        <v>0.54513888888888884</v>
      </c>
      <c r="K1052" s="13">
        <f t="shared" si="140"/>
        <v>0.56597222222222221</v>
      </c>
      <c r="L1052" s="14">
        <f t="shared" si="141"/>
        <v>2.083333333333337E-2</v>
      </c>
      <c r="M1052" s="14">
        <f t="shared" si="142"/>
        <v>0</v>
      </c>
      <c r="N1052" s="14">
        <f t="shared" si="143"/>
        <v>30</v>
      </c>
      <c r="O1052" s="15">
        <f t="shared" si="144"/>
        <v>30</v>
      </c>
      <c r="P1052" s="12"/>
      <c r="Q1052" s="15">
        <f t="shared" si="145"/>
        <v>120</v>
      </c>
    </row>
    <row r="1053" spans="1:17" ht="26.5" hidden="1" customHeight="1">
      <c r="A1053" s="19">
        <v>45470</v>
      </c>
      <c r="B1053" s="11" t="s">
        <v>23</v>
      </c>
      <c r="C1053" s="11"/>
      <c r="D1053" s="11" t="s">
        <v>24</v>
      </c>
      <c r="E1053" s="12">
        <v>4</v>
      </c>
      <c r="F1053" s="12"/>
      <c r="G1053" s="12">
        <v>1</v>
      </c>
      <c r="H1053" s="12">
        <v>1336</v>
      </c>
      <c r="I1053" s="12">
        <v>1337</v>
      </c>
      <c r="J1053" s="13">
        <f t="shared" si="139"/>
        <v>0.56666666666666665</v>
      </c>
      <c r="K1053" s="13">
        <f t="shared" si="140"/>
        <v>0.56736111111111109</v>
      </c>
      <c r="L1053" s="14">
        <f t="shared" si="141"/>
        <v>6.9444444444444198E-4</v>
      </c>
      <c r="M1053" s="14">
        <f t="shared" si="142"/>
        <v>0</v>
      </c>
      <c r="N1053" s="14">
        <f t="shared" si="143"/>
        <v>1</v>
      </c>
      <c r="O1053" s="15">
        <f t="shared" si="144"/>
        <v>1</v>
      </c>
      <c r="P1053" s="12"/>
      <c r="Q1053" s="15">
        <f t="shared" si="145"/>
        <v>4</v>
      </c>
    </row>
    <row r="1054" spans="1:17" ht="26.5" hidden="1" customHeight="1">
      <c r="A1054" s="19">
        <v>45470</v>
      </c>
      <c r="B1054" s="11" t="s">
        <v>23</v>
      </c>
      <c r="C1054" s="11"/>
      <c r="D1054" s="11" t="s">
        <v>24</v>
      </c>
      <c r="E1054" s="12">
        <v>4</v>
      </c>
      <c r="F1054" s="12"/>
      <c r="G1054" s="12">
        <v>89</v>
      </c>
      <c r="H1054" s="12">
        <v>1535</v>
      </c>
      <c r="I1054" s="12">
        <v>1620</v>
      </c>
      <c r="J1054" s="13">
        <f t="shared" si="139"/>
        <v>0.64930555555555558</v>
      </c>
      <c r="K1054" s="13">
        <f t="shared" si="140"/>
        <v>0.68055555555555558</v>
      </c>
      <c r="L1054" s="14">
        <f t="shared" si="141"/>
        <v>3.125E-2</v>
      </c>
      <c r="M1054" s="14">
        <f t="shared" si="142"/>
        <v>0</v>
      </c>
      <c r="N1054" s="14">
        <f t="shared" si="143"/>
        <v>45</v>
      </c>
      <c r="O1054" s="15">
        <f t="shared" si="144"/>
        <v>45</v>
      </c>
      <c r="P1054" s="12"/>
      <c r="Q1054" s="15">
        <f t="shared" si="145"/>
        <v>180</v>
      </c>
    </row>
    <row r="1055" spans="1:17" ht="26.5" hidden="1" customHeight="1">
      <c r="A1055" s="19">
        <v>45471</v>
      </c>
      <c r="B1055" s="11" t="s">
        <v>25</v>
      </c>
      <c r="C1055" s="11" t="s">
        <v>26</v>
      </c>
      <c r="D1055" s="11" t="s">
        <v>24</v>
      </c>
      <c r="E1055" s="12">
        <v>3</v>
      </c>
      <c r="F1055" s="12"/>
      <c r="G1055" s="12">
        <v>106</v>
      </c>
      <c r="H1055" s="12">
        <v>1015</v>
      </c>
      <c r="I1055" s="12">
        <v>1155</v>
      </c>
      <c r="J1055" s="13">
        <f t="shared" si="139"/>
        <v>0.42708333333333331</v>
      </c>
      <c r="K1055" s="13">
        <f t="shared" si="140"/>
        <v>0.49652777777777779</v>
      </c>
      <c r="L1055" s="14">
        <f t="shared" si="141"/>
        <v>6.9444444444444475E-2</v>
      </c>
      <c r="M1055" s="14">
        <f t="shared" si="142"/>
        <v>1</v>
      </c>
      <c r="N1055" s="14">
        <f t="shared" si="143"/>
        <v>40</v>
      </c>
      <c r="O1055" s="15">
        <f t="shared" si="144"/>
        <v>100</v>
      </c>
      <c r="P1055" s="12"/>
      <c r="Q1055" s="15">
        <f t="shared" si="145"/>
        <v>300</v>
      </c>
    </row>
    <row r="1056" spans="1:17" ht="26.5" hidden="1" customHeight="1">
      <c r="A1056" s="19">
        <v>45471</v>
      </c>
      <c r="B1056" s="11" t="s">
        <v>25</v>
      </c>
      <c r="C1056" s="11" t="s">
        <v>26</v>
      </c>
      <c r="D1056" s="11" t="s">
        <v>24</v>
      </c>
      <c r="E1056" s="12">
        <v>3</v>
      </c>
      <c r="F1056" s="12"/>
      <c r="G1056" s="12">
        <v>124</v>
      </c>
      <c r="H1056" s="12">
        <v>1015</v>
      </c>
      <c r="I1056" s="12">
        <v>1155</v>
      </c>
      <c r="J1056" s="13">
        <f t="shared" si="139"/>
        <v>0.42708333333333331</v>
      </c>
      <c r="K1056" s="13">
        <f t="shared" si="140"/>
        <v>0.49652777777777779</v>
      </c>
      <c r="L1056" s="14">
        <f t="shared" si="141"/>
        <v>6.9444444444444475E-2</v>
      </c>
      <c r="M1056" s="14">
        <f t="shared" si="142"/>
        <v>1</v>
      </c>
      <c r="N1056" s="14">
        <f t="shared" si="143"/>
        <v>40</v>
      </c>
      <c r="O1056" s="15">
        <f t="shared" si="144"/>
        <v>100</v>
      </c>
      <c r="P1056" s="12"/>
      <c r="Q1056" s="15">
        <f t="shared" si="145"/>
        <v>300</v>
      </c>
    </row>
    <row r="1057" spans="1:17" ht="26.5" hidden="1" customHeight="1">
      <c r="A1057" s="19">
        <v>45471</v>
      </c>
      <c r="B1057" s="11" t="s">
        <v>25</v>
      </c>
      <c r="C1057" s="11" t="s">
        <v>26</v>
      </c>
      <c r="D1057" s="11" t="s">
        <v>24</v>
      </c>
      <c r="E1057" s="12">
        <v>3</v>
      </c>
      <c r="F1057" s="12"/>
      <c r="G1057" s="12">
        <v>105</v>
      </c>
      <c r="H1057" s="12">
        <v>1305</v>
      </c>
      <c r="I1057" s="12">
        <v>1420</v>
      </c>
      <c r="J1057" s="13">
        <f t="shared" si="139"/>
        <v>0.54513888888888884</v>
      </c>
      <c r="K1057" s="13">
        <f t="shared" si="140"/>
        <v>0.59722222222222221</v>
      </c>
      <c r="L1057" s="14">
        <f t="shared" si="141"/>
        <v>5.208333333333337E-2</v>
      </c>
      <c r="M1057" s="14">
        <f t="shared" si="142"/>
        <v>1</v>
      </c>
      <c r="N1057" s="14">
        <f t="shared" si="143"/>
        <v>15</v>
      </c>
      <c r="O1057" s="15">
        <f t="shared" si="144"/>
        <v>75</v>
      </c>
      <c r="P1057" s="12"/>
      <c r="Q1057" s="15">
        <f t="shared" si="145"/>
        <v>225</v>
      </c>
    </row>
    <row r="1058" spans="1:17" ht="26.5" hidden="1" customHeight="1">
      <c r="A1058" s="19">
        <v>45471</v>
      </c>
      <c r="B1058" s="11" t="s">
        <v>25</v>
      </c>
      <c r="C1058" s="11" t="s">
        <v>26</v>
      </c>
      <c r="D1058" s="11" t="s">
        <v>24</v>
      </c>
      <c r="E1058" s="12">
        <v>3</v>
      </c>
      <c r="F1058" s="12"/>
      <c r="G1058" s="12">
        <v>228</v>
      </c>
      <c r="H1058" s="12">
        <v>950</v>
      </c>
      <c r="I1058" s="12">
        <v>1155</v>
      </c>
      <c r="J1058" s="13">
        <f t="shared" si="139"/>
        <v>0.40972222222222221</v>
      </c>
      <c r="K1058" s="13">
        <f t="shared" si="140"/>
        <v>0.49652777777777779</v>
      </c>
      <c r="L1058" s="14">
        <f t="shared" si="141"/>
        <v>8.680555555555558E-2</v>
      </c>
      <c r="M1058" s="14">
        <f t="shared" si="142"/>
        <v>2</v>
      </c>
      <c r="N1058" s="14">
        <f t="shared" si="143"/>
        <v>5</v>
      </c>
      <c r="O1058" s="15">
        <f t="shared" si="144"/>
        <v>125</v>
      </c>
      <c r="P1058" s="12"/>
      <c r="Q1058" s="15">
        <f t="shared" si="145"/>
        <v>375</v>
      </c>
    </row>
    <row r="1059" spans="1:17" ht="26.5" hidden="1" customHeight="1">
      <c r="A1059" s="19">
        <v>45471</v>
      </c>
      <c r="B1059" s="11" t="s">
        <v>25</v>
      </c>
      <c r="C1059" s="11" t="s">
        <v>26</v>
      </c>
      <c r="D1059" s="11" t="s">
        <v>24</v>
      </c>
      <c r="E1059" s="12">
        <v>3</v>
      </c>
      <c r="F1059" s="12"/>
      <c r="G1059" s="12">
        <v>136</v>
      </c>
      <c r="H1059" s="12">
        <v>1305</v>
      </c>
      <c r="I1059" s="12">
        <v>1410</v>
      </c>
      <c r="J1059" s="13">
        <f t="shared" si="139"/>
        <v>0.54513888888888884</v>
      </c>
      <c r="K1059" s="13">
        <f t="shared" si="140"/>
        <v>0.59027777777777779</v>
      </c>
      <c r="L1059" s="14">
        <f t="shared" si="141"/>
        <v>4.5138888888888951E-2</v>
      </c>
      <c r="M1059" s="14">
        <f t="shared" si="142"/>
        <v>1</v>
      </c>
      <c r="N1059" s="14">
        <f t="shared" si="143"/>
        <v>5</v>
      </c>
      <c r="O1059" s="15">
        <f t="shared" si="144"/>
        <v>65</v>
      </c>
      <c r="P1059" s="12"/>
      <c r="Q1059" s="15">
        <f t="shared" si="145"/>
        <v>195</v>
      </c>
    </row>
    <row r="1060" spans="1:17" ht="26.5" hidden="1" customHeight="1">
      <c r="A1060" s="19">
        <v>45471</v>
      </c>
      <c r="B1060" s="11" t="s">
        <v>25</v>
      </c>
      <c r="C1060" s="11" t="s">
        <v>26</v>
      </c>
      <c r="D1060" s="11" t="s">
        <v>24</v>
      </c>
      <c r="E1060" s="12">
        <v>3</v>
      </c>
      <c r="F1060" s="12"/>
      <c r="G1060" s="12">
        <v>155</v>
      </c>
      <c r="H1060" s="12">
        <v>945</v>
      </c>
      <c r="I1060" s="12">
        <v>1156</v>
      </c>
      <c r="J1060" s="13">
        <f t="shared" si="139"/>
        <v>0.40625</v>
      </c>
      <c r="K1060" s="13">
        <f t="shared" si="140"/>
        <v>0.49722222222222223</v>
      </c>
      <c r="L1060" s="14">
        <f t="shared" si="141"/>
        <v>9.0972222222222232E-2</v>
      </c>
      <c r="M1060" s="14">
        <f t="shared" si="142"/>
        <v>2</v>
      </c>
      <c r="N1060" s="14">
        <f t="shared" si="143"/>
        <v>11</v>
      </c>
      <c r="O1060" s="15">
        <f t="shared" si="144"/>
        <v>131</v>
      </c>
      <c r="P1060" s="12"/>
      <c r="Q1060" s="15">
        <f t="shared" si="145"/>
        <v>393</v>
      </c>
    </row>
    <row r="1061" spans="1:17" ht="26.5" hidden="1" customHeight="1">
      <c r="A1061" s="19">
        <v>45471</v>
      </c>
      <c r="B1061" s="11" t="s">
        <v>25</v>
      </c>
      <c r="C1061" s="11" t="s">
        <v>26</v>
      </c>
      <c r="D1061" s="11" t="s">
        <v>24</v>
      </c>
      <c r="E1061" s="12">
        <v>3</v>
      </c>
      <c r="F1061" s="12"/>
      <c r="G1061" s="12">
        <v>11</v>
      </c>
      <c r="H1061" s="12">
        <v>1300</v>
      </c>
      <c r="I1061" s="12">
        <v>1330</v>
      </c>
      <c r="J1061" s="13">
        <f t="shared" si="139"/>
        <v>0.54166666666666663</v>
      </c>
      <c r="K1061" s="13">
        <f t="shared" si="140"/>
        <v>0.5625</v>
      </c>
      <c r="L1061" s="14">
        <f t="shared" si="141"/>
        <v>2.083333333333337E-2</v>
      </c>
      <c r="M1061" s="14">
        <f t="shared" si="142"/>
        <v>0</v>
      </c>
      <c r="N1061" s="14">
        <f t="shared" si="143"/>
        <v>30</v>
      </c>
      <c r="O1061" s="15">
        <f t="shared" si="144"/>
        <v>30</v>
      </c>
      <c r="P1061" s="12"/>
      <c r="Q1061" s="15">
        <f t="shared" si="145"/>
        <v>90</v>
      </c>
    </row>
    <row r="1062" spans="1:17" ht="26.5" hidden="1" customHeight="1">
      <c r="A1062" s="19">
        <v>45471</v>
      </c>
      <c r="B1062" s="11" t="s">
        <v>32</v>
      </c>
      <c r="C1062" s="11"/>
      <c r="D1062" s="11" t="s">
        <v>24</v>
      </c>
      <c r="E1062" s="12">
        <v>4</v>
      </c>
      <c r="F1062" s="12"/>
      <c r="G1062" s="12">
        <v>92</v>
      </c>
      <c r="H1062" s="12">
        <v>945</v>
      </c>
      <c r="I1062" s="12">
        <v>1010</v>
      </c>
      <c r="J1062" s="13">
        <f t="shared" si="139"/>
        <v>0.40625</v>
      </c>
      <c r="K1062" s="13">
        <f t="shared" si="140"/>
        <v>0.4236111111111111</v>
      </c>
      <c r="L1062" s="14">
        <f t="shared" si="141"/>
        <v>1.7361111111111105E-2</v>
      </c>
      <c r="M1062" s="14">
        <f t="shared" si="142"/>
        <v>0</v>
      </c>
      <c r="N1062" s="14">
        <f t="shared" si="143"/>
        <v>25</v>
      </c>
      <c r="O1062" s="15">
        <f t="shared" si="144"/>
        <v>25</v>
      </c>
      <c r="P1062" s="12"/>
      <c r="Q1062" s="15">
        <f t="shared" si="145"/>
        <v>100</v>
      </c>
    </row>
    <row r="1063" spans="1:17" ht="26.5" hidden="1" customHeight="1">
      <c r="A1063" s="19">
        <v>45471</v>
      </c>
      <c r="B1063" s="11" t="s">
        <v>25</v>
      </c>
      <c r="C1063" s="11" t="s">
        <v>26</v>
      </c>
      <c r="D1063" s="11" t="s">
        <v>24</v>
      </c>
      <c r="E1063" s="12">
        <v>3</v>
      </c>
      <c r="F1063" s="12"/>
      <c r="G1063" s="12">
        <v>133</v>
      </c>
      <c r="H1063" s="12">
        <v>1025</v>
      </c>
      <c r="I1063" s="12">
        <v>1155</v>
      </c>
      <c r="J1063" s="13">
        <f t="shared" si="139"/>
        <v>0.43402777777777779</v>
      </c>
      <c r="K1063" s="13">
        <f t="shared" si="140"/>
        <v>0.49652777777777779</v>
      </c>
      <c r="L1063" s="14">
        <f t="shared" si="141"/>
        <v>6.25E-2</v>
      </c>
      <c r="M1063" s="14">
        <f t="shared" si="142"/>
        <v>1</v>
      </c>
      <c r="N1063" s="14">
        <f t="shared" si="143"/>
        <v>30</v>
      </c>
      <c r="O1063" s="15">
        <f t="shared" si="144"/>
        <v>90</v>
      </c>
      <c r="P1063" s="12"/>
      <c r="Q1063" s="15">
        <f t="shared" si="145"/>
        <v>270</v>
      </c>
    </row>
    <row r="1064" spans="1:17" ht="26.5" hidden="1" customHeight="1">
      <c r="A1064" s="19">
        <v>45471</v>
      </c>
      <c r="B1064" s="11" t="s">
        <v>25</v>
      </c>
      <c r="C1064" s="11" t="s">
        <v>26</v>
      </c>
      <c r="D1064" s="11" t="s">
        <v>24</v>
      </c>
      <c r="E1064" s="12">
        <v>3</v>
      </c>
      <c r="F1064" s="12"/>
      <c r="G1064" s="12">
        <v>117</v>
      </c>
      <c r="H1064" s="12">
        <v>1302</v>
      </c>
      <c r="I1064" s="12">
        <v>1432</v>
      </c>
      <c r="J1064" s="13">
        <f t="shared" si="139"/>
        <v>0.54305555555555551</v>
      </c>
      <c r="K1064" s="13">
        <f t="shared" si="140"/>
        <v>0.60555555555555551</v>
      </c>
      <c r="L1064" s="14">
        <f t="shared" si="141"/>
        <v>6.25E-2</v>
      </c>
      <c r="M1064" s="14">
        <f t="shared" si="142"/>
        <v>1</v>
      </c>
      <c r="N1064" s="14">
        <f t="shared" si="143"/>
        <v>30</v>
      </c>
      <c r="O1064" s="15">
        <f t="shared" si="144"/>
        <v>90</v>
      </c>
      <c r="P1064" s="12"/>
      <c r="Q1064" s="15">
        <f t="shared" si="145"/>
        <v>270</v>
      </c>
    </row>
    <row r="1065" spans="1:17" ht="26.5" hidden="1" customHeight="1">
      <c r="A1065" s="19">
        <v>45471</v>
      </c>
      <c r="B1065" s="11" t="s">
        <v>23</v>
      </c>
      <c r="C1065" s="11"/>
      <c r="D1065" s="11" t="s">
        <v>24</v>
      </c>
      <c r="E1065" s="12">
        <v>4</v>
      </c>
      <c r="F1065" s="12"/>
      <c r="G1065" s="12">
        <v>138</v>
      </c>
      <c r="H1065" s="12">
        <v>935</v>
      </c>
      <c r="I1065" s="12">
        <v>1153</v>
      </c>
      <c r="J1065" s="13">
        <f t="shared" si="139"/>
        <v>0.39930555555555558</v>
      </c>
      <c r="K1065" s="13">
        <f t="shared" si="140"/>
        <v>0.49513888888888891</v>
      </c>
      <c r="L1065" s="14">
        <f t="shared" si="141"/>
        <v>9.5833333333333326E-2</v>
      </c>
      <c r="M1065" s="14">
        <f t="shared" si="142"/>
        <v>2</v>
      </c>
      <c r="N1065" s="14">
        <f t="shared" si="143"/>
        <v>18</v>
      </c>
      <c r="O1065" s="15">
        <f t="shared" si="144"/>
        <v>138</v>
      </c>
      <c r="P1065" s="12"/>
      <c r="Q1065" s="15">
        <f t="shared" si="145"/>
        <v>552</v>
      </c>
    </row>
    <row r="1066" spans="1:17" ht="26.5" hidden="1" customHeight="1">
      <c r="A1066" s="19">
        <v>45471</v>
      </c>
      <c r="B1066" s="11" t="s">
        <v>23</v>
      </c>
      <c r="C1066" s="11"/>
      <c r="D1066" s="11" t="s">
        <v>24</v>
      </c>
      <c r="E1066" s="12">
        <v>4</v>
      </c>
      <c r="F1066" s="12"/>
      <c r="G1066" s="12">
        <v>102</v>
      </c>
      <c r="H1066" s="12">
        <v>1305</v>
      </c>
      <c r="I1066" s="12">
        <v>1455</v>
      </c>
      <c r="J1066" s="13">
        <f t="shared" si="139"/>
        <v>0.54513888888888884</v>
      </c>
      <c r="K1066" s="13">
        <f t="shared" si="140"/>
        <v>0.62152777777777779</v>
      </c>
      <c r="L1066" s="14">
        <f t="shared" si="141"/>
        <v>7.6388888888888951E-2</v>
      </c>
      <c r="M1066" s="14">
        <f t="shared" si="142"/>
        <v>1</v>
      </c>
      <c r="N1066" s="14">
        <f t="shared" si="143"/>
        <v>50</v>
      </c>
      <c r="O1066" s="15">
        <f t="shared" si="144"/>
        <v>110</v>
      </c>
      <c r="P1066" s="12"/>
      <c r="Q1066" s="15">
        <f t="shared" si="145"/>
        <v>440</v>
      </c>
    </row>
    <row r="1067" spans="1:17" ht="26.5" hidden="1" customHeight="1">
      <c r="A1067" s="19">
        <v>45471</v>
      </c>
      <c r="B1067" s="11" t="s">
        <v>23</v>
      </c>
      <c r="C1067" s="11"/>
      <c r="D1067" s="11" t="s">
        <v>24</v>
      </c>
      <c r="E1067" s="12">
        <v>4</v>
      </c>
      <c r="F1067" s="12"/>
      <c r="G1067" s="12">
        <v>47</v>
      </c>
      <c r="H1067" s="12">
        <v>1518</v>
      </c>
      <c r="I1067" s="12">
        <v>1640</v>
      </c>
      <c r="J1067" s="13">
        <f t="shared" si="139"/>
        <v>0.63749999999999996</v>
      </c>
      <c r="K1067" s="13">
        <f t="shared" si="140"/>
        <v>0.69444444444444442</v>
      </c>
      <c r="L1067" s="14">
        <f t="shared" si="141"/>
        <v>5.6944444444444464E-2</v>
      </c>
      <c r="M1067" s="14">
        <f t="shared" si="142"/>
        <v>1</v>
      </c>
      <c r="N1067" s="14">
        <f t="shared" si="143"/>
        <v>22</v>
      </c>
      <c r="O1067" s="15">
        <f t="shared" si="144"/>
        <v>82</v>
      </c>
      <c r="P1067" s="12"/>
      <c r="Q1067" s="15">
        <f t="shared" si="145"/>
        <v>328</v>
      </c>
    </row>
    <row r="1068" spans="1:17" ht="26.5" hidden="1" customHeight="1">
      <c r="A1068" s="19">
        <v>45472</v>
      </c>
      <c r="B1068" s="11" t="s">
        <v>25</v>
      </c>
      <c r="C1068" s="11" t="s">
        <v>26</v>
      </c>
      <c r="D1068" s="11" t="s">
        <v>24</v>
      </c>
      <c r="E1068" s="12">
        <v>3</v>
      </c>
      <c r="F1068" s="12"/>
      <c r="G1068" s="12">
        <v>118</v>
      </c>
      <c r="H1068" s="12">
        <v>950</v>
      </c>
      <c r="I1068" s="12">
        <v>1200</v>
      </c>
      <c r="J1068" s="13">
        <f t="shared" si="139"/>
        <v>0.40972222222222221</v>
      </c>
      <c r="K1068" s="13">
        <f t="shared" si="140"/>
        <v>0.5</v>
      </c>
      <c r="L1068" s="14">
        <f t="shared" si="141"/>
        <v>9.027777777777779E-2</v>
      </c>
      <c r="M1068" s="14">
        <f t="shared" si="142"/>
        <v>2</v>
      </c>
      <c r="N1068" s="14">
        <f t="shared" si="143"/>
        <v>10</v>
      </c>
      <c r="O1068" s="15">
        <f t="shared" si="144"/>
        <v>130</v>
      </c>
      <c r="P1068" s="12"/>
      <c r="Q1068" s="15">
        <f t="shared" si="145"/>
        <v>390</v>
      </c>
    </row>
    <row r="1069" spans="1:17" ht="26.5" hidden="1" customHeight="1">
      <c r="A1069" s="19">
        <v>45472</v>
      </c>
      <c r="B1069" s="11" t="s">
        <v>25</v>
      </c>
      <c r="C1069" s="11" t="s">
        <v>26</v>
      </c>
      <c r="D1069" s="11" t="s">
        <v>24</v>
      </c>
      <c r="E1069" s="12">
        <v>3</v>
      </c>
      <c r="F1069" s="12"/>
      <c r="G1069" s="12">
        <v>47</v>
      </c>
      <c r="H1069" s="12">
        <v>1300</v>
      </c>
      <c r="I1069" s="12">
        <v>1410</v>
      </c>
      <c r="J1069" s="13">
        <f t="shared" si="139"/>
        <v>0.54166666666666663</v>
      </c>
      <c r="K1069" s="13">
        <f t="shared" si="140"/>
        <v>0.59027777777777779</v>
      </c>
      <c r="L1069" s="14">
        <f t="shared" si="141"/>
        <v>4.861111111111116E-2</v>
      </c>
      <c r="M1069" s="14">
        <f t="shared" si="142"/>
        <v>1</v>
      </c>
      <c r="N1069" s="14">
        <f t="shared" si="143"/>
        <v>10</v>
      </c>
      <c r="O1069" s="15">
        <f t="shared" si="144"/>
        <v>70</v>
      </c>
      <c r="P1069" s="12"/>
      <c r="Q1069" s="15">
        <f t="shared" si="145"/>
        <v>210</v>
      </c>
    </row>
    <row r="1070" spans="1:17" ht="26.5" hidden="1" customHeight="1">
      <c r="A1070" s="19">
        <v>45472</v>
      </c>
      <c r="B1070" s="11" t="s">
        <v>25</v>
      </c>
      <c r="C1070" s="11" t="s">
        <v>26</v>
      </c>
      <c r="D1070" s="11" t="s">
        <v>24</v>
      </c>
      <c r="E1070" s="12">
        <v>3</v>
      </c>
      <c r="F1070" s="12"/>
      <c r="G1070" s="12">
        <v>180</v>
      </c>
      <c r="H1070" s="12">
        <v>940</v>
      </c>
      <c r="I1070" s="12">
        <v>1157</v>
      </c>
      <c r="J1070" s="13">
        <f t="shared" si="139"/>
        <v>0.40277777777777779</v>
      </c>
      <c r="K1070" s="13">
        <f t="shared" si="140"/>
        <v>0.49791666666666667</v>
      </c>
      <c r="L1070" s="14">
        <f t="shared" si="141"/>
        <v>9.5138888888888884E-2</v>
      </c>
      <c r="M1070" s="14">
        <f t="shared" si="142"/>
        <v>2</v>
      </c>
      <c r="N1070" s="14">
        <f t="shared" si="143"/>
        <v>17</v>
      </c>
      <c r="O1070" s="15">
        <f t="shared" si="144"/>
        <v>137</v>
      </c>
      <c r="P1070" s="12"/>
      <c r="Q1070" s="15">
        <f t="shared" si="145"/>
        <v>411</v>
      </c>
    </row>
    <row r="1071" spans="1:17" ht="26.5" hidden="1" customHeight="1">
      <c r="A1071" s="19">
        <v>45472</v>
      </c>
      <c r="B1071" s="11" t="s">
        <v>25</v>
      </c>
      <c r="C1071" s="11" t="s">
        <v>26</v>
      </c>
      <c r="D1071" s="11" t="s">
        <v>24</v>
      </c>
      <c r="E1071" s="12">
        <v>3</v>
      </c>
      <c r="F1071" s="12"/>
      <c r="G1071" s="12">
        <v>82</v>
      </c>
      <c r="H1071" s="12">
        <v>1300</v>
      </c>
      <c r="I1071" s="12">
        <v>1405</v>
      </c>
      <c r="J1071" s="13">
        <f t="shared" si="139"/>
        <v>0.54166666666666663</v>
      </c>
      <c r="K1071" s="13">
        <f t="shared" si="140"/>
        <v>0.58680555555555558</v>
      </c>
      <c r="L1071" s="14">
        <f t="shared" si="141"/>
        <v>4.5138888888888951E-2</v>
      </c>
      <c r="M1071" s="14">
        <f t="shared" si="142"/>
        <v>1</v>
      </c>
      <c r="N1071" s="14">
        <f t="shared" si="143"/>
        <v>5</v>
      </c>
      <c r="O1071" s="15">
        <f t="shared" si="144"/>
        <v>65</v>
      </c>
      <c r="P1071" s="12"/>
      <c r="Q1071" s="15">
        <f t="shared" si="145"/>
        <v>195</v>
      </c>
    </row>
    <row r="1072" spans="1:17" ht="26.5" hidden="1" customHeight="1">
      <c r="A1072" s="19">
        <v>45472</v>
      </c>
      <c r="B1072" s="11" t="s">
        <v>23</v>
      </c>
      <c r="C1072" s="11"/>
      <c r="D1072" s="11" t="s">
        <v>24</v>
      </c>
      <c r="E1072" s="12">
        <v>4</v>
      </c>
      <c r="F1072" s="12"/>
      <c r="G1072" s="12">
        <v>183</v>
      </c>
      <c r="H1072" s="12">
        <v>945</v>
      </c>
      <c r="I1072" s="12">
        <v>1155</v>
      </c>
      <c r="J1072" s="13">
        <f t="shared" si="139"/>
        <v>0.40625</v>
      </c>
      <c r="K1072" s="13">
        <f t="shared" si="140"/>
        <v>0.49652777777777779</v>
      </c>
      <c r="L1072" s="14">
        <f t="shared" si="141"/>
        <v>9.027777777777779E-2</v>
      </c>
      <c r="M1072" s="14">
        <f t="shared" si="142"/>
        <v>2</v>
      </c>
      <c r="N1072" s="14">
        <f t="shared" si="143"/>
        <v>10</v>
      </c>
      <c r="O1072" s="15">
        <f t="shared" si="144"/>
        <v>130</v>
      </c>
      <c r="P1072" s="12"/>
      <c r="Q1072" s="15">
        <f t="shared" si="145"/>
        <v>520</v>
      </c>
    </row>
    <row r="1073" spans="1:17" ht="26.5" hidden="1" customHeight="1">
      <c r="A1073" s="19"/>
      <c r="B1073" s="11"/>
      <c r="C1073" s="11"/>
      <c r="D1073" s="11"/>
      <c r="E1073" s="12"/>
      <c r="F1073" s="12"/>
      <c r="G1073" s="12"/>
      <c r="H1073" s="12"/>
      <c r="I1073" s="12"/>
      <c r="J1073" s="13" t="str">
        <f t="shared" si="139"/>
        <v/>
      </c>
      <c r="K1073" s="13" t="str">
        <f t="shared" si="140"/>
        <v/>
      </c>
      <c r="L1073" s="14" t="e">
        <f t="shared" si="141"/>
        <v>#VALUE!</v>
      </c>
      <c r="M1073" s="14" t="e">
        <f t="shared" si="142"/>
        <v>#VALUE!</v>
      </c>
      <c r="N1073" s="14" t="e">
        <f t="shared" si="143"/>
        <v>#VALUE!</v>
      </c>
      <c r="O1073" s="15">
        <f t="shared" si="144"/>
        <v>0</v>
      </c>
      <c r="P1073" s="12"/>
      <c r="Q1073" s="15">
        <f t="shared" si="145"/>
        <v>0</v>
      </c>
    </row>
    <row r="1074" spans="1:17" ht="26.5" hidden="1" customHeight="1">
      <c r="A1074" s="19"/>
      <c r="B1074" s="11"/>
      <c r="C1074" s="11"/>
      <c r="D1074" s="11"/>
      <c r="E1074" s="12"/>
      <c r="F1074" s="12"/>
      <c r="G1074" s="12"/>
      <c r="H1074" s="12"/>
      <c r="I1074" s="12"/>
      <c r="J1074" s="13" t="str">
        <f t="shared" si="139"/>
        <v/>
      </c>
      <c r="K1074" s="13" t="str">
        <f t="shared" si="140"/>
        <v/>
      </c>
      <c r="L1074" s="14" t="e">
        <f t="shared" si="141"/>
        <v>#VALUE!</v>
      </c>
      <c r="M1074" s="14" t="e">
        <f t="shared" si="142"/>
        <v>#VALUE!</v>
      </c>
      <c r="N1074" s="14" t="e">
        <f t="shared" si="143"/>
        <v>#VALUE!</v>
      </c>
      <c r="O1074" s="15">
        <f t="shared" si="144"/>
        <v>0</v>
      </c>
      <c r="P1074" s="12"/>
      <c r="Q1074" s="15">
        <f t="shared" si="145"/>
        <v>0</v>
      </c>
    </row>
    <row r="1075" spans="1:17" ht="26.5" hidden="1" customHeight="1">
      <c r="A1075" s="19"/>
      <c r="B1075" s="11"/>
      <c r="C1075" s="11"/>
      <c r="D1075" s="11"/>
      <c r="E1075" s="12"/>
      <c r="F1075" s="12"/>
      <c r="G1075" s="12"/>
      <c r="H1075" s="12"/>
      <c r="I1075" s="12"/>
      <c r="J1075" s="13" t="str">
        <f t="shared" si="139"/>
        <v/>
      </c>
      <c r="K1075" s="13" t="str">
        <f t="shared" si="140"/>
        <v/>
      </c>
      <c r="L1075" s="14" t="e">
        <f t="shared" si="141"/>
        <v>#VALUE!</v>
      </c>
      <c r="M1075" s="14" t="e">
        <f t="shared" si="142"/>
        <v>#VALUE!</v>
      </c>
      <c r="N1075" s="14" t="e">
        <f t="shared" si="143"/>
        <v>#VALUE!</v>
      </c>
      <c r="O1075" s="15">
        <f t="shared" si="144"/>
        <v>0</v>
      </c>
      <c r="P1075" s="12"/>
      <c r="Q1075" s="15">
        <f t="shared" si="145"/>
        <v>0</v>
      </c>
    </row>
    <row r="1076" spans="1:17" ht="26.5" hidden="1" customHeight="1">
      <c r="A1076" s="19"/>
      <c r="B1076" s="11"/>
      <c r="C1076" s="11"/>
      <c r="D1076" s="11"/>
      <c r="E1076" s="12"/>
      <c r="F1076" s="12"/>
      <c r="G1076" s="12"/>
      <c r="H1076" s="12"/>
      <c r="I1076" s="12"/>
      <c r="J1076" s="13" t="str">
        <f t="shared" si="139"/>
        <v/>
      </c>
      <c r="K1076" s="13" t="str">
        <f t="shared" si="140"/>
        <v/>
      </c>
      <c r="L1076" s="14" t="e">
        <f t="shared" si="141"/>
        <v>#VALUE!</v>
      </c>
      <c r="M1076" s="14" t="e">
        <f t="shared" si="142"/>
        <v>#VALUE!</v>
      </c>
      <c r="N1076" s="14" t="e">
        <f t="shared" si="143"/>
        <v>#VALUE!</v>
      </c>
      <c r="O1076" s="15">
        <f t="shared" si="144"/>
        <v>0</v>
      </c>
      <c r="P1076" s="12"/>
      <c r="Q1076" s="15">
        <f t="shared" si="145"/>
        <v>0</v>
      </c>
    </row>
    <row r="1077" spans="1:17" ht="26.5" hidden="1" customHeight="1">
      <c r="A1077" s="19"/>
      <c r="B1077" s="11"/>
      <c r="C1077" s="11"/>
      <c r="D1077" s="11"/>
      <c r="E1077" s="12"/>
      <c r="F1077" s="12"/>
      <c r="G1077" s="12"/>
      <c r="H1077" s="12"/>
      <c r="I1077" s="12"/>
      <c r="J1077" s="13" t="str">
        <f t="shared" si="139"/>
        <v/>
      </c>
      <c r="K1077" s="13" t="str">
        <f t="shared" si="140"/>
        <v/>
      </c>
      <c r="L1077" s="14" t="e">
        <f t="shared" si="141"/>
        <v>#VALUE!</v>
      </c>
      <c r="M1077" s="14" t="e">
        <f t="shared" si="142"/>
        <v>#VALUE!</v>
      </c>
      <c r="N1077" s="14" t="e">
        <f t="shared" si="143"/>
        <v>#VALUE!</v>
      </c>
      <c r="O1077" s="15">
        <f t="shared" si="144"/>
        <v>0</v>
      </c>
      <c r="P1077" s="12"/>
      <c r="Q1077" s="15">
        <f t="shared" si="145"/>
        <v>0</v>
      </c>
    </row>
    <row r="1078" spans="1:17" ht="26.5" hidden="1" customHeight="1">
      <c r="A1078" s="19"/>
      <c r="B1078" s="11"/>
      <c r="C1078" s="11"/>
      <c r="D1078" s="11"/>
      <c r="E1078" s="12"/>
      <c r="F1078" s="12"/>
      <c r="G1078" s="12"/>
      <c r="H1078" s="12"/>
      <c r="I1078" s="12"/>
      <c r="J1078" s="13" t="str">
        <f t="shared" si="139"/>
        <v/>
      </c>
      <c r="K1078" s="13" t="str">
        <f t="shared" si="140"/>
        <v/>
      </c>
      <c r="L1078" s="14" t="e">
        <f t="shared" si="141"/>
        <v>#VALUE!</v>
      </c>
      <c r="M1078" s="14" t="e">
        <f t="shared" si="142"/>
        <v>#VALUE!</v>
      </c>
      <c r="N1078" s="14" t="e">
        <f t="shared" si="143"/>
        <v>#VALUE!</v>
      </c>
      <c r="O1078" s="15">
        <f t="shared" si="144"/>
        <v>0</v>
      </c>
      <c r="P1078" s="12"/>
      <c r="Q1078" s="15">
        <f t="shared" si="145"/>
        <v>0</v>
      </c>
    </row>
    <row r="1079" spans="1:17" ht="26.5" hidden="1" customHeight="1">
      <c r="A1079" s="19"/>
      <c r="B1079" s="11"/>
      <c r="C1079" s="11"/>
      <c r="D1079" s="11"/>
      <c r="E1079" s="12"/>
      <c r="F1079" s="12"/>
      <c r="G1079" s="12"/>
      <c r="H1079" s="12"/>
      <c r="I1079" s="12"/>
      <c r="J1079" s="13" t="str">
        <f t="shared" si="139"/>
        <v/>
      </c>
      <c r="K1079" s="13" t="str">
        <f t="shared" si="140"/>
        <v/>
      </c>
      <c r="L1079" s="14" t="e">
        <f t="shared" si="141"/>
        <v>#VALUE!</v>
      </c>
      <c r="M1079" s="14" t="e">
        <f t="shared" si="142"/>
        <v>#VALUE!</v>
      </c>
      <c r="N1079" s="14" t="e">
        <f t="shared" si="143"/>
        <v>#VALUE!</v>
      </c>
      <c r="O1079" s="15">
        <f t="shared" si="144"/>
        <v>0</v>
      </c>
      <c r="P1079" s="12"/>
      <c r="Q1079" s="15">
        <f t="shared" si="145"/>
        <v>0</v>
      </c>
    </row>
    <row r="1080" spans="1:17" ht="26.5" hidden="1" customHeight="1">
      <c r="A1080" s="19"/>
      <c r="B1080" s="11"/>
      <c r="C1080" s="11"/>
      <c r="D1080" s="11"/>
      <c r="E1080" s="12"/>
      <c r="F1080" s="12"/>
      <c r="G1080" s="12"/>
      <c r="H1080" s="12"/>
      <c r="I1080" s="12"/>
      <c r="J1080" s="13" t="str">
        <f t="shared" si="139"/>
        <v/>
      </c>
      <c r="K1080" s="13" t="str">
        <f t="shared" si="140"/>
        <v/>
      </c>
      <c r="L1080" s="14" t="e">
        <f t="shared" si="141"/>
        <v>#VALUE!</v>
      </c>
      <c r="M1080" s="14" t="e">
        <f t="shared" si="142"/>
        <v>#VALUE!</v>
      </c>
      <c r="N1080" s="14" t="e">
        <f t="shared" si="143"/>
        <v>#VALUE!</v>
      </c>
      <c r="O1080" s="15">
        <f t="shared" si="144"/>
        <v>0</v>
      </c>
      <c r="P1080" s="12"/>
      <c r="Q1080" s="15">
        <f t="shared" si="145"/>
        <v>0</v>
      </c>
    </row>
    <row r="1081" spans="1:17" ht="26.5" hidden="1" customHeight="1">
      <c r="A1081" s="19"/>
      <c r="B1081" s="11"/>
      <c r="C1081" s="11"/>
      <c r="D1081" s="11"/>
      <c r="E1081" s="12"/>
      <c r="F1081" s="12"/>
      <c r="G1081" s="12"/>
      <c r="H1081" s="12"/>
      <c r="I1081" s="12"/>
      <c r="J1081" s="13" t="str">
        <f t="shared" si="139"/>
        <v/>
      </c>
      <c r="K1081" s="13" t="str">
        <f t="shared" si="140"/>
        <v/>
      </c>
      <c r="L1081" s="14" t="e">
        <f t="shared" si="141"/>
        <v>#VALUE!</v>
      </c>
      <c r="M1081" s="14" t="e">
        <f t="shared" si="142"/>
        <v>#VALUE!</v>
      </c>
      <c r="N1081" s="14" t="e">
        <f t="shared" si="143"/>
        <v>#VALUE!</v>
      </c>
      <c r="O1081" s="15">
        <f t="shared" si="144"/>
        <v>0</v>
      </c>
      <c r="P1081" s="12"/>
      <c r="Q1081" s="15">
        <f t="shared" si="145"/>
        <v>0</v>
      </c>
    </row>
    <row r="1082" spans="1:17" ht="26.5" hidden="1" customHeight="1">
      <c r="A1082" s="19"/>
      <c r="B1082" s="11"/>
      <c r="C1082" s="11"/>
      <c r="D1082" s="11"/>
      <c r="E1082" s="12"/>
      <c r="F1082" s="12"/>
      <c r="G1082" s="12"/>
      <c r="H1082" s="12"/>
      <c r="I1082" s="12"/>
      <c r="J1082" s="13" t="str">
        <f t="shared" si="139"/>
        <v/>
      </c>
      <c r="K1082" s="13" t="str">
        <f t="shared" si="140"/>
        <v/>
      </c>
      <c r="L1082" s="14" t="e">
        <f t="shared" si="141"/>
        <v>#VALUE!</v>
      </c>
      <c r="M1082" s="14" t="e">
        <f t="shared" si="142"/>
        <v>#VALUE!</v>
      </c>
      <c r="N1082" s="14" t="e">
        <f t="shared" si="143"/>
        <v>#VALUE!</v>
      </c>
      <c r="O1082" s="15">
        <f t="shared" si="144"/>
        <v>0</v>
      </c>
      <c r="P1082" s="12"/>
      <c r="Q1082" s="15">
        <f t="shared" si="145"/>
        <v>0</v>
      </c>
    </row>
    <row r="1083" spans="1:17" ht="26.5" hidden="1" customHeight="1">
      <c r="A1083" s="19"/>
      <c r="B1083" s="11"/>
      <c r="C1083" s="11"/>
      <c r="D1083" s="11"/>
      <c r="E1083" s="12"/>
      <c r="F1083" s="12"/>
      <c r="G1083" s="12"/>
      <c r="H1083" s="12"/>
      <c r="I1083" s="12"/>
      <c r="J1083" s="13" t="str">
        <f t="shared" si="139"/>
        <v/>
      </c>
      <c r="K1083" s="13" t="str">
        <f t="shared" si="140"/>
        <v/>
      </c>
      <c r="L1083" s="14" t="e">
        <f t="shared" si="141"/>
        <v>#VALUE!</v>
      </c>
      <c r="M1083" s="14" t="e">
        <f t="shared" si="142"/>
        <v>#VALUE!</v>
      </c>
      <c r="N1083" s="14" t="e">
        <f t="shared" si="143"/>
        <v>#VALUE!</v>
      </c>
      <c r="O1083" s="15">
        <f t="shared" si="144"/>
        <v>0</v>
      </c>
      <c r="P1083" s="12"/>
      <c r="Q1083" s="15">
        <f t="shared" si="145"/>
        <v>0</v>
      </c>
    </row>
    <row r="1084" spans="1:17" ht="26.5" hidden="1" customHeight="1">
      <c r="A1084" s="19"/>
      <c r="B1084" s="11"/>
      <c r="C1084" s="11"/>
      <c r="D1084" s="11"/>
      <c r="E1084" s="12"/>
      <c r="F1084" s="12"/>
      <c r="G1084" s="12"/>
      <c r="H1084" s="12"/>
      <c r="I1084" s="12"/>
      <c r="J1084" s="13" t="str">
        <f t="shared" si="139"/>
        <v/>
      </c>
      <c r="K1084" s="13" t="str">
        <f t="shared" si="140"/>
        <v/>
      </c>
      <c r="L1084" s="14" t="e">
        <f t="shared" si="141"/>
        <v>#VALUE!</v>
      </c>
      <c r="M1084" s="14" t="e">
        <f t="shared" si="142"/>
        <v>#VALUE!</v>
      </c>
      <c r="N1084" s="14" t="e">
        <f t="shared" si="143"/>
        <v>#VALUE!</v>
      </c>
      <c r="O1084" s="15">
        <f t="shared" si="144"/>
        <v>0</v>
      </c>
      <c r="P1084" s="12"/>
      <c r="Q1084" s="15">
        <f t="shared" si="145"/>
        <v>0</v>
      </c>
    </row>
    <row r="1085" spans="1:17" ht="26.5" hidden="1" customHeight="1">
      <c r="A1085" s="19"/>
      <c r="B1085" s="11"/>
      <c r="C1085" s="11"/>
      <c r="D1085" s="11"/>
      <c r="E1085" s="12"/>
      <c r="F1085" s="12"/>
      <c r="G1085" s="12"/>
      <c r="H1085" s="12"/>
      <c r="I1085" s="12"/>
      <c r="J1085" s="13" t="str">
        <f t="shared" si="139"/>
        <v/>
      </c>
      <c r="K1085" s="13" t="str">
        <f t="shared" si="140"/>
        <v/>
      </c>
      <c r="L1085" s="14" t="e">
        <f t="shared" si="141"/>
        <v>#VALUE!</v>
      </c>
      <c r="M1085" s="14" t="e">
        <f t="shared" si="142"/>
        <v>#VALUE!</v>
      </c>
      <c r="N1085" s="14" t="e">
        <f t="shared" si="143"/>
        <v>#VALUE!</v>
      </c>
      <c r="O1085" s="15">
        <f t="shared" si="144"/>
        <v>0</v>
      </c>
      <c r="P1085" s="12"/>
      <c r="Q1085" s="15">
        <f t="shared" si="145"/>
        <v>0</v>
      </c>
    </row>
    <row r="1086" spans="1:17" ht="26.5" hidden="1" customHeight="1">
      <c r="A1086" s="19"/>
      <c r="B1086" s="11"/>
      <c r="C1086" s="11"/>
      <c r="D1086" s="11"/>
      <c r="E1086" s="12"/>
      <c r="F1086" s="12"/>
      <c r="G1086" s="12"/>
      <c r="H1086" s="12"/>
      <c r="I1086" s="12"/>
      <c r="J1086" s="13" t="str">
        <f t="shared" si="139"/>
        <v/>
      </c>
      <c r="K1086" s="13" t="str">
        <f t="shared" si="140"/>
        <v/>
      </c>
      <c r="L1086" s="14" t="e">
        <f t="shared" si="141"/>
        <v>#VALUE!</v>
      </c>
      <c r="M1086" s="14" t="e">
        <f t="shared" si="142"/>
        <v>#VALUE!</v>
      </c>
      <c r="N1086" s="14" t="e">
        <f t="shared" si="143"/>
        <v>#VALUE!</v>
      </c>
      <c r="O1086" s="15">
        <f t="shared" si="144"/>
        <v>0</v>
      </c>
      <c r="P1086" s="12"/>
      <c r="Q1086" s="15">
        <f t="shared" si="145"/>
        <v>0</v>
      </c>
    </row>
    <row r="1087" spans="1:17" ht="26.5" hidden="1" customHeight="1">
      <c r="A1087" s="19"/>
      <c r="B1087" s="11"/>
      <c r="C1087" s="11"/>
      <c r="D1087" s="11"/>
      <c r="E1087" s="12"/>
      <c r="F1087" s="12"/>
      <c r="G1087" s="12"/>
      <c r="H1087" s="12"/>
      <c r="I1087" s="12"/>
      <c r="J1087" s="13" t="str">
        <f t="shared" si="139"/>
        <v/>
      </c>
      <c r="K1087" s="13" t="str">
        <f t="shared" si="140"/>
        <v/>
      </c>
      <c r="L1087" s="14" t="e">
        <f t="shared" si="141"/>
        <v>#VALUE!</v>
      </c>
      <c r="M1087" s="14" t="e">
        <f t="shared" si="142"/>
        <v>#VALUE!</v>
      </c>
      <c r="N1087" s="14" t="e">
        <f t="shared" si="143"/>
        <v>#VALUE!</v>
      </c>
      <c r="O1087" s="15">
        <f t="shared" si="144"/>
        <v>0</v>
      </c>
      <c r="P1087" s="12"/>
      <c r="Q1087" s="15">
        <f t="shared" si="145"/>
        <v>0</v>
      </c>
    </row>
    <row r="1088" spans="1:17" ht="26.5" hidden="1" customHeight="1">
      <c r="A1088" s="19"/>
      <c r="B1088" s="11"/>
      <c r="C1088" s="11"/>
      <c r="D1088" s="11"/>
      <c r="E1088" s="12"/>
      <c r="F1088" s="12"/>
      <c r="G1088" s="12"/>
      <c r="H1088" s="12"/>
      <c r="I1088" s="12"/>
      <c r="J1088" s="13" t="str">
        <f t="shared" si="139"/>
        <v/>
      </c>
      <c r="K1088" s="13" t="str">
        <f t="shared" si="140"/>
        <v/>
      </c>
      <c r="L1088" s="14" t="e">
        <f t="shared" si="141"/>
        <v>#VALUE!</v>
      </c>
      <c r="M1088" s="14" t="e">
        <f t="shared" si="142"/>
        <v>#VALUE!</v>
      </c>
      <c r="N1088" s="14" t="e">
        <f t="shared" si="143"/>
        <v>#VALUE!</v>
      </c>
      <c r="O1088" s="15">
        <f t="shared" si="144"/>
        <v>0</v>
      </c>
      <c r="P1088" s="12"/>
      <c r="Q1088" s="15">
        <f t="shared" si="145"/>
        <v>0</v>
      </c>
    </row>
    <row r="1089" spans="1:17" ht="26.5" hidden="1" customHeight="1">
      <c r="A1089" s="19"/>
      <c r="B1089" s="11"/>
      <c r="C1089" s="11"/>
      <c r="D1089" s="11"/>
      <c r="E1089" s="12"/>
      <c r="F1089" s="12"/>
      <c r="G1089" s="12"/>
      <c r="H1089" s="12"/>
      <c r="I1089" s="12"/>
      <c r="J1089" s="13" t="str">
        <f t="shared" si="139"/>
        <v/>
      </c>
      <c r="K1089" s="13" t="str">
        <f t="shared" si="140"/>
        <v/>
      </c>
      <c r="L1089" s="14" t="e">
        <f t="shared" si="141"/>
        <v>#VALUE!</v>
      </c>
      <c r="M1089" s="14" t="e">
        <f t="shared" si="142"/>
        <v>#VALUE!</v>
      </c>
      <c r="N1089" s="14" t="e">
        <f t="shared" si="143"/>
        <v>#VALUE!</v>
      </c>
      <c r="O1089" s="15">
        <f t="shared" si="144"/>
        <v>0</v>
      </c>
      <c r="P1089" s="12"/>
      <c r="Q1089" s="15">
        <f t="shared" si="145"/>
        <v>0</v>
      </c>
    </row>
    <row r="1090" spans="1:17" ht="26.5" hidden="1" customHeight="1">
      <c r="A1090" s="19"/>
      <c r="B1090" s="11"/>
      <c r="C1090" s="11"/>
      <c r="D1090" s="11"/>
      <c r="E1090" s="12"/>
      <c r="F1090" s="12"/>
      <c r="G1090" s="12"/>
      <c r="H1090" s="12"/>
      <c r="I1090" s="12"/>
      <c r="J1090" s="13" t="str">
        <f t="shared" si="139"/>
        <v/>
      </c>
      <c r="K1090" s="13" t="str">
        <f t="shared" si="140"/>
        <v/>
      </c>
      <c r="L1090" s="14" t="e">
        <f t="shared" si="141"/>
        <v>#VALUE!</v>
      </c>
      <c r="M1090" s="14" t="e">
        <f t="shared" si="142"/>
        <v>#VALUE!</v>
      </c>
      <c r="N1090" s="14" t="e">
        <f t="shared" si="143"/>
        <v>#VALUE!</v>
      </c>
      <c r="O1090" s="15">
        <f t="shared" si="144"/>
        <v>0</v>
      </c>
      <c r="P1090" s="12"/>
      <c r="Q1090" s="15">
        <f t="shared" si="145"/>
        <v>0</v>
      </c>
    </row>
    <row r="1091" spans="1:17" ht="26.5" hidden="1" customHeight="1">
      <c r="A1091" s="19"/>
      <c r="B1091" s="11"/>
      <c r="C1091" s="11"/>
      <c r="D1091" s="11"/>
      <c r="E1091" s="12"/>
      <c r="F1091" s="12"/>
      <c r="G1091" s="12"/>
      <c r="H1091" s="12"/>
      <c r="I1091" s="12"/>
      <c r="J1091" s="13" t="str">
        <f t="shared" si="139"/>
        <v/>
      </c>
      <c r="K1091" s="13" t="str">
        <f t="shared" si="140"/>
        <v/>
      </c>
      <c r="L1091" s="14" t="e">
        <f t="shared" si="141"/>
        <v>#VALUE!</v>
      </c>
      <c r="M1091" s="14" t="e">
        <f t="shared" si="142"/>
        <v>#VALUE!</v>
      </c>
      <c r="N1091" s="14" t="e">
        <f t="shared" si="143"/>
        <v>#VALUE!</v>
      </c>
      <c r="O1091" s="15">
        <f t="shared" si="144"/>
        <v>0</v>
      </c>
      <c r="P1091" s="12"/>
      <c r="Q1091" s="15">
        <f t="shared" si="145"/>
        <v>0</v>
      </c>
    </row>
    <row r="1092" spans="1:17" ht="26.5" hidden="1" customHeight="1">
      <c r="A1092" s="19"/>
      <c r="B1092" s="11"/>
      <c r="C1092" s="11"/>
      <c r="D1092" s="11"/>
      <c r="E1092" s="12"/>
      <c r="F1092" s="12"/>
      <c r="G1092" s="12"/>
      <c r="H1092" s="12"/>
      <c r="I1092" s="12"/>
      <c r="J1092" s="13" t="str">
        <f t="shared" si="139"/>
        <v/>
      </c>
      <c r="K1092" s="13" t="str">
        <f t="shared" si="140"/>
        <v/>
      </c>
      <c r="L1092" s="14" t="e">
        <f t="shared" si="141"/>
        <v>#VALUE!</v>
      </c>
      <c r="M1092" s="14" t="e">
        <f t="shared" si="142"/>
        <v>#VALUE!</v>
      </c>
      <c r="N1092" s="14" t="e">
        <f t="shared" si="143"/>
        <v>#VALUE!</v>
      </c>
      <c r="O1092" s="15">
        <f t="shared" si="144"/>
        <v>0</v>
      </c>
      <c r="P1092" s="12"/>
      <c r="Q1092" s="15">
        <f t="shared" si="145"/>
        <v>0</v>
      </c>
    </row>
    <row r="1093" spans="1:17" ht="26.5" hidden="1" customHeight="1">
      <c r="A1093" s="19"/>
      <c r="B1093" s="11"/>
      <c r="C1093" s="11"/>
      <c r="D1093" s="11"/>
      <c r="E1093" s="12"/>
      <c r="F1093" s="12"/>
      <c r="G1093" s="12"/>
      <c r="H1093" s="12"/>
      <c r="I1093" s="12"/>
      <c r="J1093" s="13" t="str">
        <f t="shared" si="139"/>
        <v/>
      </c>
      <c r="K1093" s="13" t="str">
        <f t="shared" si="140"/>
        <v/>
      </c>
      <c r="L1093" s="14" t="e">
        <f t="shared" si="141"/>
        <v>#VALUE!</v>
      </c>
      <c r="M1093" s="14" t="e">
        <f t="shared" si="142"/>
        <v>#VALUE!</v>
      </c>
      <c r="N1093" s="14" t="e">
        <f t="shared" si="143"/>
        <v>#VALUE!</v>
      </c>
      <c r="O1093" s="15">
        <f t="shared" si="144"/>
        <v>0</v>
      </c>
      <c r="P1093" s="12"/>
      <c r="Q1093" s="15">
        <f t="shared" si="145"/>
        <v>0</v>
      </c>
    </row>
    <row r="1094" spans="1:17" ht="26.5" hidden="1" customHeight="1">
      <c r="A1094" s="19"/>
      <c r="B1094" s="11"/>
      <c r="C1094" s="11"/>
      <c r="D1094" s="11"/>
      <c r="E1094" s="12"/>
      <c r="F1094" s="12"/>
      <c r="G1094" s="12"/>
      <c r="H1094" s="12"/>
      <c r="I1094" s="12"/>
      <c r="J1094" s="13" t="str">
        <f t="shared" si="139"/>
        <v/>
      </c>
      <c r="K1094" s="13" t="str">
        <f t="shared" si="140"/>
        <v/>
      </c>
      <c r="L1094" s="14" t="e">
        <f t="shared" si="141"/>
        <v>#VALUE!</v>
      </c>
      <c r="M1094" s="14" t="e">
        <f t="shared" si="142"/>
        <v>#VALUE!</v>
      </c>
      <c r="N1094" s="14" t="e">
        <f t="shared" si="143"/>
        <v>#VALUE!</v>
      </c>
      <c r="O1094" s="15">
        <f t="shared" si="144"/>
        <v>0</v>
      </c>
      <c r="P1094" s="12"/>
      <c r="Q1094" s="15">
        <f t="shared" si="145"/>
        <v>0</v>
      </c>
    </row>
    <row r="1095" spans="1:17" ht="26.5" hidden="1" customHeight="1">
      <c r="A1095" s="19"/>
      <c r="B1095" s="11"/>
      <c r="C1095" s="11"/>
      <c r="D1095" s="11"/>
      <c r="E1095" s="12"/>
      <c r="F1095" s="12"/>
      <c r="G1095" s="12"/>
      <c r="H1095" s="12"/>
      <c r="I1095" s="12"/>
      <c r="J1095" s="13" t="str">
        <f t="shared" si="139"/>
        <v/>
      </c>
      <c r="K1095" s="13" t="str">
        <f t="shared" si="140"/>
        <v/>
      </c>
      <c r="L1095" s="14" t="e">
        <f t="shared" si="141"/>
        <v>#VALUE!</v>
      </c>
      <c r="M1095" s="14" t="e">
        <f t="shared" si="142"/>
        <v>#VALUE!</v>
      </c>
      <c r="N1095" s="14" t="e">
        <f t="shared" si="143"/>
        <v>#VALUE!</v>
      </c>
      <c r="O1095" s="15">
        <f t="shared" si="144"/>
        <v>0</v>
      </c>
      <c r="P1095" s="12"/>
      <c r="Q1095" s="15">
        <f t="shared" si="145"/>
        <v>0</v>
      </c>
    </row>
    <row r="1096" spans="1:17" ht="26.5" hidden="1" customHeight="1">
      <c r="A1096" s="19"/>
      <c r="B1096" s="11"/>
      <c r="C1096" s="11"/>
      <c r="D1096" s="11"/>
      <c r="E1096" s="12"/>
      <c r="F1096" s="12"/>
      <c r="G1096" s="12"/>
      <c r="H1096" s="12"/>
      <c r="I1096" s="12"/>
      <c r="J1096" s="13" t="str">
        <f t="shared" si="139"/>
        <v/>
      </c>
      <c r="K1096" s="13" t="str">
        <f t="shared" si="140"/>
        <v/>
      </c>
      <c r="L1096" s="14" t="e">
        <f t="shared" si="141"/>
        <v>#VALUE!</v>
      </c>
      <c r="M1096" s="14" t="e">
        <f t="shared" si="142"/>
        <v>#VALUE!</v>
      </c>
      <c r="N1096" s="14" t="e">
        <f t="shared" si="143"/>
        <v>#VALUE!</v>
      </c>
      <c r="O1096" s="15">
        <f t="shared" si="144"/>
        <v>0</v>
      </c>
      <c r="P1096" s="12"/>
      <c r="Q1096" s="15">
        <f t="shared" si="145"/>
        <v>0</v>
      </c>
    </row>
    <row r="1097" spans="1:17" ht="26.5" hidden="1" customHeight="1">
      <c r="A1097" s="19"/>
      <c r="B1097" s="11"/>
      <c r="C1097" s="11"/>
      <c r="D1097" s="11"/>
      <c r="E1097" s="12"/>
      <c r="F1097" s="12"/>
      <c r="G1097" s="12"/>
      <c r="H1097" s="12"/>
      <c r="I1097" s="12"/>
      <c r="J1097" s="13" t="str">
        <f t="shared" si="139"/>
        <v/>
      </c>
      <c r="K1097" s="13" t="str">
        <f t="shared" si="140"/>
        <v/>
      </c>
      <c r="L1097" s="14" t="e">
        <f t="shared" si="141"/>
        <v>#VALUE!</v>
      </c>
      <c r="M1097" s="14" t="e">
        <f t="shared" si="142"/>
        <v>#VALUE!</v>
      </c>
      <c r="N1097" s="14" t="e">
        <f t="shared" si="143"/>
        <v>#VALUE!</v>
      </c>
      <c r="O1097" s="15">
        <f t="shared" si="144"/>
        <v>0</v>
      </c>
      <c r="P1097" s="12"/>
      <c r="Q1097" s="15">
        <f t="shared" si="145"/>
        <v>0</v>
      </c>
    </row>
    <row r="1098" spans="1:17" ht="26.5" hidden="1" customHeight="1">
      <c r="A1098" s="19"/>
      <c r="B1098" s="11"/>
      <c r="C1098" s="11"/>
      <c r="D1098" s="11"/>
      <c r="E1098" s="12"/>
      <c r="F1098" s="12"/>
      <c r="G1098" s="12"/>
      <c r="H1098" s="12"/>
      <c r="I1098" s="12"/>
      <c r="J1098" s="13" t="str">
        <f t="shared" si="139"/>
        <v/>
      </c>
      <c r="K1098" s="13" t="str">
        <f t="shared" si="140"/>
        <v/>
      </c>
      <c r="L1098" s="14" t="e">
        <f t="shared" si="141"/>
        <v>#VALUE!</v>
      </c>
      <c r="M1098" s="14" t="e">
        <f t="shared" si="142"/>
        <v>#VALUE!</v>
      </c>
      <c r="N1098" s="14" t="e">
        <f t="shared" si="143"/>
        <v>#VALUE!</v>
      </c>
      <c r="O1098" s="15">
        <f t="shared" si="144"/>
        <v>0</v>
      </c>
      <c r="P1098" s="12"/>
      <c r="Q1098" s="15">
        <f t="shared" si="145"/>
        <v>0</v>
      </c>
    </row>
    <row r="1099" spans="1:17" ht="26.5" hidden="1" customHeight="1">
      <c r="A1099" s="19"/>
      <c r="B1099" s="11"/>
      <c r="C1099" s="11"/>
      <c r="D1099" s="11"/>
      <c r="E1099" s="12"/>
      <c r="F1099" s="12"/>
      <c r="G1099" s="12"/>
      <c r="H1099" s="12"/>
      <c r="I1099" s="12"/>
      <c r="J1099" s="13" t="str">
        <f t="shared" si="139"/>
        <v/>
      </c>
      <c r="K1099" s="13" t="str">
        <f t="shared" si="140"/>
        <v/>
      </c>
      <c r="L1099" s="14" t="e">
        <f t="shared" si="141"/>
        <v>#VALUE!</v>
      </c>
      <c r="M1099" s="14" t="e">
        <f t="shared" si="142"/>
        <v>#VALUE!</v>
      </c>
      <c r="N1099" s="14" t="e">
        <f t="shared" si="143"/>
        <v>#VALUE!</v>
      </c>
      <c r="O1099" s="15">
        <f t="shared" si="144"/>
        <v>0</v>
      </c>
      <c r="P1099" s="12"/>
      <c r="Q1099" s="15">
        <f t="shared" si="145"/>
        <v>0</v>
      </c>
    </row>
    <row r="1100" spans="1:17" ht="26.5" hidden="1" customHeight="1">
      <c r="A1100" s="19"/>
      <c r="B1100" s="11"/>
      <c r="C1100" s="11"/>
      <c r="D1100" s="11"/>
      <c r="E1100" s="12"/>
      <c r="F1100" s="12"/>
      <c r="G1100" s="12"/>
      <c r="H1100" s="12"/>
      <c r="I1100" s="12"/>
      <c r="J1100" s="13" t="str">
        <f t="shared" si="139"/>
        <v/>
      </c>
      <c r="K1100" s="13" t="str">
        <f t="shared" si="140"/>
        <v/>
      </c>
      <c r="L1100" s="14" t="e">
        <f t="shared" si="141"/>
        <v>#VALUE!</v>
      </c>
      <c r="M1100" s="14" t="e">
        <f t="shared" si="142"/>
        <v>#VALUE!</v>
      </c>
      <c r="N1100" s="14" t="e">
        <f t="shared" si="143"/>
        <v>#VALUE!</v>
      </c>
      <c r="O1100" s="15">
        <f t="shared" si="144"/>
        <v>0</v>
      </c>
      <c r="P1100" s="12"/>
      <c r="Q1100" s="15">
        <f t="shared" si="145"/>
        <v>0</v>
      </c>
    </row>
    <row r="1101" spans="1:17" ht="26.5" hidden="1" customHeight="1">
      <c r="A1101" s="19"/>
      <c r="B1101" s="11"/>
      <c r="C1101" s="11"/>
      <c r="D1101" s="11"/>
      <c r="E1101" s="12"/>
      <c r="F1101" s="12"/>
      <c r="G1101" s="12"/>
      <c r="H1101" s="12"/>
      <c r="I1101" s="12"/>
      <c r="J1101" s="13" t="str">
        <f t="shared" si="139"/>
        <v/>
      </c>
      <c r="K1101" s="13" t="str">
        <f t="shared" si="140"/>
        <v/>
      </c>
      <c r="L1101" s="14" t="e">
        <f t="shared" si="141"/>
        <v>#VALUE!</v>
      </c>
      <c r="M1101" s="14" t="e">
        <f t="shared" si="142"/>
        <v>#VALUE!</v>
      </c>
      <c r="N1101" s="14" t="e">
        <f t="shared" si="143"/>
        <v>#VALUE!</v>
      </c>
      <c r="O1101" s="15">
        <f t="shared" si="144"/>
        <v>0</v>
      </c>
      <c r="P1101" s="12"/>
      <c r="Q1101" s="15">
        <f t="shared" si="145"/>
        <v>0</v>
      </c>
    </row>
    <row r="1102" spans="1:17" ht="26.5" hidden="1" customHeight="1">
      <c r="A1102" s="19"/>
      <c r="B1102" s="11"/>
      <c r="C1102" s="11"/>
      <c r="D1102" s="11"/>
      <c r="E1102" s="12"/>
      <c r="F1102" s="12"/>
      <c r="G1102" s="12"/>
      <c r="H1102" s="12"/>
      <c r="I1102" s="12"/>
      <c r="J1102" s="13" t="str">
        <f t="shared" si="139"/>
        <v/>
      </c>
      <c r="K1102" s="13" t="str">
        <f t="shared" si="140"/>
        <v/>
      </c>
      <c r="L1102" s="14" t="e">
        <f t="shared" si="141"/>
        <v>#VALUE!</v>
      </c>
      <c r="M1102" s="14" t="e">
        <f t="shared" si="142"/>
        <v>#VALUE!</v>
      </c>
      <c r="N1102" s="14" t="e">
        <f t="shared" si="143"/>
        <v>#VALUE!</v>
      </c>
      <c r="O1102" s="15">
        <f t="shared" si="144"/>
        <v>0</v>
      </c>
      <c r="P1102" s="12"/>
      <c r="Q1102" s="15">
        <f t="shared" si="145"/>
        <v>0</v>
      </c>
    </row>
    <row r="1103" spans="1:17" ht="26.5" hidden="1" customHeight="1">
      <c r="A1103" s="19"/>
      <c r="B1103" s="11"/>
      <c r="C1103" s="11"/>
      <c r="D1103" s="11"/>
      <c r="E1103" s="12"/>
      <c r="F1103" s="12"/>
      <c r="G1103" s="12"/>
      <c r="H1103" s="12"/>
      <c r="I1103" s="12"/>
      <c r="J1103" s="13" t="str">
        <f t="shared" ref="J1103:J1166" si="146">IF(ISERROR(VALUE(IF(LEN(H1103)=3,(LEFT(H1103,1)&amp;":"&amp;RIGHT(H1103,2)),(LEFT(H1103,2)&amp;":"&amp;RIGHT(H1103,2))))),"",VALUE(IF(LEN(H1103)=3,(LEFT(H1103,1)&amp;":"&amp;RIGHT(H1103,2)),(LEFT(H1103,2)&amp;":"&amp;RIGHT(H1103,2)))))</f>
        <v/>
      </c>
      <c r="K1103" s="13" t="str">
        <f t="shared" ref="K1103:K1166" si="147">IF(ISERROR(VALUE(IF(LEN(I1103)=3,(LEFT(I1103,1)&amp;":"&amp;RIGHT(I1103,2)),(LEFT(I1103,2)&amp;":"&amp;RIGHT(I1103,2))))),"",VALUE(IF(LEN(I1103)=3,(LEFT(I1103,1)&amp;":"&amp;RIGHT(I1103,2)),(LEFT(I1103,2)&amp;":"&amp;RIGHT(I1103,2)))))</f>
        <v/>
      </c>
      <c r="L1103" s="14" t="e">
        <f t="shared" ref="L1103:L1166" si="148">K1103-J1103</f>
        <v>#VALUE!</v>
      </c>
      <c r="M1103" s="14" t="e">
        <f t="shared" ref="M1103:M1166" si="149">HOUR(L1103)</f>
        <v>#VALUE!</v>
      </c>
      <c r="N1103" s="14" t="e">
        <f t="shared" ref="N1103:N1166" si="150">MINUTE(L1103)</f>
        <v>#VALUE!</v>
      </c>
      <c r="O1103" s="15">
        <f t="shared" ref="O1103:O1166" si="151">IF(AND(ISNUMBER(H1103),ISNUMBER(I1103)),IF(M1103*60+N1103,M1103*60+N1103,"　"),0)</f>
        <v>0</v>
      </c>
      <c r="P1103" s="12"/>
      <c r="Q1103" s="15">
        <f t="shared" ref="Q1103:Q1166" si="152">(O1103*E1103)-P1103</f>
        <v>0</v>
      </c>
    </row>
    <row r="1104" spans="1:17" ht="26.5" hidden="1" customHeight="1">
      <c r="A1104" s="19"/>
      <c r="B1104" s="11"/>
      <c r="C1104" s="11"/>
      <c r="D1104" s="11"/>
      <c r="E1104" s="12"/>
      <c r="F1104" s="12"/>
      <c r="G1104" s="12"/>
      <c r="H1104" s="12"/>
      <c r="I1104" s="12"/>
      <c r="J1104" s="13" t="str">
        <f t="shared" si="146"/>
        <v/>
      </c>
      <c r="K1104" s="13" t="str">
        <f t="shared" si="147"/>
        <v/>
      </c>
      <c r="L1104" s="14" t="e">
        <f t="shared" si="148"/>
        <v>#VALUE!</v>
      </c>
      <c r="M1104" s="14" t="e">
        <f t="shared" si="149"/>
        <v>#VALUE!</v>
      </c>
      <c r="N1104" s="14" t="e">
        <f t="shared" si="150"/>
        <v>#VALUE!</v>
      </c>
      <c r="O1104" s="15">
        <f t="shared" si="151"/>
        <v>0</v>
      </c>
      <c r="P1104" s="12"/>
      <c r="Q1104" s="15">
        <f t="shared" si="152"/>
        <v>0</v>
      </c>
    </row>
    <row r="1105" spans="1:17" ht="26.5" hidden="1" customHeight="1">
      <c r="A1105" s="19"/>
      <c r="B1105" s="11"/>
      <c r="C1105" s="11"/>
      <c r="D1105" s="11"/>
      <c r="E1105" s="12"/>
      <c r="F1105" s="12"/>
      <c r="G1105" s="12"/>
      <c r="H1105" s="12"/>
      <c r="I1105" s="12"/>
      <c r="J1105" s="13" t="str">
        <f t="shared" si="146"/>
        <v/>
      </c>
      <c r="K1105" s="13" t="str">
        <f t="shared" si="147"/>
        <v/>
      </c>
      <c r="L1105" s="14" t="e">
        <f t="shared" si="148"/>
        <v>#VALUE!</v>
      </c>
      <c r="M1105" s="14" t="e">
        <f t="shared" si="149"/>
        <v>#VALUE!</v>
      </c>
      <c r="N1105" s="14" t="e">
        <f t="shared" si="150"/>
        <v>#VALUE!</v>
      </c>
      <c r="O1105" s="15">
        <f t="shared" si="151"/>
        <v>0</v>
      </c>
      <c r="P1105" s="12"/>
      <c r="Q1105" s="15">
        <f t="shared" si="152"/>
        <v>0</v>
      </c>
    </row>
    <row r="1106" spans="1:17" ht="26.5" hidden="1" customHeight="1">
      <c r="A1106" s="19"/>
      <c r="B1106" s="11"/>
      <c r="C1106" s="11"/>
      <c r="D1106" s="11"/>
      <c r="E1106" s="12"/>
      <c r="F1106" s="12"/>
      <c r="G1106" s="12"/>
      <c r="H1106" s="12"/>
      <c r="I1106" s="12"/>
      <c r="J1106" s="13" t="str">
        <f t="shared" si="146"/>
        <v/>
      </c>
      <c r="K1106" s="13" t="str">
        <f t="shared" si="147"/>
        <v/>
      </c>
      <c r="L1106" s="14" t="e">
        <f t="shared" si="148"/>
        <v>#VALUE!</v>
      </c>
      <c r="M1106" s="14" t="e">
        <f t="shared" si="149"/>
        <v>#VALUE!</v>
      </c>
      <c r="N1106" s="14" t="e">
        <f t="shared" si="150"/>
        <v>#VALUE!</v>
      </c>
      <c r="O1106" s="15">
        <f t="shared" si="151"/>
        <v>0</v>
      </c>
      <c r="P1106" s="12"/>
      <c r="Q1106" s="15">
        <f t="shared" si="152"/>
        <v>0</v>
      </c>
    </row>
    <row r="1107" spans="1:17" ht="26.5" hidden="1" customHeight="1">
      <c r="A1107" s="19"/>
      <c r="B1107" s="11"/>
      <c r="C1107" s="11"/>
      <c r="D1107" s="11"/>
      <c r="E1107" s="12"/>
      <c r="F1107" s="12"/>
      <c r="G1107" s="12"/>
      <c r="H1107" s="12"/>
      <c r="I1107" s="12"/>
      <c r="J1107" s="13" t="str">
        <f t="shared" si="146"/>
        <v/>
      </c>
      <c r="K1107" s="13" t="str">
        <f t="shared" si="147"/>
        <v/>
      </c>
      <c r="L1107" s="14" t="e">
        <f t="shared" si="148"/>
        <v>#VALUE!</v>
      </c>
      <c r="M1107" s="14" t="e">
        <f t="shared" si="149"/>
        <v>#VALUE!</v>
      </c>
      <c r="N1107" s="14" t="e">
        <f t="shared" si="150"/>
        <v>#VALUE!</v>
      </c>
      <c r="O1107" s="15">
        <f t="shared" si="151"/>
        <v>0</v>
      </c>
      <c r="P1107" s="12"/>
      <c r="Q1107" s="15">
        <f t="shared" si="152"/>
        <v>0</v>
      </c>
    </row>
    <row r="1108" spans="1:17" ht="26.5" hidden="1" customHeight="1">
      <c r="A1108" s="19"/>
      <c r="B1108" s="11"/>
      <c r="C1108" s="11"/>
      <c r="D1108" s="11"/>
      <c r="E1108" s="12"/>
      <c r="F1108" s="12"/>
      <c r="G1108" s="12"/>
      <c r="H1108" s="12"/>
      <c r="I1108" s="12"/>
      <c r="J1108" s="13" t="str">
        <f t="shared" si="146"/>
        <v/>
      </c>
      <c r="K1108" s="13" t="str">
        <f t="shared" si="147"/>
        <v/>
      </c>
      <c r="L1108" s="14" t="e">
        <f t="shared" si="148"/>
        <v>#VALUE!</v>
      </c>
      <c r="M1108" s="14" t="e">
        <f t="shared" si="149"/>
        <v>#VALUE!</v>
      </c>
      <c r="N1108" s="14" t="e">
        <f t="shared" si="150"/>
        <v>#VALUE!</v>
      </c>
      <c r="O1108" s="15">
        <f t="shared" si="151"/>
        <v>0</v>
      </c>
      <c r="P1108" s="12"/>
      <c r="Q1108" s="15">
        <f t="shared" si="152"/>
        <v>0</v>
      </c>
    </row>
    <row r="1109" spans="1:17" ht="26.5" hidden="1" customHeight="1">
      <c r="A1109" s="19"/>
      <c r="B1109" s="11"/>
      <c r="C1109" s="11"/>
      <c r="D1109" s="11"/>
      <c r="E1109" s="12"/>
      <c r="F1109" s="12"/>
      <c r="G1109" s="12"/>
      <c r="H1109" s="12"/>
      <c r="I1109" s="12"/>
      <c r="J1109" s="13" t="str">
        <f t="shared" si="146"/>
        <v/>
      </c>
      <c r="K1109" s="13" t="str">
        <f t="shared" si="147"/>
        <v/>
      </c>
      <c r="L1109" s="14" t="e">
        <f t="shared" si="148"/>
        <v>#VALUE!</v>
      </c>
      <c r="M1109" s="14" t="e">
        <f t="shared" si="149"/>
        <v>#VALUE!</v>
      </c>
      <c r="N1109" s="14" t="e">
        <f t="shared" si="150"/>
        <v>#VALUE!</v>
      </c>
      <c r="O1109" s="15">
        <f t="shared" si="151"/>
        <v>0</v>
      </c>
      <c r="P1109" s="12"/>
      <c r="Q1109" s="15">
        <f t="shared" si="152"/>
        <v>0</v>
      </c>
    </row>
    <row r="1110" spans="1:17" ht="26.5" hidden="1" customHeight="1">
      <c r="A1110" s="19"/>
      <c r="B1110" s="11"/>
      <c r="C1110" s="11"/>
      <c r="D1110" s="11"/>
      <c r="E1110" s="12"/>
      <c r="F1110" s="12"/>
      <c r="G1110" s="12"/>
      <c r="H1110" s="12"/>
      <c r="I1110" s="12"/>
      <c r="J1110" s="13" t="str">
        <f t="shared" si="146"/>
        <v/>
      </c>
      <c r="K1110" s="13" t="str">
        <f t="shared" si="147"/>
        <v/>
      </c>
      <c r="L1110" s="14" t="e">
        <f t="shared" si="148"/>
        <v>#VALUE!</v>
      </c>
      <c r="M1110" s="14" t="e">
        <f t="shared" si="149"/>
        <v>#VALUE!</v>
      </c>
      <c r="N1110" s="14" t="e">
        <f t="shared" si="150"/>
        <v>#VALUE!</v>
      </c>
      <c r="O1110" s="15">
        <f t="shared" si="151"/>
        <v>0</v>
      </c>
      <c r="P1110" s="12"/>
      <c r="Q1110" s="15">
        <f t="shared" si="152"/>
        <v>0</v>
      </c>
    </row>
    <row r="1111" spans="1:17" ht="26.5" hidden="1" customHeight="1">
      <c r="A1111" s="19"/>
      <c r="B1111" s="11"/>
      <c r="C1111" s="11"/>
      <c r="D1111" s="11"/>
      <c r="E1111" s="12"/>
      <c r="F1111" s="12"/>
      <c r="G1111" s="12"/>
      <c r="H1111" s="12"/>
      <c r="I1111" s="12"/>
      <c r="J1111" s="13" t="str">
        <f t="shared" si="146"/>
        <v/>
      </c>
      <c r="K1111" s="13" t="str">
        <f t="shared" si="147"/>
        <v/>
      </c>
      <c r="L1111" s="14" t="e">
        <f t="shared" si="148"/>
        <v>#VALUE!</v>
      </c>
      <c r="M1111" s="14" t="e">
        <f t="shared" si="149"/>
        <v>#VALUE!</v>
      </c>
      <c r="N1111" s="14" t="e">
        <f t="shared" si="150"/>
        <v>#VALUE!</v>
      </c>
      <c r="O1111" s="15">
        <f t="shared" si="151"/>
        <v>0</v>
      </c>
      <c r="P1111" s="12"/>
      <c r="Q1111" s="15">
        <f t="shared" si="152"/>
        <v>0</v>
      </c>
    </row>
    <row r="1112" spans="1:17" ht="26.5" hidden="1" customHeight="1">
      <c r="A1112" s="19"/>
      <c r="B1112" s="11"/>
      <c r="C1112" s="11"/>
      <c r="D1112" s="11"/>
      <c r="E1112" s="12"/>
      <c r="F1112" s="12"/>
      <c r="G1112" s="12"/>
      <c r="H1112" s="12"/>
      <c r="I1112" s="12"/>
      <c r="J1112" s="13" t="str">
        <f t="shared" si="146"/>
        <v/>
      </c>
      <c r="K1112" s="13" t="str">
        <f t="shared" si="147"/>
        <v/>
      </c>
      <c r="L1112" s="14" t="e">
        <f t="shared" si="148"/>
        <v>#VALUE!</v>
      </c>
      <c r="M1112" s="14" t="e">
        <f t="shared" si="149"/>
        <v>#VALUE!</v>
      </c>
      <c r="N1112" s="14" t="e">
        <f t="shared" si="150"/>
        <v>#VALUE!</v>
      </c>
      <c r="O1112" s="15">
        <f t="shared" si="151"/>
        <v>0</v>
      </c>
      <c r="P1112" s="12"/>
      <c r="Q1112" s="15">
        <f t="shared" si="152"/>
        <v>0</v>
      </c>
    </row>
    <row r="1113" spans="1:17" ht="26.5" hidden="1" customHeight="1">
      <c r="A1113" s="19"/>
      <c r="B1113" s="11"/>
      <c r="C1113" s="11"/>
      <c r="D1113" s="11"/>
      <c r="E1113" s="12"/>
      <c r="F1113" s="12"/>
      <c r="G1113" s="12"/>
      <c r="H1113" s="12"/>
      <c r="I1113" s="12"/>
      <c r="J1113" s="13" t="str">
        <f t="shared" si="146"/>
        <v/>
      </c>
      <c r="K1113" s="13" t="str">
        <f t="shared" si="147"/>
        <v/>
      </c>
      <c r="L1113" s="14" t="e">
        <f t="shared" si="148"/>
        <v>#VALUE!</v>
      </c>
      <c r="M1113" s="14" t="e">
        <f t="shared" si="149"/>
        <v>#VALUE!</v>
      </c>
      <c r="N1113" s="14" t="e">
        <f t="shared" si="150"/>
        <v>#VALUE!</v>
      </c>
      <c r="O1113" s="15">
        <f t="shared" si="151"/>
        <v>0</v>
      </c>
      <c r="P1113" s="12"/>
      <c r="Q1113" s="15">
        <f t="shared" si="152"/>
        <v>0</v>
      </c>
    </row>
    <row r="1114" spans="1:17" ht="26.5" hidden="1" customHeight="1">
      <c r="A1114" s="19"/>
      <c r="B1114" s="11"/>
      <c r="C1114" s="11"/>
      <c r="D1114" s="11"/>
      <c r="E1114" s="12"/>
      <c r="F1114" s="12"/>
      <c r="G1114" s="12"/>
      <c r="H1114" s="12"/>
      <c r="I1114" s="12"/>
      <c r="J1114" s="13" t="str">
        <f t="shared" si="146"/>
        <v/>
      </c>
      <c r="K1114" s="13" t="str">
        <f t="shared" si="147"/>
        <v/>
      </c>
      <c r="L1114" s="14" t="e">
        <f t="shared" si="148"/>
        <v>#VALUE!</v>
      </c>
      <c r="M1114" s="14" t="e">
        <f t="shared" si="149"/>
        <v>#VALUE!</v>
      </c>
      <c r="N1114" s="14" t="e">
        <f t="shared" si="150"/>
        <v>#VALUE!</v>
      </c>
      <c r="O1114" s="15">
        <f t="shared" si="151"/>
        <v>0</v>
      </c>
      <c r="P1114" s="12"/>
      <c r="Q1114" s="15">
        <f t="shared" si="152"/>
        <v>0</v>
      </c>
    </row>
    <row r="1115" spans="1:17" ht="26.5" hidden="1" customHeight="1">
      <c r="A1115" s="19"/>
      <c r="B1115" s="11"/>
      <c r="C1115" s="11"/>
      <c r="D1115" s="11"/>
      <c r="E1115" s="12"/>
      <c r="F1115" s="12"/>
      <c r="G1115" s="12"/>
      <c r="H1115" s="12"/>
      <c r="I1115" s="12"/>
      <c r="J1115" s="13" t="str">
        <f t="shared" si="146"/>
        <v/>
      </c>
      <c r="K1115" s="13" t="str">
        <f t="shared" si="147"/>
        <v/>
      </c>
      <c r="L1115" s="14" t="e">
        <f t="shared" si="148"/>
        <v>#VALUE!</v>
      </c>
      <c r="M1115" s="14" t="e">
        <f t="shared" si="149"/>
        <v>#VALUE!</v>
      </c>
      <c r="N1115" s="14" t="e">
        <f t="shared" si="150"/>
        <v>#VALUE!</v>
      </c>
      <c r="O1115" s="15">
        <f t="shared" si="151"/>
        <v>0</v>
      </c>
      <c r="P1115" s="12"/>
      <c r="Q1115" s="15">
        <f t="shared" si="152"/>
        <v>0</v>
      </c>
    </row>
    <row r="1116" spans="1:17" ht="26.5" hidden="1" customHeight="1">
      <c r="A1116" s="19"/>
      <c r="B1116" s="11"/>
      <c r="C1116" s="11"/>
      <c r="D1116" s="11"/>
      <c r="E1116" s="12"/>
      <c r="F1116" s="12"/>
      <c r="G1116" s="12"/>
      <c r="H1116" s="12"/>
      <c r="I1116" s="12"/>
      <c r="J1116" s="13" t="str">
        <f t="shared" si="146"/>
        <v/>
      </c>
      <c r="K1116" s="13" t="str">
        <f t="shared" si="147"/>
        <v/>
      </c>
      <c r="L1116" s="14" t="e">
        <f t="shared" si="148"/>
        <v>#VALUE!</v>
      </c>
      <c r="M1116" s="14" t="e">
        <f t="shared" si="149"/>
        <v>#VALUE!</v>
      </c>
      <c r="N1116" s="14" t="e">
        <f t="shared" si="150"/>
        <v>#VALUE!</v>
      </c>
      <c r="O1116" s="15">
        <f t="shared" si="151"/>
        <v>0</v>
      </c>
      <c r="P1116" s="12"/>
      <c r="Q1116" s="15">
        <f t="shared" si="152"/>
        <v>0</v>
      </c>
    </row>
    <row r="1117" spans="1:17" ht="26.5" hidden="1" customHeight="1">
      <c r="A1117" s="19"/>
      <c r="B1117" s="11"/>
      <c r="C1117" s="11"/>
      <c r="D1117" s="11"/>
      <c r="E1117" s="12"/>
      <c r="F1117" s="12"/>
      <c r="G1117" s="12"/>
      <c r="H1117" s="12"/>
      <c r="I1117" s="12"/>
      <c r="J1117" s="13" t="str">
        <f t="shared" si="146"/>
        <v/>
      </c>
      <c r="K1117" s="13" t="str">
        <f t="shared" si="147"/>
        <v/>
      </c>
      <c r="L1117" s="14" t="e">
        <f t="shared" si="148"/>
        <v>#VALUE!</v>
      </c>
      <c r="M1117" s="14" t="e">
        <f t="shared" si="149"/>
        <v>#VALUE!</v>
      </c>
      <c r="N1117" s="14" t="e">
        <f t="shared" si="150"/>
        <v>#VALUE!</v>
      </c>
      <c r="O1117" s="15">
        <f t="shared" si="151"/>
        <v>0</v>
      </c>
      <c r="P1117" s="12"/>
      <c r="Q1117" s="15">
        <f t="shared" si="152"/>
        <v>0</v>
      </c>
    </row>
    <row r="1118" spans="1:17" ht="26.5" hidden="1" customHeight="1">
      <c r="A1118" s="19"/>
      <c r="B1118" s="11"/>
      <c r="C1118" s="11"/>
      <c r="D1118" s="11"/>
      <c r="E1118" s="12"/>
      <c r="F1118" s="12"/>
      <c r="G1118" s="12"/>
      <c r="H1118" s="12"/>
      <c r="I1118" s="12"/>
      <c r="J1118" s="13" t="str">
        <f t="shared" si="146"/>
        <v/>
      </c>
      <c r="K1118" s="13" t="str">
        <f t="shared" si="147"/>
        <v/>
      </c>
      <c r="L1118" s="14" t="e">
        <f t="shared" si="148"/>
        <v>#VALUE!</v>
      </c>
      <c r="M1118" s="14" t="e">
        <f t="shared" si="149"/>
        <v>#VALUE!</v>
      </c>
      <c r="N1118" s="14" t="e">
        <f t="shared" si="150"/>
        <v>#VALUE!</v>
      </c>
      <c r="O1118" s="15">
        <f t="shared" si="151"/>
        <v>0</v>
      </c>
      <c r="P1118" s="12"/>
      <c r="Q1118" s="15">
        <f t="shared" si="152"/>
        <v>0</v>
      </c>
    </row>
    <row r="1119" spans="1:17" ht="26.5" hidden="1" customHeight="1">
      <c r="A1119" s="19"/>
      <c r="B1119" s="11"/>
      <c r="C1119" s="11"/>
      <c r="D1119" s="11"/>
      <c r="E1119" s="12"/>
      <c r="F1119" s="12"/>
      <c r="G1119" s="12"/>
      <c r="H1119" s="12"/>
      <c r="I1119" s="12"/>
      <c r="J1119" s="13" t="str">
        <f t="shared" si="146"/>
        <v/>
      </c>
      <c r="K1119" s="13" t="str">
        <f t="shared" si="147"/>
        <v/>
      </c>
      <c r="L1119" s="14" t="e">
        <f t="shared" si="148"/>
        <v>#VALUE!</v>
      </c>
      <c r="M1119" s="14" t="e">
        <f t="shared" si="149"/>
        <v>#VALUE!</v>
      </c>
      <c r="N1119" s="14" t="e">
        <f t="shared" si="150"/>
        <v>#VALUE!</v>
      </c>
      <c r="O1119" s="15">
        <f t="shared" si="151"/>
        <v>0</v>
      </c>
      <c r="P1119" s="12"/>
      <c r="Q1119" s="15">
        <f t="shared" si="152"/>
        <v>0</v>
      </c>
    </row>
    <row r="1120" spans="1:17" ht="26.5" hidden="1" customHeight="1">
      <c r="A1120" s="19"/>
      <c r="B1120" s="11"/>
      <c r="C1120" s="11"/>
      <c r="D1120" s="11"/>
      <c r="E1120" s="12"/>
      <c r="F1120" s="12"/>
      <c r="G1120" s="12"/>
      <c r="H1120" s="12"/>
      <c r="I1120" s="12"/>
      <c r="J1120" s="13" t="str">
        <f t="shared" si="146"/>
        <v/>
      </c>
      <c r="K1120" s="13" t="str">
        <f t="shared" si="147"/>
        <v/>
      </c>
      <c r="L1120" s="14" t="e">
        <f t="shared" si="148"/>
        <v>#VALUE!</v>
      </c>
      <c r="M1120" s="14" t="e">
        <f t="shared" si="149"/>
        <v>#VALUE!</v>
      </c>
      <c r="N1120" s="14" t="e">
        <f t="shared" si="150"/>
        <v>#VALUE!</v>
      </c>
      <c r="O1120" s="15">
        <f t="shared" si="151"/>
        <v>0</v>
      </c>
      <c r="P1120" s="12"/>
      <c r="Q1120" s="15">
        <f t="shared" si="152"/>
        <v>0</v>
      </c>
    </row>
    <row r="1121" spans="1:17" ht="26.5" hidden="1" customHeight="1">
      <c r="A1121" s="19"/>
      <c r="B1121" s="11"/>
      <c r="C1121" s="11"/>
      <c r="D1121" s="11"/>
      <c r="E1121" s="12"/>
      <c r="F1121" s="12"/>
      <c r="G1121" s="12"/>
      <c r="H1121" s="12"/>
      <c r="I1121" s="12"/>
      <c r="J1121" s="13" t="str">
        <f t="shared" si="146"/>
        <v/>
      </c>
      <c r="K1121" s="13" t="str">
        <f t="shared" si="147"/>
        <v/>
      </c>
      <c r="L1121" s="14" t="e">
        <f t="shared" si="148"/>
        <v>#VALUE!</v>
      </c>
      <c r="M1121" s="14" t="e">
        <f t="shared" si="149"/>
        <v>#VALUE!</v>
      </c>
      <c r="N1121" s="14" t="e">
        <f t="shared" si="150"/>
        <v>#VALUE!</v>
      </c>
      <c r="O1121" s="15">
        <f t="shared" si="151"/>
        <v>0</v>
      </c>
      <c r="P1121" s="12"/>
      <c r="Q1121" s="15">
        <f t="shared" si="152"/>
        <v>0</v>
      </c>
    </row>
    <row r="1122" spans="1:17" ht="26.5" hidden="1" customHeight="1">
      <c r="A1122" s="19"/>
      <c r="B1122" s="11"/>
      <c r="C1122" s="11"/>
      <c r="D1122" s="11"/>
      <c r="E1122" s="12"/>
      <c r="F1122" s="12"/>
      <c r="G1122" s="12"/>
      <c r="H1122" s="12"/>
      <c r="I1122" s="12"/>
      <c r="J1122" s="13" t="str">
        <f t="shared" si="146"/>
        <v/>
      </c>
      <c r="K1122" s="13" t="str">
        <f t="shared" si="147"/>
        <v/>
      </c>
      <c r="L1122" s="14" t="e">
        <f t="shared" si="148"/>
        <v>#VALUE!</v>
      </c>
      <c r="M1122" s="14" t="e">
        <f t="shared" si="149"/>
        <v>#VALUE!</v>
      </c>
      <c r="N1122" s="14" t="e">
        <f t="shared" si="150"/>
        <v>#VALUE!</v>
      </c>
      <c r="O1122" s="15">
        <f t="shared" si="151"/>
        <v>0</v>
      </c>
      <c r="P1122" s="12"/>
      <c r="Q1122" s="15">
        <f t="shared" si="152"/>
        <v>0</v>
      </c>
    </row>
    <row r="1123" spans="1:17" ht="26.5" hidden="1" customHeight="1">
      <c r="A1123" s="19"/>
      <c r="B1123" s="11"/>
      <c r="C1123" s="11"/>
      <c r="D1123" s="11"/>
      <c r="E1123" s="12"/>
      <c r="F1123" s="12"/>
      <c r="G1123" s="12"/>
      <c r="H1123" s="12"/>
      <c r="I1123" s="12"/>
      <c r="J1123" s="13" t="str">
        <f t="shared" si="146"/>
        <v/>
      </c>
      <c r="K1123" s="13" t="str">
        <f t="shared" si="147"/>
        <v/>
      </c>
      <c r="L1123" s="14" t="e">
        <f t="shared" si="148"/>
        <v>#VALUE!</v>
      </c>
      <c r="M1123" s="14" t="e">
        <f t="shared" si="149"/>
        <v>#VALUE!</v>
      </c>
      <c r="N1123" s="14" t="e">
        <f t="shared" si="150"/>
        <v>#VALUE!</v>
      </c>
      <c r="O1123" s="15">
        <f t="shared" si="151"/>
        <v>0</v>
      </c>
      <c r="P1123" s="12"/>
      <c r="Q1123" s="15">
        <f t="shared" si="152"/>
        <v>0</v>
      </c>
    </row>
    <row r="1124" spans="1:17" ht="26.5" hidden="1" customHeight="1">
      <c r="A1124" s="19"/>
      <c r="B1124" s="11"/>
      <c r="C1124" s="11"/>
      <c r="D1124" s="11"/>
      <c r="E1124" s="12"/>
      <c r="F1124" s="12"/>
      <c r="G1124" s="12"/>
      <c r="H1124" s="12"/>
      <c r="I1124" s="12"/>
      <c r="J1124" s="13" t="str">
        <f t="shared" si="146"/>
        <v/>
      </c>
      <c r="K1124" s="13" t="str">
        <f t="shared" si="147"/>
        <v/>
      </c>
      <c r="L1124" s="14" t="e">
        <f t="shared" si="148"/>
        <v>#VALUE!</v>
      </c>
      <c r="M1124" s="14" t="e">
        <f t="shared" si="149"/>
        <v>#VALUE!</v>
      </c>
      <c r="N1124" s="14" t="e">
        <f t="shared" si="150"/>
        <v>#VALUE!</v>
      </c>
      <c r="O1124" s="15">
        <f t="shared" si="151"/>
        <v>0</v>
      </c>
      <c r="P1124" s="12"/>
      <c r="Q1124" s="15">
        <f t="shared" si="152"/>
        <v>0</v>
      </c>
    </row>
    <row r="1125" spans="1:17" ht="26.5" hidden="1" customHeight="1">
      <c r="A1125" s="19"/>
      <c r="B1125" s="11"/>
      <c r="C1125" s="11"/>
      <c r="D1125" s="11"/>
      <c r="E1125" s="12"/>
      <c r="F1125" s="12"/>
      <c r="G1125" s="12"/>
      <c r="H1125" s="12"/>
      <c r="I1125" s="12"/>
      <c r="J1125" s="13" t="str">
        <f t="shared" si="146"/>
        <v/>
      </c>
      <c r="K1125" s="13" t="str">
        <f t="shared" si="147"/>
        <v/>
      </c>
      <c r="L1125" s="14" t="e">
        <f t="shared" si="148"/>
        <v>#VALUE!</v>
      </c>
      <c r="M1125" s="14" t="e">
        <f t="shared" si="149"/>
        <v>#VALUE!</v>
      </c>
      <c r="N1125" s="14" t="e">
        <f t="shared" si="150"/>
        <v>#VALUE!</v>
      </c>
      <c r="O1125" s="15">
        <f t="shared" si="151"/>
        <v>0</v>
      </c>
      <c r="P1125" s="12"/>
      <c r="Q1125" s="15">
        <f t="shared" si="152"/>
        <v>0</v>
      </c>
    </row>
    <row r="1126" spans="1:17" ht="26.5" hidden="1" customHeight="1">
      <c r="A1126" s="19"/>
      <c r="B1126" s="11"/>
      <c r="C1126" s="11"/>
      <c r="D1126" s="11"/>
      <c r="E1126" s="12"/>
      <c r="F1126" s="12"/>
      <c r="G1126" s="12"/>
      <c r="H1126" s="12"/>
      <c r="I1126" s="12"/>
      <c r="J1126" s="13" t="str">
        <f t="shared" si="146"/>
        <v/>
      </c>
      <c r="K1126" s="13" t="str">
        <f t="shared" si="147"/>
        <v/>
      </c>
      <c r="L1126" s="14" t="e">
        <f t="shared" si="148"/>
        <v>#VALUE!</v>
      </c>
      <c r="M1126" s="14" t="e">
        <f t="shared" si="149"/>
        <v>#VALUE!</v>
      </c>
      <c r="N1126" s="14" t="e">
        <f t="shared" si="150"/>
        <v>#VALUE!</v>
      </c>
      <c r="O1126" s="15">
        <f t="shared" si="151"/>
        <v>0</v>
      </c>
      <c r="P1126" s="12"/>
      <c r="Q1126" s="15">
        <f t="shared" si="152"/>
        <v>0</v>
      </c>
    </row>
    <row r="1127" spans="1:17" ht="26.5" hidden="1" customHeight="1">
      <c r="A1127" s="19"/>
      <c r="B1127" s="11"/>
      <c r="C1127" s="11"/>
      <c r="D1127" s="11"/>
      <c r="E1127" s="12"/>
      <c r="F1127" s="12"/>
      <c r="G1127" s="12"/>
      <c r="H1127" s="12"/>
      <c r="I1127" s="12"/>
      <c r="J1127" s="13" t="str">
        <f t="shared" si="146"/>
        <v/>
      </c>
      <c r="K1127" s="13" t="str">
        <f t="shared" si="147"/>
        <v/>
      </c>
      <c r="L1127" s="14" t="e">
        <f t="shared" si="148"/>
        <v>#VALUE!</v>
      </c>
      <c r="M1127" s="14" t="e">
        <f t="shared" si="149"/>
        <v>#VALUE!</v>
      </c>
      <c r="N1127" s="14" t="e">
        <f t="shared" si="150"/>
        <v>#VALUE!</v>
      </c>
      <c r="O1127" s="15">
        <f t="shared" si="151"/>
        <v>0</v>
      </c>
      <c r="P1127" s="12"/>
      <c r="Q1127" s="15">
        <f t="shared" si="152"/>
        <v>0</v>
      </c>
    </row>
    <row r="1128" spans="1:17" ht="26.5" hidden="1" customHeight="1">
      <c r="A1128" s="19"/>
      <c r="B1128" s="11"/>
      <c r="C1128" s="11"/>
      <c r="D1128" s="11"/>
      <c r="E1128" s="12"/>
      <c r="F1128" s="12"/>
      <c r="G1128" s="12"/>
      <c r="H1128" s="12"/>
      <c r="I1128" s="12"/>
      <c r="J1128" s="13" t="str">
        <f t="shared" si="146"/>
        <v/>
      </c>
      <c r="K1128" s="13" t="str">
        <f t="shared" si="147"/>
        <v/>
      </c>
      <c r="L1128" s="14" t="e">
        <f t="shared" si="148"/>
        <v>#VALUE!</v>
      </c>
      <c r="M1128" s="14" t="e">
        <f t="shared" si="149"/>
        <v>#VALUE!</v>
      </c>
      <c r="N1128" s="14" t="e">
        <f t="shared" si="150"/>
        <v>#VALUE!</v>
      </c>
      <c r="O1128" s="15">
        <f t="shared" si="151"/>
        <v>0</v>
      </c>
      <c r="P1128" s="12"/>
      <c r="Q1128" s="15">
        <f t="shared" si="152"/>
        <v>0</v>
      </c>
    </row>
    <row r="1129" spans="1:17" ht="26.5" hidden="1" customHeight="1">
      <c r="A1129" s="19"/>
      <c r="B1129" s="11"/>
      <c r="C1129" s="11"/>
      <c r="D1129" s="11"/>
      <c r="E1129" s="12"/>
      <c r="F1129" s="12"/>
      <c r="G1129" s="12"/>
      <c r="H1129" s="12"/>
      <c r="I1129" s="12"/>
      <c r="J1129" s="13" t="str">
        <f t="shared" si="146"/>
        <v/>
      </c>
      <c r="K1129" s="13" t="str">
        <f t="shared" si="147"/>
        <v/>
      </c>
      <c r="L1129" s="14" t="e">
        <f t="shared" si="148"/>
        <v>#VALUE!</v>
      </c>
      <c r="M1129" s="14" t="e">
        <f t="shared" si="149"/>
        <v>#VALUE!</v>
      </c>
      <c r="N1129" s="14" t="e">
        <f t="shared" si="150"/>
        <v>#VALUE!</v>
      </c>
      <c r="O1129" s="15">
        <f t="shared" si="151"/>
        <v>0</v>
      </c>
      <c r="P1129" s="12"/>
      <c r="Q1129" s="15">
        <f t="shared" si="152"/>
        <v>0</v>
      </c>
    </row>
    <row r="1130" spans="1:17" ht="26.5" hidden="1" customHeight="1">
      <c r="A1130" s="19"/>
      <c r="B1130" s="11"/>
      <c r="C1130" s="11"/>
      <c r="D1130" s="11"/>
      <c r="E1130" s="12"/>
      <c r="F1130" s="12"/>
      <c r="G1130" s="12"/>
      <c r="H1130" s="12"/>
      <c r="I1130" s="12"/>
      <c r="J1130" s="13" t="str">
        <f t="shared" si="146"/>
        <v/>
      </c>
      <c r="K1130" s="13" t="str">
        <f t="shared" si="147"/>
        <v/>
      </c>
      <c r="L1130" s="14" t="e">
        <f t="shared" si="148"/>
        <v>#VALUE!</v>
      </c>
      <c r="M1130" s="14" t="e">
        <f t="shared" si="149"/>
        <v>#VALUE!</v>
      </c>
      <c r="N1130" s="14" t="e">
        <f t="shared" si="150"/>
        <v>#VALUE!</v>
      </c>
      <c r="O1130" s="15">
        <f t="shared" si="151"/>
        <v>0</v>
      </c>
      <c r="P1130" s="12"/>
      <c r="Q1130" s="15">
        <f t="shared" si="152"/>
        <v>0</v>
      </c>
    </row>
    <row r="1131" spans="1:17" ht="26.5" hidden="1" customHeight="1">
      <c r="A1131" s="19"/>
      <c r="B1131" s="11"/>
      <c r="C1131" s="11"/>
      <c r="D1131" s="11"/>
      <c r="E1131" s="12"/>
      <c r="F1131" s="12"/>
      <c r="G1131" s="12"/>
      <c r="H1131" s="12"/>
      <c r="I1131" s="12"/>
      <c r="J1131" s="13" t="str">
        <f t="shared" si="146"/>
        <v/>
      </c>
      <c r="K1131" s="13" t="str">
        <f t="shared" si="147"/>
        <v/>
      </c>
      <c r="L1131" s="14" t="e">
        <f t="shared" si="148"/>
        <v>#VALUE!</v>
      </c>
      <c r="M1131" s="14" t="e">
        <f t="shared" si="149"/>
        <v>#VALUE!</v>
      </c>
      <c r="N1131" s="14" t="e">
        <f t="shared" si="150"/>
        <v>#VALUE!</v>
      </c>
      <c r="O1131" s="15">
        <f t="shared" si="151"/>
        <v>0</v>
      </c>
      <c r="P1131" s="12"/>
      <c r="Q1131" s="15">
        <f t="shared" si="152"/>
        <v>0</v>
      </c>
    </row>
    <row r="1132" spans="1:17" ht="26.5" hidden="1" customHeight="1">
      <c r="A1132" s="19"/>
      <c r="B1132" s="11"/>
      <c r="C1132" s="11"/>
      <c r="D1132" s="11"/>
      <c r="E1132" s="12"/>
      <c r="F1132" s="12"/>
      <c r="G1132" s="12"/>
      <c r="H1132" s="12"/>
      <c r="I1132" s="12"/>
      <c r="J1132" s="13" t="str">
        <f t="shared" si="146"/>
        <v/>
      </c>
      <c r="K1132" s="13" t="str">
        <f t="shared" si="147"/>
        <v/>
      </c>
      <c r="L1132" s="14" t="e">
        <f t="shared" si="148"/>
        <v>#VALUE!</v>
      </c>
      <c r="M1132" s="14" t="e">
        <f t="shared" si="149"/>
        <v>#VALUE!</v>
      </c>
      <c r="N1132" s="14" t="e">
        <f t="shared" si="150"/>
        <v>#VALUE!</v>
      </c>
      <c r="O1132" s="15">
        <f t="shared" si="151"/>
        <v>0</v>
      </c>
      <c r="P1132" s="12"/>
      <c r="Q1132" s="15">
        <f t="shared" si="152"/>
        <v>0</v>
      </c>
    </row>
    <row r="1133" spans="1:17" ht="26.5" hidden="1" customHeight="1">
      <c r="A1133" s="19"/>
      <c r="B1133" s="11"/>
      <c r="C1133" s="11"/>
      <c r="D1133" s="11"/>
      <c r="E1133" s="12"/>
      <c r="F1133" s="12"/>
      <c r="G1133" s="12"/>
      <c r="H1133" s="12"/>
      <c r="I1133" s="12"/>
      <c r="J1133" s="13" t="str">
        <f t="shared" si="146"/>
        <v/>
      </c>
      <c r="K1133" s="13" t="str">
        <f t="shared" si="147"/>
        <v/>
      </c>
      <c r="L1133" s="14" t="e">
        <f t="shared" si="148"/>
        <v>#VALUE!</v>
      </c>
      <c r="M1133" s="14" t="e">
        <f t="shared" si="149"/>
        <v>#VALUE!</v>
      </c>
      <c r="N1133" s="14" t="e">
        <f t="shared" si="150"/>
        <v>#VALUE!</v>
      </c>
      <c r="O1133" s="15">
        <f t="shared" si="151"/>
        <v>0</v>
      </c>
      <c r="P1133" s="12"/>
      <c r="Q1133" s="15">
        <f t="shared" si="152"/>
        <v>0</v>
      </c>
    </row>
    <row r="1134" spans="1:17" ht="26.5" hidden="1" customHeight="1">
      <c r="A1134" s="19"/>
      <c r="B1134" s="11"/>
      <c r="C1134" s="11"/>
      <c r="D1134" s="11"/>
      <c r="E1134" s="12"/>
      <c r="F1134" s="12"/>
      <c r="G1134" s="12"/>
      <c r="H1134" s="12"/>
      <c r="I1134" s="12"/>
      <c r="J1134" s="13" t="str">
        <f t="shared" si="146"/>
        <v/>
      </c>
      <c r="K1134" s="13" t="str">
        <f t="shared" si="147"/>
        <v/>
      </c>
      <c r="L1134" s="14" t="e">
        <f t="shared" si="148"/>
        <v>#VALUE!</v>
      </c>
      <c r="M1134" s="14" t="e">
        <f t="shared" si="149"/>
        <v>#VALUE!</v>
      </c>
      <c r="N1134" s="14" t="e">
        <f t="shared" si="150"/>
        <v>#VALUE!</v>
      </c>
      <c r="O1134" s="15">
        <f t="shared" si="151"/>
        <v>0</v>
      </c>
      <c r="P1134" s="12"/>
      <c r="Q1134" s="15">
        <f t="shared" si="152"/>
        <v>0</v>
      </c>
    </row>
    <row r="1135" spans="1:17" ht="26.5" hidden="1" customHeight="1">
      <c r="A1135" s="19"/>
      <c r="B1135" s="11"/>
      <c r="C1135" s="11"/>
      <c r="D1135" s="11"/>
      <c r="E1135" s="12"/>
      <c r="F1135" s="12"/>
      <c r="G1135" s="12"/>
      <c r="H1135" s="12"/>
      <c r="I1135" s="12"/>
      <c r="J1135" s="13" t="str">
        <f t="shared" si="146"/>
        <v/>
      </c>
      <c r="K1135" s="13" t="str">
        <f t="shared" si="147"/>
        <v/>
      </c>
      <c r="L1135" s="14" t="e">
        <f t="shared" si="148"/>
        <v>#VALUE!</v>
      </c>
      <c r="M1135" s="14" t="e">
        <f t="shared" si="149"/>
        <v>#VALUE!</v>
      </c>
      <c r="N1135" s="14" t="e">
        <f t="shared" si="150"/>
        <v>#VALUE!</v>
      </c>
      <c r="O1135" s="15">
        <f t="shared" si="151"/>
        <v>0</v>
      </c>
      <c r="P1135" s="12"/>
      <c r="Q1135" s="15">
        <f t="shared" si="152"/>
        <v>0</v>
      </c>
    </row>
    <row r="1136" spans="1:17" ht="26.5" hidden="1" customHeight="1">
      <c r="A1136" s="19"/>
      <c r="B1136" s="11"/>
      <c r="C1136" s="11"/>
      <c r="D1136" s="11"/>
      <c r="E1136" s="12"/>
      <c r="F1136" s="12"/>
      <c r="G1136" s="12"/>
      <c r="H1136" s="12"/>
      <c r="I1136" s="12"/>
      <c r="J1136" s="13" t="str">
        <f t="shared" si="146"/>
        <v/>
      </c>
      <c r="K1136" s="13" t="str">
        <f t="shared" si="147"/>
        <v/>
      </c>
      <c r="L1136" s="14" t="e">
        <f t="shared" si="148"/>
        <v>#VALUE!</v>
      </c>
      <c r="M1136" s="14" t="e">
        <f t="shared" si="149"/>
        <v>#VALUE!</v>
      </c>
      <c r="N1136" s="14" t="e">
        <f t="shared" si="150"/>
        <v>#VALUE!</v>
      </c>
      <c r="O1136" s="15">
        <f t="shared" si="151"/>
        <v>0</v>
      </c>
      <c r="P1136" s="12"/>
      <c r="Q1136" s="15">
        <f t="shared" si="152"/>
        <v>0</v>
      </c>
    </row>
    <row r="1137" spans="1:17" ht="26.5" hidden="1" customHeight="1">
      <c r="A1137" s="19"/>
      <c r="B1137" s="11"/>
      <c r="C1137" s="11"/>
      <c r="D1137" s="11"/>
      <c r="E1137" s="12"/>
      <c r="F1137" s="12"/>
      <c r="G1137" s="12"/>
      <c r="H1137" s="12"/>
      <c r="I1137" s="12"/>
      <c r="J1137" s="13" t="str">
        <f t="shared" si="146"/>
        <v/>
      </c>
      <c r="K1137" s="13" t="str">
        <f t="shared" si="147"/>
        <v/>
      </c>
      <c r="L1137" s="14" t="e">
        <f t="shared" si="148"/>
        <v>#VALUE!</v>
      </c>
      <c r="M1137" s="14" t="e">
        <f t="shared" si="149"/>
        <v>#VALUE!</v>
      </c>
      <c r="N1137" s="14" t="e">
        <f t="shared" si="150"/>
        <v>#VALUE!</v>
      </c>
      <c r="O1137" s="15">
        <f t="shared" si="151"/>
        <v>0</v>
      </c>
      <c r="P1137" s="12"/>
      <c r="Q1137" s="15">
        <f t="shared" si="152"/>
        <v>0</v>
      </c>
    </row>
    <row r="1138" spans="1:17" ht="26.5" hidden="1" customHeight="1">
      <c r="A1138" s="19"/>
      <c r="B1138" s="11"/>
      <c r="C1138" s="11"/>
      <c r="D1138" s="11"/>
      <c r="E1138" s="12"/>
      <c r="F1138" s="12"/>
      <c r="G1138" s="12"/>
      <c r="H1138" s="12"/>
      <c r="I1138" s="12"/>
      <c r="J1138" s="13" t="str">
        <f t="shared" si="146"/>
        <v/>
      </c>
      <c r="K1138" s="13" t="str">
        <f t="shared" si="147"/>
        <v/>
      </c>
      <c r="L1138" s="14" t="e">
        <f t="shared" si="148"/>
        <v>#VALUE!</v>
      </c>
      <c r="M1138" s="14" t="e">
        <f t="shared" si="149"/>
        <v>#VALUE!</v>
      </c>
      <c r="N1138" s="14" t="e">
        <f t="shared" si="150"/>
        <v>#VALUE!</v>
      </c>
      <c r="O1138" s="15">
        <f t="shared" si="151"/>
        <v>0</v>
      </c>
      <c r="P1138" s="12"/>
      <c r="Q1138" s="15">
        <f t="shared" si="152"/>
        <v>0</v>
      </c>
    </row>
    <row r="1139" spans="1:17" ht="26.5" hidden="1" customHeight="1">
      <c r="A1139" s="19"/>
      <c r="B1139" s="11"/>
      <c r="C1139" s="11"/>
      <c r="D1139" s="11"/>
      <c r="E1139" s="12"/>
      <c r="F1139" s="12"/>
      <c r="G1139" s="12"/>
      <c r="H1139" s="12"/>
      <c r="I1139" s="12"/>
      <c r="J1139" s="13" t="str">
        <f t="shared" si="146"/>
        <v/>
      </c>
      <c r="K1139" s="13" t="str">
        <f t="shared" si="147"/>
        <v/>
      </c>
      <c r="L1139" s="14" t="e">
        <f t="shared" si="148"/>
        <v>#VALUE!</v>
      </c>
      <c r="M1139" s="14" t="e">
        <f t="shared" si="149"/>
        <v>#VALUE!</v>
      </c>
      <c r="N1139" s="14" t="e">
        <f t="shared" si="150"/>
        <v>#VALUE!</v>
      </c>
      <c r="O1139" s="15">
        <f t="shared" si="151"/>
        <v>0</v>
      </c>
      <c r="P1139" s="12"/>
      <c r="Q1139" s="15">
        <f t="shared" si="152"/>
        <v>0</v>
      </c>
    </row>
    <row r="1140" spans="1:17" ht="26.5" hidden="1" customHeight="1">
      <c r="A1140" s="19"/>
      <c r="B1140" s="11"/>
      <c r="C1140" s="11"/>
      <c r="D1140" s="11"/>
      <c r="E1140" s="12"/>
      <c r="F1140" s="12"/>
      <c r="G1140" s="12"/>
      <c r="H1140" s="12"/>
      <c r="I1140" s="12"/>
      <c r="J1140" s="13" t="str">
        <f t="shared" si="146"/>
        <v/>
      </c>
      <c r="K1140" s="13" t="str">
        <f t="shared" si="147"/>
        <v/>
      </c>
      <c r="L1140" s="14" t="e">
        <f t="shared" si="148"/>
        <v>#VALUE!</v>
      </c>
      <c r="M1140" s="14" t="e">
        <f t="shared" si="149"/>
        <v>#VALUE!</v>
      </c>
      <c r="N1140" s="14" t="e">
        <f t="shared" si="150"/>
        <v>#VALUE!</v>
      </c>
      <c r="O1140" s="15">
        <f t="shared" si="151"/>
        <v>0</v>
      </c>
      <c r="P1140" s="12"/>
      <c r="Q1140" s="15">
        <f t="shared" si="152"/>
        <v>0</v>
      </c>
    </row>
    <row r="1141" spans="1:17" ht="26.5" hidden="1" customHeight="1">
      <c r="A1141" s="19"/>
      <c r="B1141" s="11"/>
      <c r="C1141" s="11"/>
      <c r="D1141" s="11"/>
      <c r="E1141" s="12"/>
      <c r="F1141" s="12"/>
      <c r="G1141" s="12"/>
      <c r="H1141" s="12"/>
      <c r="I1141" s="12"/>
      <c r="J1141" s="13" t="str">
        <f t="shared" si="146"/>
        <v/>
      </c>
      <c r="K1141" s="13" t="str">
        <f t="shared" si="147"/>
        <v/>
      </c>
      <c r="L1141" s="14" t="e">
        <f t="shared" si="148"/>
        <v>#VALUE!</v>
      </c>
      <c r="M1141" s="14" t="e">
        <f t="shared" si="149"/>
        <v>#VALUE!</v>
      </c>
      <c r="N1141" s="14" t="e">
        <f t="shared" si="150"/>
        <v>#VALUE!</v>
      </c>
      <c r="O1141" s="15">
        <f t="shared" si="151"/>
        <v>0</v>
      </c>
      <c r="P1141" s="12"/>
      <c r="Q1141" s="15">
        <f t="shared" si="152"/>
        <v>0</v>
      </c>
    </row>
    <row r="1142" spans="1:17" ht="26.5" hidden="1" customHeight="1">
      <c r="A1142" s="19"/>
      <c r="B1142" s="11"/>
      <c r="C1142" s="11"/>
      <c r="D1142" s="11"/>
      <c r="E1142" s="12"/>
      <c r="F1142" s="12"/>
      <c r="G1142" s="12"/>
      <c r="H1142" s="12"/>
      <c r="I1142" s="12"/>
      <c r="J1142" s="13" t="str">
        <f t="shared" si="146"/>
        <v/>
      </c>
      <c r="K1142" s="13" t="str">
        <f t="shared" si="147"/>
        <v/>
      </c>
      <c r="L1142" s="14" t="e">
        <f t="shared" si="148"/>
        <v>#VALUE!</v>
      </c>
      <c r="M1142" s="14" t="e">
        <f t="shared" si="149"/>
        <v>#VALUE!</v>
      </c>
      <c r="N1142" s="14" t="e">
        <f t="shared" si="150"/>
        <v>#VALUE!</v>
      </c>
      <c r="O1142" s="15">
        <f t="shared" si="151"/>
        <v>0</v>
      </c>
      <c r="P1142" s="12"/>
      <c r="Q1142" s="15">
        <f t="shared" si="152"/>
        <v>0</v>
      </c>
    </row>
    <row r="1143" spans="1:17" ht="26.5" hidden="1" customHeight="1">
      <c r="A1143" s="19"/>
      <c r="B1143" s="11"/>
      <c r="C1143" s="11"/>
      <c r="D1143" s="11"/>
      <c r="E1143" s="12"/>
      <c r="F1143" s="12"/>
      <c r="G1143" s="12"/>
      <c r="H1143" s="12"/>
      <c r="I1143" s="12"/>
      <c r="J1143" s="13" t="str">
        <f t="shared" si="146"/>
        <v/>
      </c>
      <c r="K1143" s="13" t="str">
        <f t="shared" si="147"/>
        <v/>
      </c>
      <c r="L1143" s="14" t="e">
        <f t="shared" si="148"/>
        <v>#VALUE!</v>
      </c>
      <c r="M1143" s="14" t="e">
        <f t="shared" si="149"/>
        <v>#VALUE!</v>
      </c>
      <c r="N1143" s="14" t="e">
        <f t="shared" si="150"/>
        <v>#VALUE!</v>
      </c>
      <c r="O1143" s="15">
        <f t="shared" si="151"/>
        <v>0</v>
      </c>
      <c r="P1143" s="12"/>
      <c r="Q1143" s="15">
        <f t="shared" si="152"/>
        <v>0</v>
      </c>
    </row>
    <row r="1144" spans="1:17" ht="26.5" hidden="1" customHeight="1">
      <c r="A1144" s="19"/>
      <c r="B1144" s="11"/>
      <c r="C1144" s="11"/>
      <c r="D1144" s="11"/>
      <c r="E1144" s="12"/>
      <c r="F1144" s="12"/>
      <c r="G1144" s="12"/>
      <c r="H1144" s="12"/>
      <c r="I1144" s="12"/>
      <c r="J1144" s="13" t="str">
        <f t="shared" si="146"/>
        <v/>
      </c>
      <c r="K1144" s="13" t="str">
        <f t="shared" si="147"/>
        <v/>
      </c>
      <c r="L1144" s="14" t="e">
        <f t="shared" si="148"/>
        <v>#VALUE!</v>
      </c>
      <c r="M1144" s="14" t="e">
        <f t="shared" si="149"/>
        <v>#VALUE!</v>
      </c>
      <c r="N1144" s="14" t="e">
        <f t="shared" si="150"/>
        <v>#VALUE!</v>
      </c>
      <c r="O1144" s="15">
        <f t="shared" si="151"/>
        <v>0</v>
      </c>
      <c r="P1144" s="12"/>
      <c r="Q1144" s="15">
        <f t="shared" si="152"/>
        <v>0</v>
      </c>
    </row>
    <row r="1145" spans="1:17" ht="26.5" hidden="1" customHeight="1">
      <c r="A1145" s="19"/>
      <c r="B1145" s="11"/>
      <c r="C1145" s="11"/>
      <c r="D1145" s="11"/>
      <c r="E1145" s="12"/>
      <c r="F1145" s="12"/>
      <c r="G1145" s="12"/>
      <c r="H1145" s="12"/>
      <c r="I1145" s="12"/>
      <c r="J1145" s="13" t="str">
        <f t="shared" si="146"/>
        <v/>
      </c>
      <c r="K1145" s="13" t="str">
        <f t="shared" si="147"/>
        <v/>
      </c>
      <c r="L1145" s="14" t="e">
        <f t="shared" si="148"/>
        <v>#VALUE!</v>
      </c>
      <c r="M1145" s="14" t="e">
        <f t="shared" si="149"/>
        <v>#VALUE!</v>
      </c>
      <c r="N1145" s="14" t="e">
        <f t="shared" si="150"/>
        <v>#VALUE!</v>
      </c>
      <c r="O1145" s="15">
        <f t="shared" si="151"/>
        <v>0</v>
      </c>
      <c r="P1145" s="12"/>
      <c r="Q1145" s="15">
        <f t="shared" si="152"/>
        <v>0</v>
      </c>
    </row>
    <row r="1146" spans="1:17" ht="26.5" hidden="1" customHeight="1">
      <c r="A1146" s="19"/>
      <c r="B1146" s="11"/>
      <c r="C1146" s="11"/>
      <c r="D1146" s="11"/>
      <c r="E1146" s="12"/>
      <c r="F1146" s="12"/>
      <c r="G1146" s="12"/>
      <c r="H1146" s="12"/>
      <c r="I1146" s="12"/>
      <c r="J1146" s="13" t="str">
        <f t="shared" si="146"/>
        <v/>
      </c>
      <c r="K1146" s="13" t="str">
        <f t="shared" si="147"/>
        <v/>
      </c>
      <c r="L1146" s="14" t="e">
        <f t="shared" si="148"/>
        <v>#VALUE!</v>
      </c>
      <c r="M1146" s="14" t="e">
        <f t="shared" si="149"/>
        <v>#VALUE!</v>
      </c>
      <c r="N1146" s="14" t="e">
        <f t="shared" si="150"/>
        <v>#VALUE!</v>
      </c>
      <c r="O1146" s="15">
        <f t="shared" si="151"/>
        <v>0</v>
      </c>
      <c r="P1146" s="12"/>
      <c r="Q1146" s="15">
        <f t="shared" si="152"/>
        <v>0</v>
      </c>
    </row>
    <row r="1147" spans="1:17" ht="26.5" hidden="1" customHeight="1">
      <c r="A1147" s="19"/>
      <c r="B1147" s="11"/>
      <c r="C1147" s="11"/>
      <c r="D1147" s="11"/>
      <c r="E1147" s="12"/>
      <c r="F1147" s="12"/>
      <c r="G1147" s="12"/>
      <c r="H1147" s="12"/>
      <c r="I1147" s="12"/>
      <c r="J1147" s="13" t="str">
        <f t="shared" si="146"/>
        <v/>
      </c>
      <c r="K1147" s="13" t="str">
        <f t="shared" si="147"/>
        <v/>
      </c>
      <c r="L1147" s="14" t="e">
        <f t="shared" si="148"/>
        <v>#VALUE!</v>
      </c>
      <c r="M1147" s="14" t="e">
        <f t="shared" si="149"/>
        <v>#VALUE!</v>
      </c>
      <c r="N1147" s="14" t="e">
        <f t="shared" si="150"/>
        <v>#VALUE!</v>
      </c>
      <c r="O1147" s="15">
        <f t="shared" si="151"/>
        <v>0</v>
      </c>
      <c r="P1147" s="12"/>
      <c r="Q1147" s="15">
        <f t="shared" si="152"/>
        <v>0</v>
      </c>
    </row>
    <row r="1148" spans="1:17" ht="26.5" hidden="1" customHeight="1">
      <c r="A1148" s="19"/>
      <c r="B1148" s="11"/>
      <c r="C1148" s="11"/>
      <c r="D1148" s="11"/>
      <c r="E1148" s="12"/>
      <c r="F1148" s="12"/>
      <c r="G1148" s="12"/>
      <c r="H1148" s="12"/>
      <c r="I1148" s="12"/>
      <c r="J1148" s="13" t="str">
        <f t="shared" si="146"/>
        <v/>
      </c>
      <c r="K1148" s="13" t="str">
        <f t="shared" si="147"/>
        <v/>
      </c>
      <c r="L1148" s="14" t="e">
        <f t="shared" si="148"/>
        <v>#VALUE!</v>
      </c>
      <c r="M1148" s="14" t="e">
        <f t="shared" si="149"/>
        <v>#VALUE!</v>
      </c>
      <c r="N1148" s="14" t="e">
        <f t="shared" si="150"/>
        <v>#VALUE!</v>
      </c>
      <c r="O1148" s="15">
        <f t="shared" si="151"/>
        <v>0</v>
      </c>
      <c r="P1148" s="12"/>
      <c r="Q1148" s="15">
        <f t="shared" si="152"/>
        <v>0</v>
      </c>
    </row>
    <row r="1149" spans="1:17" ht="26.5" hidden="1" customHeight="1">
      <c r="A1149" s="19"/>
      <c r="B1149" s="11"/>
      <c r="C1149" s="11"/>
      <c r="D1149" s="11"/>
      <c r="E1149" s="12"/>
      <c r="F1149" s="12"/>
      <c r="G1149" s="12"/>
      <c r="H1149" s="12"/>
      <c r="I1149" s="12"/>
      <c r="J1149" s="13" t="str">
        <f t="shared" si="146"/>
        <v/>
      </c>
      <c r="K1149" s="13" t="str">
        <f t="shared" si="147"/>
        <v/>
      </c>
      <c r="L1149" s="14" t="e">
        <f t="shared" si="148"/>
        <v>#VALUE!</v>
      </c>
      <c r="M1149" s="14" t="e">
        <f t="shared" si="149"/>
        <v>#VALUE!</v>
      </c>
      <c r="N1149" s="14" t="e">
        <f t="shared" si="150"/>
        <v>#VALUE!</v>
      </c>
      <c r="O1149" s="15">
        <f t="shared" si="151"/>
        <v>0</v>
      </c>
      <c r="P1149" s="12"/>
      <c r="Q1149" s="15">
        <f t="shared" si="152"/>
        <v>0</v>
      </c>
    </row>
    <row r="1150" spans="1:17" ht="26.5" hidden="1" customHeight="1">
      <c r="A1150" s="19"/>
      <c r="B1150" s="11"/>
      <c r="C1150" s="11"/>
      <c r="D1150" s="11"/>
      <c r="E1150" s="12"/>
      <c r="F1150" s="12"/>
      <c r="G1150" s="12"/>
      <c r="H1150" s="12"/>
      <c r="I1150" s="12"/>
      <c r="J1150" s="13" t="str">
        <f t="shared" si="146"/>
        <v/>
      </c>
      <c r="K1150" s="13" t="str">
        <f t="shared" si="147"/>
        <v/>
      </c>
      <c r="L1150" s="14" t="e">
        <f t="shared" si="148"/>
        <v>#VALUE!</v>
      </c>
      <c r="M1150" s="14" t="e">
        <f t="shared" si="149"/>
        <v>#VALUE!</v>
      </c>
      <c r="N1150" s="14" t="e">
        <f t="shared" si="150"/>
        <v>#VALUE!</v>
      </c>
      <c r="O1150" s="15">
        <f t="shared" si="151"/>
        <v>0</v>
      </c>
      <c r="P1150" s="12"/>
      <c r="Q1150" s="15">
        <f t="shared" si="152"/>
        <v>0</v>
      </c>
    </row>
    <row r="1151" spans="1:17" ht="26.5" hidden="1" customHeight="1">
      <c r="A1151" s="19"/>
      <c r="B1151" s="11"/>
      <c r="C1151" s="11"/>
      <c r="D1151" s="11"/>
      <c r="E1151" s="12"/>
      <c r="F1151" s="12"/>
      <c r="G1151" s="12"/>
      <c r="H1151" s="12"/>
      <c r="I1151" s="12"/>
      <c r="J1151" s="13" t="str">
        <f t="shared" si="146"/>
        <v/>
      </c>
      <c r="K1151" s="13" t="str">
        <f t="shared" si="147"/>
        <v/>
      </c>
      <c r="L1151" s="14" t="e">
        <f t="shared" si="148"/>
        <v>#VALUE!</v>
      </c>
      <c r="M1151" s="14" t="e">
        <f t="shared" si="149"/>
        <v>#VALUE!</v>
      </c>
      <c r="N1151" s="14" t="e">
        <f t="shared" si="150"/>
        <v>#VALUE!</v>
      </c>
      <c r="O1151" s="15">
        <f t="shared" si="151"/>
        <v>0</v>
      </c>
      <c r="P1151" s="12"/>
      <c r="Q1151" s="15">
        <f t="shared" si="152"/>
        <v>0</v>
      </c>
    </row>
    <row r="1152" spans="1:17" ht="26.5" hidden="1" customHeight="1">
      <c r="A1152" s="19"/>
      <c r="B1152" s="11"/>
      <c r="C1152" s="11"/>
      <c r="D1152" s="11"/>
      <c r="E1152" s="12"/>
      <c r="F1152" s="12"/>
      <c r="G1152" s="12"/>
      <c r="H1152" s="12"/>
      <c r="I1152" s="12"/>
      <c r="J1152" s="13" t="str">
        <f t="shared" si="146"/>
        <v/>
      </c>
      <c r="K1152" s="13" t="str">
        <f t="shared" si="147"/>
        <v/>
      </c>
      <c r="L1152" s="14" t="e">
        <f t="shared" si="148"/>
        <v>#VALUE!</v>
      </c>
      <c r="M1152" s="14" t="e">
        <f t="shared" si="149"/>
        <v>#VALUE!</v>
      </c>
      <c r="N1152" s="14" t="e">
        <f t="shared" si="150"/>
        <v>#VALUE!</v>
      </c>
      <c r="O1152" s="15">
        <f t="shared" si="151"/>
        <v>0</v>
      </c>
      <c r="P1152" s="12"/>
      <c r="Q1152" s="15">
        <f t="shared" si="152"/>
        <v>0</v>
      </c>
    </row>
    <row r="1153" spans="1:17" ht="26.5" hidden="1" customHeight="1">
      <c r="A1153" s="19"/>
      <c r="B1153" s="11"/>
      <c r="C1153" s="11"/>
      <c r="D1153" s="11"/>
      <c r="E1153" s="12"/>
      <c r="F1153" s="12"/>
      <c r="G1153" s="12"/>
      <c r="H1153" s="12"/>
      <c r="I1153" s="12"/>
      <c r="J1153" s="13" t="str">
        <f t="shared" si="146"/>
        <v/>
      </c>
      <c r="K1153" s="13" t="str">
        <f t="shared" si="147"/>
        <v/>
      </c>
      <c r="L1153" s="14" t="e">
        <f t="shared" si="148"/>
        <v>#VALUE!</v>
      </c>
      <c r="M1153" s="14" t="e">
        <f t="shared" si="149"/>
        <v>#VALUE!</v>
      </c>
      <c r="N1153" s="14" t="e">
        <f t="shared" si="150"/>
        <v>#VALUE!</v>
      </c>
      <c r="O1153" s="15">
        <f t="shared" si="151"/>
        <v>0</v>
      </c>
      <c r="P1153" s="12"/>
      <c r="Q1153" s="15">
        <f t="shared" si="152"/>
        <v>0</v>
      </c>
    </row>
    <row r="1154" spans="1:17" ht="26.5" hidden="1" customHeight="1">
      <c r="A1154" s="19"/>
      <c r="B1154" s="11"/>
      <c r="C1154" s="11"/>
      <c r="D1154" s="11"/>
      <c r="E1154" s="12"/>
      <c r="F1154" s="12"/>
      <c r="G1154" s="12"/>
      <c r="H1154" s="12"/>
      <c r="I1154" s="12"/>
      <c r="J1154" s="13" t="str">
        <f t="shared" si="146"/>
        <v/>
      </c>
      <c r="K1154" s="13" t="str">
        <f t="shared" si="147"/>
        <v/>
      </c>
      <c r="L1154" s="14" t="e">
        <f t="shared" si="148"/>
        <v>#VALUE!</v>
      </c>
      <c r="M1154" s="14" t="e">
        <f t="shared" si="149"/>
        <v>#VALUE!</v>
      </c>
      <c r="N1154" s="14" t="e">
        <f t="shared" si="150"/>
        <v>#VALUE!</v>
      </c>
      <c r="O1154" s="15">
        <f t="shared" si="151"/>
        <v>0</v>
      </c>
      <c r="P1154" s="12"/>
      <c r="Q1154" s="15">
        <f t="shared" si="152"/>
        <v>0</v>
      </c>
    </row>
    <row r="1155" spans="1:17" ht="26.5" hidden="1" customHeight="1">
      <c r="A1155" s="19"/>
      <c r="B1155" s="11"/>
      <c r="C1155" s="11"/>
      <c r="D1155" s="11"/>
      <c r="E1155" s="12"/>
      <c r="F1155" s="12"/>
      <c r="G1155" s="12"/>
      <c r="H1155" s="12"/>
      <c r="I1155" s="12"/>
      <c r="J1155" s="13" t="str">
        <f t="shared" si="146"/>
        <v/>
      </c>
      <c r="K1155" s="13" t="str">
        <f t="shared" si="147"/>
        <v/>
      </c>
      <c r="L1155" s="14" t="e">
        <f t="shared" si="148"/>
        <v>#VALUE!</v>
      </c>
      <c r="M1155" s="14" t="e">
        <f t="shared" si="149"/>
        <v>#VALUE!</v>
      </c>
      <c r="N1155" s="14" t="e">
        <f t="shared" si="150"/>
        <v>#VALUE!</v>
      </c>
      <c r="O1155" s="15">
        <f t="shared" si="151"/>
        <v>0</v>
      </c>
      <c r="P1155" s="12"/>
      <c r="Q1155" s="15">
        <f t="shared" si="152"/>
        <v>0</v>
      </c>
    </row>
    <row r="1156" spans="1:17" ht="26.5" hidden="1" customHeight="1">
      <c r="A1156" s="19"/>
      <c r="B1156" s="11"/>
      <c r="C1156" s="11"/>
      <c r="D1156" s="11"/>
      <c r="E1156" s="12"/>
      <c r="F1156" s="12"/>
      <c r="G1156" s="12"/>
      <c r="H1156" s="12"/>
      <c r="I1156" s="12"/>
      <c r="J1156" s="13" t="str">
        <f t="shared" si="146"/>
        <v/>
      </c>
      <c r="K1156" s="13" t="str">
        <f t="shared" si="147"/>
        <v/>
      </c>
      <c r="L1156" s="14" t="e">
        <f t="shared" si="148"/>
        <v>#VALUE!</v>
      </c>
      <c r="M1156" s="14" t="e">
        <f t="shared" si="149"/>
        <v>#VALUE!</v>
      </c>
      <c r="N1156" s="14" t="e">
        <f t="shared" si="150"/>
        <v>#VALUE!</v>
      </c>
      <c r="O1156" s="15">
        <f t="shared" si="151"/>
        <v>0</v>
      </c>
      <c r="P1156" s="12"/>
      <c r="Q1156" s="15">
        <f t="shared" si="152"/>
        <v>0</v>
      </c>
    </row>
    <row r="1157" spans="1:17" ht="26.5" hidden="1" customHeight="1">
      <c r="A1157" s="19"/>
      <c r="B1157" s="11"/>
      <c r="C1157" s="11"/>
      <c r="D1157" s="11"/>
      <c r="E1157" s="12"/>
      <c r="F1157" s="12"/>
      <c r="G1157" s="12"/>
      <c r="H1157" s="12"/>
      <c r="I1157" s="12"/>
      <c r="J1157" s="13" t="str">
        <f t="shared" si="146"/>
        <v/>
      </c>
      <c r="K1157" s="13" t="str">
        <f t="shared" si="147"/>
        <v/>
      </c>
      <c r="L1157" s="14" t="e">
        <f t="shared" si="148"/>
        <v>#VALUE!</v>
      </c>
      <c r="M1157" s="14" t="e">
        <f t="shared" si="149"/>
        <v>#VALUE!</v>
      </c>
      <c r="N1157" s="14" t="e">
        <f t="shared" si="150"/>
        <v>#VALUE!</v>
      </c>
      <c r="O1157" s="15">
        <f t="shared" si="151"/>
        <v>0</v>
      </c>
      <c r="P1157" s="12"/>
      <c r="Q1157" s="15">
        <f t="shared" si="152"/>
        <v>0</v>
      </c>
    </row>
    <row r="1158" spans="1:17" ht="26.5" hidden="1" customHeight="1">
      <c r="A1158" s="19"/>
      <c r="B1158" s="11"/>
      <c r="C1158" s="11"/>
      <c r="D1158" s="11"/>
      <c r="E1158" s="12"/>
      <c r="F1158" s="12"/>
      <c r="G1158" s="12"/>
      <c r="H1158" s="12"/>
      <c r="I1158" s="12"/>
      <c r="J1158" s="13" t="str">
        <f t="shared" si="146"/>
        <v/>
      </c>
      <c r="K1158" s="13" t="str">
        <f t="shared" si="147"/>
        <v/>
      </c>
      <c r="L1158" s="14" t="e">
        <f t="shared" si="148"/>
        <v>#VALUE!</v>
      </c>
      <c r="M1158" s="14" t="e">
        <f t="shared" si="149"/>
        <v>#VALUE!</v>
      </c>
      <c r="N1158" s="14" t="e">
        <f t="shared" si="150"/>
        <v>#VALUE!</v>
      </c>
      <c r="O1158" s="15">
        <f t="shared" si="151"/>
        <v>0</v>
      </c>
      <c r="P1158" s="12"/>
      <c r="Q1158" s="15">
        <f t="shared" si="152"/>
        <v>0</v>
      </c>
    </row>
    <row r="1159" spans="1:17" ht="26.5" hidden="1" customHeight="1">
      <c r="A1159" s="19"/>
      <c r="B1159" s="11"/>
      <c r="C1159" s="11"/>
      <c r="D1159" s="11"/>
      <c r="E1159" s="12"/>
      <c r="F1159" s="12"/>
      <c r="G1159" s="12"/>
      <c r="H1159" s="12"/>
      <c r="I1159" s="12"/>
      <c r="J1159" s="13" t="str">
        <f t="shared" si="146"/>
        <v/>
      </c>
      <c r="K1159" s="13" t="str">
        <f t="shared" si="147"/>
        <v/>
      </c>
      <c r="L1159" s="14" t="e">
        <f t="shared" si="148"/>
        <v>#VALUE!</v>
      </c>
      <c r="M1159" s="14" t="e">
        <f t="shared" si="149"/>
        <v>#VALUE!</v>
      </c>
      <c r="N1159" s="14" t="e">
        <f t="shared" si="150"/>
        <v>#VALUE!</v>
      </c>
      <c r="O1159" s="15">
        <f t="shared" si="151"/>
        <v>0</v>
      </c>
      <c r="P1159" s="12"/>
      <c r="Q1159" s="15">
        <f t="shared" si="152"/>
        <v>0</v>
      </c>
    </row>
    <row r="1160" spans="1:17" ht="26.5" hidden="1" customHeight="1">
      <c r="A1160" s="19"/>
      <c r="B1160" s="11"/>
      <c r="C1160" s="11"/>
      <c r="D1160" s="11"/>
      <c r="E1160" s="12"/>
      <c r="F1160" s="12"/>
      <c r="G1160" s="12"/>
      <c r="H1160" s="12"/>
      <c r="I1160" s="12"/>
      <c r="J1160" s="13" t="str">
        <f t="shared" si="146"/>
        <v/>
      </c>
      <c r="K1160" s="13" t="str">
        <f t="shared" si="147"/>
        <v/>
      </c>
      <c r="L1160" s="14" t="e">
        <f t="shared" si="148"/>
        <v>#VALUE!</v>
      </c>
      <c r="M1160" s="14" t="e">
        <f t="shared" si="149"/>
        <v>#VALUE!</v>
      </c>
      <c r="N1160" s="14" t="e">
        <f t="shared" si="150"/>
        <v>#VALUE!</v>
      </c>
      <c r="O1160" s="15">
        <f t="shared" si="151"/>
        <v>0</v>
      </c>
      <c r="P1160" s="12"/>
      <c r="Q1160" s="15">
        <f t="shared" si="152"/>
        <v>0</v>
      </c>
    </row>
    <row r="1161" spans="1:17" ht="26.5" hidden="1" customHeight="1">
      <c r="A1161" s="19"/>
      <c r="B1161" s="11"/>
      <c r="C1161" s="11"/>
      <c r="D1161" s="11"/>
      <c r="E1161" s="12"/>
      <c r="F1161" s="12"/>
      <c r="G1161" s="12"/>
      <c r="H1161" s="12"/>
      <c r="I1161" s="12"/>
      <c r="J1161" s="13" t="str">
        <f t="shared" si="146"/>
        <v/>
      </c>
      <c r="K1161" s="13" t="str">
        <f t="shared" si="147"/>
        <v/>
      </c>
      <c r="L1161" s="14" t="e">
        <f t="shared" si="148"/>
        <v>#VALUE!</v>
      </c>
      <c r="M1161" s="14" t="e">
        <f t="shared" si="149"/>
        <v>#VALUE!</v>
      </c>
      <c r="N1161" s="14" t="e">
        <f t="shared" si="150"/>
        <v>#VALUE!</v>
      </c>
      <c r="O1161" s="15">
        <f t="shared" si="151"/>
        <v>0</v>
      </c>
      <c r="P1161" s="12"/>
      <c r="Q1161" s="15">
        <f t="shared" si="152"/>
        <v>0</v>
      </c>
    </row>
    <row r="1162" spans="1:17" ht="26.5" hidden="1" customHeight="1">
      <c r="A1162" s="19"/>
      <c r="B1162" s="11"/>
      <c r="C1162" s="11"/>
      <c r="D1162" s="11"/>
      <c r="E1162" s="12"/>
      <c r="F1162" s="12"/>
      <c r="G1162" s="12"/>
      <c r="H1162" s="12"/>
      <c r="I1162" s="12"/>
      <c r="J1162" s="13" t="str">
        <f t="shared" si="146"/>
        <v/>
      </c>
      <c r="K1162" s="13" t="str">
        <f t="shared" si="147"/>
        <v/>
      </c>
      <c r="L1162" s="14" t="e">
        <f t="shared" si="148"/>
        <v>#VALUE!</v>
      </c>
      <c r="M1162" s="14" t="e">
        <f t="shared" si="149"/>
        <v>#VALUE!</v>
      </c>
      <c r="N1162" s="14" t="e">
        <f t="shared" si="150"/>
        <v>#VALUE!</v>
      </c>
      <c r="O1162" s="15">
        <f t="shared" si="151"/>
        <v>0</v>
      </c>
      <c r="P1162" s="12"/>
      <c r="Q1162" s="15">
        <f t="shared" si="152"/>
        <v>0</v>
      </c>
    </row>
    <row r="1163" spans="1:17" ht="26.5" hidden="1" customHeight="1">
      <c r="A1163" s="19"/>
      <c r="B1163" s="11"/>
      <c r="C1163" s="11"/>
      <c r="D1163" s="11"/>
      <c r="E1163" s="12"/>
      <c r="F1163" s="12"/>
      <c r="G1163" s="12"/>
      <c r="H1163" s="12"/>
      <c r="I1163" s="12"/>
      <c r="J1163" s="13" t="str">
        <f t="shared" si="146"/>
        <v/>
      </c>
      <c r="K1163" s="13" t="str">
        <f t="shared" si="147"/>
        <v/>
      </c>
      <c r="L1163" s="14" t="e">
        <f t="shared" si="148"/>
        <v>#VALUE!</v>
      </c>
      <c r="M1163" s="14" t="e">
        <f t="shared" si="149"/>
        <v>#VALUE!</v>
      </c>
      <c r="N1163" s="14" t="e">
        <f t="shared" si="150"/>
        <v>#VALUE!</v>
      </c>
      <c r="O1163" s="15">
        <f t="shared" si="151"/>
        <v>0</v>
      </c>
      <c r="P1163" s="12"/>
      <c r="Q1163" s="15">
        <f t="shared" si="152"/>
        <v>0</v>
      </c>
    </row>
    <row r="1164" spans="1:17" ht="26.5" hidden="1" customHeight="1">
      <c r="A1164" s="19"/>
      <c r="B1164" s="11"/>
      <c r="C1164" s="11"/>
      <c r="D1164" s="11"/>
      <c r="E1164" s="12"/>
      <c r="F1164" s="12"/>
      <c r="G1164" s="12"/>
      <c r="H1164" s="12"/>
      <c r="I1164" s="12"/>
      <c r="J1164" s="13" t="str">
        <f t="shared" si="146"/>
        <v/>
      </c>
      <c r="K1164" s="13" t="str">
        <f t="shared" si="147"/>
        <v/>
      </c>
      <c r="L1164" s="14" t="e">
        <f t="shared" si="148"/>
        <v>#VALUE!</v>
      </c>
      <c r="M1164" s="14" t="e">
        <f t="shared" si="149"/>
        <v>#VALUE!</v>
      </c>
      <c r="N1164" s="14" t="e">
        <f t="shared" si="150"/>
        <v>#VALUE!</v>
      </c>
      <c r="O1164" s="15">
        <f t="shared" si="151"/>
        <v>0</v>
      </c>
      <c r="P1164" s="12"/>
      <c r="Q1164" s="15">
        <f t="shared" si="152"/>
        <v>0</v>
      </c>
    </row>
    <row r="1165" spans="1:17" ht="26.5" hidden="1" customHeight="1">
      <c r="A1165" s="19"/>
      <c r="B1165" s="11"/>
      <c r="C1165" s="11"/>
      <c r="D1165" s="11"/>
      <c r="E1165" s="12"/>
      <c r="F1165" s="12"/>
      <c r="G1165" s="12"/>
      <c r="H1165" s="12"/>
      <c r="I1165" s="12"/>
      <c r="J1165" s="13" t="str">
        <f t="shared" si="146"/>
        <v/>
      </c>
      <c r="K1165" s="13" t="str">
        <f t="shared" si="147"/>
        <v/>
      </c>
      <c r="L1165" s="14" t="e">
        <f t="shared" si="148"/>
        <v>#VALUE!</v>
      </c>
      <c r="M1165" s="14" t="e">
        <f t="shared" si="149"/>
        <v>#VALUE!</v>
      </c>
      <c r="N1165" s="14" t="e">
        <f t="shared" si="150"/>
        <v>#VALUE!</v>
      </c>
      <c r="O1165" s="15">
        <f t="shared" si="151"/>
        <v>0</v>
      </c>
      <c r="P1165" s="12"/>
      <c r="Q1165" s="15">
        <f t="shared" si="152"/>
        <v>0</v>
      </c>
    </row>
    <row r="1166" spans="1:17" ht="26.5" hidden="1" customHeight="1">
      <c r="A1166" s="19"/>
      <c r="B1166" s="11"/>
      <c r="C1166" s="11"/>
      <c r="D1166" s="11"/>
      <c r="E1166" s="12"/>
      <c r="F1166" s="12"/>
      <c r="G1166" s="12"/>
      <c r="H1166" s="12"/>
      <c r="I1166" s="12"/>
      <c r="J1166" s="13" t="str">
        <f t="shared" si="146"/>
        <v/>
      </c>
      <c r="K1166" s="13" t="str">
        <f t="shared" si="147"/>
        <v/>
      </c>
      <c r="L1166" s="14" t="e">
        <f t="shared" si="148"/>
        <v>#VALUE!</v>
      </c>
      <c r="M1166" s="14" t="e">
        <f t="shared" si="149"/>
        <v>#VALUE!</v>
      </c>
      <c r="N1166" s="14" t="e">
        <f t="shared" si="150"/>
        <v>#VALUE!</v>
      </c>
      <c r="O1166" s="15">
        <f t="shared" si="151"/>
        <v>0</v>
      </c>
      <c r="P1166" s="12"/>
      <c r="Q1166" s="15">
        <f t="shared" si="152"/>
        <v>0</v>
      </c>
    </row>
    <row r="1167" spans="1:17" ht="26.5" hidden="1" customHeight="1">
      <c r="A1167" s="19"/>
      <c r="B1167" s="11"/>
      <c r="C1167" s="11"/>
      <c r="D1167" s="11"/>
      <c r="E1167" s="12"/>
      <c r="F1167" s="12"/>
      <c r="G1167" s="12"/>
      <c r="H1167" s="12"/>
      <c r="I1167" s="12"/>
      <c r="J1167" s="13" t="str">
        <f t="shared" ref="J1167:J1190" si="153">IF(ISERROR(VALUE(IF(LEN(H1167)=3,(LEFT(H1167,1)&amp;":"&amp;RIGHT(H1167,2)),(LEFT(H1167,2)&amp;":"&amp;RIGHT(H1167,2))))),"",VALUE(IF(LEN(H1167)=3,(LEFT(H1167,1)&amp;":"&amp;RIGHT(H1167,2)),(LEFT(H1167,2)&amp;":"&amp;RIGHT(H1167,2)))))</f>
        <v/>
      </c>
      <c r="K1167" s="13" t="str">
        <f t="shared" ref="K1167:K1190" si="154">IF(ISERROR(VALUE(IF(LEN(I1167)=3,(LEFT(I1167,1)&amp;":"&amp;RIGHT(I1167,2)),(LEFT(I1167,2)&amp;":"&amp;RIGHT(I1167,2))))),"",VALUE(IF(LEN(I1167)=3,(LEFT(I1167,1)&amp;":"&amp;RIGHT(I1167,2)),(LEFT(I1167,2)&amp;":"&amp;RIGHT(I1167,2)))))</f>
        <v/>
      </c>
      <c r="L1167" s="14" t="e">
        <f t="shared" ref="L1167:L1190" si="155">K1167-J1167</f>
        <v>#VALUE!</v>
      </c>
      <c r="M1167" s="14" t="e">
        <f t="shared" ref="M1167:M1190" si="156">HOUR(L1167)</f>
        <v>#VALUE!</v>
      </c>
      <c r="N1167" s="14" t="e">
        <f t="shared" ref="N1167:N1190" si="157">MINUTE(L1167)</f>
        <v>#VALUE!</v>
      </c>
      <c r="O1167" s="15">
        <f t="shared" ref="O1167:O1190" si="158">IF(AND(ISNUMBER(H1167),ISNUMBER(I1167)),IF(M1167*60+N1167,M1167*60+N1167,"　"),0)</f>
        <v>0</v>
      </c>
      <c r="P1167" s="12"/>
      <c r="Q1167" s="15">
        <f t="shared" ref="Q1167:Q1190" si="159">(O1167*E1167)-P1167</f>
        <v>0</v>
      </c>
    </row>
    <row r="1168" spans="1:17" ht="26.5" hidden="1" customHeight="1">
      <c r="A1168" s="19"/>
      <c r="B1168" s="11"/>
      <c r="C1168" s="11"/>
      <c r="D1168" s="11"/>
      <c r="E1168" s="12"/>
      <c r="F1168" s="12"/>
      <c r="G1168" s="12"/>
      <c r="H1168" s="12"/>
      <c r="I1168" s="12"/>
      <c r="J1168" s="13" t="str">
        <f t="shared" si="153"/>
        <v/>
      </c>
      <c r="K1168" s="13" t="str">
        <f t="shared" si="154"/>
        <v/>
      </c>
      <c r="L1168" s="14" t="e">
        <f t="shared" si="155"/>
        <v>#VALUE!</v>
      </c>
      <c r="M1168" s="14" t="e">
        <f t="shared" si="156"/>
        <v>#VALUE!</v>
      </c>
      <c r="N1168" s="14" t="e">
        <f t="shared" si="157"/>
        <v>#VALUE!</v>
      </c>
      <c r="O1168" s="15">
        <f t="shared" si="158"/>
        <v>0</v>
      </c>
      <c r="P1168" s="12"/>
      <c r="Q1168" s="15">
        <f t="shared" si="159"/>
        <v>0</v>
      </c>
    </row>
    <row r="1169" spans="1:17" ht="26.5" hidden="1" customHeight="1">
      <c r="A1169" s="19"/>
      <c r="B1169" s="11"/>
      <c r="C1169" s="11"/>
      <c r="D1169" s="11"/>
      <c r="E1169" s="12"/>
      <c r="F1169" s="12"/>
      <c r="G1169" s="12"/>
      <c r="H1169" s="12"/>
      <c r="I1169" s="12"/>
      <c r="J1169" s="13" t="str">
        <f t="shared" si="153"/>
        <v/>
      </c>
      <c r="K1169" s="13" t="str">
        <f t="shared" si="154"/>
        <v/>
      </c>
      <c r="L1169" s="14" t="e">
        <f t="shared" si="155"/>
        <v>#VALUE!</v>
      </c>
      <c r="M1169" s="14" t="e">
        <f t="shared" si="156"/>
        <v>#VALUE!</v>
      </c>
      <c r="N1169" s="14" t="e">
        <f t="shared" si="157"/>
        <v>#VALUE!</v>
      </c>
      <c r="O1169" s="15">
        <f t="shared" si="158"/>
        <v>0</v>
      </c>
      <c r="P1169" s="12"/>
      <c r="Q1169" s="15">
        <f t="shared" si="159"/>
        <v>0</v>
      </c>
    </row>
    <row r="1170" spans="1:17" ht="26.5" hidden="1" customHeight="1">
      <c r="A1170" s="19"/>
      <c r="B1170" s="11"/>
      <c r="C1170" s="11"/>
      <c r="D1170" s="11"/>
      <c r="E1170" s="12"/>
      <c r="F1170" s="12"/>
      <c r="G1170" s="12"/>
      <c r="H1170" s="12"/>
      <c r="I1170" s="12"/>
      <c r="J1170" s="13" t="str">
        <f t="shared" si="153"/>
        <v/>
      </c>
      <c r="K1170" s="13" t="str">
        <f t="shared" si="154"/>
        <v/>
      </c>
      <c r="L1170" s="14" t="e">
        <f t="shared" si="155"/>
        <v>#VALUE!</v>
      </c>
      <c r="M1170" s="14" t="e">
        <f t="shared" si="156"/>
        <v>#VALUE!</v>
      </c>
      <c r="N1170" s="14" t="e">
        <f t="shared" si="157"/>
        <v>#VALUE!</v>
      </c>
      <c r="O1170" s="15">
        <f t="shared" si="158"/>
        <v>0</v>
      </c>
      <c r="P1170" s="12"/>
      <c r="Q1170" s="15">
        <f t="shared" si="159"/>
        <v>0</v>
      </c>
    </row>
    <row r="1171" spans="1:17" ht="26.5" hidden="1" customHeight="1">
      <c r="A1171" s="19"/>
      <c r="B1171" s="11"/>
      <c r="C1171" s="11"/>
      <c r="D1171" s="11"/>
      <c r="E1171" s="12"/>
      <c r="F1171" s="12"/>
      <c r="G1171" s="12"/>
      <c r="H1171" s="12"/>
      <c r="I1171" s="12"/>
      <c r="J1171" s="13" t="str">
        <f t="shared" si="153"/>
        <v/>
      </c>
      <c r="K1171" s="13" t="str">
        <f t="shared" si="154"/>
        <v/>
      </c>
      <c r="L1171" s="14" t="e">
        <f t="shared" si="155"/>
        <v>#VALUE!</v>
      </c>
      <c r="M1171" s="14" t="e">
        <f t="shared" si="156"/>
        <v>#VALUE!</v>
      </c>
      <c r="N1171" s="14" t="e">
        <f t="shared" si="157"/>
        <v>#VALUE!</v>
      </c>
      <c r="O1171" s="15">
        <f t="shared" si="158"/>
        <v>0</v>
      </c>
      <c r="P1171" s="12"/>
      <c r="Q1171" s="15">
        <f t="shared" si="159"/>
        <v>0</v>
      </c>
    </row>
    <row r="1172" spans="1:17" ht="26.5" hidden="1" customHeight="1">
      <c r="A1172" s="19"/>
      <c r="B1172" s="11"/>
      <c r="C1172" s="11"/>
      <c r="D1172" s="11"/>
      <c r="E1172" s="12"/>
      <c r="F1172" s="12"/>
      <c r="G1172" s="12"/>
      <c r="H1172" s="12"/>
      <c r="I1172" s="12"/>
      <c r="J1172" s="13" t="str">
        <f t="shared" si="153"/>
        <v/>
      </c>
      <c r="K1172" s="13" t="str">
        <f t="shared" si="154"/>
        <v/>
      </c>
      <c r="L1172" s="14" t="e">
        <f t="shared" si="155"/>
        <v>#VALUE!</v>
      </c>
      <c r="M1172" s="14" t="e">
        <f t="shared" si="156"/>
        <v>#VALUE!</v>
      </c>
      <c r="N1172" s="14" t="e">
        <f t="shared" si="157"/>
        <v>#VALUE!</v>
      </c>
      <c r="O1172" s="15">
        <f t="shared" si="158"/>
        <v>0</v>
      </c>
      <c r="P1172" s="12"/>
      <c r="Q1172" s="15">
        <f t="shared" si="159"/>
        <v>0</v>
      </c>
    </row>
    <row r="1173" spans="1:17" ht="26.5" hidden="1" customHeight="1">
      <c r="A1173" s="19"/>
      <c r="B1173" s="11"/>
      <c r="C1173" s="11"/>
      <c r="D1173" s="11"/>
      <c r="E1173" s="12"/>
      <c r="F1173" s="12"/>
      <c r="G1173" s="12"/>
      <c r="H1173" s="12"/>
      <c r="I1173" s="12"/>
      <c r="J1173" s="13" t="str">
        <f t="shared" si="153"/>
        <v/>
      </c>
      <c r="K1173" s="13" t="str">
        <f t="shared" si="154"/>
        <v/>
      </c>
      <c r="L1173" s="14" t="e">
        <f t="shared" si="155"/>
        <v>#VALUE!</v>
      </c>
      <c r="M1173" s="14" t="e">
        <f t="shared" si="156"/>
        <v>#VALUE!</v>
      </c>
      <c r="N1173" s="14" t="e">
        <f t="shared" si="157"/>
        <v>#VALUE!</v>
      </c>
      <c r="O1173" s="15">
        <f t="shared" si="158"/>
        <v>0</v>
      </c>
      <c r="P1173" s="12"/>
      <c r="Q1173" s="15">
        <f t="shared" si="159"/>
        <v>0</v>
      </c>
    </row>
    <row r="1174" spans="1:17" ht="26.5" hidden="1" customHeight="1">
      <c r="A1174" s="19"/>
      <c r="B1174" s="11"/>
      <c r="C1174" s="11"/>
      <c r="D1174" s="11"/>
      <c r="E1174" s="12"/>
      <c r="F1174" s="12"/>
      <c r="G1174" s="12"/>
      <c r="H1174" s="12"/>
      <c r="I1174" s="12"/>
      <c r="J1174" s="13" t="str">
        <f t="shared" si="153"/>
        <v/>
      </c>
      <c r="K1174" s="13" t="str">
        <f t="shared" si="154"/>
        <v/>
      </c>
      <c r="L1174" s="14" t="e">
        <f t="shared" si="155"/>
        <v>#VALUE!</v>
      </c>
      <c r="M1174" s="14" t="e">
        <f t="shared" si="156"/>
        <v>#VALUE!</v>
      </c>
      <c r="N1174" s="14" t="e">
        <f t="shared" si="157"/>
        <v>#VALUE!</v>
      </c>
      <c r="O1174" s="15">
        <f t="shared" si="158"/>
        <v>0</v>
      </c>
      <c r="P1174" s="12"/>
      <c r="Q1174" s="15">
        <f t="shared" si="159"/>
        <v>0</v>
      </c>
    </row>
    <row r="1175" spans="1:17" ht="26.5" hidden="1" customHeight="1">
      <c r="A1175" s="19"/>
      <c r="B1175" s="11"/>
      <c r="C1175" s="11"/>
      <c r="D1175" s="11"/>
      <c r="E1175" s="12"/>
      <c r="F1175" s="12"/>
      <c r="G1175" s="12"/>
      <c r="H1175" s="12"/>
      <c r="I1175" s="12"/>
      <c r="J1175" s="13" t="str">
        <f t="shared" si="153"/>
        <v/>
      </c>
      <c r="K1175" s="13" t="str">
        <f t="shared" si="154"/>
        <v/>
      </c>
      <c r="L1175" s="14" t="e">
        <f t="shared" si="155"/>
        <v>#VALUE!</v>
      </c>
      <c r="M1175" s="14" t="e">
        <f t="shared" si="156"/>
        <v>#VALUE!</v>
      </c>
      <c r="N1175" s="14" t="e">
        <f t="shared" si="157"/>
        <v>#VALUE!</v>
      </c>
      <c r="O1175" s="15">
        <f t="shared" si="158"/>
        <v>0</v>
      </c>
      <c r="P1175" s="12"/>
      <c r="Q1175" s="15">
        <f t="shared" si="159"/>
        <v>0</v>
      </c>
    </row>
    <row r="1176" spans="1:17" ht="26.5" hidden="1" customHeight="1">
      <c r="A1176" s="19"/>
      <c r="B1176" s="11"/>
      <c r="C1176" s="11"/>
      <c r="D1176" s="11"/>
      <c r="E1176" s="12"/>
      <c r="F1176" s="12"/>
      <c r="G1176" s="12"/>
      <c r="H1176" s="12"/>
      <c r="I1176" s="12"/>
      <c r="J1176" s="13" t="str">
        <f t="shared" si="153"/>
        <v/>
      </c>
      <c r="K1176" s="13" t="str">
        <f t="shared" si="154"/>
        <v/>
      </c>
      <c r="L1176" s="14" t="e">
        <f t="shared" si="155"/>
        <v>#VALUE!</v>
      </c>
      <c r="M1176" s="14" t="e">
        <f t="shared" si="156"/>
        <v>#VALUE!</v>
      </c>
      <c r="N1176" s="14" t="e">
        <f t="shared" si="157"/>
        <v>#VALUE!</v>
      </c>
      <c r="O1176" s="15">
        <f t="shared" si="158"/>
        <v>0</v>
      </c>
      <c r="P1176" s="12"/>
      <c r="Q1176" s="15">
        <f t="shared" si="159"/>
        <v>0</v>
      </c>
    </row>
    <row r="1177" spans="1:17" ht="26.5" hidden="1" customHeight="1">
      <c r="A1177" s="19"/>
      <c r="B1177" s="11"/>
      <c r="C1177" s="11"/>
      <c r="D1177" s="11"/>
      <c r="E1177" s="12"/>
      <c r="F1177" s="12"/>
      <c r="G1177" s="12"/>
      <c r="H1177" s="12"/>
      <c r="I1177" s="12"/>
      <c r="J1177" s="13" t="str">
        <f t="shared" si="153"/>
        <v/>
      </c>
      <c r="K1177" s="13" t="str">
        <f t="shared" si="154"/>
        <v/>
      </c>
      <c r="L1177" s="14" t="e">
        <f t="shared" si="155"/>
        <v>#VALUE!</v>
      </c>
      <c r="M1177" s="14" t="e">
        <f t="shared" si="156"/>
        <v>#VALUE!</v>
      </c>
      <c r="N1177" s="14" t="e">
        <f t="shared" si="157"/>
        <v>#VALUE!</v>
      </c>
      <c r="O1177" s="15">
        <f t="shared" si="158"/>
        <v>0</v>
      </c>
      <c r="P1177" s="12"/>
      <c r="Q1177" s="15">
        <f t="shared" si="159"/>
        <v>0</v>
      </c>
    </row>
    <row r="1178" spans="1:17" ht="26.5" hidden="1" customHeight="1">
      <c r="A1178" s="19"/>
      <c r="B1178" s="11"/>
      <c r="C1178" s="11"/>
      <c r="D1178" s="11"/>
      <c r="E1178" s="12"/>
      <c r="F1178" s="12"/>
      <c r="G1178" s="12"/>
      <c r="H1178" s="12"/>
      <c r="I1178" s="12"/>
      <c r="J1178" s="13" t="str">
        <f t="shared" si="153"/>
        <v/>
      </c>
      <c r="K1178" s="13" t="str">
        <f t="shared" si="154"/>
        <v/>
      </c>
      <c r="L1178" s="14" t="e">
        <f t="shared" si="155"/>
        <v>#VALUE!</v>
      </c>
      <c r="M1178" s="14" t="e">
        <f t="shared" si="156"/>
        <v>#VALUE!</v>
      </c>
      <c r="N1178" s="14" t="e">
        <f t="shared" si="157"/>
        <v>#VALUE!</v>
      </c>
      <c r="O1178" s="15">
        <f t="shared" si="158"/>
        <v>0</v>
      </c>
      <c r="P1178" s="12"/>
      <c r="Q1178" s="15">
        <f t="shared" si="159"/>
        <v>0</v>
      </c>
    </row>
    <row r="1179" spans="1:17" ht="26.5" hidden="1" customHeight="1">
      <c r="A1179" s="19"/>
      <c r="B1179" s="11"/>
      <c r="C1179" s="11"/>
      <c r="D1179" s="11"/>
      <c r="E1179" s="12"/>
      <c r="F1179" s="12"/>
      <c r="G1179" s="12"/>
      <c r="H1179" s="12"/>
      <c r="I1179" s="12"/>
      <c r="J1179" s="13" t="str">
        <f t="shared" si="153"/>
        <v/>
      </c>
      <c r="K1179" s="13" t="str">
        <f t="shared" si="154"/>
        <v/>
      </c>
      <c r="L1179" s="14" t="e">
        <f t="shared" si="155"/>
        <v>#VALUE!</v>
      </c>
      <c r="M1179" s="14" t="e">
        <f t="shared" si="156"/>
        <v>#VALUE!</v>
      </c>
      <c r="N1179" s="14" t="e">
        <f t="shared" si="157"/>
        <v>#VALUE!</v>
      </c>
      <c r="O1179" s="15">
        <f t="shared" si="158"/>
        <v>0</v>
      </c>
      <c r="P1179" s="12"/>
      <c r="Q1179" s="15">
        <f t="shared" si="159"/>
        <v>0</v>
      </c>
    </row>
    <row r="1180" spans="1:17" ht="26.5" hidden="1" customHeight="1">
      <c r="A1180" s="19"/>
      <c r="B1180" s="11"/>
      <c r="C1180" s="11"/>
      <c r="D1180" s="11"/>
      <c r="E1180" s="12"/>
      <c r="F1180" s="12"/>
      <c r="G1180" s="12"/>
      <c r="H1180" s="12"/>
      <c r="I1180" s="12"/>
      <c r="J1180" s="13" t="str">
        <f t="shared" si="153"/>
        <v/>
      </c>
      <c r="K1180" s="13" t="str">
        <f t="shared" si="154"/>
        <v/>
      </c>
      <c r="L1180" s="14" t="e">
        <f t="shared" si="155"/>
        <v>#VALUE!</v>
      </c>
      <c r="M1180" s="14" t="e">
        <f t="shared" si="156"/>
        <v>#VALUE!</v>
      </c>
      <c r="N1180" s="14" t="e">
        <f t="shared" si="157"/>
        <v>#VALUE!</v>
      </c>
      <c r="O1180" s="15">
        <f t="shared" si="158"/>
        <v>0</v>
      </c>
      <c r="P1180" s="12"/>
      <c r="Q1180" s="15">
        <f t="shared" si="159"/>
        <v>0</v>
      </c>
    </row>
    <row r="1181" spans="1:17" ht="26.5" hidden="1" customHeight="1">
      <c r="A1181" s="19"/>
      <c r="B1181" s="11"/>
      <c r="C1181" s="11"/>
      <c r="D1181" s="11"/>
      <c r="E1181" s="12"/>
      <c r="F1181" s="12"/>
      <c r="G1181" s="12"/>
      <c r="H1181" s="12"/>
      <c r="I1181" s="12"/>
      <c r="J1181" s="13" t="str">
        <f t="shared" si="153"/>
        <v/>
      </c>
      <c r="K1181" s="13" t="str">
        <f t="shared" si="154"/>
        <v/>
      </c>
      <c r="L1181" s="14" t="e">
        <f t="shared" si="155"/>
        <v>#VALUE!</v>
      </c>
      <c r="M1181" s="14" t="e">
        <f t="shared" si="156"/>
        <v>#VALUE!</v>
      </c>
      <c r="N1181" s="14" t="e">
        <f t="shared" si="157"/>
        <v>#VALUE!</v>
      </c>
      <c r="O1181" s="15">
        <f t="shared" si="158"/>
        <v>0</v>
      </c>
      <c r="P1181" s="12"/>
      <c r="Q1181" s="15">
        <f t="shared" si="159"/>
        <v>0</v>
      </c>
    </row>
    <row r="1182" spans="1:17" ht="26.5" hidden="1" customHeight="1">
      <c r="A1182" s="19"/>
      <c r="B1182" s="11"/>
      <c r="C1182" s="11"/>
      <c r="D1182" s="11"/>
      <c r="E1182" s="12"/>
      <c r="F1182" s="12"/>
      <c r="G1182" s="12"/>
      <c r="H1182" s="12"/>
      <c r="I1182" s="12"/>
      <c r="J1182" s="13" t="str">
        <f t="shared" si="153"/>
        <v/>
      </c>
      <c r="K1182" s="13" t="str">
        <f t="shared" si="154"/>
        <v/>
      </c>
      <c r="L1182" s="14" t="e">
        <f t="shared" si="155"/>
        <v>#VALUE!</v>
      </c>
      <c r="M1182" s="14" t="e">
        <f t="shared" si="156"/>
        <v>#VALUE!</v>
      </c>
      <c r="N1182" s="14" t="e">
        <f t="shared" si="157"/>
        <v>#VALUE!</v>
      </c>
      <c r="O1182" s="15">
        <f t="shared" si="158"/>
        <v>0</v>
      </c>
      <c r="P1182" s="12"/>
      <c r="Q1182" s="15">
        <f t="shared" si="159"/>
        <v>0</v>
      </c>
    </row>
    <row r="1183" spans="1:17" ht="26.5" hidden="1" customHeight="1">
      <c r="A1183" s="19"/>
      <c r="B1183" s="11"/>
      <c r="C1183" s="11"/>
      <c r="D1183" s="11"/>
      <c r="E1183" s="12"/>
      <c r="F1183" s="12"/>
      <c r="G1183" s="12"/>
      <c r="H1183" s="12"/>
      <c r="I1183" s="12"/>
      <c r="J1183" s="13" t="str">
        <f t="shared" si="153"/>
        <v/>
      </c>
      <c r="K1183" s="13" t="str">
        <f t="shared" si="154"/>
        <v/>
      </c>
      <c r="L1183" s="14" t="e">
        <f t="shared" si="155"/>
        <v>#VALUE!</v>
      </c>
      <c r="M1183" s="14" t="e">
        <f t="shared" si="156"/>
        <v>#VALUE!</v>
      </c>
      <c r="N1183" s="14" t="e">
        <f t="shared" si="157"/>
        <v>#VALUE!</v>
      </c>
      <c r="O1183" s="15">
        <f t="shared" si="158"/>
        <v>0</v>
      </c>
      <c r="P1183" s="12"/>
      <c r="Q1183" s="15">
        <f t="shared" si="159"/>
        <v>0</v>
      </c>
    </row>
    <row r="1184" spans="1:17" ht="26.5" hidden="1" customHeight="1">
      <c r="A1184" s="19"/>
      <c r="B1184" s="11"/>
      <c r="C1184" s="11"/>
      <c r="D1184" s="11"/>
      <c r="E1184" s="12"/>
      <c r="F1184" s="12"/>
      <c r="G1184" s="12"/>
      <c r="H1184" s="12"/>
      <c r="I1184" s="12"/>
      <c r="J1184" s="13" t="str">
        <f t="shared" si="153"/>
        <v/>
      </c>
      <c r="K1184" s="13" t="str">
        <f t="shared" si="154"/>
        <v/>
      </c>
      <c r="L1184" s="14" t="e">
        <f t="shared" si="155"/>
        <v>#VALUE!</v>
      </c>
      <c r="M1184" s="14" t="e">
        <f t="shared" si="156"/>
        <v>#VALUE!</v>
      </c>
      <c r="N1184" s="14" t="e">
        <f t="shared" si="157"/>
        <v>#VALUE!</v>
      </c>
      <c r="O1184" s="15">
        <f t="shared" si="158"/>
        <v>0</v>
      </c>
      <c r="P1184" s="12"/>
      <c r="Q1184" s="15">
        <f t="shared" si="159"/>
        <v>0</v>
      </c>
    </row>
    <row r="1185" spans="1:17" ht="26.5" hidden="1" customHeight="1">
      <c r="A1185" s="19"/>
      <c r="B1185" s="11"/>
      <c r="C1185" s="11"/>
      <c r="D1185" s="11"/>
      <c r="E1185" s="12"/>
      <c r="F1185" s="12"/>
      <c r="G1185" s="12"/>
      <c r="H1185" s="12"/>
      <c r="I1185" s="12"/>
      <c r="J1185" s="13" t="str">
        <f t="shared" si="153"/>
        <v/>
      </c>
      <c r="K1185" s="13" t="str">
        <f t="shared" si="154"/>
        <v/>
      </c>
      <c r="L1185" s="14" t="e">
        <f t="shared" si="155"/>
        <v>#VALUE!</v>
      </c>
      <c r="M1185" s="14" t="e">
        <f t="shared" si="156"/>
        <v>#VALUE!</v>
      </c>
      <c r="N1185" s="14" t="e">
        <f t="shared" si="157"/>
        <v>#VALUE!</v>
      </c>
      <c r="O1185" s="15">
        <f t="shared" si="158"/>
        <v>0</v>
      </c>
      <c r="P1185" s="12"/>
      <c r="Q1185" s="15">
        <f t="shared" si="159"/>
        <v>0</v>
      </c>
    </row>
    <row r="1186" spans="1:17" ht="26.5" hidden="1" customHeight="1">
      <c r="A1186" s="19"/>
      <c r="B1186" s="11"/>
      <c r="C1186" s="11"/>
      <c r="D1186" s="11"/>
      <c r="E1186" s="12"/>
      <c r="F1186" s="12"/>
      <c r="G1186" s="12"/>
      <c r="H1186" s="12"/>
      <c r="I1186" s="12"/>
      <c r="J1186" s="13" t="str">
        <f t="shared" si="153"/>
        <v/>
      </c>
      <c r="K1186" s="13" t="str">
        <f t="shared" si="154"/>
        <v/>
      </c>
      <c r="L1186" s="14" t="e">
        <f t="shared" si="155"/>
        <v>#VALUE!</v>
      </c>
      <c r="M1186" s="14" t="e">
        <f t="shared" si="156"/>
        <v>#VALUE!</v>
      </c>
      <c r="N1186" s="14" t="e">
        <f t="shared" si="157"/>
        <v>#VALUE!</v>
      </c>
      <c r="O1186" s="15">
        <f t="shared" si="158"/>
        <v>0</v>
      </c>
      <c r="P1186" s="12"/>
      <c r="Q1186" s="15">
        <f t="shared" si="159"/>
        <v>0</v>
      </c>
    </row>
    <row r="1187" spans="1:17" ht="26.5" hidden="1" customHeight="1">
      <c r="A1187" s="19"/>
      <c r="B1187" s="11"/>
      <c r="C1187" s="11"/>
      <c r="D1187" s="11"/>
      <c r="E1187" s="12"/>
      <c r="F1187" s="12"/>
      <c r="G1187" s="12"/>
      <c r="H1187" s="12"/>
      <c r="I1187" s="12"/>
      <c r="J1187" s="13" t="str">
        <f t="shared" si="153"/>
        <v/>
      </c>
      <c r="K1187" s="13" t="str">
        <f t="shared" si="154"/>
        <v/>
      </c>
      <c r="L1187" s="14" t="e">
        <f t="shared" si="155"/>
        <v>#VALUE!</v>
      </c>
      <c r="M1187" s="14" t="e">
        <f t="shared" si="156"/>
        <v>#VALUE!</v>
      </c>
      <c r="N1187" s="14" t="e">
        <f t="shared" si="157"/>
        <v>#VALUE!</v>
      </c>
      <c r="O1187" s="15">
        <f t="shared" si="158"/>
        <v>0</v>
      </c>
      <c r="P1187" s="12"/>
      <c r="Q1187" s="15">
        <f t="shared" si="159"/>
        <v>0</v>
      </c>
    </row>
    <row r="1188" spans="1:17" ht="26.5" hidden="1" customHeight="1">
      <c r="A1188" s="19"/>
      <c r="B1188" s="11"/>
      <c r="C1188" s="11"/>
      <c r="D1188" s="11"/>
      <c r="E1188" s="12"/>
      <c r="F1188" s="12"/>
      <c r="G1188" s="12"/>
      <c r="H1188" s="12"/>
      <c r="I1188" s="12"/>
      <c r="J1188" s="13" t="str">
        <f t="shared" si="153"/>
        <v/>
      </c>
      <c r="K1188" s="13" t="str">
        <f t="shared" si="154"/>
        <v/>
      </c>
      <c r="L1188" s="14" t="e">
        <f t="shared" si="155"/>
        <v>#VALUE!</v>
      </c>
      <c r="M1188" s="14" t="e">
        <f t="shared" si="156"/>
        <v>#VALUE!</v>
      </c>
      <c r="N1188" s="14" t="e">
        <f t="shared" si="157"/>
        <v>#VALUE!</v>
      </c>
      <c r="O1188" s="15">
        <f t="shared" si="158"/>
        <v>0</v>
      </c>
      <c r="P1188" s="12"/>
      <c r="Q1188" s="15">
        <f t="shared" si="159"/>
        <v>0</v>
      </c>
    </row>
    <row r="1189" spans="1:17" ht="26.5" hidden="1" customHeight="1">
      <c r="A1189" s="19"/>
      <c r="B1189" s="11"/>
      <c r="C1189" s="11"/>
      <c r="D1189" s="11"/>
      <c r="E1189" s="12"/>
      <c r="F1189" s="12"/>
      <c r="G1189" s="12"/>
      <c r="H1189" s="12"/>
      <c r="I1189" s="12"/>
      <c r="J1189" s="13" t="str">
        <f t="shared" si="153"/>
        <v/>
      </c>
      <c r="K1189" s="13" t="str">
        <f t="shared" si="154"/>
        <v/>
      </c>
      <c r="L1189" s="14" t="e">
        <f t="shared" si="155"/>
        <v>#VALUE!</v>
      </c>
      <c r="M1189" s="14" t="e">
        <f t="shared" si="156"/>
        <v>#VALUE!</v>
      </c>
      <c r="N1189" s="14" t="e">
        <f t="shared" si="157"/>
        <v>#VALUE!</v>
      </c>
      <c r="O1189" s="15">
        <f t="shared" si="158"/>
        <v>0</v>
      </c>
      <c r="P1189" s="12"/>
      <c r="Q1189" s="15">
        <f t="shared" si="159"/>
        <v>0</v>
      </c>
    </row>
    <row r="1190" spans="1:17" ht="26.5" hidden="1" customHeight="1">
      <c r="A1190" s="19"/>
      <c r="B1190" s="11"/>
      <c r="C1190" s="11"/>
      <c r="D1190" s="11"/>
      <c r="E1190" s="12"/>
      <c r="F1190" s="12"/>
      <c r="G1190" s="12"/>
      <c r="H1190" s="12"/>
      <c r="I1190" s="12"/>
      <c r="J1190" s="13" t="str">
        <f t="shared" si="153"/>
        <v/>
      </c>
      <c r="K1190" s="13" t="str">
        <f t="shared" si="154"/>
        <v/>
      </c>
      <c r="L1190" s="14" t="e">
        <f t="shared" si="155"/>
        <v>#VALUE!</v>
      </c>
      <c r="M1190" s="14" t="e">
        <f t="shared" si="156"/>
        <v>#VALUE!</v>
      </c>
      <c r="N1190" s="14" t="e">
        <f t="shared" si="157"/>
        <v>#VALUE!</v>
      </c>
      <c r="O1190" s="15">
        <f t="shared" si="158"/>
        <v>0</v>
      </c>
      <c r="P1190" s="12"/>
      <c r="Q1190" s="15">
        <f t="shared" si="159"/>
        <v>0</v>
      </c>
    </row>
  </sheetData>
  <autoFilter ref="A2:Q1190" xr:uid="{00000000-0009-0000-0000-000000000000}">
    <filterColumn colId="0">
      <filters>
        <dateGroupItem year="2024" month="6" day="18" dateTimeGrouping="day"/>
      </filters>
    </filterColumn>
    <filterColumn colId="1">
      <filters>
        <filter val="B裏"/>
      </filters>
    </filterColumn>
  </autoFilter>
  <mergeCells count="1">
    <mergeCell ref="H1:Q1"/>
  </mergeCells>
  <phoneticPr fontId="2"/>
  <conditionalFormatting sqref="A2:D2">
    <cfRule type="duplicateValues" dxfId="1" priority="13"/>
    <cfRule type="duplicateValues" dxfId="0" priority="14" stopIfTrue="1"/>
  </conditionalFormatting>
  <dataValidations count="6">
    <dataValidation imeMode="hiragana" allowBlank="1" showInputMessage="1" showErrorMessage="1" sqref="E1:F2 E1191:F1048576" xr:uid="{00000000-0002-0000-0000-000002000000}"/>
    <dataValidation imeMode="halfAlpha" allowBlank="1" showInputMessage="1" showErrorMessage="1" sqref="F1:F2 F1191:F1048576 O1:Q1048576 G1:I1048576 E1:E1048576" xr:uid="{00000000-0002-0000-0000-000003000000}"/>
    <dataValidation type="list" allowBlank="1" showInputMessage="1" showErrorMessage="1" sqref="C1191:C1048576 B3:B1048576" xr:uid="{65B92487-8B7E-46BC-9AE0-896164A17A77}">
      <formula1>"A,C,S,シュリンク,コンベア,通常B,B裏,不明"</formula1>
    </dataValidation>
    <dataValidation type="list" allowBlank="1" showInputMessage="1" showErrorMessage="1" sqref="D3:D1190" xr:uid="{E77744BB-F371-4897-8895-93B5C8B28099}">
      <formula1>"日勤,夜勤"</formula1>
    </dataValidation>
    <dataValidation type="list" imeMode="halfAlpha" allowBlank="1" showInputMessage="1" showErrorMessage="1" sqref="F3:F1190" xr:uid="{6BDA5172-BCCB-4BBB-AAAD-F6CC89085286}">
      <formula1>"マイワーク,バイトレ"</formula1>
    </dataValidation>
    <dataValidation type="list" allowBlank="1" showInputMessage="1" showErrorMessage="1" sqref="C3:C1190" xr:uid="{1DE4DAFE-2502-484D-8DFF-56C8D732B4E2}">
      <formula1>"有,無"</formula1>
    </dataValidation>
  </dataValidations>
  <printOptions horizontalCentered="1"/>
  <pageMargins left="0" right="0" top="0.78740157480314965" bottom="0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8961-2B05-45C1-8592-281E7410A193}">
  <dimension ref="A1:AK12"/>
  <sheetViews>
    <sheetView tabSelected="1" zoomScale="70" zoomScaleNormal="70" workbookViewId="0">
      <selection activeCell="A13" sqref="A13"/>
    </sheetView>
  </sheetViews>
  <sheetFormatPr baseColWidth="10" defaultColWidth="8.83203125" defaultRowHeight="16"/>
  <cols>
    <col min="1" max="1" width="11.1640625" style="21" bestFit="1" customWidth="1"/>
    <col min="2" max="2" width="21.6640625" style="21" bestFit="1" customWidth="1"/>
    <col min="3" max="24" width="6.83203125" style="21" customWidth="1"/>
    <col min="25" max="25" width="7.6640625" style="21" customWidth="1"/>
    <col min="26" max="26" width="7" style="21" customWidth="1"/>
    <col min="27" max="33" width="6.83203125" style="21" customWidth="1"/>
    <col min="34" max="34" width="9.33203125" style="21" customWidth="1"/>
    <col min="35" max="44" width="6.83203125" style="21" customWidth="1"/>
    <col min="45" max="16384" width="8.83203125" style="21"/>
  </cols>
  <sheetData>
    <row r="1" spans="1:37">
      <c r="A1" s="20"/>
    </row>
    <row r="2" spans="1:37" ht="17" thickBot="1">
      <c r="A2" s="20"/>
    </row>
    <row r="3" spans="1:37" ht="17" thickBot="1">
      <c r="A3" s="22" t="s">
        <v>14</v>
      </c>
      <c r="B3" s="23" t="s">
        <v>15</v>
      </c>
      <c r="C3" s="26">
        <v>45444</v>
      </c>
      <c r="D3" s="27">
        <f>C3+1</f>
        <v>45445</v>
      </c>
      <c r="E3" s="27">
        <f t="shared" ref="E3:AG3" si="0">D3+1</f>
        <v>45446</v>
      </c>
      <c r="F3" s="27">
        <f t="shared" si="0"/>
        <v>45447</v>
      </c>
      <c r="G3" s="27">
        <f t="shared" si="0"/>
        <v>45448</v>
      </c>
      <c r="H3" s="27">
        <f t="shared" si="0"/>
        <v>45449</v>
      </c>
      <c r="I3" s="27">
        <f t="shared" si="0"/>
        <v>45450</v>
      </c>
      <c r="J3" s="27">
        <f t="shared" si="0"/>
        <v>45451</v>
      </c>
      <c r="K3" s="27">
        <f t="shared" si="0"/>
        <v>45452</v>
      </c>
      <c r="L3" s="27">
        <f t="shared" si="0"/>
        <v>45453</v>
      </c>
      <c r="M3" s="27">
        <f t="shared" si="0"/>
        <v>45454</v>
      </c>
      <c r="N3" s="27">
        <f t="shared" si="0"/>
        <v>45455</v>
      </c>
      <c r="O3" s="27">
        <f t="shared" si="0"/>
        <v>45456</v>
      </c>
      <c r="P3" s="27">
        <f t="shared" si="0"/>
        <v>45457</v>
      </c>
      <c r="Q3" s="27">
        <f t="shared" si="0"/>
        <v>45458</v>
      </c>
      <c r="R3" s="27">
        <f t="shared" si="0"/>
        <v>45459</v>
      </c>
      <c r="S3" s="27">
        <f t="shared" si="0"/>
        <v>45460</v>
      </c>
      <c r="T3" s="27">
        <f t="shared" si="0"/>
        <v>45461</v>
      </c>
      <c r="U3" s="27">
        <f t="shared" si="0"/>
        <v>45462</v>
      </c>
      <c r="V3" s="27">
        <f t="shared" si="0"/>
        <v>45463</v>
      </c>
      <c r="W3" s="27">
        <f t="shared" si="0"/>
        <v>45464</v>
      </c>
      <c r="X3" s="27">
        <f t="shared" si="0"/>
        <v>45465</v>
      </c>
      <c r="Y3" s="27">
        <f t="shared" si="0"/>
        <v>45466</v>
      </c>
      <c r="Z3" s="27">
        <f t="shared" si="0"/>
        <v>45467</v>
      </c>
      <c r="AA3" s="27">
        <f t="shared" si="0"/>
        <v>45468</v>
      </c>
      <c r="AB3" s="27">
        <f t="shared" si="0"/>
        <v>45469</v>
      </c>
      <c r="AC3" s="27">
        <f t="shared" si="0"/>
        <v>45470</v>
      </c>
      <c r="AD3" s="27">
        <f t="shared" si="0"/>
        <v>45471</v>
      </c>
      <c r="AE3" s="27">
        <f t="shared" si="0"/>
        <v>45472</v>
      </c>
      <c r="AF3" s="27">
        <f t="shared" si="0"/>
        <v>45473</v>
      </c>
      <c r="AG3" s="51">
        <f t="shared" si="0"/>
        <v>45474</v>
      </c>
      <c r="AH3" s="56" t="s">
        <v>16</v>
      </c>
    </row>
    <row r="4" spans="1:37">
      <c r="A4" s="63" t="s">
        <v>19</v>
      </c>
      <c r="B4" s="24" t="s">
        <v>17</v>
      </c>
      <c r="C4" s="25">
        <f>SUMIFS(作業時間個人!$G:$G,作業時間個人!$A:$A,実績昼!C$3,作業時間個人!$B:$B,"B裏",作業時間個人!$D:$D,"日勤")</f>
        <v>0</v>
      </c>
      <c r="D4" s="25">
        <f>SUMIFS(作業時間個人!$G:$G,作業時間個人!$A:$A,実績昼!D$3,作業時間個人!$B:$B,"B裏",作業時間個人!$D:$D,"日勤")</f>
        <v>0</v>
      </c>
      <c r="E4" s="25">
        <f>SUMIFS(作業時間個人!$G:$G,作業時間個人!$A:$A,実績昼!E$3,作業時間個人!$B:$B,"B裏",作業時間個人!$D:$D,"日勤")</f>
        <v>0</v>
      </c>
      <c r="F4" s="25">
        <f>SUMIFS(作業時間個人!$G:$G,作業時間個人!$A:$A,実績昼!F$3,作業時間個人!$B:$B,"B裏",作業時間個人!$D:$D,"日勤")</f>
        <v>0</v>
      </c>
      <c r="G4" s="25">
        <f>SUMIFS(作業時間個人!$G:$G,作業時間個人!$A:$A,実績昼!G$3,作業時間個人!$B:$B,"B裏",作業時間個人!$D:$D,"日勤")</f>
        <v>0</v>
      </c>
      <c r="H4" s="25">
        <f>SUMIFS(作業時間個人!$G:$G,作業時間個人!$A:$A,実績昼!H$3,作業時間個人!$B:$B,"B裏",作業時間個人!$D:$D,"日勤")</f>
        <v>0</v>
      </c>
      <c r="I4" s="25">
        <f>SUMIFS(作業時間個人!$G:$G,作業時間個人!$A:$A,実績昼!I$3,作業時間個人!$B:$B,"B裏",作業時間個人!$D:$D,"日勤")</f>
        <v>281</v>
      </c>
      <c r="J4" s="25">
        <f>SUMIFS(作業時間個人!$G:$G,作業時間個人!$A:$A,実績昼!J$3,作業時間個人!$B:$B,"B裏",作業時間個人!$D:$D,"日勤")</f>
        <v>131</v>
      </c>
      <c r="K4" s="25">
        <f>SUMIFS(作業時間個人!$G:$G,作業時間個人!$A:$A,実績昼!K$3,作業時間個人!$B:$B,"B裏",作業時間個人!$D:$D,"日勤")</f>
        <v>0</v>
      </c>
      <c r="L4" s="25">
        <f>SUMIFS(作業時間個人!$G:$G,作業時間個人!$A:$A,実績昼!L$3,作業時間個人!$B:$B,"B裏",作業時間個人!$D:$D,"日勤")</f>
        <v>180</v>
      </c>
      <c r="M4" s="25">
        <f>SUMIFS(作業時間個人!$G:$G,作業時間個人!$A:$A,実績昼!M$3,作業時間個人!$B:$B,"B裏",作業時間個人!$D:$D,"日勤")</f>
        <v>230</v>
      </c>
      <c r="N4" s="25">
        <f>SUMIFS(作業時間個人!$G:$G,作業時間個人!$A:$A,実績昼!N$3,作業時間個人!$B:$B,"B裏",作業時間個人!$D:$D,"日勤")</f>
        <v>310</v>
      </c>
      <c r="O4" s="25">
        <f>SUMIFS(作業時間個人!$G:$G,作業時間個人!$A:$A,実績昼!O$3,作業時間個人!$B:$B,"B裏",作業時間個人!$D:$D,"日勤")</f>
        <v>373</v>
      </c>
      <c r="P4" s="25">
        <f>SUMIFS(作業時間個人!$G:$G,作業時間個人!$A:$A,実績昼!P$3,作業時間個人!$B:$B,"B裏",作業時間個人!$D:$D,"日勤")</f>
        <v>480</v>
      </c>
      <c r="Q4" s="25">
        <f>SUMIFS(作業時間個人!$G:$G,作業時間個人!$A:$A,実績昼!Q$3,作業時間個人!$B:$B,"B裏",作業時間個人!$D:$D,"日勤")</f>
        <v>390</v>
      </c>
      <c r="R4" s="25">
        <f>SUMIFS(作業時間個人!$G:$G,作業時間個人!$A:$A,実績昼!R$3,作業時間個人!$B:$B,"B裏",作業時間個人!$D:$D,"日勤")</f>
        <v>0</v>
      </c>
      <c r="S4" s="25">
        <f>SUMIFS(作業時間個人!$G:$G,作業時間個人!$A:$A,実績昼!S$3,作業時間個人!$B:$B,"B裏",作業時間個人!$D:$D,"日勤")</f>
        <v>228</v>
      </c>
      <c r="T4" s="25">
        <f>SUMIFS(作業時間個人!$G:$G,作業時間個人!$A:$A,実績昼!T$3,作業時間個人!$B:$B,"B裏",作業時間個人!$D:$D,"日勤")</f>
        <v>220</v>
      </c>
      <c r="U4" s="25">
        <f>SUMIFS(作業時間個人!$G:$G,作業時間個人!$A:$A,実績昼!U$3,作業時間個人!$B:$B,"B裏",作業時間個人!$D:$D,"日勤")</f>
        <v>330</v>
      </c>
      <c r="V4" s="25">
        <f>SUMIFS(作業時間個人!$G:$G,作業時間個人!$A:$A,実績昼!V$3,作業時間個人!$B:$B,"B裏",作業時間個人!$D:$D,"日勤")</f>
        <v>237</v>
      </c>
      <c r="W4" s="25">
        <f>SUMIFS(作業時間個人!$G:$G,作業時間個人!$A:$A,実績昼!W$3,作業時間個人!$B:$B,"B裏",作業時間個人!$D:$D,"日勤")</f>
        <v>221</v>
      </c>
      <c r="X4" s="25">
        <f>SUMIFS(作業時間個人!$G:$G,作業時間個人!$A:$A,実績昼!X$3,作業時間個人!$B:$B,"B裏",作業時間個人!$D:$D,"日勤")</f>
        <v>0</v>
      </c>
      <c r="Y4" s="25">
        <f>SUMIFS(作業時間個人!$G:$G,作業時間個人!$A:$A,実績昼!Y$3,作業時間個人!$B:$B,"B裏",作業時間個人!$D:$D,"日勤")</f>
        <v>0</v>
      </c>
      <c r="Z4" s="25">
        <f>SUMIFS(作業時間個人!$G:$G,作業時間個人!$A:$A,実績昼!Z$3,作業時間個人!$B:$B,"B裏",作業時間個人!$D:$D,"日勤")</f>
        <v>0</v>
      </c>
      <c r="AA4" s="25">
        <f>SUMIFS(作業時間個人!$G:$G,作業時間個人!$A:$A,実績昼!AA$3,作業時間個人!$B:$B,"B裏",作業時間個人!$D:$D,"日勤")</f>
        <v>0</v>
      </c>
      <c r="AB4" s="25">
        <f>SUMIFS(作業時間個人!$G:$G,作業時間個人!$A:$A,実績昼!AB$3,作業時間個人!$B:$B,"B裏",作業時間個人!$D:$D,"日勤")</f>
        <v>0</v>
      </c>
      <c r="AC4" s="25">
        <f>SUMIFS(作業時間個人!$G:$G,作業時間個人!$A:$A,実績昼!AC$3,作業時間個人!$B:$B,"B裏",作業時間個人!$D:$D,"日勤")</f>
        <v>0</v>
      </c>
      <c r="AD4" s="25">
        <f>SUMIFS(作業時間個人!$G:$G,作業時間個人!$A:$A,実績昼!AD$3,作業時間個人!$B:$B,"B裏",作業時間個人!$D:$D,"日勤")</f>
        <v>0</v>
      </c>
      <c r="AE4" s="25">
        <f>SUMIFS(作業時間個人!$G:$G,作業時間個人!$A:$A,実績昼!AE$3,作業時間個人!$B:$B,"B裏",作業時間個人!$D:$D,"日勤")</f>
        <v>0</v>
      </c>
      <c r="AF4" s="25">
        <f>SUMIFS(作業時間個人!$G:$G,作業時間個人!$A:$A,実績昼!AF$3,作業時間個人!$B:$B,"B裏",作業時間個人!$D:$D,"日勤")</f>
        <v>0</v>
      </c>
      <c r="AG4" s="32">
        <f>SUMIFS(作業時間個人!$G:$G,作業時間個人!$A:$A,実績昼!AG$3,作業時間個人!$B:$B,"B裏",作業時間個人!$D:$D,"日勤")</f>
        <v>0</v>
      </c>
      <c r="AH4" s="57">
        <f t="shared" ref="AH4:AH5" si="1">SUM(C4:AG4)</f>
        <v>3611</v>
      </c>
    </row>
    <row r="5" spans="1:37">
      <c r="A5" s="64"/>
      <c r="B5" s="35" t="s">
        <v>18</v>
      </c>
      <c r="C5" s="36">
        <f>SUMIFS(作業時間個人!$Q:$Q,作業時間個人!$A:$A,実績昼!C$3,作業時間個人!$B:$B,"B裏",作業時間個人!$D:$D,"日勤")</f>
        <v>0</v>
      </c>
      <c r="D5" s="36">
        <f>SUMIFS(作業時間個人!$Q:$Q,作業時間個人!$A:$A,実績昼!D$3,作業時間個人!$B:$B,"B裏",作業時間個人!$D:$D,"日勤")</f>
        <v>0</v>
      </c>
      <c r="E5" s="36">
        <f>SUMIFS(作業時間個人!$Q:$Q,作業時間個人!$A:$A,実績昼!E$3,作業時間個人!$B:$B,"B裏",作業時間個人!$D:$D,"日勤")</f>
        <v>0</v>
      </c>
      <c r="F5" s="36">
        <f>SUMIFS(作業時間個人!$Q:$Q,作業時間個人!$A:$A,実績昼!F$3,作業時間個人!$B:$B,"B裏",作業時間個人!$D:$D,"日勤")</f>
        <v>0</v>
      </c>
      <c r="G5" s="36">
        <f>SUMIFS(作業時間個人!$Q:$Q,作業時間個人!$A:$A,実績昼!G$3,作業時間個人!$B:$B,"B裏",作業時間個人!$D:$D,"日勤")</f>
        <v>0</v>
      </c>
      <c r="H5" s="36">
        <f>SUMIFS(作業時間個人!$Q:$Q,作業時間個人!$A:$A,実績昼!H$3,作業時間個人!$B:$B,"B裏",作業時間個人!$D:$D,"日勤")</f>
        <v>0</v>
      </c>
      <c r="I5" s="36">
        <f>SUMIFS(作業時間個人!$Q:$Q,作業時間個人!$A:$A,実績昼!I$3,作業時間個人!$B:$B,"B裏",作業時間個人!$D:$D,"日勤")</f>
        <v>1215</v>
      </c>
      <c r="J5" s="36">
        <f>SUMIFS(作業時間個人!$Q:$Q,作業時間個人!$A:$A,実績昼!J$3,作業時間個人!$B:$B,"B裏",作業時間個人!$D:$D,"日勤")</f>
        <v>1600</v>
      </c>
      <c r="K5" s="36">
        <f>SUMIFS(作業時間個人!$Q:$Q,作業時間個人!$A:$A,実績昼!K$3,作業時間個人!$B:$B,"B裏",作業時間個人!$D:$D,"日勤")</f>
        <v>0</v>
      </c>
      <c r="L5" s="36">
        <f>SUMIFS(作業時間個人!$Q:$Q,作業時間個人!$A:$A,実績昼!L$3,作業時間個人!$B:$B,"B裏",作業時間個人!$D:$D,"日勤")</f>
        <v>2737</v>
      </c>
      <c r="M5" s="36">
        <f>SUMIFS(作業時間個人!$Q:$Q,作業時間個人!$A:$A,実績昼!M$3,作業時間個人!$B:$B,"B裏",作業時間個人!$D:$D,"日勤")</f>
        <v>2880</v>
      </c>
      <c r="N5" s="36">
        <f>SUMIFS(作業時間個人!$Q:$Q,作業時間個人!$A:$A,実績昼!N$3,作業時間個人!$B:$B,"B裏",作業時間個人!$D:$D,"日勤")</f>
        <v>2365</v>
      </c>
      <c r="O5" s="36">
        <f>SUMIFS(作業時間個人!$Q:$Q,作業時間個人!$A:$A,実績昼!O$3,作業時間個人!$B:$B,"B裏",作業時間個人!$D:$D,"日勤")</f>
        <v>3018</v>
      </c>
      <c r="P5" s="36">
        <f>SUMIFS(作業時間個人!$Q:$Q,作業時間個人!$A:$A,実績昼!P$3,作業時間個人!$B:$B,"B裏",作業時間個人!$D:$D,"日勤")</f>
        <v>3445</v>
      </c>
      <c r="Q5" s="36">
        <f>SUMIFS(作業時間個人!$Q:$Q,作業時間個人!$A:$A,実績昼!Q$3,作業時間個人!$B:$B,"B裏",作業時間個人!$D:$D,"日勤")</f>
        <v>2317</v>
      </c>
      <c r="R5" s="36">
        <f>SUMIFS(作業時間個人!$Q:$Q,作業時間個人!$A:$A,実績昼!R$3,作業時間個人!$B:$B,"B裏",作業時間個人!$D:$D,"日勤")</f>
        <v>0</v>
      </c>
      <c r="S5" s="36">
        <f>SUMIFS(作業時間個人!$Q:$Q,作業時間個人!$A:$A,実績昼!S$3,作業時間個人!$B:$B,"B裏",作業時間個人!$D:$D,"日勤")</f>
        <v>1620</v>
      </c>
      <c r="T5" s="36">
        <f>SUMIFS(作業時間個人!$Q:$Q,作業時間個人!$A:$A,実績昼!T$3,作業時間個人!$B:$B,"B裏",作業時間個人!$D:$D,"日勤")</f>
        <v>2400</v>
      </c>
      <c r="U5" s="36">
        <f>SUMIFS(作業時間個人!$Q:$Q,作業時間個人!$A:$A,実績昼!U$3,作業時間個人!$B:$B,"B裏",作業時間個人!$D:$D,"日勤")</f>
        <v>2764</v>
      </c>
      <c r="V5" s="36">
        <f>SUMIFS(作業時間個人!$Q:$Q,作業時間個人!$A:$A,実績昼!V$3,作業時間個人!$B:$B,"B裏",作業時間個人!$D:$D,"日勤")</f>
        <v>2340</v>
      </c>
      <c r="W5" s="36">
        <f>SUMIFS(作業時間個人!$Q:$Q,作業時間個人!$A:$A,実績昼!W$3,作業時間個人!$B:$B,"B裏",作業時間個人!$D:$D,"日勤")</f>
        <v>2382</v>
      </c>
      <c r="X5" s="36">
        <f>SUMIFS(作業時間個人!$Q:$Q,作業時間個人!$A:$A,実績昼!X$3,作業時間個人!$B:$B,"B裏",作業時間個人!$D:$D,"日勤")</f>
        <v>0</v>
      </c>
      <c r="Y5" s="36">
        <f>SUMIFS(作業時間個人!$Q:$Q,作業時間個人!$A:$A,実績昼!Y$3,作業時間個人!$B:$B,"B裏",作業時間個人!$D:$D,"日勤")</f>
        <v>0</v>
      </c>
      <c r="Z5" s="36">
        <f>SUMIFS(作業時間個人!$Q:$Q,作業時間個人!$A:$A,実績昼!Z$3,作業時間個人!$B:$B,"B裏",作業時間個人!$D:$D,"日勤")</f>
        <v>0</v>
      </c>
      <c r="AA5" s="36">
        <f>SUMIFS(作業時間個人!$Q:$Q,作業時間個人!$A:$A,実績昼!AA$3,作業時間個人!$B:$B,"B裏",作業時間個人!$D:$D,"日勤")</f>
        <v>0</v>
      </c>
      <c r="AB5" s="36">
        <f>SUMIFS(作業時間個人!$Q:$Q,作業時間個人!$A:$A,実績昼!AB$3,作業時間個人!$B:$B,"B裏",作業時間個人!$D:$D,"日勤")</f>
        <v>0</v>
      </c>
      <c r="AC5" s="36">
        <f>SUMIFS(作業時間個人!$Q:$Q,作業時間個人!$A:$A,実績昼!AC$3,作業時間個人!$B:$B,"B裏",作業時間個人!$D:$D,"日勤")</f>
        <v>0</v>
      </c>
      <c r="AD5" s="36">
        <f>SUMIFS(作業時間個人!$Q:$Q,作業時間個人!$A:$A,実績昼!AD$3,作業時間個人!$B:$B,"B裏",作業時間個人!$D:$D,"日勤")</f>
        <v>0</v>
      </c>
      <c r="AE5" s="36">
        <f>SUMIFS(作業時間個人!$Q:$Q,作業時間個人!$A:$A,実績昼!AE$3,作業時間個人!$B:$B,"B裏",作業時間個人!$D:$D,"日勤")</f>
        <v>0</v>
      </c>
      <c r="AF5" s="36">
        <f>SUMIFS(作業時間個人!$Q:$Q,作業時間個人!$A:$A,実績昼!AF$3,作業時間個人!$B:$B,"B裏",作業時間個人!$D:$D,"日勤")</f>
        <v>0</v>
      </c>
      <c r="AG5" s="37">
        <f>SUMIFS(作業時間個人!$Q:$Q,作業時間個人!$A:$A,実績昼!AG$3,作業時間個人!$B:$B,"B裏",作業時間個人!$D:$D,"日勤")</f>
        <v>0</v>
      </c>
      <c r="AH5" s="57">
        <f t="shared" si="1"/>
        <v>31083</v>
      </c>
    </row>
    <row r="6" spans="1:37">
      <c r="A6" s="65"/>
      <c r="B6" s="28" t="s">
        <v>37</v>
      </c>
      <c r="C6" s="29"/>
      <c r="D6" s="29"/>
      <c r="E6" s="29"/>
      <c r="F6" s="29"/>
      <c r="G6" s="29"/>
      <c r="H6" s="29"/>
      <c r="I6" s="29">
        <v>6</v>
      </c>
      <c r="J6" s="29">
        <v>3</v>
      </c>
      <c r="K6" s="29"/>
      <c r="L6" s="29">
        <v>6</v>
      </c>
      <c r="M6" s="29">
        <v>6</v>
      </c>
      <c r="N6" s="29">
        <v>6</v>
      </c>
      <c r="O6" s="29">
        <v>6</v>
      </c>
      <c r="P6" s="29">
        <v>9</v>
      </c>
      <c r="Q6" s="29">
        <v>6</v>
      </c>
      <c r="R6" s="29"/>
      <c r="S6" s="29">
        <v>5</v>
      </c>
      <c r="T6" s="29">
        <v>3</v>
      </c>
      <c r="U6" s="29">
        <v>3</v>
      </c>
      <c r="V6" s="29">
        <v>3</v>
      </c>
      <c r="W6" s="29">
        <v>3</v>
      </c>
      <c r="X6" s="29"/>
      <c r="Y6" s="29"/>
      <c r="Z6" s="29"/>
      <c r="AA6" s="29"/>
      <c r="AB6" s="29"/>
      <c r="AC6" s="29"/>
      <c r="AD6" s="29"/>
      <c r="AE6" s="33"/>
      <c r="AF6" s="50"/>
      <c r="AG6" s="28"/>
      <c r="AH6" s="57">
        <f>SUM(D6:AG6)</f>
        <v>65</v>
      </c>
      <c r="AI6" s="48"/>
      <c r="AJ6" s="48"/>
      <c r="AK6" s="49"/>
    </row>
    <row r="7" spans="1:37">
      <c r="A7" s="64"/>
      <c r="B7" s="34" t="s">
        <v>38</v>
      </c>
      <c r="C7" s="30"/>
      <c r="D7" s="30"/>
      <c r="E7" s="30"/>
      <c r="F7" s="30"/>
      <c r="G7" s="30"/>
      <c r="H7" s="30"/>
      <c r="I7" s="30">
        <v>2</v>
      </c>
      <c r="J7" s="30">
        <v>1</v>
      </c>
      <c r="K7" s="30"/>
      <c r="L7" s="30">
        <v>2</v>
      </c>
      <c r="M7" s="30">
        <v>2</v>
      </c>
      <c r="N7" s="30">
        <v>2</v>
      </c>
      <c r="O7" s="30">
        <v>2</v>
      </c>
      <c r="P7" s="30">
        <v>3</v>
      </c>
      <c r="Q7" s="30">
        <v>2</v>
      </c>
      <c r="R7" s="30"/>
      <c r="S7" s="30">
        <v>2</v>
      </c>
      <c r="T7" s="30">
        <v>3</v>
      </c>
      <c r="U7" s="30">
        <v>5</v>
      </c>
      <c r="V7" s="30">
        <v>5</v>
      </c>
      <c r="W7" s="30">
        <v>5</v>
      </c>
      <c r="X7" s="30"/>
      <c r="Y7" s="30"/>
      <c r="Z7" s="30"/>
      <c r="AA7" s="30"/>
      <c r="AB7" s="30"/>
      <c r="AC7" s="30"/>
      <c r="AD7" s="30"/>
      <c r="AE7" s="47"/>
      <c r="AF7" s="33"/>
      <c r="AG7" s="47"/>
      <c r="AH7" s="57">
        <f>SUM(D7:AG7)</f>
        <v>36</v>
      </c>
    </row>
    <row r="8" spans="1:37">
      <c r="A8" s="64"/>
      <c r="B8" s="38" t="s">
        <v>39</v>
      </c>
      <c r="C8" s="39"/>
      <c r="D8" s="40">
        <f>SUM(D6,D7)</f>
        <v>0</v>
      </c>
      <c r="E8" s="40">
        <f t="shared" ref="E8:AE8" si="2">SUM(E6,E7)</f>
        <v>0</v>
      </c>
      <c r="F8" s="40">
        <f t="shared" si="2"/>
        <v>0</v>
      </c>
      <c r="G8" s="40">
        <f t="shared" si="2"/>
        <v>0</v>
      </c>
      <c r="H8" s="40">
        <f t="shared" si="2"/>
        <v>0</v>
      </c>
      <c r="I8" s="40">
        <f t="shared" si="2"/>
        <v>8</v>
      </c>
      <c r="J8" s="40">
        <f t="shared" si="2"/>
        <v>4</v>
      </c>
      <c r="K8" s="40">
        <f t="shared" si="2"/>
        <v>0</v>
      </c>
      <c r="L8" s="40">
        <f t="shared" si="2"/>
        <v>8</v>
      </c>
      <c r="M8" s="40">
        <f t="shared" si="2"/>
        <v>8</v>
      </c>
      <c r="N8" s="40">
        <f t="shared" si="2"/>
        <v>8</v>
      </c>
      <c r="O8" s="40">
        <f t="shared" si="2"/>
        <v>8</v>
      </c>
      <c r="P8" s="40">
        <f t="shared" si="2"/>
        <v>12</v>
      </c>
      <c r="Q8" s="40">
        <f t="shared" si="2"/>
        <v>8</v>
      </c>
      <c r="R8" s="40">
        <f t="shared" si="2"/>
        <v>0</v>
      </c>
      <c r="S8" s="40">
        <f t="shared" si="2"/>
        <v>7</v>
      </c>
      <c r="T8" s="40">
        <v>5</v>
      </c>
      <c r="U8" s="40">
        <f t="shared" si="2"/>
        <v>8</v>
      </c>
      <c r="V8" s="40">
        <f t="shared" si="2"/>
        <v>8</v>
      </c>
      <c r="W8" s="40">
        <f t="shared" si="2"/>
        <v>8</v>
      </c>
      <c r="X8" s="40">
        <f t="shared" si="2"/>
        <v>0</v>
      </c>
      <c r="Y8" s="40">
        <f t="shared" si="2"/>
        <v>0</v>
      </c>
      <c r="Z8" s="40">
        <f t="shared" si="2"/>
        <v>0</v>
      </c>
      <c r="AA8" s="40">
        <f t="shared" si="2"/>
        <v>0</v>
      </c>
      <c r="AB8" s="40">
        <f t="shared" si="2"/>
        <v>0</v>
      </c>
      <c r="AC8" s="40">
        <f t="shared" si="2"/>
        <v>0</v>
      </c>
      <c r="AD8" s="40">
        <f t="shared" si="2"/>
        <v>0</v>
      </c>
      <c r="AE8" s="40">
        <f t="shared" si="2"/>
        <v>0</v>
      </c>
      <c r="AF8" s="41"/>
      <c r="AG8" s="59"/>
      <c r="AH8" s="57">
        <f t="shared" ref="AH8:AH12" si="3">SUM(D8:AG8)</f>
        <v>100</v>
      </c>
    </row>
    <row r="9" spans="1:37">
      <c r="A9" s="64"/>
      <c r="B9" s="42" t="s">
        <v>40</v>
      </c>
      <c r="C9" s="43"/>
      <c r="D9" s="43"/>
      <c r="E9" s="43"/>
      <c r="F9" s="43"/>
      <c r="G9" s="43"/>
      <c r="H9" s="43"/>
      <c r="I9" s="43">
        <v>2</v>
      </c>
      <c r="J9" s="43">
        <v>1</v>
      </c>
      <c r="K9" s="43"/>
      <c r="L9" s="43">
        <v>2</v>
      </c>
      <c r="M9" s="43">
        <v>2</v>
      </c>
      <c r="N9" s="43">
        <v>2</v>
      </c>
      <c r="O9" s="43">
        <v>2</v>
      </c>
      <c r="P9" s="43">
        <v>3</v>
      </c>
      <c r="Q9" s="43">
        <v>2</v>
      </c>
      <c r="R9" s="43"/>
      <c r="S9" s="43">
        <v>2</v>
      </c>
      <c r="T9" s="43">
        <v>2</v>
      </c>
      <c r="U9" s="43">
        <v>2</v>
      </c>
      <c r="V9" s="43">
        <v>2</v>
      </c>
      <c r="W9" s="43">
        <v>2</v>
      </c>
      <c r="X9" s="43"/>
      <c r="Y9" s="43"/>
      <c r="Z9" s="43"/>
      <c r="AA9" s="43"/>
      <c r="AB9" s="43"/>
      <c r="AC9" s="43"/>
      <c r="AD9" s="43"/>
      <c r="AE9" s="43"/>
      <c r="AF9" s="43"/>
      <c r="AG9" s="44"/>
      <c r="AH9" s="57">
        <f t="shared" si="3"/>
        <v>26</v>
      </c>
    </row>
    <row r="10" spans="1:37">
      <c r="A10" s="64"/>
      <c r="B10" s="45" t="s">
        <v>41</v>
      </c>
      <c r="C10" s="46"/>
      <c r="D10" s="46" t="e">
        <f t="shared" ref="D10:AG10" si="4">D5/D8</f>
        <v>#DIV/0!</v>
      </c>
      <c r="E10" s="46" t="e">
        <f t="shared" si="4"/>
        <v>#DIV/0!</v>
      </c>
      <c r="F10" s="46" t="e">
        <f t="shared" si="4"/>
        <v>#DIV/0!</v>
      </c>
      <c r="G10" s="46" t="e">
        <f t="shared" si="4"/>
        <v>#DIV/0!</v>
      </c>
      <c r="H10" s="46" t="e">
        <f t="shared" si="4"/>
        <v>#DIV/0!</v>
      </c>
      <c r="I10" s="46">
        <f t="shared" si="4"/>
        <v>151.875</v>
      </c>
      <c r="J10" s="46">
        <f t="shared" si="4"/>
        <v>400</v>
      </c>
      <c r="K10" s="46" t="e">
        <f t="shared" si="4"/>
        <v>#DIV/0!</v>
      </c>
      <c r="L10" s="46">
        <f t="shared" si="4"/>
        <v>342.125</v>
      </c>
      <c r="M10" s="46">
        <f t="shared" si="4"/>
        <v>360</v>
      </c>
      <c r="N10" s="46">
        <f t="shared" si="4"/>
        <v>295.625</v>
      </c>
      <c r="O10" s="46">
        <f t="shared" si="4"/>
        <v>377.25</v>
      </c>
      <c r="P10" s="46">
        <f t="shared" si="4"/>
        <v>287.08333333333331</v>
      </c>
      <c r="Q10" s="46">
        <f t="shared" si="4"/>
        <v>289.625</v>
      </c>
      <c r="R10" s="46" t="e">
        <f t="shared" si="4"/>
        <v>#DIV/0!</v>
      </c>
      <c r="S10" s="46">
        <f t="shared" si="4"/>
        <v>231.42857142857142</v>
      </c>
      <c r="T10" s="46">
        <f t="shared" si="4"/>
        <v>480</v>
      </c>
      <c r="U10" s="46">
        <f t="shared" si="4"/>
        <v>345.5</v>
      </c>
      <c r="V10" s="46">
        <f t="shared" si="4"/>
        <v>292.5</v>
      </c>
      <c r="W10" s="46">
        <f t="shared" si="4"/>
        <v>297.75</v>
      </c>
      <c r="X10" s="46" t="e">
        <f t="shared" si="4"/>
        <v>#DIV/0!</v>
      </c>
      <c r="Y10" s="46" t="e">
        <f t="shared" si="4"/>
        <v>#DIV/0!</v>
      </c>
      <c r="Z10" s="46" t="e">
        <f t="shared" si="4"/>
        <v>#DIV/0!</v>
      </c>
      <c r="AA10" s="46" t="e">
        <f t="shared" si="4"/>
        <v>#DIV/0!</v>
      </c>
      <c r="AB10" s="46" t="e">
        <f t="shared" si="4"/>
        <v>#DIV/0!</v>
      </c>
      <c r="AC10" s="46" t="e">
        <f t="shared" si="4"/>
        <v>#DIV/0!</v>
      </c>
      <c r="AD10" s="46" t="e">
        <f t="shared" si="4"/>
        <v>#DIV/0!</v>
      </c>
      <c r="AE10" s="46" t="e">
        <f t="shared" si="4"/>
        <v>#DIV/0!</v>
      </c>
      <c r="AF10" s="46" t="e">
        <f t="shared" si="4"/>
        <v>#DIV/0!</v>
      </c>
      <c r="AG10" s="52" t="e">
        <f t="shared" si="4"/>
        <v>#DIV/0!</v>
      </c>
      <c r="AH10" s="57" t="e">
        <f t="shared" si="3"/>
        <v>#DIV/0!</v>
      </c>
    </row>
    <row r="11" spans="1:37">
      <c r="A11" s="64"/>
      <c r="B11" s="28" t="s">
        <v>42</v>
      </c>
      <c r="C11" s="30"/>
      <c r="D11" s="30" t="e">
        <f t="shared" ref="D11:AG11" si="5">D4/D9</f>
        <v>#DIV/0!</v>
      </c>
      <c r="E11" s="30" t="e">
        <f t="shared" si="5"/>
        <v>#DIV/0!</v>
      </c>
      <c r="F11" s="30" t="e">
        <f t="shared" si="5"/>
        <v>#DIV/0!</v>
      </c>
      <c r="G11" s="30" t="e">
        <f t="shared" si="5"/>
        <v>#DIV/0!</v>
      </c>
      <c r="H11" s="30" t="e">
        <f t="shared" si="5"/>
        <v>#DIV/0!</v>
      </c>
      <c r="I11" s="30">
        <f t="shared" si="5"/>
        <v>140.5</v>
      </c>
      <c r="J11" s="30">
        <f t="shared" si="5"/>
        <v>131</v>
      </c>
      <c r="K11" s="30" t="e">
        <f t="shared" si="5"/>
        <v>#DIV/0!</v>
      </c>
      <c r="L11" s="30">
        <f t="shared" si="5"/>
        <v>90</v>
      </c>
      <c r="M11" s="30">
        <f t="shared" si="5"/>
        <v>115</v>
      </c>
      <c r="N11" s="30">
        <f t="shared" si="5"/>
        <v>155</v>
      </c>
      <c r="O11" s="30">
        <f t="shared" si="5"/>
        <v>186.5</v>
      </c>
      <c r="P11" s="30">
        <f t="shared" si="5"/>
        <v>160</v>
      </c>
      <c r="Q11" s="30">
        <f t="shared" si="5"/>
        <v>195</v>
      </c>
      <c r="R11" s="30" t="e">
        <f t="shared" si="5"/>
        <v>#DIV/0!</v>
      </c>
      <c r="S11" s="30">
        <f t="shared" si="5"/>
        <v>114</v>
      </c>
      <c r="T11" s="30">
        <f t="shared" si="5"/>
        <v>110</v>
      </c>
      <c r="U11" s="30">
        <f t="shared" si="5"/>
        <v>165</v>
      </c>
      <c r="V11" s="30">
        <f t="shared" si="5"/>
        <v>118.5</v>
      </c>
      <c r="W11" s="30">
        <f t="shared" si="5"/>
        <v>110.5</v>
      </c>
      <c r="X11" s="30" t="e">
        <f t="shared" si="5"/>
        <v>#DIV/0!</v>
      </c>
      <c r="Y11" s="30" t="e">
        <f t="shared" si="5"/>
        <v>#DIV/0!</v>
      </c>
      <c r="Z11" s="30" t="e">
        <f t="shared" si="5"/>
        <v>#DIV/0!</v>
      </c>
      <c r="AA11" s="30" t="e">
        <f t="shared" si="5"/>
        <v>#DIV/0!</v>
      </c>
      <c r="AB11" s="30" t="e">
        <f t="shared" si="5"/>
        <v>#DIV/0!</v>
      </c>
      <c r="AC11" s="30" t="e">
        <f t="shared" si="5"/>
        <v>#DIV/0!</v>
      </c>
      <c r="AD11" s="30" t="e">
        <f t="shared" si="5"/>
        <v>#DIV/0!</v>
      </c>
      <c r="AE11" s="30" t="e">
        <f t="shared" si="5"/>
        <v>#DIV/0!</v>
      </c>
      <c r="AF11" s="30" t="e">
        <f t="shared" si="5"/>
        <v>#DIV/0!</v>
      </c>
      <c r="AG11" s="47" t="e">
        <f t="shared" si="5"/>
        <v>#DIV/0!</v>
      </c>
      <c r="AH11" s="57" t="e">
        <f t="shared" si="3"/>
        <v>#DIV/0!</v>
      </c>
    </row>
    <row r="12" spans="1:37" ht="17" thickBot="1">
      <c r="A12" s="66"/>
      <c r="B12" s="53" t="s">
        <v>43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5"/>
      <c r="AH12" s="58">
        <f t="shared" si="3"/>
        <v>0</v>
      </c>
    </row>
  </sheetData>
  <mergeCells count="1">
    <mergeCell ref="A4:A12"/>
  </mergeCells>
  <phoneticPr fontId="2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作業時間個人</vt:lpstr>
      <vt:lpstr>実績昼</vt:lpstr>
      <vt:lpstr>作業時間個人!Print_Area</vt:lpstr>
      <vt:lpstr>作業時間個人!Print_Titles</vt:lpstr>
    </vt:vector>
  </TitlesOfParts>
  <Company>BLPX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葛西　圭一郎</dc:creator>
  <cp:lastModifiedBy>安田悠矢</cp:lastModifiedBy>
  <cp:lastPrinted>2020-10-30T00:42:33Z</cp:lastPrinted>
  <dcterms:created xsi:type="dcterms:W3CDTF">2020-08-10T07:57:47Z</dcterms:created>
  <dcterms:modified xsi:type="dcterms:W3CDTF">2025-06-04T05:46:24Z</dcterms:modified>
</cp:coreProperties>
</file>