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B99C7D22-5EE5-4E4D-88A8-42FD64EB0E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urance_claims_Reworked" sheetId="2" r:id="rId1"/>
    <sheet name="Analysis" sheetId="3" r:id="rId2"/>
    <sheet name="insurance_claims" sheetId="1" r:id="rId3"/>
  </sheets>
  <definedNames>
    <definedName name="_xlnm._FilterDatabase" localSheetId="0" hidden="1">insurance_claims_Reworked!$B$8:$AO$1008</definedName>
  </definedName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3" i="2"/>
  <c r="B2" i="2"/>
  <c r="B1" i="2"/>
  <c r="B6" i="2"/>
  <c r="B5" i="2"/>
  <c r="B4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<sst xmlns="http://schemas.openxmlformats.org/spreadsheetml/2006/main" count="38006" uniqueCount="1199">
  <si>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</si>
  <si>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</si>
  <si>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</si>
  <si>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</si>
  <si>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</si>
  <si>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</si>
  <si>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</si>
  <si>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</si>
  <si>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</si>
  <si>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</si>
  <si>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</si>
  <si>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</si>
  <si>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</si>
  <si>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</si>
  <si>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</si>
  <si>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</si>
  <si>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</si>
  <si>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</si>
  <si>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</si>
  <si>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</si>
  <si>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</si>
  <si>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</si>
  <si>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</si>
  <si>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</si>
  <si>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</si>
  <si>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</si>
  <si>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</si>
  <si>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</si>
  <si>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</si>
  <si>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</si>
  <si>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</si>
  <si>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</si>
  <si>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</si>
  <si>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</si>
  <si>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</si>
  <si>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</si>
  <si>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</si>
  <si>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</si>
  <si>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</si>
  <si>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</si>
  <si>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</si>
  <si>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</si>
  <si>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</si>
  <si>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</si>
  <si>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</si>
  <si>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</si>
  <si>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</si>
  <si>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</si>
  <si>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</si>
  <si>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</si>
  <si>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</si>
  <si>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</si>
  <si>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</si>
  <si>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</si>
  <si>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</si>
  <si>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</si>
  <si>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</si>
  <si>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</si>
  <si>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</si>
  <si>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</si>
  <si>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</si>
  <si>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</si>
  <si>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</si>
  <si>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</si>
  <si>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</si>
  <si>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</si>
  <si>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</si>
  <si>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</si>
  <si>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</si>
  <si>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</si>
  <si>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</si>
  <si>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</si>
  <si>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</si>
  <si>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</si>
  <si>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</si>
  <si>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</si>
  <si>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</si>
  <si>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</si>
  <si>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</si>
  <si>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</si>
  <si>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</si>
  <si>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</si>
  <si>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</si>
  <si>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</si>
  <si>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</si>
  <si>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</si>
  <si>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</si>
  <si>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</si>
  <si>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</si>
  <si>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</si>
  <si>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</si>
  <si>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</si>
  <si>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</si>
  <si>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</si>
  <si>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</si>
  <si>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</si>
  <si>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</si>
  <si>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</si>
  <si>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</si>
  <si>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</si>
  <si>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</si>
  <si>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</si>
  <si>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</si>
  <si>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</si>
  <si>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</si>
  <si>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</si>
  <si>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</si>
  <si>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</si>
  <si>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</si>
  <si>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</si>
  <si>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</si>
  <si>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</si>
  <si>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</si>
  <si>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</si>
  <si>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</si>
  <si>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</si>
  <si>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</si>
  <si>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</si>
  <si>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</si>
  <si>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</si>
  <si>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</si>
  <si>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</si>
  <si>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</si>
  <si>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</si>
  <si>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</si>
  <si>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</si>
  <si>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</si>
  <si>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</si>
  <si>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</si>
  <si>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</si>
  <si>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</si>
  <si>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</si>
  <si>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</si>
  <si>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</si>
  <si>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</si>
  <si>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</si>
  <si>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</si>
  <si>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</si>
  <si>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</si>
  <si>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</si>
  <si>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</si>
  <si>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</si>
  <si>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</si>
  <si>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</si>
  <si>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</si>
  <si>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</si>
  <si>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</si>
  <si>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</si>
  <si>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</si>
  <si>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</si>
  <si>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</si>
  <si>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</si>
  <si>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</si>
  <si>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</si>
  <si>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</si>
  <si>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</si>
  <si>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</si>
  <si>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</si>
  <si>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</si>
  <si>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</si>
  <si>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</si>
  <si>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</si>
  <si>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</si>
  <si>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</si>
  <si>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</si>
  <si>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</si>
  <si>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</si>
  <si>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</si>
  <si>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</si>
  <si>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</si>
  <si>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</si>
  <si>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</si>
  <si>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</si>
  <si>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</si>
  <si>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</si>
  <si>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</si>
  <si>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</si>
  <si>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</si>
  <si>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</si>
  <si>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</si>
  <si>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</si>
  <si>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</si>
  <si>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</si>
  <si>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</si>
  <si>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</si>
  <si>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</si>
  <si>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</si>
  <si>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</si>
  <si>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</si>
  <si>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</si>
  <si>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</si>
  <si>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</si>
  <si>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</si>
  <si>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</si>
  <si>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</si>
  <si>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</si>
  <si>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</si>
  <si>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</si>
  <si>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</si>
  <si>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</si>
  <si>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</si>
  <si>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</si>
  <si>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</si>
  <si>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</si>
  <si>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</si>
  <si>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</si>
  <si>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</si>
  <si>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</si>
  <si>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</si>
  <si>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</si>
  <si>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</si>
  <si>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</si>
  <si>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</si>
  <si>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</si>
  <si>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</si>
  <si>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</si>
  <si>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</si>
  <si>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</si>
  <si>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</si>
  <si>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</si>
  <si>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</si>
  <si>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</si>
  <si>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</si>
  <si>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</si>
  <si>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</si>
  <si>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</si>
  <si>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</si>
  <si>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</si>
  <si>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</si>
  <si>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</si>
  <si>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</si>
  <si>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</si>
  <si>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</si>
  <si>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</si>
  <si>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</si>
  <si>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</si>
  <si>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</si>
  <si>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</si>
  <si>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</si>
  <si>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</si>
  <si>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</si>
  <si>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</si>
  <si>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</si>
  <si>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</si>
  <si>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</si>
  <si>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</si>
  <si>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</si>
  <si>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</si>
  <si>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</si>
  <si>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</si>
  <si>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</si>
  <si>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</si>
  <si>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</si>
  <si>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</si>
  <si>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</si>
  <si>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</si>
  <si>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</si>
  <si>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</si>
  <si>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</si>
  <si>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</si>
  <si>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</si>
  <si>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</si>
  <si>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</si>
  <si>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</si>
  <si>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</si>
  <si>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</si>
  <si>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</si>
  <si>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</si>
  <si>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</si>
  <si>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</si>
  <si>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</si>
  <si>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</si>
  <si>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</si>
  <si>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</si>
  <si>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</si>
  <si>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</si>
  <si>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</si>
  <si>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</si>
  <si>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</si>
  <si>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</si>
  <si>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</si>
  <si>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</si>
  <si>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</si>
  <si>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</si>
  <si>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</si>
  <si>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</si>
  <si>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</si>
  <si>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</si>
  <si>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</si>
  <si>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</si>
  <si>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</si>
  <si>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</si>
  <si>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</si>
  <si>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</si>
  <si>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</si>
  <si>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</si>
  <si>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</si>
  <si>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</si>
  <si>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</si>
  <si>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</si>
  <si>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</si>
  <si>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</si>
  <si>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</si>
  <si>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</si>
  <si>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</si>
  <si>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</si>
  <si>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</si>
  <si>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</si>
  <si>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</si>
  <si>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</si>
  <si>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</si>
  <si>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</si>
  <si>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</si>
  <si>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</si>
  <si>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</si>
  <si>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</si>
  <si>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</si>
  <si>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</si>
  <si>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</si>
  <si>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</si>
  <si>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</si>
  <si>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</si>
  <si>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</si>
  <si>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</si>
  <si>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</si>
  <si>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</si>
  <si>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</si>
  <si>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</si>
  <si>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</si>
  <si>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</si>
  <si>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</si>
  <si>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</si>
  <si>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</si>
  <si>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</si>
  <si>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</si>
  <si>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</si>
  <si>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</si>
  <si>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</si>
  <si>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</si>
  <si>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</si>
  <si>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</si>
  <si>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</si>
  <si>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</si>
  <si>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</si>
  <si>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</si>
  <si>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</si>
  <si>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</si>
  <si>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</si>
  <si>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</si>
  <si>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</si>
  <si>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</si>
  <si>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</si>
  <si>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</si>
  <si>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</si>
  <si>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</si>
  <si>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</si>
  <si>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</si>
  <si>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</si>
  <si>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</si>
  <si>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</si>
  <si>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</si>
  <si>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</si>
  <si>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</si>
  <si>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</si>
  <si>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</si>
  <si>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</si>
  <si>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</si>
  <si>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</si>
  <si>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</si>
  <si>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</si>
  <si>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</si>
  <si>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</si>
  <si>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</si>
  <si>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</si>
  <si>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</si>
  <si>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</si>
  <si>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</si>
  <si>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</si>
  <si>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</si>
  <si>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</si>
  <si>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</si>
  <si>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</si>
  <si>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</si>
  <si>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</si>
  <si>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</si>
  <si>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</si>
  <si>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</si>
  <si>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</si>
  <si>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</si>
  <si>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</si>
  <si>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</si>
  <si>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</si>
  <si>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</si>
  <si>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</si>
  <si>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</si>
  <si>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</si>
  <si>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</si>
  <si>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</si>
  <si>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</si>
  <si>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</si>
  <si>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</si>
  <si>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</si>
  <si>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</si>
  <si>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</si>
  <si>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</si>
  <si>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</si>
  <si>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</si>
  <si>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</si>
  <si>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</si>
  <si>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</si>
  <si>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</si>
  <si>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</si>
  <si>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</si>
  <si>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</si>
  <si>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</si>
  <si>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</si>
  <si>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</si>
  <si>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</si>
  <si>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</si>
  <si>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</si>
  <si>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</si>
  <si>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</si>
  <si>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</si>
  <si>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</si>
  <si>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</si>
  <si>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</si>
  <si>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</si>
  <si>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</si>
  <si>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</si>
  <si>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</si>
  <si>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</si>
  <si>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</si>
  <si>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</si>
  <si>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</si>
  <si>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</si>
  <si>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</si>
  <si>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</si>
  <si>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</si>
  <si>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</si>
  <si>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</si>
  <si>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</si>
  <si>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</si>
  <si>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</si>
  <si>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</si>
  <si>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</si>
  <si>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</si>
  <si>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</si>
  <si>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</si>
  <si>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</si>
  <si>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</si>
  <si>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</si>
  <si>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</si>
  <si>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</si>
  <si>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</si>
  <si>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</si>
  <si>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</si>
  <si>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</si>
  <si>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</si>
  <si>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</si>
  <si>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</si>
  <si>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</si>
  <si>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</si>
  <si>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</si>
  <si>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</si>
  <si>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</si>
  <si>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</si>
  <si>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</si>
  <si>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</si>
  <si>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</si>
  <si>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</si>
  <si>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</si>
  <si>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</si>
  <si>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</si>
  <si>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</si>
  <si>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</si>
  <si>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</si>
  <si>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</si>
  <si>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</si>
  <si>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</si>
  <si>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</si>
  <si>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</si>
  <si>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</si>
  <si>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</si>
  <si>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</si>
  <si>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</si>
  <si>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</si>
  <si>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</si>
  <si>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</si>
  <si>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</si>
  <si>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</si>
  <si>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</si>
  <si>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</si>
  <si>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</si>
  <si>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</si>
  <si>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</si>
  <si>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</si>
  <si>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</si>
  <si>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</si>
  <si>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</si>
  <si>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</si>
  <si>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</si>
  <si>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</si>
  <si>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</si>
  <si>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</si>
  <si>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</si>
  <si>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</si>
  <si>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</si>
  <si>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</si>
  <si>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</si>
  <si>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</si>
  <si>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</si>
  <si>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</si>
  <si>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</si>
  <si>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</si>
  <si>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</si>
  <si>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</si>
  <si>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</si>
  <si>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</si>
  <si>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</si>
  <si>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</si>
  <si>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</si>
  <si>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</si>
  <si>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</si>
  <si>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</si>
  <si>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</si>
  <si>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</si>
  <si>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</si>
  <si>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</si>
  <si>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</si>
  <si>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</si>
  <si>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</si>
  <si>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</si>
  <si>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</si>
  <si>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</si>
  <si>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</si>
  <si>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</si>
  <si>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</si>
  <si>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</si>
  <si>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</si>
  <si>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</si>
  <si>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</si>
  <si>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</si>
  <si>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</si>
  <si>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</si>
  <si>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</si>
  <si>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</si>
  <si>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</si>
  <si>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</si>
  <si>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</si>
  <si>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</si>
  <si>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</si>
  <si>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</si>
  <si>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</si>
  <si>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</si>
  <si>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</si>
  <si>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</si>
  <si>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</si>
  <si>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</si>
  <si>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</si>
  <si>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</si>
  <si>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</si>
  <si>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</si>
  <si>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</si>
  <si>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</si>
  <si>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</si>
  <si>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</si>
  <si>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</si>
  <si>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</si>
  <si>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</si>
  <si>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</si>
  <si>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</si>
  <si>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</si>
  <si>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</si>
  <si>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</si>
  <si>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</si>
  <si>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</si>
  <si>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</si>
  <si>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</si>
  <si>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</si>
  <si>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</si>
  <si>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</si>
  <si>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</si>
  <si>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</si>
  <si>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</si>
  <si>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</si>
  <si>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</si>
  <si>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</si>
  <si>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</si>
  <si>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</si>
  <si>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</si>
  <si>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</si>
  <si>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</si>
  <si>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</si>
  <si>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</si>
  <si>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</si>
  <si>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</si>
  <si>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</si>
  <si>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</si>
  <si>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</si>
  <si>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</si>
  <si>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</si>
  <si>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</si>
  <si>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</si>
  <si>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</si>
  <si>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</si>
  <si>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</si>
  <si>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</si>
  <si>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</si>
  <si>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</si>
  <si>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</si>
  <si>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</si>
  <si>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</si>
  <si>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</si>
  <si>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</si>
  <si>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</si>
  <si>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</si>
  <si>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</si>
  <si>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</si>
  <si>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</si>
  <si>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</si>
  <si>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</si>
  <si>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</si>
  <si>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</si>
  <si>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</si>
  <si>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</si>
  <si>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</si>
  <si>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</si>
  <si>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</si>
  <si>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</si>
  <si>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</si>
  <si>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</si>
  <si>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</si>
  <si>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</si>
  <si>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</si>
  <si>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</si>
  <si>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</si>
  <si>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</si>
  <si>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</si>
  <si>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</si>
  <si>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</si>
  <si>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</si>
  <si>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</si>
  <si>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</si>
  <si>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</si>
  <si>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</si>
  <si>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</si>
  <si>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</si>
  <si>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</si>
  <si>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</si>
  <si>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</si>
  <si>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</si>
  <si>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</si>
  <si>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</si>
  <si>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</si>
  <si>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</si>
  <si>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</si>
  <si>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</si>
  <si>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</si>
  <si>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</si>
  <si>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</si>
  <si>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</si>
  <si>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</si>
  <si>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</si>
  <si>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</si>
  <si>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</si>
  <si>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</si>
  <si>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</si>
  <si>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</si>
  <si>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</si>
  <si>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</si>
  <si>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</si>
  <si>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</si>
  <si>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</si>
  <si>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</si>
  <si>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</si>
  <si>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</si>
  <si>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</si>
  <si>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</si>
  <si>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</si>
  <si>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</si>
  <si>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</si>
  <si>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</si>
  <si>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</si>
  <si>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</si>
  <si>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</si>
  <si>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</si>
  <si>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</si>
  <si>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</si>
  <si>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</si>
  <si>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</si>
  <si>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</si>
  <si>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</si>
  <si>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</si>
  <si>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</si>
  <si>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</si>
  <si>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</si>
  <si>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</si>
  <si>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</si>
  <si>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</si>
  <si>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</si>
  <si>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</si>
  <si>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</si>
  <si>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</si>
  <si>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</si>
  <si>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</si>
  <si>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</si>
  <si>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</si>
  <si>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</si>
  <si>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</si>
  <si>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</si>
  <si>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</si>
  <si>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</si>
  <si>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</si>
  <si>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</si>
  <si>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</si>
  <si>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</si>
  <si>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</si>
  <si>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</si>
  <si>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</si>
  <si>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</si>
  <si>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</si>
  <si>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</si>
  <si>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</si>
  <si>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</si>
  <si>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</si>
  <si>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</si>
  <si>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</si>
  <si>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</si>
  <si>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</si>
  <si>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</si>
  <si>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</si>
  <si>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</si>
  <si>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</si>
  <si>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</si>
  <si>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</si>
  <si>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</si>
  <si>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</si>
  <si>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</si>
  <si>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</si>
  <si>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</si>
  <si>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</si>
  <si>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</si>
  <si>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</si>
  <si>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</si>
  <si>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</si>
  <si>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</si>
  <si>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</si>
  <si>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</si>
  <si>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</si>
  <si>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</si>
  <si>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</si>
  <si>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</si>
  <si>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</si>
  <si>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</si>
  <si>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</si>
  <si>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</si>
  <si>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</si>
  <si>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</si>
  <si>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</si>
  <si>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</si>
  <si>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</si>
  <si>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</si>
  <si>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</si>
  <si>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</si>
  <si>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</si>
  <si>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</si>
  <si>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</si>
  <si>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</si>
  <si>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</si>
  <si>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</si>
  <si>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</si>
  <si>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</si>
  <si>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</si>
  <si>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</si>
  <si>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</si>
  <si>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</si>
  <si>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</si>
  <si>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</si>
  <si>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</si>
  <si>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</si>
  <si>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</si>
  <si>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</si>
  <si>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</si>
  <si>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</si>
  <si>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</si>
  <si>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</si>
  <si>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</si>
  <si>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</si>
  <si>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</si>
  <si>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</si>
  <si>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</si>
  <si>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</si>
  <si>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</si>
  <si>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</si>
  <si>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</si>
  <si>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</si>
  <si>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</si>
  <si>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</si>
  <si>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</si>
  <si>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</si>
  <si>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</si>
  <si>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</si>
  <si>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</si>
  <si>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</si>
  <si>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</si>
  <si>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</si>
  <si>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</si>
  <si>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</si>
  <si>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</si>
  <si>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</si>
  <si>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</si>
  <si>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</si>
  <si>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</si>
  <si>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</si>
  <si>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</si>
  <si>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</si>
  <si>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</si>
  <si>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</si>
  <si>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</si>
  <si>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</si>
  <si>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</si>
  <si>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</si>
  <si>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</si>
  <si>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</si>
  <si>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</si>
  <si>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</si>
  <si>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</si>
  <si>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</si>
  <si>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</si>
  <si>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</si>
  <si>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</si>
  <si>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</si>
  <si>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</si>
  <si>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</si>
  <si>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</si>
  <si>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</si>
  <si>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</si>
  <si>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</si>
  <si>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</si>
  <si>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</si>
  <si>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</si>
  <si>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</si>
  <si>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</si>
  <si>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</si>
  <si>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</si>
  <si>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</si>
  <si>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</si>
  <si>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</si>
  <si>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</si>
  <si>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</si>
  <si>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</si>
  <si>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</si>
  <si>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</si>
  <si>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</si>
  <si>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</si>
  <si>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</si>
  <si>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</si>
  <si>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</si>
  <si>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</si>
  <si>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</si>
  <si>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</si>
  <si>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</si>
  <si>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</si>
  <si>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</si>
  <si>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</si>
  <si>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</si>
  <si>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</si>
  <si>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</si>
  <si>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</si>
  <si>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</si>
  <si>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</si>
  <si>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</si>
  <si>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</si>
  <si>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</si>
  <si>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</si>
  <si>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</si>
  <si>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</si>
  <si>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</si>
  <si>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</si>
  <si>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</si>
  <si>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</si>
  <si>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</si>
  <si>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</si>
  <si>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</si>
  <si>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</si>
  <si>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</si>
  <si>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</si>
  <si>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</si>
  <si>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</si>
  <si>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</si>
  <si>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</si>
  <si>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</si>
  <si>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</si>
  <si>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</si>
  <si>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</si>
  <si>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</si>
  <si>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</si>
  <si>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</si>
  <si>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</si>
  <si>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</si>
  <si>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</si>
  <si>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</si>
  <si>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</si>
  <si>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</si>
  <si>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</si>
  <si>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</si>
  <si>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</si>
  <si>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</si>
  <si>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</si>
  <si>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</si>
  <si>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</si>
  <si>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</si>
  <si>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</si>
  <si>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</si>
  <si>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</si>
  <si>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</si>
  <si>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</si>
  <si>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</si>
  <si>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</si>
  <si>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</si>
  <si>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</si>
  <si>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</si>
  <si>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</si>
  <si>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</si>
  <si>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</si>
  <si>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</si>
  <si>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</si>
  <si>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</si>
  <si>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</si>
  <si>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</si>
  <si>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</si>
  <si>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</si>
  <si>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</si>
  <si>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</si>
  <si>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</si>
  <si>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</si>
  <si>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</si>
  <si>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</si>
  <si>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</si>
  <si>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</si>
  <si>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</si>
  <si>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</si>
  <si>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</si>
  <si>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</si>
  <si>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</si>
  <si>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</si>
  <si>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</si>
  <si>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</si>
  <si>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</si>
  <si>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</si>
  <si>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</si>
  <si>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</si>
  <si>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</si>
  <si>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</si>
  <si>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</si>
  <si>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</si>
  <si>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</si>
  <si>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</si>
  <si>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</si>
  <si>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</si>
  <si>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</si>
  <si>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</si>
  <si>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</si>
  <si>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</si>
  <si>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</si>
  <si>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</si>
  <si>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</si>
  <si>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</si>
  <si>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</si>
  <si>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</si>
  <si>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</si>
  <si>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</si>
  <si>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</si>
  <si>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</si>
  <si>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</si>
  <si>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</si>
  <si>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</si>
  <si>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</si>
  <si>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</si>
  <si>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</si>
  <si>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</si>
  <si>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</si>
  <si>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</si>
  <si>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</si>
  <si>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</si>
  <si>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</si>
  <si>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</si>
  <si>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</si>
  <si>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</si>
  <si>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</si>
  <si>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</si>
  <si>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</si>
  <si>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</si>
  <si>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</si>
  <si>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</si>
  <si>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</si>
  <si>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</si>
  <si>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</si>
  <si>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</si>
  <si>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</si>
  <si>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</si>
  <si>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</si>
  <si>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</si>
  <si>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</si>
  <si>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</si>
  <si>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</si>
  <si>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</si>
  <si>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</si>
  <si>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</si>
  <si>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</si>
  <si>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</si>
  <si>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</si>
  <si>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</si>
  <si>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</si>
  <si>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</si>
  <si>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</si>
  <si>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</si>
  <si>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</si>
  <si>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</si>
  <si>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</si>
  <si>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</si>
  <si>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</si>
  <si>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</si>
  <si>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</si>
  <si>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</si>
  <si>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</si>
  <si>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</si>
  <si>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</si>
  <si>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</si>
  <si>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</si>
  <si>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</si>
  <si>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</si>
  <si>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</si>
  <si>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</si>
  <si>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</si>
  <si>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</si>
  <si>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</si>
  <si>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</si>
  <si>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</si>
  <si>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</si>
  <si>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</si>
  <si>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</si>
  <si>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</si>
  <si>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</si>
  <si>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</si>
  <si>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</si>
  <si>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</si>
  <si>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</si>
  <si>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</si>
  <si>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</si>
  <si>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</si>
  <si>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</si>
  <si>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</si>
  <si>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</si>
  <si>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</si>
  <si>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</si>
  <si>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</si>
  <si>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</si>
  <si>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</si>
  <si>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</si>
  <si>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</si>
  <si>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</si>
  <si>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</si>
  <si>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</si>
  <si>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</si>
  <si>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</si>
  <si>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</si>
  <si>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</si>
  <si>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</si>
  <si>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</si>
  <si>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</si>
  <si>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</si>
  <si>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</si>
  <si>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</si>
  <si>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</si>
  <si>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</si>
  <si>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</si>
  <si>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</si>
  <si>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</si>
  <si>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</si>
  <si>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</si>
  <si>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</si>
  <si>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</si>
  <si>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</si>
  <si>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</si>
  <si>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</si>
  <si>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</si>
  <si>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</si>
  <si>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</si>
  <si>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</si>
  <si>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</si>
  <si>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</si>
  <si>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</si>
  <si>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</si>
  <si>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</si>
  <si>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</si>
  <si>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</si>
  <si>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</si>
  <si>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</si>
  <si>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</si>
  <si>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</si>
  <si>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</si>
  <si>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</si>
  <si>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</si>
  <si>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</si>
  <si>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</si>
  <si>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</si>
  <si>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</si>
  <si>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</si>
  <si>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</si>
  <si>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</si>
  <si>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</si>
  <si>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</si>
  <si>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</si>
  <si>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</si>
  <si>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</si>
  <si>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</si>
  <si>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</si>
  <si>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</si>
  <si>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</si>
  <si>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</si>
  <si>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</si>
  <si>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</si>
  <si>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</si>
  <si>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</si>
  <si>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</si>
  <si>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</si>
  <si>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</si>
  <si>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</si>
  <si>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</si>
  <si>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</si>
  <si>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</si>
  <si>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</si>
  <si>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</si>
  <si>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</si>
  <si>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</si>
  <si>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</si>
  <si>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</si>
  <si>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</si>
  <si>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</si>
  <si>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</si>
  <si>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</si>
  <si>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</si>
  <si>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</si>
  <si>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</si>
  <si>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</si>
  <si>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</si>
  <si>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</si>
  <si>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</si>
  <si>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</si>
  <si>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</si>
  <si>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</si>
  <si>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</si>
  <si>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</si>
  <si>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</si>
  <si>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</si>
  <si>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</si>
  <si>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</si>
  <si>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</si>
  <si>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</si>
  <si>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</si>
  <si>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</si>
  <si>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</si>
  <si>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</si>
  <si>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</si>
  <si>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</si>
  <si>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</si>
  <si>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</si>
  <si>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</si>
  <si>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</si>
  <si>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</si>
  <si>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</si>
  <si>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</si>
  <si>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</si>
  <si>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</si>
  <si>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</si>
  <si>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</si>
  <si>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</si>
  <si>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</si>
  <si>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</si>
  <si>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</si>
  <si>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</si>
  <si>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mode</t>
  </si>
  <si>
    <t>median</t>
  </si>
  <si>
    <t>mean</t>
  </si>
  <si>
    <t>Checking_Blanks</t>
  </si>
  <si>
    <t>Count_Blank</t>
  </si>
  <si>
    <t>Total rows</t>
  </si>
  <si>
    <t>Missing Values</t>
  </si>
  <si>
    <t>% missing</t>
  </si>
  <si>
    <t>Imputed Age</t>
  </si>
  <si>
    <t>Row Labels</t>
  </si>
  <si>
    <t>Grand Total</t>
  </si>
  <si>
    <t>Count of policy_state</t>
  </si>
  <si>
    <t>Column Labels</t>
  </si>
  <si>
    <t>(All)</t>
  </si>
  <si>
    <t>Unk</t>
  </si>
  <si>
    <t>UNK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</si>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</sst>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" refreshedDate="45865.61360636574" createdVersion="8" refreshedVersion="8" minRefreshableVersion="3" recordCount="1000" xr:uid="{DB933A1E-D661-4B84-B08F-E640566B3F5F}">
  <cacheSource type="worksheet">
    <worksheetSource ref="B8:AO1008" sheet="insurance_claims_Reworked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s v="College"/>
        <s v="Masters"/>
        <s v="High School"/>
        <s v="JD"/>
        <m u="1"/>
      </sharedItems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7">
        <s v="Police"/>
        <s v="None"/>
        <s v="Fire"/>
        <s v="Other"/>
        <s v="Ambulance"/>
        <s v="UNK"/>
        <m u="1"/>
      </sharedItems>
    </cacheField>
    <cacheField name="incident_state" numFmtId="0">
      <sharedItems count="8">
        <s v="SC"/>
        <s v="VA"/>
        <s v="NY"/>
        <s v="OH"/>
        <s v="WV"/>
        <s v="NC"/>
        <s v="UNK"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Blan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n v="1000"/>
    <n v="1406.91"/>
    <n v="0"/>
    <n v="466132"/>
    <x v="0"/>
    <x v="0"/>
    <s v="craft-repair"/>
    <s v="sleeping"/>
    <s v="husband"/>
    <n v="53300"/>
    <n v="0"/>
    <d v="2015-01-25T00:00:00"/>
    <x v="0"/>
    <s v="Side Collision"/>
    <x v="0"/>
    <x v="0"/>
    <x v="0"/>
    <s v="Columbus"/>
    <s v="9935 4th Drive"/>
    <n v="5"/>
    <n v="1"/>
    <s v="YES"/>
    <n v="1"/>
    <n v="2"/>
    <s v="YES"/>
    <n v="71610"/>
    <n v="6510"/>
    <n v="13020"/>
    <n v="52080"/>
    <x v="0"/>
    <s v="92x"/>
    <n v="2004"/>
    <s v="Y"/>
    <n v="0"/>
  </r>
  <r>
    <n v="228"/>
    <n v="42"/>
    <n v="342868"/>
    <d v="2006-06-27T00:00:00"/>
    <x v="1"/>
    <s v="250/500"/>
    <n v="2000"/>
    <n v="1197.22"/>
    <n v="5000000"/>
    <n v="468176"/>
    <x v="0"/>
    <x v="0"/>
    <s v="machine-op-inspct"/>
    <s v="reading"/>
    <s v="other-relative"/>
    <n v="0"/>
    <n v="0"/>
    <d v="2015-01-21T00:00:00"/>
    <x v="1"/>
    <s v="?"/>
    <x v="1"/>
    <x v="0"/>
    <x v="1"/>
    <s v="Riverwood"/>
    <s v="6608 MLK Hwy"/>
    <n v="8"/>
    <n v="1"/>
    <s v="?"/>
    <n v="0"/>
    <n v="0"/>
    <s v="?"/>
    <n v="5070"/>
    <n v="780"/>
    <n v="780"/>
    <n v="3510"/>
    <x v="1"/>
    <s v="E400"/>
    <n v="2007"/>
    <s v="Y"/>
    <n v="0"/>
  </r>
  <r>
    <n v="134"/>
    <n v="29"/>
    <n v="687698"/>
    <d v="2000-09-06T00:00:00"/>
    <x v="0"/>
    <s v="100/300"/>
    <n v="2000"/>
    <n v="1413.14"/>
    <n v="5000000"/>
    <n v="430632"/>
    <x v="1"/>
    <x v="1"/>
    <s v="sales"/>
    <s v="board-games"/>
    <s v="own-child"/>
    <n v="35100"/>
    <n v="0"/>
    <d v="2015-02-22T00:00:00"/>
    <x v="2"/>
    <s v="Rear Collision"/>
    <x v="1"/>
    <x v="0"/>
    <x v="2"/>
    <s v="Columbus"/>
    <s v="7121 Francis Lane"/>
    <n v="7"/>
    <n v="3"/>
    <s v="NO"/>
    <n v="2"/>
    <n v="3"/>
    <s v="NO"/>
    <n v="34650"/>
    <n v="7700"/>
    <n v="3850"/>
    <n v="23100"/>
    <x v="2"/>
    <s v="RAM"/>
    <n v="2007"/>
    <s v="N"/>
    <n v="0"/>
  </r>
  <r>
    <n v="256"/>
    <n v="41"/>
    <n v="227811"/>
    <d v="1990-05-25T00:00:00"/>
    <x v="2"/>
    <s v="250/500"/>
    <n v="2000"/>
    <n v="1415.74"/>
    <n v="6000000"/>
    <n v="608117"/>
    <x v="1"/>
    <x v="1"/>
    <s v="armed-forces"/>
    <s v="Unk"/>
    <s v="unmarried"/>
    <n v="48900"/>
    <n v="-62400"/>
    <d v="2015-01-10T00:00:00"/>
    <x v="0"/>
    <s v="Front Collision"/>
    <x v="0"/>
    <x v="0"/>
    <x v="3"/>
    <s v="Arlington"/>
    <s v="6956 Maple Drive"/>
    <n v="5"/>
    <n v="1"/>
    <s v="?"/>
    <n v="1"/>
    <n v="2"/>
    <s v="NO"/>
    <n v="63400"/>
    <n v="6340"/>
    <n v="6340"/>
    <n v="50720"/>
    <x v="3"/>
    <s v="Tahoe"/>
    <n v="2014"/>
    <s v="Y"/>
    <n v="0"/>
  </r>
  <r>
    <n v="228"/>
    <n v="44"/>
    <n v="367455"/>
    <d v="2014-06-06T00:00:00"/>
    <x v="2"/>
    <s v="500/1000"/>
    <n v="1000"/>
    <n v="1583.91"/>
    <n v="6000000"/>
    <n v="610706"/>
    <x v="0"/>
    <x v="2"/>
    <s v="sales"/>
    <s v="Unk"/>
    <s v="unmarried"/>
    <n v="66000"/>
    <n v="-46000"/>
    <d v="2015-02-17T00:00:00"/>
    <x v="1"/>
    <s v="?"/>
    <x v="1"/>
    <x v="1"/>
    <x v="2"/>
    <s v="Arlington"/>
    <s v="3041 3rd Ave"/>
    <n v="20"/>
    <n v="1"/>
    <s v="NO"/>
    <n v="0"/>
    <n v="1"/>
    <s v="NO"/>
    <n v="6500"/>
    <n v="1300"/>
    <n v="650"/>
    <n v="4550"/>
    <x v="4"/>
    <s v="RSX"/>
    <n v="2009"/>
    <s v="N"/>
    <n v="0"/>
  </r>
  <r>
    <n v="256"/>
    <n v="39"/>
    <n v="104594"/>
    <d v="2006-10-12T00:00:00"/>
    <x v="0"/>
    <s v="250/500"/>
    <n v="1000"/>
    <n v="1351.1"/>
    <n v="0"/>
    <n v="478456"/>
    <x v="1"/>
    <x v="1"/>
    <s v="tech-support"/>
    <s v="bungie-jumping"/>
    <s v="unmarried"/>
    <n v="0"/>
    <n v="0"/>
    <d v="2015-01-02T00:00:00"/>
    <x v="2"/>
    <s v="Rear Collision"/>
    <x v="0"/>
    <x v="2"/>
    <x v="0"/>
    <s v="Arlington"/>
    <s v="8973 Washington St"/>
    <n v="19"/>
    <n v="3"/>
    <s v="NO"/>
    <n v="0"/>
    <n v="2"/>
    <s v="NO"/>
    <n v="64100"/>
    <n v="6410"/>
    <n v="6410"/>
    <n v="51280"/>
    <x v="0"/>
    <n v="95"/>
    <n v="2003"/>
    <s v="Y"/>
    <n v="0"/>
  </r>
  <r>
    <n v="137"/>
    <n v="34"/>
    <n v="413978"/>
    <d v="2000-06-04T00:00:00"/>
    <x v="1"/>
    <s v="250/500"/>
    <n v="1000"/>
    <n v="1333.35"/>
    <n v="0"/>
    <n v="441716"/>
    <x v="0"/>
    <x v="3"/>
    <s v="prof-specialty"/>
    <s v="board-games"/>
    <s v="husband"/>
    <n v="0"/>
    <n v="-77000"/>
    <d v="2015-01-13T00:00:00"/>
    <x v="2"/>
    <s v="Front Collision"/>
    <x v="1"/>
    <x v="0"/>
    <x v="2"/>
    <s v="Springfield"/>
    <s v="5846 Weaver Drive"/>
    <n v="0"/>
    <n v="3"/>
    <s v="?"/>
    <n v="0"/>
    <n v="0"/>
    <s v="?"/>
    <n v="78650"/>
    <n v="21450"/>
    <n v="7150"/>
    <n v="50050"/>
    <x v="5"/>
    <s v="Pathfinder"/>
    <n v="2012"/>
    <s v="N"/>
    <n v="0"/>
  </r>
  <r>
    <n v="165"/>
    <n v="37"/>
    <n v="429027"/>
    <d v="1990-02-03T00:00:00"/>
    <x v="2"/>
    <s v="100/300"/>
    <n v="1000"/>
    <n v="1137.03"/>
    <n v="0"/>
    <n v="603195"/>
    <x v="0"/>
    <x v="2"/>
    <s v="tech-support"/>
    <s v="base-jumping"/>
    <s v="unmarried"/>
    <n v="0"/>
    <n v="0"/>
    <d v="2015-02-27T00:00:00"/>
    <x v="2"/>
    <s v="Front Collision"/>
    <x v="2"/>
    <x v="0"/>
    <x v="1"/>
    <s v="Columbus"/>
    <s v="3525 3rd Hwy"/>
    <n v="23"/>
    <n v="3"/>
    <s v="?"/>
    <n v="2"/>
    <n v="2"/>
    <s v="YES"/>
    <n v="51590"/>
    <n v="9380"/>
    <n v="9380"/>
    <n v="32830"/>
    <x v="6"/>
    <s v="A5"/>
    <n v="2015"/>
    <s v="N"/>
    <n v="0"/>
  </r>
  <r>
    <n v="27"/>
    <n v="33"/>
    <n v="485665"/>
    <d v="1997-02-05T00:00:00"/>
    <x v="2"/>
    <s v="100/300"/>
    <n v="500"/>
    <n v="1442.99"/>
    <n v="0"/>
    <n v="601734"/>
    <x v="1"/>
    <x v="1"/>
    <s v="other-service"/>
    <s v="golf"/>
    <s v="own-child"/>
    <n v="0"/>
    <n v="0"/>
    <d v="2015-01-30T00:00:00"/>
    <x v="0"/>
    <s v="Front Collision"/>
    <x v="2"/>
    <x v="0"/>
    <x v="4"/>
    <s v="Arlington"/>
    <s v="4872 Rock Ridge"/>
    <n v="21"/>
    <n v="1"/>
    <s v="NO"/>
    <n v="1"/>
    <n v="1"/>
    <s v="YES"/>
    <n v="27700"/>
    <n v="2770"/>
    <n v="2770"/>
    <n v="22160"/>
    <x v="7"/>
    <s v="Camry"/>
    <n v="2012"/>
    <s v="N"/>
    <n v="0"/>
  </r>
  <r>
    <n v="212"/>
    <n v="42"/>
    <n v="636550"/>
    <d v="2011-07-25T00:00:00"/>
    <x v="2"/>
    <s v="100/300"/>
    <n v="500"/>
    <n v="1315.68"/>
    <n v="0"/>
    <n v="600983"/>
    <x v="0"/>
    <x v="1"/>
    <s v="priv-house-serv"/>
    <s v="camping"/>
    <s v="wife"/>
    <n v="0"/>
    <n v="-39300"/>
    <d v="2015-01-05T00:00:00"/>
    <x v="0"/>
    <s v="Rear Collision"/>
    <x v="2"/>
    <x v="3"/>
    <x v="5"/>
    <s v="Hillsdale"/>
    <s v="3066 Francis Ave"/>
    <n v="14"/>
    <n v="1"/>
    <s v="NO"/>
    <n v="2"/>
    <n v="1"/>
    <s v="?"/>
    <n v="42300"/>
    <n v="4700"/>
    <n v="4700"/>
    <n v="32900"/>
    <x v="0"/>
    <s v="92x"/>
    <n v="1996"/>
    <s v="N"/>
    <n v="0"/>
  </r>
  <r>
    <n v="235"/>
    <n v="42"/>
    <n v="543610"/>
    <d v="2002-05-26T00:00:00"/>
    <x v="0"/>
    <s v="100/300"/>
    <n v="500"/>
    <n v="1253.1199999999999"/>
    <n v="4000000"/>
    <n v="462283"/>
    <x v="1"/>
    <x v="4"/>
    <s v="exec-managerial"/>
    <s v="dancing"/>
    <s v="other-relative"/>
    <n v="38400"/>
    <n v="0"/>
    <d v="2015-01-06T00:00:00"/>
    <x v="0"/>
    <s v="Front Collision"/>
    <x v="2"/>
    <x v="0"/>
    <x v="2"/>
    <s v="Northbend"/>
    <s v="1558 1st Ridge"/>
    <n v="22"/>
    <n v="1"/>
    <s v="YES"/>
    <n v="2"/>
    <n v="2"/>
    <s v="?"/>
    <n v="87010"/>
    <n v="7910"/>
    <n v="15820"/>
    <n v="63280"/>
    <x v="8"/>
    <s v="F150"/>
    <n v="2002"/>
    <s v="N"/>
    <n v="0"/>
  </r>
  <r>
    <n v="447"/>
    <n v="61"/>
    <n v="214618"/>
    <d v="1999-05-29T00:00:00"/>
    <x v="0"/>
    <s v="100/300"/>
    <n v="2000"/>
    <n v="1260"/>
    <n v="0"/>
    <n v="615561"/>
    <x v="1"/>
    <x v="5"/>
    <s v="exec-managerial"/>
    <s v="skydiving"/>
    <s v="other-relative"/>
    <n v="0"/>
    <n v="-51000"/>
    <d v="2015-02-15T00:00:00"/>
    <x v="2"/>
    <s v="Front Collision"/>
    <x v="0"/>
    <x v="2"/>
    <x v="6"/>
    <s v="Springfield"/>
    <s v="5971 5th Hwy"/>
    <n v="21"/>
    <n v="3"/>
    <s v="YES"/>
    <n v="1"/>
    <n v="2"/>
    <s v="YES"/>
    <n v="114920"/>
    <n v="17680"/>
    <n v="17680"/>
    <n v="79560"/>
    <x v="6"/>
    <s v="A3"/>
    <n v="2006"/>
    <s v="N"/>
    <n v="0"/>
  </r>
  <r>
    <n v="60"/>
    <n v="23"/>
    <n v="842643"/>
    <d v="1997-11-20T00:00:00"/>
    <x v="0"/>
    <s v="500/1000"/>
    <n v="500"/>
    <n v="1215.3599999999999"/>
    <n v="3000000"/>
    <n v="432220"/>
    <x v="0"/>
    <x v="0"/>
    <s v="protective-serv"/>
    <s v="reading"/>
    <s v="wife"/>
    <n v="0"/>
    <n v="0"/>
    <d v="2015-01-22T00:00:00"/>
    <x v="0"/>
    <s v="Rear Collision"/>
    <x v="2"/>
    <x v="4"/>
    <x v="0"/>
    <s v="Northbend"/>
    <s v="6655 5th Drive"/>
    <n v="9"/>
    <n v="1"/>
    <s v="YES"/>
    <n v="1"/>
    <n v="0"/>
    <s v="NO"/>
    <n v="56520"/>
    <n v="4710"/>
    <n v="9420"/>
    <n v="42390"/>
    <x v="0"/>
    <n v="95"/>
    <n v="2000"/>
    <s v="N"/>
    <n v="0"/>
  </r>
  <r>
    <n v="121"/>
    <n v="34"/>
    <n v="626808"/>
    <d v="2012-10-26T00:00:00"/>
    <x v="0"/>
    <s v="100/300"/>
    <n v="1000"/>
    <n v="936.61"/>
    <n v="0"/>
    <n v="464652"/>
    <x v="1"/>
    <x v="0"/>
    <s v="armed-forces"/>
    <s v="bungie-jumping"/>
    <s v="wife"/>
    <n v="52800"/>
    <n v="-32800"/>
    <d v="2015-01-08T00:00:00"/>
    <x v="3"/>
    <s v="?"/>
    <x v="1"/>
    <x v="1"/>
    <x v="0"/>
    <s v="Springfield"/>
    <s v="6582 Elm Lane"/>
    <n v="5"/>
    <n v="1"/>
    <s v="NO"/>
    <n v="1"/>
    <n v="1"/>
    <s v="NO"/>
    <n v="7280"/>
    <n v="1120"/>
    <n v="1120"/>
    <n v="5040"/>
    <x v="7"/>
    <s v="Highlander"/>
    <n v="2010"/>
    <s v="N"/>
    <n v="0"/>
  </r>
  <r>
    <n v="180"/>
    <n v="38"/>
    <n v="644081"/>
    <d v="1998-12-28T00:00:00"/>
    <x v="0"/>
    <s v="250/500"/>
    <n v="2000"/>
    <n v="1301.1300000000001"/>
    <n v="0"/>
    <n v="476685"/>
    <x v="1"/>
    <x v="3"/>
    <s v="machine-op-inspct"/>
    <s v="board-games"/>
    <s v="not-in-family"/>
    <n v="41300"/>
    <n v="-55500"/>
    <d v="2015-01-15T00:00:00"/>
    <x v="0"/>
    <s v="Rear Collision"/>
    <x v="2"/>
    <x v="0"/>
    <x v="0"/>
    <s v="Springfield"/>
    <s v="6851 3rd Drive"/>
    <n v="12"/>
    <n v="1"/>
    <s v="NO"/>
    <n v="0"/>
    <n v="2"/>
    <s v="YES"/>
    <n v="46200"/>
    <n v="4200"/>
    <n v="8400"/>
    <n v="33600"/>
    <x v="2"/>
    <s v="Neon"/>
    <n v="2003"/>
    <s v="Y"/>
    <n v="0"/>
  </r>
  <r>
    <n v="473"/>
    <n v="58"/>
    <n v="892874"/>
    <d v="1992-10-19T00:00:00"/>
    <x v="1"/>
    <s v="100/300"/>
    <n v="2000"/>
    <n v="1131.4000000000001"/>
    <n v="0"/>
    <n v="458733"/>
    <x v="1"/>
    <x v="0"/>
    <s v="transport-moving"/>
    <s v="movies"/>
    <s v="other-relative"/>
    <n v="55700"/>
    <n v="0"/>
    <d v="2015-01-29T00:00:00"/>
    <x v="2"/>
    <s v="Side Collision"/>
    <x v="0"/>
    <x v="3"/>
    <x v="4"/>
    <s v="Hillsdale"/>
    <s v="9573 Weaver Ave"/>
    <n v="12"/>
    <n v="4"/>
    <s v="YES"/>
    <n v="0"/>
    <n v="0"/>
    <s v="NO"/>
    <n v="63120"/>
    <n v="10520"/>
    <n v="10520"/>
    <n v="42080"/>
    <x v="4"/>
    <s v="MDX"/>
    <n v="1999"/>
    <s v="Y"/>
    <n v="0"/>
  </r>
  <r>
    <n v="70"/>
    <n v="26"/>
    <n v="558938"/>
    <d v="2005-06-08T00:00:00"/>
    <x v="0"/>
    <s v="500/1000"/>
    <n v="1000"/>
    <n v="1199.44"/>
    <n v="5000000"/>
    <n v="619884"/>
    <x v="0"/>
    <x v="3"/>
    <s v="machine-op-inspct"/>
    <s v="hiking"/>
    <s v="own-child"/>
    <n v="63600"/>
    <n v="0"/>
    <d v="2015-02-22T00:00:00"/>
    <x v="2"/>
    <s v="Rear Collision"/>
    <x v="0"/>
    <x v="3"/>
    <x v="2"/>
    <s v="Riverwood"/>
    <s v="5074 3rd St"/>
    <n v="0"/>
    <n v="3"/>
    <s v="?"/>
    <n v="1"/>
    <n v="2"/>
    <s v="YES"/>
    <n v="52110"/>
    <n v="5790"/>
    <n v="5790"/>
    <n v="40530"/>
    <x v="5"/>
    <s v="Maxima"/>
    <n v="2012"/>
    <s v="N"/>
    <n v="0"/>
  </r>
  <r>
    <n v="140"/>
    <n v="31"/>
    <n v="275265"/>
    <d v="2004-11-15T00:00:00"/>
    <x v="1"/>
    <s v="500/1000"/>
    <n v="500"/>
    <n v="708.64"/>
    <n v="6000000"/>
    <n v="470610"/>
    <x v="0"/>
    <x v="5"/>
    <s v="machine-op-inspct"/>
    <s v="reading"/>
    <s v="unmarried"/>
    <n v="53500"/>
    <n v="0"/>
    <d v="2015-01-06T00:00:00"/>
    <x v="0"/>
    <s v="Side Collision"/>
    <x v="2"/>
    <x v="0"/>
    <x v="4"/>
    <s v="Northbend"/>
    <s v="4546 Tree St"/>
    <n v="9"/>
    <n v="1"/>
    <s v="NO"/>
    <n v="0"/>
    <n v="2"/>
    <s v="YES"/>
    <n v="77880"/>
    <n v="14160"/>
    <n v="7080"/>
    <n v="56640"/>
    <x v="9"/>
    <s v="Legacy"/>
    <n v="2015"/>
    <s v="N"/>
    <n v="0"/>
  </r>
  <r>
    <n v="160"/>
    <n v="37"/>
    <n v="921202"/>
    <d v="2014-12-28T00:00:00"/>
    <x v="0"/>
    <s v="500/1000"/>
    <n v="500"/>
    <n v="1374.22"/>
    <n v="0"/>
    <n v="472135"/>
    <x v="1"/>
    <x v="0"/>
    <s v="craft-repair"/>
    <s v="yachting"/>
    <s v="other-relative"/>
    <n v="45500"/>
    <n v="-37800"/>
    <d v="2015-01-19T00:00:00"/>
    <x v="0"/>
    <s v="Side Collision"/>
    <x v="2"/>
    <x v="3"/>
    <x v="2"/>
    <s v="Northbrook"/>
    <s v="3842 Solo Ridge"/>
    <n v="19"/>
    <n v="1"/>
    <s v="YES"/>
    <n v="1"/>
    <n v="0"/>
    <s v="NO"/>
    <n v="72930"/>
    <n v="6630"/>
    <n v="13260"/>
    <n v="53040"/>
    <x v="4"/>
    <s v="TL"/>
    <n v="2015"/>
    <s v="N"/>
    <n v="0"/>
  </r>
  <r>
    <n v="196"/>
    <n v="39"/>
    <n v="143972"/>
    <d v="1992-08-02T00:00:00"/>
    <x v="1"/>
    <s v="500/1000"/>
    <n v="2000"/>
    <n v="1475.73"/>
    <n v="0"/>
    <n v="477670"/>
    <x v="1"/>
    <x v="5"/>
    <s v="handlers-cleaners"/>
    <s v="camping"/>
    <s v="own-child"/>
    <n v="57000"/>
    <n v="-27300"/>
    <d v="2015-02-22T00:00:00"/>
    <x v="2"/>
    <s v="Side Collision"/>
    <x v="0"/>
    <x v="0"/>
    <x v="1"/>
    <s v="Columbus"/>
    <s v="8101 3rd Ridge"/>
    <n v="8"/>
    <n v="3"/>
    <s v="?"/>
    <n v="2"/>
    <n v="0"/>
    <s v="NO"/>
    <n v="60400"/>
    <n v="6040"/>
    <n v="6040"/>
    <n v="48320"/>
    <x v="5"/>
    <s v="Pathfinder"/>
    <n v="2014"/>
    <s v="N"/>
    <n v="0"/>
  </r>
  <r>
    <n v="460"/>
    <n v="62"/>
    <n v="183430"/>
    <d v="2002-06-25T00:00:00"/>
    <x v="1"/>
    <s v="250/500"/>
    <n v="1000"/>
    <n v="1187.96"/>
    <n v="4000000"/>
    <n v="618845"/>
    <x v="0"/>
    <x v="6"/>
    <s v="other-service"/>
    <s v="bungie-jumping"/>
    <s v="own-child"/>
    <n v="0"/>
    <n v="0"/>
    <d v="2015-01-01T00:00:00"/>
    <x v="2"/>
    <s v="Rear Collision"/>
    <x v="1"/>
    <x v="0"/>
    <x v="2"/>
    <s v="Columbus"/>
    <s v="5380 Pine St"/>
    <n v="20"/>
    <n v="3"/>
    <s v="NO"/>
    <n v="1"/>
    <n v="0"/>
    <s v="?"/>
    <n v="47160"/>
    <n v="0"/>
    <n v="5240"/>
    <n v="41920"/>
    <x v="9"/>
    <s v="Impreza"/>
    <n v="2011"/>
    <s v="N"/>
    <n v="0"/>
  </r>
  <r>
    <n v="217"/>
    <n v="41"/>
    <n v="431876"/>
    <d v="2005-11-27T00:00:00"/>
    <x v="2"/>
    <s v="500/1000"/>
    <n v="2000"/>
    <n v="875.15"/>
    <n v="0"/>
    <n v="442479"/>
    <x v="1"/>
    <x v="2"/>
    <s v="machine-op-inspct"/>
    <s v="skydiving"/>
    <s v="own-child"/>
    <n v="46700"/>
    <n v="0"/>
    <d v="2015-02-10T00:00:00"/>
    <x v="2"/>
    <s v="Side Collision"/>
    <x v="2"/>
    <x v="0"/>
    <x v="0"/>
    <s v="Arlington"/>
    <s v="8957 Weaver Drive"/>
    <n v="15"/>
    <n v="3"/>
    <s v="?"/>
    <n v="1"/>
    <n v="2"/>
    <s v="?"/>
    <n v="37840"/>
    <n v="0"/>
    <n v="4730"/>
    <n v="33110"/>
    <x v="4"/>
    <s v="RSX"/>
    <n v="1996"/>
    <s v="N"/>
    <n v="0"/>
  </r>
  <r>
    <n v="370"/>
    <n v="55"/>
    <n v="285496"/>
    <d v="1994-05-27T00:00:00"/>
    <x v="2"/>
    <s v="100/300"/>
    <n v="2000"/>
    <n v="1317"/>
    <n v="0"/>
    <n v="443920"/>
    <x v="0"/>
    <x v="5"/>
    <s v="prof-specialty"/>
    <s v="paintball"/>
    <s v="other-relative"/>
    <n v="72700"/>
    <n v="-68200"/>
    <d v="2015-01-11T00:00:00"/>
    <x v="2"/>
    <s v="Rear Collision"/>
    <x v="0"/>
    <x v="4"/>
    <x v="0"/>
    <s v="Hillsdale"/>
    <s v="2526 Embaracadero Ave"/>
    <n v="20"/>
    <n v="3"/>
    <s v="NO"/>
    <n v="0"/>
    <n v="0"/>
    <s v="YES"/>
    <n v="71520"/>
    <n v="17880"/>
    <n v="5960"/>
    <n v="47680"/>
    <x v="9"/>
    <s v="Forrestor"/>
    <n v="2000"/>
    <s v="Y"/>
    <n v="0"/>
  </r>
  <r>
    <n v="413"/>
    <n v="55"/>
    <n v="115399"/>
    <d v="1991-02-08T00:00:00"/>
    <x v="1"/>
    <s v="100/300"/>
    <n v="2000"/>
    <n v="1268.79"/>
    <n v="0"/>
    <n v="453148"/>
    <x v="0"/>
    <x v="0"/>
    <s v="priv-house-serv"/>
    <s v="chess"/>
    <s v="own-child"/>
    <n v="0"/>
    <n v="-31000"/>
    <d v="2015-01-19T00:00:00"/>
    <x v="0"/>
    <s v="Front Collision"/>
    <x v="2"/>
    <x v="4"/>
    <x v="4"/>
    <s v="Northbend"/>
    <s v="5667 4th Drive"/>
    <n v="15"/>
    <n v="1"/>
    <s v="?"/>
    <n v="2"/>
    <n v="2"/>
    <s v="?"/>
    <n v="98160"/>
    <n v="8180"/>
    <n v="16360"/>
    <n v="73620"/>
    <x v="2"/>
    <s v="RAM"/>
    <n v="2011"/>
    <s v="Y"/>
    <n v="0"/>
  </r>
  <r>
    <n v="237"/>
    <n v="40"/>
    <n v="736882"/>
    <d v="1996-02-02T00:00:00"/>
    <x v="1"/>
    <s v="100/300"/>
    <n v="1000"/>
    <n v="883.31"/>
    <n v="0"/>
    <n v="434733"/>
    <x v="0"/>
    <x v="3"/>
    <s v="craft-repair"/>
    <s v="kayaking"/>
    <s v="husband"/>
    <n v="24626"/>
    <n v="-53500"/>
    <d v="2015-02-24T00:00:00"/>
    <x v="0"/>
    <s v="Rear Collision"/>
    <x v="1"/>
    <x v="3"/>
    <x v="1"/>
    <s v="Riverwood"/>
    <s v="2502 Apache Hwy"/>
    <n v="6"/>
    <n v="1"/>
    <s v="NO"/>
    <n v="1"/>
    <n v="3"/>
    <s v="NO"/>
    <n v="77880"/>
    <n v="7080"/>
    <n v="14160"/>
    <n v="56640"/>
    <x v="8"/>
    <s v="Escape"/>
    <n v="2005"/>
    <s v="N"/>
    <n v="0"/>
  </r>
  <r>
    <n v="8"/>
    <n v="35"/>
    <n v="699044"/>
    <d v="2013-12-05T00:00:00"/>
    <x v="0"/>
    <s v="100/300"/>
    <n v="2000"/>
    <n v="1266.92"/>
    <n v="0"/>
    <n v="613982"/>
    <x v="0"/>
    <x v="4"/>
    <s v="sales"/>
    <s v="polo"/>
    <s v="own-child"/>
    <n v="19123"/>
    <n v="0"/>
    <d v="2015-01-09T00:00:00"/>
    <x v="2"/>
    <s v="Rear Collision"/>
    <x v="0"/>
    <x v="3"/>
    <x v="3"/>
    <s v="Arlington"/>
    <s v="3418 Texas Lane"/>
    <n v="16"/>
    <n v="3"/>
    <s v="NO"/>
    <n v="1"/>
    <n v="3"/>
    <s v="YES"/>
    <n v="71500"/>
    <n v="16500"/>
    <n v="11000"/>
    <n v="44000"/>
    <x v="8"/>
    <s v="Escape"/>
    <n v="2006"/>
    <s v="Y"/>
    <n v="0"/>
  </r>
  <r>
    <n v="257"/>
    <n v="43"/>
    <n v="863236"/>
    <d v="1990-09-20T00:00:00"/>
    <x v="1"/>
    <s v="100/300"/>
    <n v="2000"/>
    <n v="1322.1"/>
    <n v="0"/>
    <n v="436984"/>
    <x v="0"/>
    <x v="5"/>
    <s v="prof-specialty"/>
    <s v="golf"/>
    <s v="own-child"/>
    <n v="0"/>
    <n v="-29200"/>
    <d v="2015-01-28T00:00:00"/>
    <x v="3"/>
    <s v="?"/>
    <x v="1"/>
    <x v="0"/>
    <x v="7"/>
    <s v="Arlington"/>
    <s v="2533 Elm St"/>
    <n v="4"/>
    <n v="1"/>
    <s v="YES"/>
    <n v="1"/>
    <n v="3"/>
    <s v="YES"/>
    <n v="9020"/>
    <n v="1640"/>
    <n v="820"/>
    <n v="6560"/>
    <x v="7"/>
    <s v="Camry"/>
    <n v="2005"/>
    <s v="N"/>
    <n v="0"/>
  </r>
  <r>
    <n v="202"/>
    <n v="34"/>
    <n v="608513"/>
    <d v="2002-07-18T00:00:00"/>
    <x v="1"/>
    <s v="100/300"/>
    <n v="500"/>
    <n v="848.07"/>
    <n v="3000000"/>
    <n v="607730"/>
    <x v="0"/>
    <x v="6"/>
    <s v="exec-managerial"/>
    <s v="chess"/>
    <s v="not-in-family"/>
    <n v="31000"/>
    <n v="-30200"/>
    <d v="2015-01-07T00:00:00"/>
    <x v="1"/>
    <s v="?"/>
    <x v="1"/>
    <x v="1"/>
    <x v="1"/>
    <s v="Northbrook"/>
    <s v="3790 Andromedia Hwy"/>
    <n v="5"/>
    <n v="1"/>
    <s v="YES"/>
    <n v="2"/>
    <n v="1"/>
    <s v="?"/>
    <n v="5720"/>
    <n v="1040"/>
    <n v="520"/>
    <n v="4160"/>
    <x v="9"/>
    <s v="Forrestor"/>
    <n v="2003"/>
    <s v="Y"/>
    <n v="0"/>
  </r>
  <r>
    <n v="224"/>
    <n v="40"/>
    <n v="914088"/>
    <d v="1990-02-08T00:00:00"/>
    <x v="0"/>
    <s v="100/300"/>
    <n v="2000"/>
    <n v="1291.7"/>
    <n v="0"/>
    <n v="609837"/>
    <x v="1"/>
    <x v="6"/>
    <s v="sales"/>
    <s v="kayaking"/>
    <s v="not-in-family"/>
    <n v="0"/>
    <n v="-55600"/>
    <d v="2015-01-08T00:00:00"/>
    <x v="0"/>
    <s v="Side Collision"/>
    <x v="1"/>
    <x v="3"/>
    <x v="0"/>
    <s v="Northbend"/>
    <s v="3220 Rock Drive"/>
    <n v="21"/>
    <n v="1"/>
    <s v="NO"/>
    <n v="1"/>
    <n v="0"/>
    <s v="YES"/>
    <n v="69840"/>
    <n v="7760"/>
    <n v="15520"/>
    <n v="46560"/>
    <x v="2"/>
    <s v="Neon"/>
    <n v="2009"/>
    <s v="N"/>
    <n v="0"/>
  </r>
  <r>
    <n v="241"/>
    <n v="45"/>
    <n v="596785"/>
    <d v="2014-03-04T00:00:00"/>
    <x v="2"/>
    <s v="500/1000"/>
    <n v="2000"/>
    <n v="1104.5"/>
    <n v="0"/>
    <n v="432211"/>
    <x v="1"/>
    <x v="1"/>
    <s v="machine-op-inspct"/>
    <s v="basketball"/>
    <s v="unmarried"/>
    <n v="0"/>
    <n v="0"/>
    <d v="2015-02-15T00:00:00"/>
    <x v="0"/>
    <s v="Rear Collision"/>
    <x v="1"/>
    <x v="0"/>
    <x v="0"/>
    <s v="Northbrook"/>
    <s v="2100 Francis Drive"/>
    <n v="5"/>
    <n v="1"/>
    <s v="NO"/>
    <n v="2"/>
    <n v="2"/>
    <s v="NO"/>
    <n v="91650"/>
    <n v="14100"/>
    <n v="14100"/>
    <n v="63450"/>
    <x v="4"/>
    <s v="TL"/>
    <n v="2011"/>
    <s v="N"/>
    <n v="0"/>
  </r>
  <r>
    <n v="64"/>
    <n v="25"/>
    <n v="908616"/>
    <d v="2000-02-18T00:00:00"/>
    <x v="2"/>
    <s v="250/500"/>
    <n v="1000"/>
    <n v="954.16"/>
    <n v="0"/>
    <n v="473328"/>
    <x v="0"/>
    <x v="4"/>
    <s v="prof-specialty"/>
    <s v="video-games"/>
    <s v="husband"/>
    <n v="53200"/>
    <n v="0"/>
    <d v="2015-01-18T00:00:00"/>
    <x v="2"/>
    <s v="Side Collision"/>
    <x v="0"/>
    <x v="4"/>
    <x v="0"/>
    <s v="Columbus"/>
    <s v="4687 5th Drive"/>
    <n v="22"/>
    <n v="4"/>
    <s v="NO"/>
    <n v="0"/>
    <n v="0"/>
    <s v="?"/>
    <n v="75600"/>
    <n v="12600"/>
    <n v="12600"/>
    <n v="50400"/>
    <x v="7"/>
    <s v="Corolla"/>
    <n v="2005"/>
    <s v="N"/>
    <n v="0"/>
  </r>
  <r>
    <n v="166"/>
    <n v="37"/>
    <n v="666333"/>
    <d v="2008-06-19T00:00:00"/>
    <x v="2"/>
    <s v="100/300"/>
    <n v="2000"/>
    <n v="1337.28"/>
    <n v="8000000"/>
    <n v="610393"/>
    <x v="0"/>
    <x v="6"/>
    <s v="craft-repair"/>
    <s v="reading"/>
    <s v="husband"/>
    <n v="27500"/>
    <n v="0"/>
    <d v="2015-02-28T00:00:00"/>
    <x v="2"/>
    <s v="Side Collision"/>
    <x v="0"/>
    <x v="0"/>
    <x v="4"/>
    <s v="Riverwood"/>
    <s v="9038 2nd Lane"/>
    <n v="10"/>
    <n v="3"/>
    <s v="NO"/>
    <n v="2"/>
    <n v="2"/>
    <s v="?"/>
    <n v="67140"/>
    <n v="7460"/>
    <n v="7460"/>
    <n v="52220"/>
    <x v="8"/>
    <s v="F150"/>
    <n v="2006"/>
    <s v="Y"/>
    <n v="0"/>
  </r>
  <r>
    <n v="155"/>
    <n v="35"/>
    <n v="336614"/>
    <d v="2003-08-01T00:00:00"/>
    <x v="2"/>
    <s v="500/1000"/>
    <n v="1000"/>
    <n v="1088.3399999999999"/>
    <n v="0"/>
    <n v="614780"/>
    <x v="1"/>
    <x v="2"/>
    <s v="adm-clerical"/>
    <s v="yachting"/>
    <s v="other-relative"/>
    <n v="81100"/>
    <n v="0"/>
    <d v="2015-02-24T00:00:00"/>
    <x v="2"/>
    <s v="Front Collision"/>
    <x v="2"/>
    <x v="0"/>
    <x v="2"/>
    <s v="Arlington"/>
    <s v="6092 5th Ave"/>
    <n v="16"/>
    <n v="3"/>
    <s v="YES"/>
    <n v="2"/>
    <n v="3"/>
    <s v="NO"/>
    <n v="29790"/>
    <n v="3310"/>
    <n v="3310"/>
    <n v="23170"/>
    <x v="10"/>
    <s v="3 Series"/>
    <n v="2008"/>
    <s v="N"/>
    <n v="0"/>
  </r>
  <r>
    <n v="114"/>
    <n v="30"/>
    <n v="584859"/>
    <d v="1992-04-04T00:00:00"/>
    <x v="2"/>
    <s v="100/300"/>
    <n v="1000"/>
    <n v="1558.29"/>
    <n v="0"/>
    <n v="472248"/>
    <x v="0"/>
    <x v="5"/>
    <s v="farming-fishing"/>
    <s v="video-games"/>
    <s v="wife"/>
    <n v="51400"/>
    <n v="-64000"/>
    <d v="2015-01-09T00:00:00"/>
    <x v="2"/>
    <s v="Front Collision"/>
    <x v="0"/>
    <x v="4"/>
    <x v="2"/>
    <s v="Hillsdale"/>
    <s v="8353 Britain Ridge"/>
    <n v="1"/>
    <n v="3"/>
    <s v="NO"/>
    <n v="1"/>
    <n v="2"/>
    <s v="?"/>
    <n v="77110"/>
    <n v="14020"/>
    <n v="14020"/>
    <n v="49070"/>
    <x v="9"/>
    <s v="Impreza"/>
    <n v="2015"/>
    <s v="N"/>
    <n v="0"/>
  </r>
  <r>
    <n v="149"/>
    <n v="37"/>
    <n v="990493"/>
    <d v="1991-01-13T00:00:00"/>
    <x v="2"/>
    <s v="500/1000"/>
    <n v="500"/>
    <n v="1415.68"/>
    <n v="0"/>
    <n v="603381"/>
    <x v="0"/>
    <x v="1"/>
    <s v="prof-specialty"/>
    <s v="yachting"/>
    <s v="own-child"/>
    <n v="0"/>
    <n v="0"/>
    <d v="2015-02-12T00:00:00"/>
    <x v="0"/>
    <s v="Side Collision"/>
    <x v="2"/>
    <x v="2"/>
    <x v="4"/>
    <s v="Hillsdale"/>
    <s v="3540 Maple St"/>
    <n v="17"/>
    <n v="1"/>
    <s v="YES"/>
    <n v="0"/>
    <n v="1"/>
    <s v="YES"/>
    <n v="64800"/>
    <n v="10800"/>
    <n v="5400"/>
    <n v="48600"/>
    <x v="6"/>
    <s v="A3"/>
    <n v="1999"/>
    <s v="N"/>
    <n v="0"/>
  </r>
  <r>
    <n v="147"/>
    <n v="33"/>
    <n v="129872"/>
    <d v="2010-08-08T00:00:00"/>
    <x v="0"/>
    <s v="100/300"/>
    <n v="1000"/>
    <n v="1334.15"/>
    <n v="6000000"/>
    <n v="479224"/>
    <x v="0"/>
    <x v="5"/>
    <s v="craft-repair"/>
    <s v="reading"/>
    <s v="not-in-family"/>
    <n v="53300"/>
    <n v="-49200"/>
    <d v="2015-01-24T00:00:00"/>
    <x v="0"/>
    <s v="Front Collision"/>
    <x v="0"/>
    <x v="3"/>
    <x v="4"/>
    <s v="Springfield"/>
    <s v="3104 Sky Drive"/>
    <n v="15"/>
    <n v="1"/>
    <s v="YES"/>
    <n v="2"/>
    <n v="0"/>
    <s v="YES"/>
    <n v="53100"/>
    <n v="10620"/>
    <n v="5310"/>
    <n v="37170"/>
    <x v="1"/>
    <s v="C300"/>
    <n v="1995"/>
    <s v="Y"/>
    <n v="0"/>
  </r>
  <r>
    <n v="62"/>
    <n v="28"/>
    <n v="200152"/>
    <d v="2003-03-09T00:00:00"/>
    <x v="2"/>
    <s v="100/300"/>
    <n v="1000"/>
    <n v="988.45"/>
    <n v="0"/>
    <n v="430141"/>
    <x v="1"/>
    <x v="4"/>
    <s v="protective-serv"/>
    <s v="camping"/>
    <s v="unmarried"/>
    <n v="0"/>
    <n v="0"/>
    <d v="2015-01-09T00:00:00"/>
    <x v="0"/>
    <s v="Rear Collision"/>
    <x v="2"/>
    <x v="0"/>
    <x v="2"/>
    <s v="Northbrook"/>
    <s v="4981 Weaver St"/>
    <n v="3"/>
    <n v="1"/>
    <s v="?"/>
    <n v="1"/>
    <n v="1"/>
    <s v="YES"/>
    <n v="60200"/>
    <n v="6020"/>
    <n v="6020"/>
    <n v="48160"/>
    <x v="9"/>
    <s v="Forrestor"/>
    <n v="2004"/>
    <s v="Y"/>
    <n v="0"/>
  </r>
  <r>
    <n v="289"/>
    <n v="49"/>
    <n v="933293"/>
    <d v="1993-02-03T00:00:00"/>
    <x v="2"/>
    <s v="500/1000"/>
    <n v="2000"/>
    <n v="1222.48"/>
    <n v="0"/>
    <n v="620757"/>
    <x v="1"/>
    <x v="6"/>
    <s v="priv-house-serv"/>
    <s v="golf"/>
    <s v="unmarried"/>
    <n v="0"/>
    <n v="0"/>
    <d v="2015-01-18T00:00:00"/>
    <x v="3"/>
    <s v="?"/>
    <x v="1"/>
    <x v="1"/>
    <x v="4"/>
    <s v="Arlington"/>
    <s v="6676 Tree Lane"/>
    <n v="16"/>
    <n v="1"/>
    <s v="NO"/>
    <n v="1"/>
    <n v="1"/>
    <s v="YES"/>
    <n v="5330"/>
    <n v="1230"/>
    <n v="820"/>
    <n v="3280"/>
    <x v="9"/>
    <s v="Legacy"/>
    <n v="2001"/>
    <s v="N"/>
    <n v="0"/>
  </r>
  <r>
    <n v="431"/>
    <n v="54"/>
    <n v="485664"/>
    <d v="2002-11-25T00:00:00"/>
    <x v="1"/>
    <s v="500/1000"/>
    <n v="2000"/>
    <n v="1155.55"/>
    <n v="0"/>
    <n v="615901"/>
    <x v="1"/>
    <x v="0"/>
    <s v="craft-repair"/>
    <s v="bungie-jumping"/>
    <s v="unmarried"/>
    <n v="65700"/>
    <n v="0"/>
    <d v="2015-01-21T00:00:00"/>
    <x v="2"/>
    <s v="Rear Collision"/>
    <x v="0"/>
    <x v="0"/>
    <x v="2"/>
    <s v="Hillsdale"/>
    <s v="3930 Embaracadero St"/>
    <n v="4"/>
    <n v="3"/>
    <s v="?"/>
    <n v="2"/>
    <n v="0"/>
    <s v="?"/>
    <n v="62300"/>
    <n v="12460"/>
    <n v="6230"/>
    <n v="43610"/>
    <x v="11"/>
    <s v="Wrangler"/>
    <n v="2007"/>
    <s v="N"/>
    <n v="0"/>
  </r>
  <r>
    <n v="199"/>
    <n v="37"/>
    <n v="982871"/>
    <d v="1997-07-27T00:00:00"/>
    <x v="1"/>
    <s v="250/500"/>
    <n v="500"/>
    <n v="1262.08"/>
    <n v="0"/>
    <n v="474615"/>
    <x v="0"/>
    <x v="6"/>
    <s v="tech-support"/>
    <s v="video-games"/>
    <s v="wife"/>
    <n v="48500"/>
    <n v="0"/>
    <d v="2015-01-08T00:00:00"/>
    <x v="0"/>
    <s v="Front Collision"/>
    <x v="0"/>
    <x v="4"/>
    <x v="5"/>
    <s v="Columbus"/>
    <s v="3422 Flute St"/>
    <n v="4"/>
    <n v="1"/>
    <s v="?"/>
    <n v="0"/>
    <n v="3"/>
    <s v="NO"/>
    <n v="60170"/>
    <n v="10940"/>
    <n v="10940"/>
    <n v="38290"/>
    <x v="5"/>
    <s v="Pathfinder"/>
    <n v="2011"/>
    <s v="Y"/>
    <n v="0"/>
  </r>
  <r>
    <n v="79"/>
    <n v="26"/>
    <n v="206213"/>
    <d v="1995-05-08T00:00:00"/>
    <x v="2"/>
    <s v="100/300"/>
    <n v="500"/>
    <n v="1451.62"/>
    <n v="0"/>
    <n v="456446"/>
    <x v="0"/>
    <x v="2"/>
    <s v="tech-support"/>
    <s v="kayaking"/>
    <s v="not-in-family"/>
    <n v="0"/>
    <n v="-55700"/>
    <d v="2015-01-03T00:00:00"/>
    <x v="0"/>
    <s v="Rear Collision"/>
    <x v="1"/>
    <x v="4"/>
    <x v="4"/>
    <s v="Columbus"/>
    <s v="4862 Lincoln Hwy"/>
    <n v="19"/>
    <n v="1"/>
    <s v="NO"/>
    <n v="2"/>
    <n v="2"/>
    <s v="?"/>
    <n v="40000"/>
    <n v="8000"/>
    <n v="4000"/>
    <n v="28000"/>
    <x v="10"/>
    <s v="M5"/>
    <n v="2010"/>
    <s v="N"/>
    <n v="0"/>
  </r>
  <r>
    <n v="116"/>
    <n v="34"/>
    <n v="616337"/>
    <d v="2012-08-30T00:00:00"/>
    <x v="1"/>
    <s v="250/500"/>
    <n v="500"/>
    <n v="1737.66"/>
    <n v="0"/>
    <n v="470577"/>
    <x v="0"/>
    <x v="2"/>
    <s v="transport-moving"/>
    <s v="chess"/>
    <s v="unmarried"/>
    <n v="0"/>
    <n v="-24100"/>
    <d v="2015-01-01T00:00:00"/>
    <x v="0"/>
    <s v="Side Collision"/>
    <x v="0"/>
    <x v="0"/>
    <x v="4"/>
    <s v="Northbrook"/>
    <s v="5719 2nd Lane"/>
    <n v="1"/>
    <n v="1"/>
    <s v="?"/>
    <n v="1"/>
    <n v="1"/>
    <s v="?"/>
    <n v="97080"/>
    <n v="16180"/>
    <n v="16180"/>
    <n v="64720"/>
    <x v="10"/>
    <s v="X5"/>
    <n v="2001"/>
    <s v="Y"/>
    <n v="0"/>
  </r>
  <r>
    <n v="37"/>
    <n v="38"/>
    <n v="448961"/>
    <d v="2006-04-30T00:00:00"/>
    <x v="2"/>
    <s v="500/1000"/>
    <n v="500"/>
    <n v="1475.93"/>
    <n v="0"/>
    <n v="441648"/>
    <x v="1"/>
    <x v="3"/>
    <s v="prof-specialty"/>
    <s v="hiking"/>
    <s v="husband"/>
    <n v="0"/>
    <n v="-67400"/>
    <d v="2015-01-16T00:00:00"/>
    <x v="2"/>
    <s v="Side Collision"/>
    <x v="1"/>
    <x v="3"/>
    <x v="0"/>
    <s v="Springfield"/>
    <s v="3221 Solo Ridge"/>
    <n v="17"/>
    <n v="3"/>
    <s v="YES"/>
    <n v="1"/>
    <n v="0"/>
    <s v="NO"/>
    <n v="51660"/>
    <n v="5740"/>
    <n v="5740"/>
    <n v="40180"/>
    <x v="2"/>
    <s v="RAM"/>
    <n v="2010"/>
    <s v="N"/>
    <n v="0"/>
  </r>
  <r>
    <n v="106"/>
    <n v="30"/>
    <n v="790442"/>
    <d v="2003-04-13T00:00:00"/>
    <x v="0"/>
    <s v="250/500"/>
    <n v="500"/>
    <n v="538.16999999999996"/>
    <n v="0"/>
    <n v="433782"/>
    <x v="1"/>
    <x v="1"/>
    <s v="transport-moving"/>
    <s v="reading"/>
    <s v="own-child"/>
    <n v="49700"/>
    <n v="-60200"/>
    <d v="2015-02-10T00:00:00"/>
    <x v="0"/>
    <s v="Rear Collision"/>
    <x v="2"/>
    <x v="3"/>
    <x v="5"/>
    <s v="Arlington"/>
    <s v="6660 MLK Drive"/>
    <n v="23"/>
    <n v="1"/>
    <s v="NO"/>
    <n v="2"/>
    <n v="2"/>
    <s v="NO"/>
    <n v="51120"/>
    <n v="5680"/>
    <n v="5680"/>
    <n v="39760"/>
    <x v="1"/>
    <s v="E400"/>
    <n v="2005"/>
    <s v="N"/>
    <n v="0"/>
  </r>
  <r>
    <n v="269"/>
    <n v="44"/>
    <n v="108844"/>
    <d v="2007-12-05T00:00:00"/>
    <x v="2"/>
    <s v="100/300"/>
    <n v="2000"/>
    <n v="1081.08"/>
    <n v="0"/>
    <n v="468104"/>
    <x v="0"/>
    <x v="6"/>
    <s v="priv-house-serv"/>
    <s v="reading"/>
    <s v="unmarried"/>
    <n v="36400"/>
    <n v="-28700"/>
    <d v="2015-02-14T00:00:00"/>
    <x v="0"/>
    <s v="Front Collision"/>
    <x v="1"/>
    <x v="3"/>
    <x v="0"/>
    <s v="Springfield"/>
    <s v="1699 Oak Drive"/>
    <n v="14"/>
    <n v="1"/>
    <s v="YES"/>
    <n v="0"/>
    <n v="2"/>
    <s v="?"/>
    <n v="56400"/>
    <n v="11280"/>
    <n v="11280"/>
    <n v="33840"/>
    <x v="7"/>
    <s v="Highlander"/>
    <n v="2014"/>
    <s v="N"/>
    <n v="0"/>
  </r>
  <r>
    <n v="265"/>
    <n v="40"/>
    <n v="430029"/>
    <d v="2006-08-21T00:00:00"/>
    <x v="2"/>
    <s v="250/500"/>
    <n v="1000"/>
    <n v="1454.43"/>
    <n v="0"/>
    <n v="459407"/>
    <x v="1"/>
    <x v="0"/>
    <s v="protective-serv"/>
    <s v="yachting"/>
    <s v="husband"/>
    <n v="0"/>
    <n v="0"/>
    <d v="2015-02-21T00:00:00"/>
    <x v="2"/>
    <s v="Rear Collision"/>
    <x v="2"/>
    <x v="3"/>
    <x v="2"/>
    <s v="Arlington"/>
    <s v="4234 Cherokee Lane"/>
    <n v="17"/>
    <n v="3"/>
    <s v="NO"/>
    <n v="2"/>
    <n v="3"/>
    <s v="?"/>
    <n v="55120"/>
    <n v="6890"/>
    <n v="0"/>
    <n v="48230"/>
    <x v="4"/>
    <s v="MDX"/>
    <n v="2002"/>
    <s v="N"/>
    <n v="0"/>
  </r>
  <r>
    <n v="163"/>
    <n v="33"/>
    <n v="529112"/>
    <d v="1990-01-08T00:00:00"/>
    <x v="1"/>
    <s v="100/300"/>
    <n v="500"/>
    <n v="1240.47"/>
    <n v="0"/>
    <n v="472573"/>
    <x v="1"/>
    <x v="2"/>
    <s v="other-service"/>
    <s v="polo"/>
    <s v="husband"/>
    <n v="35300"/>
    <n v="0"/>
    <d v="2015-02-18T00:00:00"/>
    <x v="2"/>
    <s v="Rear Collision"/>
    <x v="2"/>
    <x v="2"/>
    <x v="5"/>
    <s v="Northbend"/>
    <s v="7476 4th St"/>
    <n v="11"/>
    <n v="3"/>
    <s v="YES"/>
    <n v="1"/>
    <n v="1"/>
    <s v="?"/>
    <n v="77110"/>
    <n v="0"/>
    <n v="14020"/>
    <n v="63090"/>
    <x v="12"/>
    <s v="Civic"/>
    <n v="2014"/>
    <s v="N"/>
    <n v="0"/>
  </r>
  <r>
    <n v="355"/>
    <n v="47"/>
    <n v="939631"/>
    <d v="1990-03-18T00:00:00"/>
    <x v="0"/>
    <s v="500/1000"/>
    <n v="2000"/>
    <n v="1273.7"/>
    <n v="4000000"/>
    <n v="433473"/>
    <x v="0"/>
    <x v="3"/>
    <s v="other-service"/>
    <s v="kayaking"/>
    <s v="husband"/>
    <n v="0"/>
    <n v="0"/>
    <d v="2015-01-10T00:00:00"/>
    <x v="2"/>
    <s v="Front Collision"/>
    <x v="0"/>
    <x v="2"/>
    <x v="4"/>
    <s v="Arlington"/>
    <s v="8907 Tree Ave"/>
    <n v="19"/>
    <n v="3"/>
    <s v="NO"/>
    <n v="2"/>
    <n v="1"/>
    <s v="NO"/>
    <n v="62800"/>
    <n v="6280"/>
    <n v="6280"/>
    <n v="50240"/>
    <x v="6"/>
    <s v="A3"/>
    <n v="2003"/>
    <s v="Y"/>
    <n v="0"/>
  </r>
  <r>
    <n v="175"/>
    <n v="34"/>
    <n v="866931"/>
    <d v="2008-01-07T00:00:00"/>
    <x v="1"/>
    <s v="500/1000"/>
    <n v="1000"/>
    <n v="1123.8699999999999"/>
    <n v="8000000"/>
    <n v="446326"/>
    <x v="1"/>
    <x v="1"/>
    <s v="protective-serv"/>
    <s v="dancing"/>
    <s v="other-relative"/>
    <n v="0"/>
    <n v="0"/>
    <d v="2015-02-26T00:00:00"/>
    <x v="1"/>
    <s v="?"/>
    <x v="3"/>
    <x v="0"/>
    <x v="2"/>
    <s v="Arlington"/>
    <s v="6619 Flute Ave"/>
    <n v="5"/>
    <n v="1"/>
    <s v="?"/>
    <n v="2"/>
    <n v="0"/>
    <s v="YES"/>
    <n v="7290"/>
    <n v="810"/>
    <n v="810"/>
    <n v="5670"/>
    <x v="13"/>
    <s v="Passat"/>
    <n v="1995"/>
    <s v="N"/>
    <n v="0"/>
  </r>
  <r>
    <n v="192"/>
    <n v="35"/>
    <n v="582011"/>
    <d v="1997-03-10T00:00:00"/>
    <x v="2"/>
    <s v="100/300"/>
    <n v="1000"/>
    <n v="1245.8900000000001"/>
    <n v="0"/>
    <n v="435481"/>
    <x v="1"/>
    <x v="4"/>
    <s v="exec-managerial"/>
    <s v="movies"/>
    <s v="wife"/>
    <n v="0"/>
    <n v="-40300"/>
    <d v="2015-01-01T00:00:00"/>
    <x v="0"/>
    <s v="Rear Collision"/>
    <x v="2"/>
    <x v="3"/>
    <x v="4"/>
    <s v="Springfield"/>
    <s v="6011 Britain St"/>
    <n v="19"/>
    <n v="1"/>
    <s v="NO"/>
    <n v="0"/>
    <n v="0"/>
    <s v="?"/>
    <n v="76600"/>
    <n v="15320"/>
    <n v="7660"/>
    <n v="53620"/>
    <x v="1"/>
    <s v="C300"/>
    <n v="2000"/>
    <s v="N"/>
    <n v="0"/>
  </r>
  <r>
    <n v="430"/>
    <n v="59"/>
    <n v="691189"/>
    <d v="2004-01-10T00:00:00"/>
    <x v="0"/>
    <s v="250/500"/>
    <n v="2000"/>
    <n v="1326.62"/>
    <n v="7000000"/>
    <n v="477310"/>
    <x v="0"/>
    <x v="0"/>
    <s v="other-service"/>
    <s v="bungie-jumping"/>
    <s v="own-child"/>
    <n v="0"/>
    <n v="0"/>
    <d v="2015-01-03T00:00:00"/>
    <x v="2"/>
    <s v="Front Collision"/>
    <x v="1"/>
    <x v="2"/>
    <x v="2"/>
    <s v="Riverwood"/>
    <s v="5104 Francis Drive"/>
    <n v="19"/>
    <n v="3"/>
    <s v="?"/>
    <n v="0"/>
    <n v="3"/>
    <s v="YES"/>
    <n v="81800"/>
    <n v="16360"/>
    <n v="8180"/>
    <n v="57260"/>
    <x v="5"/>
    <s v="Pathfinder"/>
    <n v="1998"/>
    <s v="N"/>
    <n v="0"/>
  </r>
  <r>
    <n v="91"/>
    <n v="27"/>
    <n v="537546"/>
    <d v="1994-08-20T00:00:00"/>
    <x v="2"/>
    <s v="100/300"/>
    <n v="2000"/>
    <n v="1073.83"/>
    <n v="0"/>
    <n v="609930"/>
    <x v="1"/>
    <x v="6"/>
    <s v="farming-fishing"/>
    <s v="polo"/>
    <s v="husband"/>
    <n v="0"/>
    <n v="0"/>
    <d v="2015-01-17T00:00:00"/>
    <x v="1"/>
    <s v="?"/>
    <x v="3"/>
    <x v="1"/>
    <x v="2"/>
    <s v="Arlington"/>
    <s v="2280 4th Ave"/>
    <n v="4"/>
    <n v="1"/>
    <s v="?"/>
    <n v="1"/>
    <n v="2"/>
    <s v="?"/>
    <n v="7260"/>
    <n v="1320"/>
    <n v="660"/>
    <n v="5280"/>
    <x v="10"/>
    <s v="M5"/>
    <n v="2008"/>
    <s v="N"/>
    <n v="0"/>
  </r>
  <r>
    <n v="217"/>
    <n v="39"/>
    <n v="394975"/>
    <d v="2002-06-02T00:00:00"/>
    <x v="1"/>
    <s v="100/300"/>
    <n v="1000"/>
    <n v="1530.52"/>
    <n v="0"/>
    <n v="603993"/>
    <x v="0"/>
    <x v="3"/>
    <s v="armed-forces"/>
    <s v="basketball"/>
    <s v="not-in-family"/>
    <n v="0"/>
    <n v="0"/>
    <d v="2015-02-22T00:00:00"/>
    <x v="1"/>
    <s v="?"/>
    <x v="1"/>
    <x v="1"/>
    <x v="4"/>
    <s v="Northbend"/>
    <s v="2644 Elm Drive"/>
    <n v="8"/>
    <n v="1"/>
    <s v="?"/>
    <n v="2"/>
    <n v="1"/>
    <s v="YES"/>
    <n v="4300"/>
    <n v="430"/>
    <n v="430"/>
    <n v="3440"/>
    <x v="7"/>
    <s v="Corolla"/>
    <n v="2000"/>
    <s v="N"/>
    <n v="0"/>
  </r>
  <r>
    <n v="223"/>
    <n v="40"/>
    <n v="729634"/>
    <d v="1994-04-28T00:00:00"/>
    <x v="1"/>
    <s v="100/300"/>
    <n v="500"/>
    <n v="1201.4100000000001"/>
    <n v="0"/>
    <n v="437818"/>
    <x v="1"/>
    <x v="6"/>
    <s v="priv-house-serv"/>
    <s v="movies"/>
    <s v="husband"/>
    <n v="88400"/>
    <n v="-46500"/>
    <d v="2015-01-27T00:00:00"/>
    <x v="2"/>
    <s v="Side Collision"/>
    <x v="0"/>
    <x v="0"/>
    <x v="5"/>
    <s v="Columbus"/>
    <s v="7466 MLK Ridge"/>
    <n v="7"/>
    <n v="3"/>
    <s v="YES"/>
    <n v="1"/>
    <n v="0"/>
    <s v="?"/>
    <n v="70510"/>
    <n v="12820"/>
    <n v="12820"/>
    <n v="44870"/>
    <x v="9"/>
    <s v="Forrestor"/>
    <n v="1999"/>
    <s v="N"/>
    <n v="0"/>
  </r>
  <r>
    <n v="195"/>
    <n v="39"/>
    <n v="282195"/>
    <d v="2014-08-17T00:00:00"/>
    <x v="0"/>
    <s v="250/500"/>
    <n v="1000"/>
    <n v="1393.57"/>
    <n v="0"/>
    <n v="478423"/>
    <x v="0"/>
    <x v="1"/>
    <s v="machine-op-inspct"/>
    <s v="movies"/>
    <s v="not-in-family"/>
    <n v="47600"/>
    <n v="-39600"/>
    <d v="2015-02-27T00:00:00"/>
    <x v="3"/>
    <s v="?"/>
    <x v="1"/>
    <x v="0"/>
    <x v="1"/>
    <s v="Northbend"/>
    <s v="5821 2nd St"/>
    <n v="5"/>
    <n v="1"/>
    <s v="NO"/>
    <n v="0"/>
    <n v="1"/>
    <s v="YES"/>
    <n v="2640"/>
    <n v="480"/>
    <n v="480"/>
    <n v="1680"/>
    <x v="8"/>
    <s v="F150"/>
    <n v="2009"/>
    <s v="N"/>
    <n v="0"/>
  </r>
  <r>
    <n v="22"/>
    <n v="26"/>
    <n v="420810"/>
    <d v="2007-08-11T00:00:00"/>
    <x v="0"/>
    <s v="100/300"/>
    <n v="1000"/>
    <n v="1276.57"/>
    <n v="0"/>
    <n v="467784"/>
    <x v="0"/>
    <x v="1"/>
    <s v="craft-repair"/>
    <s v="skydiving"/>
    <s v="not-in-family"/>
    <n v="71500"/>
    <n v="0"/>
    <d v="2015-01-06T00:00:00"/>
    <x v="0"/>
    <s v="Rear Collision"/>
    <x v="1"/>
    <x v="2"/>
    <x v="2"/>
    <s v="Arlington"/>
    <s v="6723 Best Drive"/>
    <n v="3"/>
    <n v="1"/>
    <s v="YES"/>
    <n v="1"/>
    <n v="2"/>
    <s v="NO"/>
    <n v="78900"/>
    <n v="15780"/>
    <n v="7890"/>
    <n v="55230"/>
    <x v="3"/>
    <s v="Silverado"/>
    <n v="1995"/>
    <s v="N"/>
    <n v="0"/>
  </r>
  <r>
    <n v="439"/>
    <n v="56"/>
    <n v="524836"/>
    <d v="2008-11-20T00:00:00"/>
    <x v="1"/>
    <s v="250/500"/>
    <n v="500"/>
    <n v="1082.49"/>
    <n v="0"/>
    <n v="606714"/>
    <x v="1"/>
    <x v="1"/>
    <s v="prof-specialty"/>
    <s v="chess"/>
    <s v="unmarried"/>
    <n v="36100"/>
    <n v="-55000"/>
    <d v="2015-02-28T00:00:00"/>
    <x v="2"/>
    <s v="Front Collision"/>
    <x v="0"/>
    <x v="2"/>
    <x v="0"/>
    <s v="Columbus"/>
    <s v="4866 4th Hwy"/>
    <n v="12"/>
    <n v="3"/>
    <s v="?"/>
    <n v="2"/>
    <n v="3"/>
    <s v="?"/>
    <n v="56430"/>
    <n v="0"/>
    <n v="6270"/>
    <n v="50160"/>
    <x v="12"/>
    <s v="CRV"/>
    <n v="2014"/>
    <s v="N"/>
    <n v="0"/>
  </r>
  <r>
    <n v="94"/>
    <n v="32"/>
    <n v="307195"/>
    <d v="1995-10-18T00:00:00"/>
    <x v="1"/>
    <s v="500/1000"/>
    <n v="1000"/>
    <n v="1414.74"/>
    <n v="0"/>
    <n v="464691"/>
    <x v="1"/>
    <x v="4"/>
    <s v="adm-clerical"/>
    <s v="hiking"/>
    <s v="own-child"/>
    <n v="0"/>
    <n v="0"/>
    <d v="2015-02-22T00:00:00"/>
    <x v="3"/>
    <s v="?"/>
    <x v="1"/>
    <x v="1"/>
    <x v="1"/>
    <s v="Riverwood"/>
    <s v="5418 Britain Ave"/>
    <n v="19"/>
    <n v="1"/>
    <s v="NO"/>
    <n v="1"/>
    <n v="3"/>
    <s v="NO"/>
    <n v="2400"/>
    <n v="300"/>
    <n v="300"/>
    <n v="1800"/>
    <x v="3"/>
    <s v="Silverado"/>
    <n v="2014"/>
    <s v="N"/>
    <n v="0"/>
  </r>
  <r>
    <n v="11"/>
    <n v="39"/>
    <n v="623648"/>
    <d v="1993-05-19T00:00:00"/>
    <x v="2"/>
    <s v="250/500"/>
    <n v="2000"/>
    <n v="1470.06"/>
    <n v="0"/>
    <n v="431683"/>
    <x v="0"/>
    <x v="1"/>
    <s v="other-service"/>
    <s v="yachting"/>
    <s v="husband"/>
    <n v="56600"/>
    <n v="-45800"/>
    <d v="2015-01-07T00:00:00"/>
    <x v="0"/>
    <s v="Front Collision"/>
    <x v="2"/>
    <x v="4"/>
    <x v="4"/>
    <s v="Riverwood"/>
    <s v="4296 Pine Hwy"/>
    <n v="22"/>
    <n v="1"/>
    <s v="YES"/>
    <n v="0"/>
    <n v="1"/>
    <s v="NO"/>
    <n v="65790"/>
    <n v="7310"/>
    <n v="7310"/>
    <n v="51170"/>
    <x v="0"/>
    <n v="93"/>
    <n v="2007"/>
    <s v="N"/>
    <n v="0"/>
  </r>
  <r>
    <n v="151"/>
    <n v="36"/>
    <n v="485372"/>
    <d v="2005-02-26T00:00:00"/>
    <x v="0"/>
    <s v="250/500"/>
    <n v="2000"/>
    <n v="870.63"/>
    <n v="0"/>
    <n v="431725"/>
    <x v="1"/>
    <x v="0"/>
    <s v="adm-clerical"/>
    <s v="kayaking"/>
    <s v="own-child"/>
    <n v="94800"/>
    <n v="-58500"/>
    <d v="2015-01-06T00:00:00"/>
    <x v="2"/>
    <s v="Side Collision"/>
    <x v="1"/>
    <x v="0"/>
    <x v="1"/>
    <s v="Hillsdale"/>
    <s v="2299 1st St"/>
    <n v="12"/>
    <n v="3"/>
    <s v="NO"/>
    <n v="1"/>
    <n v="1"/>
    <s v="NO"/>
    <n v="62920"/>
    <n v="11440"/>
    <n v="5720"/>
    <n v="45760"/>
    <x v="8"/>
    <s v="Escape"/>
    <n v="2000"/>
    <s v="N"/>
    <n v="0"/>
  </r>
  <r>
    <n v="154"/>
    <n v="34"/>
    <n v="598554"/>
    <d v="1990-02-14T00:00:00"/>
    <x v="1"/>
    <s v="100/300"/>
    <n v="500"/>
    <n v="795.23"/>
    <n v="0"/>
    <n v="609216"/>
    <x v="0"/>
    <x v="1"/>
    <s v="machine-op-inspct"/>
    <s v="base-jumping"/>
    <s v="other-relative"/>
    <n v="36900"/>
    <n v="0"/>
    <d v="2015-01-10T00:00:00"/>
    <x v="2"/>
    <s v="Rear Collision"/>
    <x v="0"/>
    <x v="0"/>
    <x v="2"/>
    <s v="Springfield"/>
    <s v="6618 Cherokee Drive"/>
    <n v="15"/>
    <n v="3"/>
    <s v="YES"/>
    <n v="2"/>
    <n v="1"/>
    <s v="?"/>
    <n v="69480"/>
    <n v="15440"/>
    <n v="0"/>
    <n v="54040"/>
    <x v="5"/>
    <s v="Maxima"/>
    <n v="2014"/>
    <s v="Y"/>
    <n v="0"/>
  </r>
  <r>
    <n v="245"/>
    <n v="44"/>
    <n v="303987"/>
    <d v="1993-09-30T00:00:00"/>
    <x v="2"/>
    <s v="500/1000"/>
    <n v="1000"/>
    <n v="1168.2"/>
    <n v="0"/>
    <n v="452787"/>
    <x v="0"/>
    <x v="6"/>
    <s v="handlers-cleaners"/>
    <s v="basketball"/>
    <s v="husband"/>
    <n v="69100"/>
    <n v="0"/>
    <d v="2015-02-11T00:00:00"/>
    <x v="2"/>
    <s v="Side Collision"/>
    <x v="2"/>
    <x v="3"/>
    <x v="3"/>
    <s v="Springfield"/>
    <s v="7459 Flute St"/>
    <n v="23"/>
    <n v="3"/>
    <s v="NO"/>
    <n v="0"/>
    <n v="3"/>
    <s v="NO"/>
    <n v="44280"/>
    <n v="7380"/>
    <n v="3690"/>
    <n v="33210"/>
    <x v="12"/>
    <s v="Accord"/>
    <n v="1997"/>
    <s v="N"/>
    <n v="0"/>
  </r>
  <r>
    <n v="119"/>
    <n v="32"/>
    <n v="343161"/>
    <d v="2014-06-10T00:00:00"/>
    <x v="2"/>
    <s v="500/1000"/>
    <n v="1000"/>
    <n v="993.51"/>
    <n v="0"/>
    <n v="468767"/>
    <x v="0"/>
    <x v="5"/>
    <s v="armed-forces"/>
    <s v="bungie-jumping"/>
    <s v="unmarried"/>
    <n v="0"/>
    <n v="-49500"/>
    <d v="2015-01-12T00:00:00"/>
    <x v="0"/>
    <s v="Side Collision"/>
    <x v="1"/>
    <x v="3"/>
    <x v="4"/>
    <s v="Hillsdale"/>
    <s v="3567 4th Drive"/>
    <n v="12"/>
    <n v="1"/>
    <s v="NO"/>
    <n v="0"/>
    <n v="3"/>
    <s v="YES"/>
    <n v="56300"/>
    <n v="5630"/>
    <n v="11260"/>
    <n v="39410"/>
    <x v="10"/>
    <s v="M5"/>
    <n v="2011"/>
    <s v="N"/>
    <n v="0"/>
  </r>
  <r>
    <n v="215"/>
    <n v="42"/>
    <n v="519312"/>
    <d v="2008-10-28T00:00:00"/>
    <x v="0"/>
    <s v="500/1000"/>
    <n v="500"/>
    <n v="1848.81"/>
    <n v="0"/>
    <n v="435489"/>
    <x v="0"/>
    <x v="6"/>
    <s v="transport-moving"/>
    <s v="video-games"/>
    <s v="own-child"/>
    <n v="0"/>
    <n v="-49000"/>
    <d v="2015-02-06T00:00:00"/>
    <x v="2"/>
    <s v="Front Collision"/>
    <x v="0"/>
    <x v="2"/>
    <x v="4"/>
    <s v="Northbend"/>
    <s v="2457 Washington Ave"/>
    <n v="20"/>
    <n v="3"/>
    <s v="YES"/>
    <n v="2"/>
    <n v="2"/>
    <s v="YES"/>
    <n v="68520"/>
    <n v="11420"/>
    <n v="5710"/>
    <n v="51390"/>
    <x v="9"/>
    <s v="Legacy"/>
    <n v="2003"/>
    <s v="Y"/>
    <n v="0"/>
  </r>
  <r>
    <n v="295"/>
    <n v="42"/>
    <n v="132902"/>
    <d v="2007-04-24T00:00:00"/>
    <x v="0"/>
    <s v="250/500"/>
    <n v="1000"/>
    <n v="1641.73"/>
    <n v="5000000"/>
    <n v="450149"/>
    <x v="0"/>
    <x v="1"/>
    <s v="sales"/>
    <s v="chess"/>
    <s v="not-in-family"/>
    <n v="62400"/>
    <n v="0"/>
    <d v="2015-01-20T00:00:00"/>
    <x v="2"/>
    <s v="Rear Collision"/>
    <x v="2"/>
    <x v="2"/>
    <x v="1"/>
    <s v="Riverwood"/>
    <s v="1269 Flute Drive"/>
    <n v="16"/>
    <n v="3"/>
    <s v="NO"/>
    <n v="0"/>
    <n v="0"/>
    <s v="NO"/>
    <n v="59130"/>
    <n v="6570"/>
    <n v="6570"/>
    <n v="45990"/>
    <x v="8"/>
    <s v="Escape"/>
    <n v="2006"/>
    <s v="Y"/>
    <n v="0"/>
  </r>
  <r>
    <n v="254"/>
    <n v="39"/>
    <n v="332867"/>
    <d v="1993-12-13T00:00:00"/>
    <x v="1"/>
    <s v="100/300"/>
    <n v="500"/>
    <n v="1362.87"/>
    <n v="0"/>
    <n v="458364"/>
    <x v="1"/>
    <x v="0"/>
    <s v="exec-managerial"/>
    <s v="chess"/>
    <s v="other-relative"/>
    <n v="35700"/>
    <n v="0"/>
    <d v="2015-02-22T00:00:00"/>
    <x v="2"/>
    <s v="Front Collision"/>
    <x v="1"/>
    <x v="4"/>
    <x v="2"/>
    <s v="Arlington"/>
    <s v="1218 Sky Hwy"/>
    <n v="6"/>
    <n v="3"/>
    <s v="YES"/>
    <n v="2"/>
    <n v="2"/>
    <s v="NO"/>
    <n v="82320"/>
    <n v="13720"/>
    <n v="6860"/>
    <n v="61740"/>
    <x v="2"/>
    <s v="Neon"/>
    <n v="1995"/>
    <s v="Y"/>
    <n v="0"/>
  </r>
  <r>
    <n v="107"/>
    <n v="31"/>
    <n v="356590"/>
    <d v="2011-08-17T00:00:00"/>
    <x v="1"/>
    <s v="250/500"/>
    <n v="500"/>
    <n v="1239.22"/>
    <n v="7000000"/>
    <n v="476458"/>
    <x v="1"/>
    <x v="5"/>
    <s v="tech-support"/>
    <s v="paintball"/>
    <s v="not-in-family"/>
    <n v="43400"/>
    <n v="-91200"/>
    <d v="2015-01-30T00:00:00"/>
    <x v="0"/>
    <s v="Side Collision"/>
    <x v="1"/>
    <x v="2"/>
    <x v="0"/>
    <s v="Springfield"/>
    <s v="9169 Pine Ridge"/>
    <n v="12"/>
    <n v="1"/>
    <s v="YES"/>
    <n v="0"/>
    <n v="1"/>
    <s v="NO"/>
    <n v="89700"/>
    <n v="13800"/>
    <n v="13800"/>
    <n v="62100"/>
    <x v="6"/>
    <s v="A5"/>
    <n v="2009"/>
    <s v="Y"/>
    <n v="0"/>
  </r>
  <r>
    <n v="478"/>
    <n v="64"/>
    <n v="346002"/>
    <d v="1990-08-20T00:00:00"/>
    <x v="0"/>
    <s v="250/500"/>
    <n v="500"/>
    <n v="835.02"/>
    <n v="0"/>
    <n v="602433"/>
    <x v="1"/>
    <x v="2"/>
    <s v="adm-clerical"/>
    <s v="reading"/>
    <s v="unmarried"/>
    <n v="59600"/>
    <n v="0"/>
    <d v="2015-02-02T00:00:00"/>
    <x v="2"/>
    <s v="Side Collision"/>
    <x v="1"/>
    <x v="2"/>
    <x v="4"/>
    <s v="Hillsdale"/>
    <s v="8538 Texas Lane"/>
    <n v="17"/>
    <n v="3"/>
    <s v="NO"/>
    <n v="1"/>
    <n v="1"/>
    <s v="NO"/>
    <n v="33930"/>
    <n v="0"/>
    <n v="3770"/>
    <n v="30160"/>
    <x v="10"/>
    <s v="X6"/>
    <n v="1998"/>
    <s v="N"/>
    <n v="0"/>
  </r>
  <r>
    <n v="128"/>
    <n v="30"/>
    <n v="500533"/>
    <d v="1994-02-11T00:00:00"/>
    <x v="0"/>
    <s v="100/300"/>
    <n v="1000"/>
    <n v="1061.33"/>
    <n v="0"/>
    <n v="478575"/>
    <x v="0"/>
    <x v="0"/>
    <s v="machine-op-inspct"/>
    <s v="movies"/>
    <s v="own-child"/>
    <n v="43300"/>
    <n v="-66200"/>
    <d v="2015-01-10T00:00:00"/>
    <x v="0"/>
    <s v="Front Collision"/>
    <x v="0"/>
    <x v="4"/>
    <x v="4"/>
    <s v="Northbrook"/>
    <s v="5783 Oak Ave"/>
    <n v="8"/>
    <n v="1"/>
    <s v="NO"/>
    <n v="0"/>
    <n v="3"/>
    <s v="NO"/>
    <n v="68530"/>
    <n v="12460"/>
    <n v="6230"/>
    <n v="49840"/>
    <x v="6"/>
    <s v="A5"/>
    <n v="1997"/>
    <s v="N"/>
    <n v="0"/>
  </r>
  <r>
    <n v="338"/>
    <n v="49"/>
    <n v="348209"/>
    <d v="1994-02-22T00:00:00"/>
    <x v="1"/>
    <s v="500/1000"/>
    <n v="1000"/>
    <n v="1279.08"/>
    <n v="0"/>
    <n v="449718"/>
    <x v="0"/>
    <x v="0"/>
    <s v="other-service"/>
    <s v="kayaking"/>
    <s v="own-child"/>
    <n v="0"/>
    <n v="-51500"/>
    <d v="2015-02-27T00:00:00"/>
    <x v="3"/>
    <s v="?"/>
    <x v="1"/>
    <x v="1"/>
    <x v="5"/>
    <s v="Riverwood"/>
    <s v="7721 Washington Ridge"/>
    <n v="13"/>
    <n v="1"/>
    <s v="NO"/>
    <n v="0"/>
    <n v="1"/>
    <s v="?"/>
    <n v="4300"/>
    <n v="860"/>
    <n v="860"/>
    <n v="2580"/>
    <x v="8"/>
    <s v="F150"/>
    <n v="2004"/>
    <s v="N"/>
    <n v="0"/>
  </r>
  <r>
    <n v="271"/>
    <n v="42"/>
    <n v="486676"/>
    <d v="2011-08-15T00:00:00"/>
    <x v="0"/>
    <s v="100/300"/>
    <n v="500"/>
    <n v="1105.49"/>
    <n v="0"/>
    <n v="463181"/>
    <x v="1"/>
    <x v="2"/>
    <s v="prof-specialty"/>
    <s v="sleeping"/>
    <s v="own-child"/>
    <n v="56200"/>
    <n v="-50000"/>
    <d v="2015-02-20T00:00:00"/>
    <x v="2"/>
    <s v="Side Collision"/>
    <x v="0"/>
    <x v="3"/>
    <x v="0"/>
    <s v="Hillsdale"/>
    <s v="8006 Maple Hwy"/>
    <n v="12"/>
    <n v="2"/>
    <s v="?"/>
    <n v="2"/>
    <n v="3"/>
    <s v="?"/>
    <n v="68310"/>
    <n v="12420"/>
    <n v="6210"/>
    <n v="49680"/>
    <x v="6"/>
    <s v="A3"/>
    <n v="2003"/>
    <s v="Y"/>
    <n v="0"/>
  </r>
  <r>
    <n v="222"/>
    <n v="41"/>
    <n v="260845"/>
    <d v="1998-11-11T00:00:00"/>
    <x v="0"/>
    <s v="100/300"/>
    <n v="2000"/>
    <n v="1055.53"/>
    <n v="0"/>
    <n v="441992"/>
    <x v="1"/>
    <x v="0"/>
    <s v="armed-forces"/>
    <s v="cross-fit"/>
    <s v="not-in-family"/>
    <n v="37800"/>
    <n v="-50300"/>
    <d v="2015-02-08T00:00:00"/>
    <x v="0"/>
    <s v="Front Collision"/>
    <x v="2"/>
    <x v="3"/>
    <x v="4"/>
    <s v="Northbrook"/>
    <s v="6751 Pine Ridge"/>
    <n v="7"/>
    <n v="1"/>
    <s v="NO"/>
    <n v="0"/>
    <n v="2"/>
    <s v="NO"/>
    <n v="61290"/>
    <n v="6810"/>
    <n v="6810"/>
    <n v="47670"/>
    <x v="12"/>
    <s v="Civic"/>
    <n v="1995"/>
    <s v="Y"/>
    <n v="0"/>
  </r>
  <r>
    <n v="199"/>
    <n v="41"/>
    <n v="657045"/>
    <d v="1995-12-04T00:00:00"/>
    <x v="0"/>
    <s v="250/500"/>
    <n v="1000"/>
    <n v="895.83"/>
    <n v="0"/>
    <n v="452597"/>
    <x v="1"/>
    <x v="2"/>
    <s v="sales"/>
    <s v="paintball"/>
    <s v="husband"/>
    <n v="0"/>
    <n v="0"/>
    <d v="2015-02-11T00:00:00"/>
    <x v="0"/>
    <s v="Rear Collision"/>
    <x v="1"/>
    <x v="4"/>
    <x v="5"/>
    <s v="Arlington"/>
    <s v="2324 Texas Ridge"/>
    <n v="10"/>
    <n v="1"/>
    <s v="NO"/>
    <n v="1"/>
    <n v="2"/>
    <s v="NO"/>
    <n v="30100"/>
    <n v="3010"/>
    <n v="0"/>
    <n v="27090"/>
    <x v="3"/>
    <s v="Malibu"/>
    <n v="1999"/>
    <s v="N"/>
    <n v="0"/>
  </r>
  <r>
    <n v="215"/>
    <n v="37"/>
    <n v="761189"/>
    <d v="2002-12-28T00:00:00"/>
    <x v="1"/>
    <s v="100/300"/>
    <n v="500"/>
    <n v="1632.93"/>
    <n v="0"/>
    <n v="614417"/>
    <x v="1"/>
    <x v="3"/>
    <s v="transport-moving"/>
    <s v="golf"/>
    <s v="not-in-family"/>
    <n v="0"/>
    <n v="-42900"/>
    <d v="2015-02-23T00:00:00"/>
    <x v="2"/>
    <s v="Rear Collision"/>
    <x v="1"/>
    <x v="2"/>
    <x v="0"/>
    <s v="Riverwood"/>
    <s v="7923 Elm Ave"/>
    <n v="7"/>
    <n v="3"/>
    <s v="NO"/>
    <n v="2"/>
    <n v="0"/>
    <s v="YES"/>
    <n v="57120"/>
    <n v="9520"/>
    <n v="4760"/>
    <n v="42840"/>
    <x v="1"/>
    <s v="C300"/>
    <n v="2002"/>
    <s v="N"/>
    <n v="0"/>
  </r>
  <r>
    <n v="192"/>
    <n v="40"/>
    <n v="175177"/>
    <d v="2004-04-15T00:00:00"/>
    <x v="2"/>
    <s v="100/300"/>
    <n v="1000"/>
    <n v="1405.99"/>
    <n v="0"/>
    <n v="472895"/>
    <x v="1"/>
    <x v="2"/>
    <s v="sales"/>
    <s v="yachting"/>
    <s v="wife"/>
    <n v="0"/>
    <n v="0"/>
    <d v="2015-03-01T00:00:00"/>
    <x v="2"/>
    <s v="Side Collision"/>
    <x v="1"/>
    <x v="4"/>
    <x v="1"/>
    <s v="Springfield"/>
    <s v="4755 Best Lane"/>
    <n v="18"/>
    <n v="3"/>
    <s v="YES"/>
    <n v="1"/>
    <n v="0"/>
    <s v="YES"/>
    <n v="42930"/>
    <n v="9540"/>
    <n v="4770"/>
    <n v="28620"/>
    <x v="10"/>
    <s v="X6"/>
    <n v="2005"/>
    <s v="N"/>
    <n v="0"/>
  </r>
  <r>
    <n v="120"/>
    <n v="35"/>
    <n v="116700"/>
    <d v="2001-02-02T00:00:00"/>
    <x v="0"/>
    <s v="100/300"/>
    <n v="1000"/>
    <n v="1425.54"/>
    <n v="0"/>
    <n v="475847"/>
    <x v="1"/>
    <x v="5"/>
    <s v="transport-moving"/>
    <s v="bungie-jumping"/>
    <s v="other-relative"/>
    <n v="78300"/>
    <n v="0"/>
    <d v="2015-01-15T00:00:00"/>
    <x v="2"/>
    <s v="Front Collision"/>
    <x v="2"/>
    <x v="4"/>
    <x v="0"/>
    <s v="Riverwood"/>
    <s v="5053 Tree Drive"/>
    <n v="22"/>
    <n v="3"/>
    <s v="NO"/>
    <n v="2"/>
    <n v="0"/>
    <s v="NO"/>
    <n v="51210"/>
    <n v="11380"/>
    <n v="5690"/>
    <n v="34140"/>
    <x v="8"/>
    <s v="Fusion"/>
    <n v="2010"/>
    <s v="N"/>
    <n v="0"/>
  </r>
  <r>
    <n v="270"/>
    <n v="45"/>
    <n v="166264"/>
    <d v="2010-01-12T00:00:00"/>
    <x v="0"/>
    <s v="500/1000"/>
    <n v="1000"/>
    <n v="1038.0899999999999"/>
    <n v="0"/>
    <n v="476978"/>
    <x v="1"/>
    <x v="3"/>
    <s v="handlers-cleaners"/>
    <s v="golf"/>
    <s v="husband"/>
    <n v="0"/>
    <n v="-19700"/>
    <d v="2015-01-14T00:00:00"/>
    <x v="2"/>
    <s v="Front Collision"/>
    <x v="1"/>
    <x v="2"/>
    <x v="2"/>
    <s v="Springfield"/>
    <s v="2078 3rd Ave"/>
    <n v="18"/>
    <n v="3"/>
    <s v="NO"/>
    <n v="1"/>
    <n v="1"/>
    <s v="YES"/>
    <n v="89400"/>
    <n v="14900"/>
    <n v="7450"/>
    <n v="67050"/>
    <x v="9"/>
    <s v="Legacy"/>
    <n v="1998"/>
    <s v="N"/>
    <n v="0"/>
  </r>
  <r>
    <n v="319"/>
    <n v="47"/>
    <n v="527945"/>
    <d v="1992-04-14T00:00:00"/>
    <x v="1"/>
    <s v="250/500"/>
    <n v="500"/>
    <n v="1307.1099999999999"/>
    <n v="0"/>
    <n v="600648"/>
    <x v="0"/>
    <x v="3"/>
    <s v="transport-moving"/>
    <s v="dancing"/>
    <s v="not-in-family"/>
    <n v="0"/>
    <n v="0"/>
    <d v="2015-02-17T00:00:00"/>
    <x v="2"/>
    <s v="Front Collision"/>
    <x v="2"/>
    <x v="0"/>
    <x v="4"/>
    <s v="Northbrook"/>
    <s v="2804 Best St"/>
    <n v="22"/>
    <n v="3"/>
    <s v="NO"/>
    <n v="0"/>
    <n v="2"/>
    <s v="?"/>
    <n v="59730"/>
    <n v="10860"/>
    <n v="10860"/>
    <n v="38010"/>
    <x v="6"/>
    <s v="A3"/>
    <n v="2005"/>
    <s v="N"/>
    <n v="0"/>
  </r>
  <r>
    <n v="194"/>
    <n v="39"/>
    <n v="627540"/>
    <d v="2010-05-21T00:00:00"/>
    <x v="0"/>
    <s v="500/1000"/>
    <n v="1000"/>
    <n v="1489.24"/>
    <n v="6000000"/>
    <n v="608335"/>
    <x v="1"/>
    <x v="6"/>
    <s v="other-service"/>
    <s v="kayaking"/>
    <s v="wife"/>
    <n v="0"/>
    <n v="-45000"/>
    <d v="2015-01-24T00:00:00"/>
    <x v="1"/>
    <s v="?"/>
    <x v="1"/>
    <x v="1"/>
    <x v="0"/>
    <s v="Springfield"/>
    <s v="7877 Sky Lane"/>
    <n v="15"/>
    <n v="1"/>
    <s v="YES"/>
    <n v="2"/>
    <n v="2"/>
    <s v="YES"/>
    <n v="8060"/>
    <n v="1240"/>
    <n v="1240"/>
    <n v="5580"/>
    <x v="0"/>
    <n v="95"/>
    <n v="2004"/>
    <s v="N"/>
    <n v="0"/>
  </r>
  <r>
    <n v="227"/>
    <n v="38"/>
    <n v="279422"/>
    <d v="2013-10-27T00:00:00"/>
    <x v="0"/>
    <s v="500/1000"/>
    <n v="500"/>
    <n v="976.67"/>
    <n v="0"/>
    <n v="471600"/>
    <x v="1"/>
    <x v="1"/>
    <s v="handlers-cleaners"/>
    <s v="polo"/>
    <s v="unmarried"/>
    <n v="0"/>
    <n v="0"/>
    <d v="2015-01-21T00:00:00"/>
    <x v="0"/>
    <s v="Rear Collision"/>
    <x v="0"/>
    <x v="2"/>
    <x v="0"/>
    <s v="Northbrook"/>
    <s v="6530 Weaver Ave"/>
    <n v="16"/>
    <n v="1"/>
    <s v="?"/>
    <n v="1"/>
    <n v="2"/>
    <s v="?"/>
    <n v="72200"/>
    <n v="14440"/>
    <n v="7220"/>
    <n v="50540"/>
    <x v="10"/>
    <s v="M5"/>
    <n v="2013"/>
    <s v="Y"/>
    <n v="0"/>
  </r>
  <r>
    <n v="137"/>
    <n v="31"/>
    <n v="484200"/>
    <d v="1994-10-12T00:00:00"/>
    <x v="0"/>
    <s v="250/500"/>
    <n v="2000"/>
    <n v="1340.43"/>
    <n v="0"/>
    <n v="441175"/>
    <x v="0"/>
    <x v="5"/>
    <s v="exec-managerial"/>
    <s v="paintball"/>
    <s v="husband"/>
    <n v="52700"/>
    <n v="-40600"/>
    <d v="2015-02-19T00:00:00"/>
    <x v="2"/>
    <s v="Side Collision"/>
    <x v="1"/>
    <x v="4"/>
    <x v="5"/>
    <s v="Arlington"/>
    <s v="3087 Oak Hwy"/>
    <n v="6"/>
    <n v="3"/>
    <s v="NO"/>
    <n v="1"/>
    <n v="2"/>
    <s v="NO"/>
    <n v="50800"/>
    <n v="10160"/>
    <n v="10160"/>
    <n v="30480"/>
    <x v="4"/>
    <s v="MDX"/>
    <n v="2005"/>
    <s v="N"/>
    <n v="0"/>
  </r>
  <r>
    <n v="244"/>
    <n v="38"/>
    <n v="645258"/>
    <d v="1997-07-04T00:00:00"/>
    <x v="0"/>
    <s v="500/1000"/>
    <n v="2000"/>
    <n v="1267.81"/>
    <n v="5000000"/>
    <n v="603123"/>
    <x v="1"/>
    <x v="4"/>
    <s v="exec-managerial"/>
    <s v="video-games"/>
    <s v="wife"/>
    <n v="0"/>
    <n v="0"/>
    <d v="2015-01-03T00:00:00"/>
    <x v="1"/>
    <s v="?"/>
    <x v="3"/>
    <x v="1"/>
    <x v="5"/>
    <s v="Northbrook"/>
    <s v="7098 Lincoln Hwy"/>
    <n v="10"/>
    <n v="1"/>
    <s v="?"/>
    <n v="2"/>
    <n v="1"/>
    <s v="?"/>
    <n v="6600"/>
    <n v="660"/>
    <n v="1320"/>
    <n v="4620"/>
    <x v="4"/>
    <s v="TL"/>
    <n v="2005"/>
    <s v="N"/>
    <n v="0"/>
  </r>
  <r>
    <n v="78"/>
    <n v="29"/>
    <n v="694662"/>
    <d v="2011-02-15T00:00:00"/>
    <x v="2"/>
    <s v="250/500"/>
    <n v="1000"/>
    <n v="1234.2"/>
    <n v="6000000"/>
    <n v="457767"/>
    <x v="0"/>
    <x v="4"/>
    <s v="other-service"/>
    <s v="bungie-jumping"/>
    <s v="other-relative"/>
    <n v="0"/>
    <n v="0"/>
    <d v="2015-01-29T00:00:00"/>
    <x v="1"/>
    <s v="?"/>
    <x v="1"/>
    <x v="0"/>
    <x v="2"/>
    <s v="Northbrook"/>
    <s v="5124 Maple St"/>
    <n v="3"/>
    <n v="1"/>
    <s v="YES"/>
    <n v="2"/>
    <n v="2"/>
    <s v="NO"/>
    <n v="7500"/>
    <n v="750"/>
    <n v="1500"/>
    <n v="5250"/>
    <x v="5"/>
    <s v="Maxima"/>
    <n v="2002"/>
    <s v="N"/>
    <n v="0"/>
  </r>
  <r>
    <n v="200"/>
    <n v="35"/>
    <n v="960680"/>
    <d v="1994-08-21T00:00:00"/>
    <x v="1"/>
    <s v="250/500"/>
    <n v="2000"/>
    <n v="1318.06"/>
    <n v="0"/>
    <n v="618498"/>
    <x v="0"/>
    <x v="5"/>
    <s v="exec-managerial"/>
    <s v="video-games"/>
    <s v="wife"/>
    <n v="57300"/>
    <n v="-80600"/>
    <d v="2015-01-19T00:00:00"/>
    <x v="1"/>
    <s v="?"/>
    <x v="3"/>
    <x v="1"/>
    <x v="1"/>
    <s v="Hillsdale"/>
    <s v="2333 Maple Lane"/>
    <n v="13"/>
    <n v="1"/>
    <s v="NO"/>
    <n v="0"/>
    <n v="3"/>
    <s v="YES"/>
    <n v="6490"/>
    <n v="1180"/>
    <n v="1180"/>
    <n v="4130"/>
    <x v="13"/>
    <s v="Jetta"/>
    <n v="2002"/>
    <s v="N"/>
    <n v="0"/>
  </r>
  <r>
    <n v="284"/>
    <n v="48"/>
    <n v="498140"/>
    <d v="1997-05-15T00:00:00"/>
    <x v="1"/>
    <s v="500/1000"/>
    <n v="2000"/>
    <n v="769.95"/>
    <n v="0"/>
    <n v="605486"/>
    <x v="0"/>
    <x v="4"/>
    <s v="prof-specialty"/>
    <s v="movies"/>
    <s v="not-in-family"/>
    <n v="0"/>
    <n v="-44200"/>
    <d v="2015-01-19T00:00:00"/>
    <x v="2"/>
    <s v="Side Collision"/>
    <x v="0"/>
    <x v="4"/>
    <x v="2"/>
    <s v="Hillsdale"/>
    <s v="1012 5th Lane"/>
    <n v="16"/>
    <n v="2"/>
    <s v="?"/>
    <n v="2"/>
    <n v="3"/>
    <s v="NO"/>
    <n v="60940"/>
    <n v="5540"/>
    <n v="11080"/>
    <n v="44320"/>
    <x v="6"/>
    <s v="A3"/>
    <n v="2013"/>
    <s v="Y"/>
    <n v="0"/>
  </r>
  <r>
    <n v="275"/>
    <n v="41"/>
    <n v="498875"/>
    <d v="1996-10-26T00:00:00"/>
    <x v="0"/>
    <s v="100/300"/>
    <n v="2000"/>
    <n v="1514.72"/>
    <n v="0"/>
    <n v="617970"/>
    <x v="0"/>
    <x v="5"/>
    <s v="transport-moving"/>
    <s v="board-games"/>
    <s v="own-child"/>
    <n v="35700"/>
    <n v="0"/>
    <d v="2015-02-02T00:00:00"/>
    <x v="2"/>
    <s v="Front Collision"/>
    <x v="0"/>
    <x v="2"/>
    <x v="2"/>
    <s v="Northbrook"/>
    <s v="7477 MLK Drive"/>
    <n v="13"/>
    <n v="3"/>
    <s v="YES"/>
    <n v="0"/>
    <n v="1"/>
    <s v="?"/>
    <n v="58300"/>
    <n v="5830"/>
    <n v="11660"/>
    <n v="40810"/>
    <x v="9"/>
    <s v="Legacy"/>
    <n v="2007"/>
    <s v="N"/>
    <n v="0"/>
  </r>
  <r>
    <n v="153"/>
    <n v="34"/>
    <n v="798177"/>
    <d v="2006-03-04T00:00:00"/>
    <x v="2"/>
    <s v="500/1000"/>
    <n v="1000"/>
    <n v="873.64"/>
    <n v="4000000"/>
    <n v="432934"/>
    <x v="1"/>
    <x v="2"/>
    <s v="priv-house-serv"/>
    <s v="yachting"/>
    <s v="husband"/>
    <n v="800"/>
    <n v="0"/>
    <d v="2015-01-30T00:00:00"/>
    <x v="2"/>
    <s v="Front Collision"/>
    <x v="1"/>
    <x v="3"/>
    <x v="0"/>
    <s v="Columbus"/>
    <s v="9489 3rd St"/>
    <n v="9"/>
    <n v="3"/>
    <s v="NO"/>
    <n v="2"/>
    <n v="1"/>
    <s v="?"/>
    <n v="68400"/>
    <n v="11400"/>
    <n v="11400"/>
    <n v="45600"/>
    <x v="8"/>
    <s v="F150"/>
    <n v="2007"/>
    <s v="N"/>
    <n v="0"/>
  </r>
  <r>
    <n v="134"/>
    <n v="32"/>
    <n v="614763"/>
    <d v="1991-01-02T00:00:00"/>
    <x v="2"/>
    <s v="500/1000"/>
    <n v="500"/>
    <n v="1612.43"/>
    <n v="0"/>
    <n v="456762"/>
    <x v="1"/>
    <x v="0"/>
    <s v="other-service"/>
    <s v="yachting"/>
    <s v="own-child"/>
    <n v="36400"/>
    <n v="0"/>
    <d v="2015-01-08T00:00:00"/>
    <x v="0"/>
    <s v="Side Collision"/>
    <x v="2"/>
    <x v="2"/>
    <x v="1"/>
    <s v="Springfield"/>
    <s v="2087 Apache Ave"/>
    <n v="2"/>
    <n v="1"/>
    <s v="?"/>
    <n v="2"/>
    <n v="1"/>
    <s v="YES"/>
    <n v="64240"/>
    <n v="11680"/>
    <n v="11680"/>
    <n v="40880"/>
    <x v="10"/>
    <s v="3 Series"/>
    <n v="2015"/>
    <s v="N"/>
    <n v="0"/>
  </r>
  <r>
    <n v="31"/>
    <n v="36"/>
    <n v="679370"/>
    <d v="1999-08-15T00:00:00"/>
    <x v="2"/>
    <s v="500/1000"/>
    <n v="2000"/>
    <n v="1318.24"/>
    <n v="9000000"/>
    <n v="601748"/>
    <x v="1"/>
    <x v="3"/>
    <s v="prof-specialty"/>
    <s v="kayaking"/>
    <s v="not-in-family"/>
    <n v="0"/>
    <n v="-78600"/>
    <d v="2015-01-30T00:00:00"/>
    <x v="3"/>
    <s v="?"/>
    <x v="3"/>
    <x v="1"/>
    <x v="4"/>
    <s v="Arlington"/>
    <s v="5540 Sky St"/>
    <n v="9"/>
    <n v="1"/>
    <s v="NO"/>
    <n v="0"/>
    <n v="1"/>
    <s v="YES"/>
    <n v="4700"/>
    <n v="940"/>
    <n v="470"/>
    <n v="3290"/>
    <x v="2"/>
    <s v="Neon"/>
    <n v="2002"/>
    <s v="N"/>
    <n v="0"/>
  </r>
  <r>
    <n v="41"/>
    <n v="25"/>
    <n v="958857"/>
    <d v="1992-01-15T00:00:00"/>
    <x v="1"/>
    <s v="100/300"/>
    <n v="1000"/>
    <n v="1226.83"/>
    <n v="0"/>
    <n v="607763"/>
    <x v="1"/>
    <x v="3"/>
    <s v="exec-managerial"/>
    <s v="exercise"/>
    <s v="not-in-family"/>
    <n v="0"/>
    <n v="-56100"/>
    <d v="2015-01-07T00:00:00"/>
    <x v="2"/>
    <s v="Side Collision"/>
    <x v="0"/>
    <x v="3"/>
    <x v="0"/>
    <s v="Columbus"/>
    <s v="7238 2nd St"/>
    <n v="12"/>
    <n v="3"/>
    <s v="YES"/>
    <n v="2"/>
    <n v="0"/>
    <s v="?"/>
    <n v="45120"/>
    <n v="0"/>
    <n v="5640"/>
    <n v="39480"/>
    <x v="4"/>
    <s v="MDX"/>
    <n v="2011"/>
    <s v="Y"/>
    <n v="0"/>
  </r>
  <r>
    <n v="127"/>
    <n v="29"/>
    <n v="686816"/>
    <d v="1999-12-07T00:00:00"/>
    <x v="0"/>
    <s v="250/500"/>
    <n v="2000"/>
    <n v="1326.44"/>
    <n v="5000000"/>
    <n v="436973"/>
    <x v="1"/>
    <x v="5"/>
    <s v="sales"/>
    <s v="board-games"/>
    <s v="own-child"/>
    <n v="0"/>
    <n v="0"/>
    <d v="2015-02-24T00:00:00"/>
    <x v="2"/>
    <s v="Front Collision"/>
    <x v="2"/>
    <x v="2"/>
    <x v="0"/>
    <s v="Arlington"/>
    <s v="8442 Britain Hwy"/>
    <n v="12"/>
    <n v="2"/>
    <s v="YES"/>
    <n v="1"/>
    <n v="1"/>
    <s v="?"/>
    <n v="66950"/>
    <n v="10300"/>
    <n v="10300"/>
    <n v="46350"/>
    <x v="0"/>
    <n v="93"/>
    <n v="1995"/>
    <s v="N"/>
    <n v="0"/>
  </r>
  <r>
    <n v="61"/>
    <n v="23"/>
    <n v="127754"/>
    <d v="1993-06-06T00:00:00"/>
    <x v="2"/>
    <s v="250/500"/>
    <n v="2000"/>
    <n v="1136.83"/>
    <n v="4000000"/>
    <n v="471300"/>
    <x v="1"/>
    <x v="2"/>
    <s v="tech-support"/>
    <s v="exercise"/>
    <s v="own-child"/>
    <n v="0"/>
    <n v="-62400"/>
    <d v="2015-02-02T00:00:00"/>
    <x v="0"/>
    <s v="Side Collision"/>
    <x v="0"/>
    <x v="0"/>
    <x v="2"/>
    <s v="Columbus"/>
    <s v="1331 Britain Hwy"/>
    <n v="14"/>
    <n v="1"/>
    <s v="NO"/>
    <n v="0"/>
    <n v="3"/>
    <s v="?"/>
    <n v="98340"/>
    <n v="8940"/>
    <n v="17880"/>
    <n v="71520"/>
    <x v="12"/>
    <s v="Accord"/>
    <n v="2004"/>
    <s v="Y"/>
    <n v="0"/>
  </r>
  <r>
    <n v="207"/>
    <n v="42"/>
    <n v="918629"/>
    <d v="2000-10-03T00:00:00"/>
    <x v="2"/>
    <s v="250/500"/>
    <n v="2000"/>
    <n v="1322.78"/>
    <n v="0"/>
    <n v="453277"/>
    <x v="0"/>
    <x v="1"/>
    <s v="farming-fishing"/>
    <s v="yachting"/>
    <s v="own-child"/>
    <n v="55200"/>
    <n v="0"/>
    <d v="2015-02-28T00:00:00"/>
    <x v="3"/>
    <s v="?"/>
    <x v="3"/>
    <x v="1"/>
    <x v="4"/>
    <s v="Springfield"/>
    <s v="5260 Francis Drive"/>
    <n v="9"/>
    <n v="1"/>
    <s v="NO"/>
    <n v="0"/>
    <n v="1"/>
    <s v="NO"/>
    <n v="5900"/>
    <n v="590"/>
    <n v="590"/>
    <n v="4720"/>
    <x v="10"/>
    <s v="X5"/>
    <n v="2007"/>
    <s v="N"/>
    <n v="0"/>
  </r>
  <r>
    <n v="219"/>
    <n v="43"/>
    <n v="731450"/>
    <d v="2010-12-29T00:00:00"/>
    <x v="1"/>
    <s v="100/300"/>
    <n v="1000"/>
    <n v="1483.25"/>
    <n v="0"/>
    <n v="465100"/>
    <x v="1"/>
    <x v="0"/>
    <s v="exec-managerial"/>
    <s v="exercise"/>
    <s v="not-in-family"/>
    <n v="90700"/>
    <n v="-20800"/>
    <d v="2015-02-09T00:00:00"/>
    <x v="2"/>
    <s v="Front Collision"/>
    <x v="0"/>
    <x v="4"/>
    <x v="5"/>
    <s v="Riverwood"/>
    <s v="1135 Solo Lane"/>
    <n v="3"/>
    <n v="3"/>
    <s v="NO"/>
    <n v="1"/>
    <n v="1"/>
    <s v="?"/>
    <n v="70680"/>
    <n v="5890"/>
    <n v="11780"/>
    <n v="53010"/>
    <x v="8"/>
    <s v="Fusion"/>
    <n v="2009"/>
    <s v="N"/>
    <n v="0"/>
  </r>
  <r>
    <n v="271"/>
    <n v="42"/>
    <n v="307447"/>
    <d v="1990-03-17T00:00:00"/>
    <x v="2"/>
    <s v="100/300"/>
    <n v="500"/>
    <n v="1515.3"/>
    <n v="0"/>
    <n v="603248"/>
    <x v="1"/>
    <x v="5"/>
    <s v="machine-op-inspct"/>
    <s v="hiking"/>
    <s v="not-in-family"/>
    <n v="0"/>
    <n v="0"/>
    <d v="2015-01-19T00:00:00"/>
    <x v="2"/>
    <s v="Rear Collision"/>
    <x v="2"/>
    <x v="4"/>
    <x v="0"/>
    <s v="Northbend"/>
    <s v="9737 Solo Hwy"/>
    <n v="21"/>
    <n v="3"/>
    <s v="NO"/>
    <n v="1"/>
    <n v="0"/>
    <s v="NO"/>
    <n v="93720"/>
    <n v="17040"/>
    <n v="8520"/>
    <n v="68160"/>
    <x v="1"/>
    <s v="ML350"/>
    <n v="2005"/>
    <s v="N"/>
    <n v="0"/>
  </r>
  <r>
    <n v="80"/>
    <n v="25"/>
    <n v="992145"/>
    <d v="2012-03-01T00:00:00"/>
    <x v="2"/>
    <s v="100/300"/>
    <n v="2000"/>
    <n v="1075.18"/>
    <n v="5000000"/>
    <n v="601112"/>
    <x v="1"/>
    <x v="1"/>
    <s v="armed-forces"/>
    <s v="exercise"/>
    <s v="husband"/>
    <n v="67700"/>
    <n v="-58400"/>
    <d v="2015-02-21T00:00:00"/>
    <x v="1"/>
    <s v="?"/>
    <x v="1"/>
    <x v="1"/>
    <x v="3"/>
    <s v="Northbrook"/>
    <s v="3289 Britain Drive"/>
    <n v="5"/>
    <n v="1"/>
    <s v="NO"/>
    <n v="2"/>
    <n v="0"/>
    <s v="YES"/>
    <n v="6930"/>
    <n v="1260"/>
    <n v="630"/>
    <n v="5040"/>
    <x v="7"/>
    <s v="Highlander"/>
    <n v="2001"/>
    <s v="N"/>
    <n v="0"/>
  </r>
  <r>
    <n v="325"/>
    <n v="47"/>
    <n v="900628"/>
    <d v="2006-02-05T00:00:00"/>
    <x v="1"/>
    <s v="500/1000"/>
    <n v="1000"/>
    <n v="1690.27"/>
    <n v="0"/>
    <n v="438830"/>
    <x v="1"/>
    <x v="2"/>
    <s v="protective-serv"/>
    <s v="hiking"/>
    <s v="not-in-family"/>
    <n v="61500"/>
    <n v="0"/>
    <d v="2015-01-14T00:00:00"/>
    <x v="0"/>
    <s v="Side Collision"/>
    <x v="0"/>
    <x v="2"/>
    <x v="1"/>
    <s v="Springfield"/>
    <s v="6550 Andromedia St"/>
    <n v="11"/>
    <n v="1"/>
    <s v="YES"/>
    <n v="0"/>
    <n v="3"/>
    <s v="NO"/>
    <n v="72930"/>
    <n v="6630"/>
    <n v="6630"/>
    <n v="59670"/>
    <x v="2"/>
    <s v="RAM"/>
    <n v="2006"/>
    <s v="Y"/>
    <n v="0"/>
  </r>
  <r>
    <n v="29"/>
    <n v="25"/>
    <n v="235220"/>
    <d v="2014-11-01T00:00:00"/>
    <x v="2"/>
    <s v="250/500"/>
    <n v="2000"/>
    <n v="1352.83"/>
    <n v="0"/>
    <n v="464959"/>
    <x v="0"/>
    <x v="4"/>
    <s v="farming-fishing"/>
    <s v="skydiving"/>
    <s v="own-child"/>
    <n v="0"/>
    <n v="-71700"/>
    <d v="2015-01-22T00:00:00"/>
    <x v="2"/>
    <s v="Rear Collision"/>
    <x v="1"/>
    <x v="3"/>
    <x v="0"/>
    <s v="Hillsdale"/>
    <s v="1679 2nd Hwy"/>
    <n v="4"/>
    <n v="4"/>
    <s v="YES"/>
    <n v="1"/>
    <n v="2"/>
    <s v="YES"/>
    <n v="64890"/>
    <n v="7210"/>
    <n v="7210"/>
    <n v="50470"/>
    <x v="5"/>
    <s v="Pathfinder"/>
    <n v="2013"/>
    <s v="Y"/>
    <n v="0"/>
  </r>
  <r>
    <n v="295"/>
    <n v="48"/>
    <n v="740019"/>
    <d v="2009-06-17T00:00:00"/>
    <x v="0"/>
    <s v="250/500"/>
    <n v="1000"/>
    <n v="1148.73"/>
    <n v="0"/>
    <n v="439787"/>
    <x v="1"/>
    <x v="3"/>
    <s v="machine-op-inspct"/>
    <s v="kayaking"/>
    <s v="wife"/>
    <n v="0"/>
    <n v="0"/>
    <d v="2015-02-22T00:00:00"/>
    <x v="3"/>
    <s v="?"/>
    <x v="3"/>
    <x v="1"/>
    <x v="4"/>
    <s v="Columbus"/>
    <s v="3998 Flute St"/>
    <n v="6"/>
    <n v="1"/>
    <s v="?"/>
    <n v="1"/>
    <n v="2"/>
    <s v="YES"/>
    <n v="5400"/>
    <n v="900"/>
    <n v="900"/>
    <n v="3600"/>
    <x v="0"/>
    <n v="95"/>
    <n v="1999"/>
    <s v="N"/>
    <n v="0"/>
  </r>
  <r>
    <n v="239"/>
    <n v="42"/>
    <n v="246882"/>
    <d v="1999-09-20T00:00:00"/>
    <x v="2"/>
    <s v="100/300"/>
    <n v="1000"/>
    <n v="969.5"/>
    <n v="0"/>
    <n v="464839"/>
    <x v="0"/>
    <x v="3"/>
    <s v="exec-managerial"/>
    <s v="reading"/>
    <s v="not-in-family"/>
    <n v="0"/>
    <n v="0"/>
    <d v="2015-01-26T00:00:00"/>
    <x v="1"/>
    <s v="?"/>
    <x v="3"/>
    <x v="1"/>
    <x v="5"/>
    <s v="Northbrook"/>
    <s v="2430 MLK Ave"/>
    <n v="10"/>
    <n v="1"/>
    <s v="NO"/>
    <n v="0"/>
    <n v="0"/>
    <s v="?"/>
    <n v="5600"/>
    <n v="700"/>
    <n v="700"/>
    <n v="4200"/>
    <x v="6"/>
    <s v="A3"/>
    <n v="2007"/>
    <s v="N"/>
    <n v="0"/>
  </r>
  <r>
    <n v="269"/>
    <n v="41"/>
    <n v="797613"/>
    <d v="1990-10-19T00:00:00"/>
    <x v="1"/>
    <s v="100/300"/>
    <n v="500"/>
    <n v="1463.82"/>
    <n v="0"/>
    <n v="448984"/>
    <x v="1"/>
    <x v="3"/>
    <s v="protective-serv"/>
    <s v="yachting"/>
    <s v="not-in-family"/>
    <n v="0"/>
    <n v="-72300"/>
    <d v="2015-01-24T00:00:00"/>
    <x v="0"/>
    <s v="Rear Collision"/>
    <x v="1"/>
    <x v="0"/>
    <x v="0"/>
    <s v="Northbend"/>
    <s v="7717 Britain Hwy"/>
    <n v="23"/>
    <n v="1"/>
    <s v="YES"/>
    <n v="0"/>
    <n v="0"/>
    <s v="?"/>
    <n v="79300"/>
    <n v="15860"/>
    <n v="15860"/>
    <n v="47580"/>
    <x v="0"/>
    <s v="92x"/>
    <n v="2007"/>
    <s v="N"/>
    <n v="0"/>
  </r>
  <r>
    <n v="80"/>
    <n v="27"/>
    <n v="193442"/>
    <d v="1996-08-05T00:00:00"/>
    <x v="2"/>
    <s v="100/300"/>
    <n v="1000"/>
    <n v="1474.17"/>
    <n v="0"/>
    <n v="440327"/>
    <x v="1"/>
    <x v="3"/>
    <s v="tech-support"/>
    <s v="exercise"/>
    <s v="unmarried"/>
    <n v="0"/>
    <n v="0"/>
    <d v="2015-02-19T00:00:00"/>
    <x v="0"/>
    <s v="Side Collision"/>
    <x v="0"/>
    <x v="0"/>
    <x v="4"/>
    <s v="Northbend"/>
    <s v="7773 Tree Hwy"/>
    <n v="13"/>
    <n v="1"/>
    <s v="YES"/>
    <n v="1"/>
    <n v="0"/>
    <s v="YES"/>
    <n v="52800"/>
    <n v="10560"/>
    <n v="5280"/>
    <n v="36960"/>
    <x v="0"/>
    <n v="95"/>
    <n v="2004"/>
    <s v="N"/>
    <n v="0"/>
  </r>
  <r>
    <n v="279"/>
    <n v="41"/>
    <n v="389238"/>
    <d v="2001-06-06T00:00:00"/>
    <x v="2"/>
    <s v="250/500"/>
    <n v="500"/>
    <n v="1497.35"/>
    <n v="0"/>
    <n v="460742"/>
    <x v="1"/>
    <x v="6"/>
    <s v="prof-specialty"/>
    <s v="bungie-jumping"/>
    <s v="husband"/>
    <n v="37300"/>
    <n v="-31700"/>
    <d v="2015-01-29T00:00:00"/>
    <x v="2"/>
    <s v="Front Collision"/>
    <x v="1"/>
    <x v="2"/>
    <x v="5"/>
    <s v="Northbrook"/>
    <s v="2199 Texas Drive"/>
    <n v="16"/>
    <n v="3"/>
    <s v="?"/>
    <n v="2"/>
    <n v="3"/>
    <s v="NO"/>
    <n v="28800"/>
    <n v="0"/>
    <n v="3600"/>
    <n v="25200"/>
    <x v="8"/>
    <s v="Fusion"/>
    <n v="2013"/>
    <s v="N"/>
    <n v="0"/>
  </r>
  <r>
    <n v="165"/>
    <n v="33"/>
    <n v="760179"/>
    <d v="2007-03-25T00:00:00"/>
    <x v="0"/>
    <s v="100/300"/>
    <n v="1000"/>
    <n v="1427.14"/>
    <n v="0"/>
    <n v="446895"/>
    <x v="1"/>
    <x v="2"/>
    <s v="tech-support"/>
    <s v="kayaking"/>
    <s v="other-relative"/>
    <n v="35300"/>
    <n v="-58100"/>
    <d v="2015-02-15T00:00:00"/>
    <x v="3"/>
    <s v="?"/>
    <x v="1"/>
    <x v="0"/>
    <x v="4"/>
    <s v="Northbend"/>
    <s v="1028 Sky Lane"/>
    <n v="3"/>
    <n v="1"/>
    <s v="NO"/>
    <n v="1"/>
    <n v="1"/>
    <s v="NO"/>
    <n v="2970"/>
    <n v="330"/>
    <n v="330"/>
    <n v="2310"/>
    <x v="7"/>
    <s v="Highlander"/>
    <n v="2008"/>
    <s v="N"/>
    <n v="0"/>
  </r>
  <r>
    <n v="350"/>
    <n v="54"/>
    <n v="939905"/>
    <d v="2013-10-31T00:00:00"/>
    <x v="0"/>
    <s v="500/1000"/>
    <n v="500"/>
    <n v="1495.1"/>
    <n v="0"/>
    <n v="609374"/>
    <x v="0"/>
    <x v="3"/>
    <s v="other-service"/>
    <s v="basketball"/>
    <s v="wife"/>
    <n v="50500"/>
    <n v="0"/>
    <d v="2015-02-12T00:00:00"/>
    <x v="2"/>
    <s v="Side Collision"/>
    <x v="2"/>
    <x v="0"/>
    <x v="0"/>
    <s v="Northbend"/>
    <s v="4154 Lincoln Hwy"/>
    <n v="15"/>
    <n v="3"/>
    <s v="NO"/>
    <n v="0"/>
    <n v="0"/>
    <s v="?"/>
    <n v="93480"/>
    <n v="15580"/>
    <n v="7790"/>
    <n v="70110"/>
    <x v="3"/>
    <s v="Malibu"/>
    <n v="2014"/>
    <s v="N"/>
    <n v="0"/>
  </r>
  <r>
    <n v="295"/>
    <n v="49"/>
    <n v="872814"/>
    <d v="1992-06-13T00:00:00"/>
    <x v="2"/>
    <s v="100/300"/>
    <n v="500"/>
    <n v="1141.6199999999999"/>
    <n v="0"/>
    <n v="451672"/>
    <x v="0"/>
    <x v="3"/>
    <s v="prof-specialty"/>
    <s v="kayaking"/>
    <s v="husband"/>
    <n v="34300"/>
    <n v="-24300"/>
    <d v="2015-01-01T00:00:00"/>
    <x v="1"/>
    <s v="?"/>
    <x v="1"/>
    <x v="1"/>
    <x v="4"/>
    <s v="Columbus"/>
    <s v="8085 Andromedia St"/>
    <n v="4"/>
    <n v="1"/>
    <s v="YES"/>
    <n v="1"/>
    <n v="3"/>
    <s v="YES"/>
    <n v="4320"/>
    <n v="480"/>
    <n v="480"/>
    <n v="3360"/>
    <x v="1"/>
    <s v="E400"/>
    <n v="2002"/>
    <s v="N"/>
    <n v="0"/>
  </r>
  <r>
    <n v="464"/>
    <n v="61"/>
    <n v="632627"/>
    <d v="1990-10-07T00:00:00"/>
    <x v="0"/>
    <s v="500/1000"/>
    <n v="1000"/>
    <n v="1125.3699999999999"/>
    <n v="0"/>
    <n v="604450"/>
    <x v="1"/>
    <x v="2"/>
    <s v="prof-specialty"/>
    <s v="basketball"/>
    <s v="husband"/>
    <n v="0"/>
    <n v="-56400"/>
    <d v="2015-01-13T00:00:00"/>
    <x v="2"/>
    <s v="Rear Collision"/>
    <x v="0"/>
    <x v="0"/>
    <x v="1"/>
    <s v="Northbend"/>
    <s v="4793 4th Ridge"/>
    <n v="6"/>
    <n v="3"/>
    <s v="?"/>
    <n v="0"/>
    <n v="2"/>
    <s v="YES"/>
    <n v="79800"/>
    <n v="6650"/>
    <n v="19950"/>
    <n v="53200"/>
    <x v="0"/>
    <n v="95"/>
    <n v="2000"/>
    <s v="Y"/>
    <n v="0"/>
  </r>
  <r>
    <n v="118"/>
    <n v="28"/>
    <n v="283414"/>
    <d v="1991-12-28T00:00:00"/>
    <x v="1"/>
    <s v="500/1000"/>
    <n v="2000"/>
    <n v="1207.3599999999999"/>
    <n v="0"/>
    <n v="432896"/>
    <x v="1"/>
    <x v="5"/>
    <s v="handlers-cleaners"/>
    <s v="camping"/>
    <s v="own-child"/>
    <n v="0"/>
    <n v="-57000"/>
    <d v="2015-03-01T00:00:00"/>
    <x v="2"/>
    <s v="Front Collision"/>
    <x v="0"/>
    <x v="4"/>
    <x v="4"/>
    <s v="Columbus"/>
    <s v="7428 Sky Hwy"/>
    <n v="22"/>
    <n v="2"/>
    <s v="NO"/>
    <n v="1"/>
    <n v="0"/>
    <s v="?"/>
    <n v="74200"/>
    <n v="7420"/>
    <n v="14840"/>
    <n v="51940"/>
    <x v="13"/>
    <s v="Passat"/>
    <n v="1997"/>
    <s v="N"/>
    <n v="0"/>
  </r>
  <r>
    <n v="298"/>
    <n v="47"/>
    <n v="163161"/>
    <d v="1998-11-11T00:00:00"/>
    <x v="2"/>
    <s v="500/1000"/>
    <n v="2000"/>
    <n v="1338.5"/>
    <n v="0"/>
    <n v="618929"/>
    <x v="1"/>
    <x v="1"/>
    <s v="machine-op-inspct"/>
    <s v="basketball"/>
    <s v="other-relative"/>
    <n v="28800"/>
    <n v="0"/>
    <d v="2015-02-02T00:00:00"/>
    <x v="0"/>
    <s v="Front Collision"/>
    <x v="0"/>
    <x v="2"/>
    <x v="2"/>
    <s v="Northbrook"/>
    <s v="2306 5th Lane"/>
    <n v="1"/>
    <n v="1"/>
    <s v="?"/>
    <n v="0"/>
    <n v="0"/>
    <s v="?"/>
    <m/>
    <n v="10860"/>
    <n v="10860"/>
    <n v="48870"/>
    <x v="0"/>
    <n v="93"/>
    <n v="2000"/>
    <s v="Y"/>
    <n v="1"/>
  </r>
  <r>
    <n v="87"/>
    <n v="31"/>
    <n v="853360"/>
    <d v="2009-06-26T00:00:00"/>
    <x v="1"/>
    <s v="500/1000"/>
    <n v="1000"/>
    <n v="1074.07"/>
    <n v="0"/>
    <n v="451312"/>
    <x v="1"/>
    <x v="4"/>
    <s v="sales"/>
    <s v="chess"/>
    <s v="husband"/>
    <n v="0"/>
    <n v="-47500"/>
    <d v="2015-01-27T00:00:00"/>
    <x v="2"/>
    <s v="Rear Collision"/>
    <x v="0"/>
    <x v="2"/>
    <x v="2"/>
    <s v="Springfield"/>
    <s v="3052 Weaver Ridge"/>
    <n v="16"/>
    <n v="3"/>
    <s v="NO"/>
    <n v="0"/>
    <n v="3"/>
    <s v="YES"/>
    <n v="60940"/>
    <n v="5540"/>
    <n v="11080"/>
    <n v="44320"/>
    <x v="5"/>
    <s v="Ultima"/>
    <n v="2006"/>
    <s v="Y"/>
    <n v="0"/>
  </r>
  <r>
    <n v="261"/>
    <n v="42"/>
    <n v="776860"/>
    <d v="2009-01-11T00:00:00"/>
    <x v="0"/>
    <s v="250/500"/>
    <n v="500"/>
    <n v="1337.56"/>
    <n v="0"/>
    <n v="605141"/>
    <x v="1"/>
    <x v="3"/>
    <s v="prof-specialty"/>
    <s v="video-games"/>
    <s v="unmarried"/>
    <n v="0"/>
    <n v="0"/>
    <d v="2015-01-12T00:00:00"/>
    <x v="0"/>
    <s v="Rear Collision"/>
    <x v="1"/>
    <x v="0"/>
    <x v="0"/>
    <s v="Riverwood"/>
    <s v="5211 Weaver Drive"/>
    <n v="18"/>
    <n v="1"/>
    <s v="?"/>
    <n v="1"/>
    <n v="2"/>
    <s v="YES"/>
    <n v="74700"/>
    <n v="7470"/>
    <n v="14940"/>
    <n v="52290"/>
    <x v="2"/>
    <s v="RAM"/>
    <n v="2010"/>
    <s v="N"/>
    <n v="0"/>
  </r>
  <r>
    <n v="453"/>
    <n v="60"/>
    <n v="149367"/>
    <d v="2003-03-18T00:00:00"/>
    <x v="1"/>
    <s v="100/300"/>
    <n v="500"/>
    <n v="1298.9100000000001"/>
    <n v="6000000"/>
    <n v="459504"/>
    <x v="0"/>
    <x v="1"/>
    <s v="craft-repair"/>
    <s v="dancing"/>
    <s v="unmarried"/>
    <n v="52600"/>
    <n v="-38800"/>
    <d v="2015-01-06T00:00:00"/>
    <x v="0"/>
    <s v="Front Collision"/>
    <x v="0"/>
    <x v="2"/>
    <x v="5"/>
    <s v="Springfield"/>
    <s v="7253 MLK St"/>
    <n v="0"/>
    <n v="1"/>
    <s v="YES"/>
    <n v="0"/>
    <n v="0"/>
    <s v="?"/>
    <n v="70000"/>
    <n v="14000"/>
    <n v="7000"/>
    <n v="49000"/>
    <x v="8"/>
    <s v="F150"/>
    <n v="2015"/>
    <s v="Y"/>
    <n v="0"/>
  </r>
  <r>
    <n v="210"/>
    <n v="41"/>
    <n v="395269"/>
    <d v="2012-11-02T00:00:00"/>
    <x v="2"/>
    <s v="500/1000"/>
    <n v="500"/>
    <n v="1222.75"/>
    <n v="0"/>
    <n v="432781"/>
    <x v="0"/>
    <x v="5"/>
    <s v="exec-managerial"/>
    <s v="polo"/>
    <s v="other-relative"/>
    <n v="0"/>
    <n v="-41000"/>
    <d v="2015-01-30T00:00:00"/>
    <x v="2"/>
    <s v="Rear Collision"/>
    <x v="2"/>
    <x v="3"/>
    <x v="6"/>
    <s v="Columbus"/>
    <s v="1454 5th Ridge"/>
    <n v="12"/>
    <n v="3"/>
    <s v="?"/>
    <n v="2"/>
    <n v="0"/>
    <s v="NO"/>
    <n v="81070"/>
    <n v="14740"/>
    <n v="14740"/>
    <n v="51590"/>
    <x v="10"/>
    <s v="X5"/>
    <n v="2001"/>
    <s v="N"/>
    <n v="0"/>
  </r>
  <r>
    <n v="168"/>
    <n v="32"/>
    <n v="981123"/>
    <d v="2000-05-04T00:00:00"/>
    <x v="1"/>
    <s v="100/300"/>
    <n v="1000"/>
    <n v="1059.52"/>
    <n v="0"/>
    <n v="452748"/>
    <x v="0"/>
    <x v="0"/>
    <s v="protective-serv"/>
    <s v="camping"/>
    <s v="own-child"/>
    <n v="0"/>
    <n v="-40600"/>
    <d v="2015-03-01T00:00:00"/>
    <x v="2"/>
    <s v="Side Collision"/>
    <x v="0"/>
    <x v="3"/>
    <x v="1"/>
    <s v="Hillsdale"/>
    <s v="5622 Best Ridge"/>
    <n v="13"/>
    <n v="2"/>
    <s v="?"/>
    <n v="1"/>
    <n v="1"/>
    <s v="?"/>
    <n v="57720"/>
    <n v="14430"/>
    <n v="9620"/>
    <n v="33670"/>
    <x v="0"/>
    <n v="93"/>
    <n v="2007"/>
    <s v="N"/>
    <n v="0"/>
  </r>
  <r>
    <n v="390"/>
    <n v="51"/>
    <n v="143626"/>
    <d v="1999-09-29T00:00:00"/>
    <x v="0"/>
    <s v="250/500"/>
    <n v="2000"/>
    <n v="1124.3800000000001"/>
    <n v="0"/>
    <n v="618316"/>
    <x v="0"/>
    <x v="2"/>
    <s v="armed-forces"/>
    <s v="reading"/>
    <s v="other-relative"/>
    <n v="0"/>
    <n v="0"/>
    <d v="2015-02-24T00:00:00"/>
    <x v="1"/>
    <s v="?"/>
    <x v="1"/>
    <x v="1"/>
    <x v="1"/>
    <s v="Northbrook"/>
    <s v="4574 Britain Hwy"/>
    <n v="9"/>
    <n v="1"/>
    <s v="YES"/>
    <n v="1"/>
    <n v="1"/>
    <s v="YES"/>
    <n v="7080"/>
    <n v="1180"/>
    <n v="1180"/>
    <n v="4720"/>
    <x v="8"/>
    <s v="F150"/>
    <n v="2001"/>
    <s v="N"/>
    <n v="0"/>
  </r>
  <r>
    <n v="258"/>
    <n v="46"/>
    <n v="648397"/>
    <d v="1999-03-09T00:00:00"/>
    <x v="1"/>
    <s v="100/300"/>
    <n v="1000"/>
    <n v="1110.3699999999999"/>
    <n v="10000000"/>
    <n v="455365"/>
    <x v="0"/>
    <x v="0"/>
    <s v="machine-op-inspct"/>
    <s v="hiking"/>
    <s v="other-relative"/>
    <n v="34400"/>
    <n v="-56800"/>
    <d v="2015-01-24T00:00:00"/>
    <x v="2"/>
    <s v="Side Collision"/>
    <x v="2"/>
    <x v="3"/>
    <x v="2"/>
    <s v="Riverwood"/>
    <s v="4539 Texas St"/>
    <n v="14"/>
    <n v="3"/>
    <s v="NO"/>
    <n v="0"/>
    <n v="1"/>
    <s v="?"/>
    <n v="47700"/>
    <n v="4770"/>
    <n v="9540"/>
    <n v="33390"/>
    <x v="4"/>
    <s v="MDX"/>
    <n v="1997"/>
    <s v="Y"/>
    <n v="0"/>
  </r>
  <r>
    <n v="107"/>
    <n v="31"/>
    <n v="154982"/>
    <d v="1991-02-13T00:00:00"/>
    <x v="2"/>
    <s v="500/1000"/>
    <n v="2000"/>
    <n v="1374.22"/>
    <n v="0"/>
    <n v="470603"/>
    <x v="1"/>
    <x v="1"/>
    <s v="machine-op-inspct"/>
    <s v="bungie-jumping"/>
    <s v="other-relative"/>
    <n v="62000"/>
    <n v="-63100"/>
    <d v="2015-02-26T00:00:00"/>
    <x v="0"/>
    <s v="Rear Collision"/>
    <x v="1"/>
    <x v="0"/>
    <x v="0"/>
    <s v="Hillsdale"/>
    <s v="8118 Elm Ridge"/>
    <n v="16"/>
    <n v="1"/>
    <s v="NO"/>
    <n v="0"/>
    <n v="3"/>
    <s v="NO"/>
    <n v="51260"/>
    <n v="9320"/>
    <n v="9320"/>
    <n v="32620"/>
    <x v="9"/>
    <s v="Legacy"/>
    <n v="2002"/>
    <s v="N"/>
    <n v="0"/>
  </r>
  <r>
    <n v="225"/>
    <n v="41"/>
    <n v="330591"/>
    <d v="1993-08-05T00:00:00"/>
    <x v="0"/>
    <s v="500/1000"/>
    <n v="2000"/>
    <n v="1103.58"/>
    <n v="0"/>
    <n v="475292"/>
    <x v="0"/>
    <x v="5"/>
    <s v="exec-managerial"/>
    <s v="exercise"/>
    <s v="unmarried"/>
    <n v="41200"/>
    <n v="-36200"/>
    <d v="2015-01-19T00:00:00"/>
    <x v="2"/>
    <s v="Side Collision"/>
    <x v="0"/>
    <x v="0"/>
    <x v="2"/>
    <s v="Northbend"/>
    <s v="3814 Britain Drive"/>
    <n v="20"/>
    <n v="3"/>
    <s v="?"/>
    <n v="2"/>
    <n v="2"/>
    <s v="NO"/>
    <n v="70400"/>
    <n v="6400"/>
    <n v="12800"/>
    <n v="51200"/>
    <x v="7"/>
    <s v="Highlander"/>
    <n v="2011"/>
    <s v="Y"/>
    <n v="0"/>
  </r>
  <r>
    <n v="164"/>
    <n v="38"/>
    <n v="319232"/>
    <d v="1997-10-31T00:00:00"/>
    <x v="2"/>
    <s v="250/500"/>
    <n v="2000"/>
    <n v="1269.76"/>
    <n v="0"/>
    <n v="467743"/>
    <x v="1"/>
    <x v="1"/>
    <s v="transport-moving"/>
    <s v="yachting"/>
    <s v="not-in-family"/>
    <n v="44300"/>
    <n v="0"/>
    <d v="2015-01-17T00:00:00"/>
    <x v="0"/>
    <s v="Rear Collision"/>
    <x v="1"/>
    <x v="2"/>
    <x v="2"/>
    <s v="Hillsdale"/>
    <s v="4614 MLK Ave"/>
    <n v="4"/>
    <n v="1"/>
    <s v="NO"/>
    <n v="1"/>
    <n v="3"/>
    <s v="YES"/>
    <n v="90000"/>
    <n v="18000"/>
    <n v="9000"/>
    <n v="63000"/>
    <x v="8"/>
    <s v="Fusion"/>
    <n v="2015"/>
    <s v="N"/>
    <n v="0"/>
  </r>
  <r>
    <n v="245"/>
    <n v="39"/>
    <n v="531640"/>
    <d v="2001-04-21T00:00:00"/>
    <x v="0"/>
    <s v="250/500"/>
    <n v="500"/>
    <n v="964.79"/>
    <n v="8000000"/>
    <n v="460675"/>
    <x v="1"/>
    <x v="2"/>
    <s v="adm-clerical"/>
    <s v="camping"/>
    <s v="husband"/>
    <n v="58000"/>
    <n v="0"/>
    <d v="2015-02-20T00:00:00"/>
    <x v="2"/>
    <s v="Rear Collision"/>
    <x v="1"/>
    <x v="0"/>
    <x v="2"/>
    <s v="Arlington"/>
    <s v="1628 Best Drive"/>
    <n v="7"/>
    <n v="3"/>
    <s v="?"/>
    <n v="0"/>
    <n v="1"/>
    <s v="?"/>
    <n v="72820"/>
    <n v="13240"/>
    <n v="6620"/>
    <n v="52960"/>
    <x v="10"/>
    <s v="3 Series"/>
    <n v="2010"/>
    <s v="N"/>
    <n v="0"/>
  </r>
  <r>
    <n v="255"/>
    <n v="41"/>
    <n v="368050"/>
    <d v="2013-01-08T00:00:00"/>
    <x v="2"/>
    <s v="500/1000"/>
    <n v="2000"/>
    <n v="1167.3"/>
    <n v="4000000"/>
    <n v="618123"/>
    <x v="0"/>
    <x v="5"/>
    <s v="priv-house-serv"/>
    <s v="board-games"/>
    <s v="other-relative"/>
    <n v="0"/>
    <n v="0"/>
    <d v="2015-02-22T00:00:00"/>
    <x v="0"/>
    <s v="Side Collision"/>
    <x v="1"/>
    <x v="2"/>
    <x v="0"/>
    <s v="Hillsdale"/>
    <s v="8381 Solo Hwy"/>
    <n v="22"/>
    <n v="1"/>
    <s v="NO"/>
    <n v="2"/>
    <n v="0"/>
    <s v="?"/>
    <n v="69300"/>
    <n v="13860"/>
    <n v="13860"/>
    <n v="41580"/>
    <x v="13"/>
    <s v="Passat"/>
    <n v="2000"/>
    <s v="N"/>
    <n v="0"/>
  </r>
  <r>
    <n v="206"/>
    <n v="36"/>
    <n v="253791"/>
    <d v="2009-07-23T00:00:00"/>
    <x v="2"/>
    <s v="500/1000"/>
    <n v="500"/>
    <n v="1625.45"/>
    <n v="4000000"/>
    <n v="607452"/>
    <x v="1"/>
    <x v="0"/>
    <s v="other-service"/>
    <s v="video-games"/>
    <s v="other-relative"/>
    <n v="0"/>
    <n v="-53700"/>
    <d v="2015-01-23T00:00:00"/>
    <x v="0"/>
    <s v="Front Collision"/>
    <x v="0"/>
    <x v="5"/>
    <x v="2"/>
    <s v="Northbrook"/>
    <s v="2100 MLK St"/>
    <n v="11"/>
    <n v="1"/>
    <s v="NO"/>
    <n v="2"/>
    <n v="1"/>
    <s v="NO"/>
    <n v="76560"/>
    <n v="12760"/>
    <n v="12760"/>
    <n v="51040"/>
    <x v="8"/>
    <s v="Fusion"/>
    <n v="2008"/>
    <s v="Y"/>
    <n v="0"/>
  </r>
  <r>
    <n v="203"/>
    <n v="38"/>
    <n v="155724"/>
    <d v="1998-02-20T00:00:00"/>
    <x v="2"/>
    <s v="250/500"/>
    <n v="500"/>
    <n v="1394.43"/>
    <n v="0"/>
    <n v="606352"/>
    <x v="1"/>
    <x v="4"/>
    <s v="other-service"/>
    <s v="skydiving"/>
    <s v="not-in-family"/>
    <n v="0"/>
    <n v="0"/>
    <d v="2015-01-31T00:00:00"/>
    <x v="0"/>
    <s v="Front Collision"/>
    <x v="0"/>
    <x v="4"/>
    <x v="1"/>
    <s v="Columbus"/>
    <s v="5071 Flute Ridge"/>
    <n v="7"/>
    <n v="1"/>
    <s v="?"/>
    <n v="0"/>
    <n v="1"/>
    <s v="YES"/>
    <n v="55440"/>
    <n v="0"/>
    <n v="6160"/>
    <n v="49280"/>
    <x v="5"/>
    <s v="Maxima"/>
    <n v="1999"/>
    <s v="Y"/>
    <n v="0"/>
  </r>
  <r>
    <n v="22"/>
    <n v="25"/>
    <n v="824540"/>
    <d v="2008-03-13T00:00:00"/>
    <x v="0"/>
    <s v="250/500"/>
    <n v="2000"/>
    <n v="1053.24"/>
    <n v="0"/>
    <n v="603527"/>
    <x v="1"/>
    <x v="3"/>
    <s v="prof-specialty"/>
    <s v="movies"/>
    <s v="other-relative"/>
    <n v="51100"/>
    <n v="0"/>
    <d v="2015-01-05T00:00:00"/>
    <x v="2"/>
    <s v="Front Collision"/>
    <x v="2"/>
    <x v="3"/>
    <x v="5"/>
    <s v="Arlington"/>
    <s v="7551 Britain Lane"/>
    <n v="0"/>
    <n v="4"/>
    <s v="YES"/>
    <n v="1"/>
    <n v="0"/>
    <s v="NO"/>
    <n v="77130"/>
    <n v="8570"/>
    <n v="17140"/>
    <n v="51420"/>
    <x v="4"/>
    <s v="MDX"/>
    <n v="1995"/>
    <s v="N"/>
    <n v="0"/>
  </r>
  <r>
    <n v="211"/>
    <n v="35"/>
    <n v="717392"/>
    <d v="1996-08-20T00:00:00"/>
    <x v="2"/>
    <s v="100/300"/>
    <n v="500"/>
    <n v="1040.75"/>
    <n v="0"/>
    <n v="445601"/>
    <x v="1"/>
    <x v="6"/>
    <s v="prof-specialty"/>
    <s v="paintball"/>
    <s v="not-in-family"/>
    <n v="0"/>
    <n v="0"/>
    <d v="2015-02-03T00:00:00"/>
    <x v="0"/>
    <s v="Rear Collision"/>
    <x v="2"/>
    <x v="4"/>
    <x v="4"/>
    <s v="Northbend"/>
    <s v="2275 Best Lane"/>
    <n v="1"/>
    <n v="1"/>
    <s v="YES"/>
    <n v="1"/>
    <n v="1"/>
    <s v="?"/>
    <n v="42000"/>
    <n v="7000"/>
    <n v="7000"/>
    <n v="28000"/>
    <x v="10"/>
    <s v="X5"/>
    <n v="2011"/>
    <s v="N"/>
    <n v="0"/>
  </r>
  <r>
    <n v="206"/>
    <n v="39"/>
    <n v="965768"/>
    <d v="2014-07-27T00:00:00"/>
    <x v="1"/>
    <s v="250/500"/>
    <n v="1000"/>
    <n v="1302.4000000000001"/>
    <n v="6000000"/>
    <n v="603948"/>
    <x v="0"/>
    <x v="6"/>
    <s v="craft-repair"/>
    <s v="dancing"/>
    <s v="unmarried"/>
    <n v="47200"/>
    <n v="-69700"/>
    <d v="2015-02-17T00:00:00"/>
    <x v="2"/>
    <s v="Rear Collision"/>
    <x v="2"/>
    <x v="4"/>
    <x v="2"/>
    <s v="Hillsdale"/>
    <s v="1598 3rd Drive"/>
    <n v="12"/>
    <n v="3"/>
    <s v="NO"/>
    <n v="2"/>
    <n v="3"/>
    <s v="YES"/>
    <n v="36300"/>
    <n v="3300"/>
    <n v="9900"/>
    <n v="23100"/>
    <x v="8"/>
    <s v="Escape"/>
    <n v="2013"/>
    <s v="N"/>
    <n v="0"/>
  </r>
  <r>
    <n v="166"/>
    <n v="38"/>
    <n v="414779"/>
    <d v="1992-11-09T00:00:00"/>
    <x v="2"/>
    <s v="100/300"/>
    <n v="2000"/>
    <n v="1588.55"/>
    <n v="0"/>
    <n v="435758"/>
    <x v="0"/>
    <x v="0"/>
    <s v="protective-serv"/>
    <s v="video-games"/>
    <s v="unmarried"/>
    <n v="59600"/>
    <n v="-32100"/>
    <d v="2015-01-09T00:00:00"/>
    <x v="0"/>
    <s v="Side Collision"/>
    <x v="2"/>
    <x v="3"/>
    <x v="4"/>
    <s v="Columbus"/>
    <s v="7740 MLK St"/>
    <n v="8"/>
    <n v="1"/>
    <s v="NO"/>
    <n v="0"/>
    <n v="0"/>
    <s v="?"/>
    <n v="40320"/>
    <n v="5760"/>
    <n v="5760"/>
    <n v="28800"/>
    <x v="9"/>
    <s v="Impreza"/>
    <n v="2001"/>
    <s v="N"/>
    <n v="0"/>
  </r>
  <r>
    <n v="165"/>
    <n v="32"/>
    <n v="428230"/>
    <d v="2012-06-04T00:00:00"/>
    <x v="1"/>
    <s v="500/1000"/>
    <n v="500"/>
    <n v="1399.26"/>
    <n v="0"/>
    <n v="611586"/>
    <x v="1"/>
    <x v="5"/>
    <s v="tech-support"/>
    <s v="exercise"/>
    <s v="own-child"/>
    <n v="70500"/>
    <n v="0"/>
    <d v="2015-02-08T00:00:00"/>
    <x v="3"/>
    <s v="?"/>
    <x v="1"/>
    <x v="0"/>
    <x v="7"/>
    <s v="Northbrook"/>
    <s v="1240 Tree Lane"/>
    <n v="9"/>
    <n v="1"/>
    <s v="?"/>
    <n v="2"/>
    <n v="0"/>
    <s v="?"/>
    <n v="3960"/>
    <n v="330"/>
    <n v="660"/>
    <n v="2970"/>
    <x v="10"/>
    <s v="M5"/>
    <n v="1998"/>
    <s v="N"/>
    <n v="0"/>
  </r>
  <r>
    <n v="274"/>
    <n v="43"/>
    <n v="517240"/>
    <d v="2001-05-13T00:00:00"/>
    <x v="0"/>
    <s v="100/300"/>
    <n v="2000"/>
    <n v="1352.31"/>
    <n v="0"/>
    <n v="465263"/>
    <x v="0"/>
    <x v="3"/>
    <s v="farming-fishing"/>
    <s v="basketball"/>
    <s v="wife"/>
    <n v="40700"/>
    <n v="-47300"/>
    <d v="2015-02-06T00:00:00"/>
    <x v="0"/>
    <s v="Front Collision"/>
    <x v="0"/>
    <x v="2"/>
    <x v="2"/>
    <s v="Northbend"/>
    <s v="8983 Francis Ridge"/>
    <n v="22"/>
    <n v="1"/>
    <s v="YES"/>
    <n v="0"/>
    <n v="3"/>
    <s v="YES"/>
    <n v="63840"/>
    <n v="10640"/>
    <n v="10640"/>
    <n v="42560"/>
    <x v="10"/>
    <s v="X5"/>
    <n v="2006"/>
    <s v="Y"/>
    <n v="0"/>
  </r>
  <r>
    <n v="81"/>
    <n v="28"/>
    <n v="469874"/>
    <d v="2011-09-17T00:00:00"/>
    <x v="2"/>
    <s v="250/500"/>
    <n v="1000"/>
    <n v="1139"/>
    <n v="6000000"/>
    <n v="617858"/>
    <x v="1"/>
    <x v="4"/>
    <s v="sales"/>
    <s v="sleeping"/>
    <s v="husband"/>
    <n v="42400"/>
    <n v="0"/>
    <d v="2015-01-14T00:00:00"/>
    <x v="2"/>
    <s v="Front Collision"/>
    <x v="0"/>
    <x v="2"/>
    <x v="0"/>
    <s v="Northbend"/>
    <s v="7756 Solo Drive"/>
    <n v="0"/>
    <n v="3"/>
    <s v="?"/>
    <n v="1"/>
    <n v="2"/>
    <s v="?"/>
    <n v="44730"/>
    <n v="4970"/>
    <n v="4970"/>
    <n v="34790"/>
    <x v="0"/>
    <s v="92x"/>
    <n v="2000"/>
    <s v="Y"/>
    <n v="0"/>
  </r>
  <r>
    <n v="280"/>
    <n v="45"/>
    <n v="718428"/>
    <d v="2011-07-15T00:00:00"/>
    <x v="1"/>
    <s v="250/500"/>
    <n v="1000"/>
    <n v="1397.67"/>
    <n v="0"/>
    <n v="607889"/>
    <x v="0"/>
    <x v="6"/>
    <s v="machine-op-inspct"/>
    <s v="camping"/>
    <s v="wife"/>
    <n v="57900"/>
    <n v="0"/>
    <d v="2015-01-22T00:00:00"/>
    <x v="2"/>
    <s v="Front Collision"/>
    <x v="1"/>
    <x v="3"/>
    <x v="2"/>
    <s v="Arlington"/>
    <s v="9034 Weaver Ridge"/>
    <n v="0"/>
    <n v="3"/>
    <s v="YES"/>
    <n v="1"/>
    <n v="2"/>
    <s v="NO"/>
    <n v="84720"/>
    <n v="14120"/>
    <n v="14120"/>
    <n v="56480"/>
    <x v="8"/>
    <s v="Escape"/>
    <n v="1999"/>
    <s v="N"/>
    <n v="0"/>
  </r>
  <r>
    <n v="194"/>
    <n v="39"/>
    <n v="620215"/>
    <d v="2005-07-27T00:00:00"/>
    <x v="1"/>
    <s v="250/500"/>
    <n v="500"/>
    <n v="823.17"/>
    <n v="0"/>
    <n v="455689"/>
    <x v="0"/>
    <x v="4"/>
    <s v="adm-clerical"/>
    <s v="paintball"/>
    <s v="own-child"/>
    <n v="0"/>
    <n v="0"/>
    <d v="2015-02-23T00:00:00"/>
    <x v="2"/>
    <s v="Front Collision"/>
    <x v="0"/>
    <x v="3"/>
    <x v="4"/>
    <s v="Columbus"/>
    <s v="1126 Texas Hwy"/>
    <n v="3"/>
    <n v="3"/>
    <s v="?"/>
    <n v="2"/>
    <n v="2"/>
    <s v="NO"/>
    <n v="61500"/>
    <n v="6150"/>
    <n v="12300"/>
    <n v="43050"/>
    <x v="2"/>
    <s v="RAM"/>
    <n v="2012"/>
    <s v="N"/>
    <n v="0"/>
  </r>
  <r>
    <n v="112"/>
    <n v="27"/>
    <n v="618659"/>
    <d v="2005-10-18T00:00:00"/>
    <x v="0"/>
    <s v="100/300"/>
    <n v="500"/>
    <n v="965.13"/>
    <n v="0"/>
    <n v="450341"/>
    <x v="1"/>
    <x v="4"/>
    <s v="tech-support"/>
    <s v="exercise"/>
    <s v="unmarried"/>
    <n v="60000"/>
    <n v="-54800"/>
    <d v="2015-02-22T00:00:00"/>
    <x v="2"/>
    <s v="Front Collision"/>
    <x v="0"/>
    <x v="4"/>
    <x v="5"/>
    <s v="Arlington"/>
    <s v="2808 Elm St"/>
    <n v="21"/>
    <n v="3"/>
    <s v="?"/>
    <n v="0"/>
    <n v="1"/>
    <s v="?"/>
    <n v="51000"/>
    <n v="8500"/>
    <n v="8500"/>
    <n v="34000"/>
    <x v="5"/>
    <s v="Pathfinder"/>
    <n v="2013"/>
    <s v="N"/>
    <n v="0"/>
  </r>
  <r>
    <n v="24"/>
    <n v="33"/>
    <n v="649082"/>
    <d v="1996-01-19T00:00:00"/>
    <x v="2"/>
    <s v="500/1000"/>
    <n v="1000"/>
    <n v="1922.84"/>
    <n v="0"/>
    <n v="431277"/>
    <x v="1"/>
    <x v="5"/>
    <s v="machine-op-inspct"/>
    <s v="skydiving"/>
    <s v="wife"/>
    <n v="0"/>
    <n v="-45200"/>
    <d v="2015-01-24T00:00:00"/>
    <x v="0"/>
    <s v="Side Collision"/>
    <x v="2"/>
    <x v="0"/>
    <x v="4"/>
    <s v="Northbend"/>
    <s v="5061 Francis Ave"/>
    <n v="0"/>
    <n v="1"/>
    <s v="?"/>
    <n v="2"/>
    <n v="1"/>
    <s v="NO"/>
    <n v="46800"/>
    <n v="4680"/>
    <n v="9360"/>
    <n v="32760"/>
    <x v="11"/>
    <s v="Wrangler"/>
    <n v="2002"/>
    <s v="N"/>
    <n v="0"/>
  </r>
  <r>
    <n v="93"/>
    <n v="32"/>
    <n v="437573"/>
    <d v="2005-09-29T00:00:00"/>
    <x v="0"/>
    <s v="250/500"/>
    <n v="2000"/>
    <n v="1624.82"/>
    <n v="0"/>
    <n v="454656"/>
    <x v="0"/>
    <x v="1"/>
    <s v="exec-managerial"/>
    <s v="basketball"/>
    <s v="unmarried"/>
    <n v="65300"/>
    <n v="-65600"/>
    <d v="2015-02-09T00:00:00"/>
    <x v="0"/>
    <s v="Side Collision"/>
    <x v="1"/>
    <x v="4"/>
    <x v="4"/>
    <s v="Northbend"/>
    <s v="4965 MLK Drive"/>
    <n v="16"/>
    <n v="1"/>
    <s v="?"/>
    <n v="1"/>
    <n v="1"/>
    <s v="?"/>
    <n v="78120"/>
    <n v="17360"/>
    <n v="8680"/>
    <n v="52080"/>
    <x v="10"/>
    <s v="3 Series"/>
    <n v="2006"/>
    <s v="N"/>
    <n v="0"/>
  </r>
  <r>
    <n v="171"/>
    <n v="34"/>
    <n v="964657"/>
    <d v="1997-02-18T00:00:00"/>
    <x v="1"/>
    <s v="250/500"/>
    <n v="2000"/>
    <n v="1277.25"/>
    <n v="0"/>
    <n v="605169"/>
    <x v="1"/>
    <x v="3"/>
    <s v="exec-managerial"/>
    <s v="yachting"/>
    <s v="other-relative"/>
    <n v="84900"/>
    <n v="0"/>
    <d v="2015-01-19T00:00:00"/>
    <x v="0"/>
    <s v="Rear Collision"/>
    <x v="0"/>
    <x v="0"/>
    <x v="2"/>
    <s v="Springfield"/>
    <s v="8668 Flute St"/>
    <n v="14"/>
    <n v="1"/>
    <s v="NO"/>
    <n v="1"/>
    <n v="2"/>
    <s v="?"/>
    <n v="69200"/>
    <n v="13840"/>
    <n v="6920"/>
    <n v="48440"/>
    <x v="13"/>
    <s v="Passat"/>
    <n v="1996"/>
    <s v="Y"/>
    <n v="0"/>
  </r>
  <r>
    <n v="200"/>
    <n v="40"/>
    <n v="932502"/>
    <d v="2010-05-11T00:00:00"/>
    <x v="2"/>
    <s v="100/300"/>
    <n v="1000"/>
    <n v="1439.34"/>
    <n v="0"/>
    <n v="444822"/>
    <x v="1"/>
    <x v="5"/>
    <s v="sales"/>
    <s v="exercise"/>
    <s v="other-relative"/>
    <n v="45300"/>
    <n v="-20400"/>
    <d v="2015-01-01T00:00:00"/>
    <x v="1"/>
    <s v="?"/>
    <x v="1"/>
    <x v="0"/>
    <x v="1"/>
    <s v="Riverwood"/>
    <s v="2577 Washington Drive"/>
    <n v="9"/>
    <n v="1"/>
    <s v="?"/>
    <n v="0"/>
    <n v="0"/>
    <s v="NO"/>
    <n v="3690"/>
    <n v="410"/>
    <n v="410"/>
    <n v="2870"/>
    <x v="8"/>
    <s v="Escape"/>
    <n v="2015"/>
    <s v="N"/>
    <n v="0"/>
  </r>
  <r>
    <n v="120"/>
    <n v="28"/>
    <n v="434507"/>
    <d v="2009-02-06T00:00:00"/>
    <x v="2"/>
    <s v="250/500"/>
    <n v="1000"/>
    <n v="1281.27"/>
    <n v="0"/>
    <n v="447442"/>
    <x v="1"/>
    <x v="1"/>
    <s v="tech-support"/>
    <s v="golf"/>
    <s v="not-in-family"/>
    <n v="68900"/>
    <n v="0"/>
    <d v="2015-01-07T00:00:00"/>
    <x v="2"/>
    <s v="Rear Collision"/>
    <x v="1"/>
    <x v="2"/>
    <x v="0"/>
    <s v="Springfield"/>
    <s v="7709 Rock Lane"/>
    <n v="9"/>
    <n v="3"/>
    <s v="NO"/>
    <n v="0"/>
    <n v="3"/>
    <s v="?"/>
    <n v="65500"/>
    <n v="6550"/>
    <n v="6550"/>
    <n v="52400"/>
    <x v="10"/>
    <s v="X5"/>
    <n v="2010"/>
    <s v="N"/>
    <n v="0"/>
  </r>
  <r>
    <n v="325"/>
    <n v="46"/>
    <n v="935277"/>
    <d v="2013-07-09T00:00:00"/>
    <x v="2"/>
    <s v="500/1000"/>
    <n v="500"/>
    <n v="1348.83"/>
    <n v="0"/>
    <n v="474360"/>
    <x v="1"/>
    <x v="5"/>
    <s v="prof-specialty"/>
    <s v="basketball"/>
    <s v="wife"/>
    <n v="46300"/>
    <n v="-77500"/>
    <d v="2015-02-01T00:00:00"/>
    <x v="2"/>
    <s v="Rear Collision"/>
    <x v="1"/>
    <x v="2"/>
    <x v="5"/>
    <s v="Springfield"/>
    <s v="9358 Texas Ridge"/>
    <n v="21"/>
    <n v="3"/>
    <s v="?"/>
    <n v="1"/>
    <n v="2"/>
    <s v="YES"/>
    <n v="76120"/>
    <n v="13840"/>
    <n v="6920"/>
    <n v="55360"/>
    <x v="7"/>
    <s v="Camry"/>
    <n v="1999"/>
    <s v="N"/>
    <n v="0"/>
  </r>
  <r>
    <n v="124"/>
    <n v="32"/>
    <n v="756054"/>
    <d v="1992-06-06T00:00:00"/>
    <x v="2"/>
    <s v="250/500"/>
    <n v="1000"/>
    <n v="1198.1500000000001"/>
    <n v="0"/>
    <n v="447925"/>
    <x v="1"/>
    <x v="0"/>
    <s v="other-service"/>
    <s v="hiking"/>
    <s v="not-in-family"/>
    <n v="0"/>
    <n v="-43200"/>
    <d v="2015-02-21T00:00:00"/>
    <x v="2"/>
    <s v="Front Collision"/>
    <x v="2"/>
    <x v="3"/>
    <x v="1"/>
    <s v="Springfield"/>
    <s v="8080 Oak Lane"/>
    <n v="19"/>
    <n v="3"/>
    <s v="NO"/>
    <n v="0"/>
    <n v="2"/>
    <s v="YES"/>
    <n v="73560"/>
    <n v="12260"/>
    <n v="12260"/>
    <n v="49040"/>
    <x v="10"/>
    <s v="X5"/>
    <n v="1995"/>
    <s v="N"/>
    <n v="0"/>
  </r>
  <r>
    <n v="211"/>
    <n v="35"/>
    <n v="682387"/>
    <d v="1998-03-08T00:00:00"/>
    <x v="0"/>
    <s v="100/300"/>
    <n v="2000"/>
    <n v="1221.22"/>
    <n v="0"/>
    <n v="451586"/>
    <x v="0"/>
    <x v="4"/>
    <s v="machine-op-inspct"/>
    <s v="camping"/>
    <s v="other-relative"/>
    <n v="76000"/>
    <n v="0"/>
    <d v="2015-01-21T00:00:00"/>
    <x v="0"/>
    <s v="Rear Collision"/>
    <x v="2"/>
    <x v="0"/>
    <x v="2"/>
    <s v="Northbend"/>
    <s v="6408 Weaver Ridge"/>
    <n v="2"/>
    <n v="1"/>
    <s v="YES"/>
    <n v="0"/>
    <n v="1"/>
    <s v="?"/>
    <n v="52030"/>
    <n v="9460"/>
    <n v="4730"/>
    <n v="37840"/>
    <x v="1"/>
    <s v="E400"/>
    <n v="2008"/>
    <s v="N"/>
    <n v="0"/>
  </r>
  <r>
    <n v="287"/>
    <n v="41"/>
    <n v="456604"/>
    <d v="2004-03-29T00:00:00"/>
    <x v="2"/>
    <s v="500/1000"/>
    <n v="2000"/>
    <n v="968.74"/>
    <n v="0"/>
    <n v="477519"/>
    <x v="0"/>
    <x v="4"/>
    <s v="transport-moving"/>
    <s v="video-games"/>
    <s v="wife"/>
    <n v="0"/>
    <n v="-49000"/>
    <d v="2015-01-19T00:00:00"/>
    <x v="1"/>
    <s v="?"/>
    <x v="3"/>
    <x v="1"/>
    <x v="0"/>
    <s v="Northbrook"/>
    <s v="5532 Weaver Ridge"/>
    <n v="9"/>
    <n v="1"/>
    <s v="?"/>
    <n v="2"/>
    <n v="3"/>
    <s v="?"/>
    <n v="5170"/>
    <n v="470"/>
    <n v="940"/>
    <n v="3760"/>
    <x v="9"/>
    <s v="Forrestor"/>
    <n v="2001"/>
    <s v="N"/>
    <n v="0"/>
  </r>
  <r>
    <n v="122"/>
    <n v="34"/>
    <n v="139872"/>
    <d v="2006-06-01T00:00:00"/>
    <x v="1"/>
    <s v="250/500"/>
    <n v="1000"/>
    <n v="1220.71"/>
    <n v="0"/>
    <n v="603639"/>
    <x v="0"/>
    <x v="1"/>
    <s v="machine-op-inspct"/>
    <s v="video-games"/>
    <s v="own-child"/>
    <n v="58600"/>
    <n v="-28700"/>
    <d v="2015-02-27T00:00:00"/>
    <x v="3"/>
    <s v="?"/>
    <x v="1"/>
    <x v="1"/>
    <x v="0"/>
    <s v="Northbend"/>
    <s v="9101 2nd Hwy"/>
    <n v="5"/>
    <n v="1"/>
    <s v="?"/>
    <n v="2"/>
    <n v="1"/>
    <s v="YES"/>
    <n v="8190"/>
    <n v="1890"/>
    <n v="1260"/>
    <n v="5040"/>
    <x v="3"/>
    <s v="Silverado"/>
    <n v="2013"/>
    <s v="N"/>
    <n v="0"/>
  </r>
  <r>
    <n v="22"/>
    <n v="29"/>
    <n v="354105"/>
    <d v="1994-06-08T00:00:00"/>
    <x v="1"/>
    <s v="250/500"/>
    <n v="2000"/>
    <n v="1238.6199999999999"/>
    <n v="6000000"/>
    <n v="463993"/>
    <x v="0"/>
    <x v="0"/>
    <s v="exec-managerial"/>
    <s v="yachting"/>
    <s v="other-relative"/>
    <n v="0"/>
    <n v="-56200"/>
    <d v="2015-02-14T00:00:00"/>
    <x v="0"/>
    <s v="Rear Collision"/>
    <x v="0"/>
    <x v="4"/>
    <x v="0"/>
    <s v="Springfield"/>
    <s v="8576 Andromedia St"/>
    <n v="14"/>
    <n v="1"/>
    <s v="?"/>
    <n v="2"/>
    <n v="3"/>
    <s v="?"/>
    <n v="70800"/>
    <n v="7080"/>
    <n v="14160"/>
    <n v="49560"/>
    <x v="4"/>
    <s v="MDX"/>
    <n v="2012"/>
    <s v="Y"/>
    <n v="0"/>
  </r>
  <r>
    <n v="106"/>
    <n v="31"/>
    <n v="165485"/>
    <d v="1998-02-12T00:00:00"/>
    <x v="2"/>
    <s v="500/1000"/>
    <n v="2000"/>
    <n v="1320.75"/>
    <n v="0"/>
    <n v="441491"/>
    <x v="1"/>
    <x v="6"/>
    <s v="farming-fishing"/>
    <s v="video-games"/>
    <s v="wife"/>
    <n v="54100"/>
    <n v="0"/>
    <d v="2015-02-01T00:00:00"/>
    <x v="2"/>
    <s v="Rear Collision"/>
    <x v="2"/>
    <x v="0"/>
    <x v="4"/>
    <s v="Springfield"/>
    <s v="6315 2nd Lane"/>
    <n v="20"/>
    <n v="3"/>
    <s v="?"/>
    <n v="0"/>
    <n v="3"/>
    <s v="YES"/>
    <n v="45630"/>
    <n v="5070"/>
    <n v="5070"/>
    <n v="35490"/>
    <x v="4"/>
    <s v="MDX"/>
    <n v="2011"/>
    <s v="N"/>
    <n v="0"/>
  </r>
  <r>
    <n v="398"/>
    <n v="58"/>
    <n v="515050"/>
    <d v="2000-11-16T00:00:00"/>
    <x v="0"/>
    <s v="100/300"/>
    <n v="500"/>
    <n v="990.98"/>
    <n v="0"/>
    <n v="469429"/>
    <x v="1"/>
    <x v="2"/>
    <s v="exec-managerial"/>
    <s v="cross-fit"/>
    <s v="wife"/>
    <n v="0"/>
    <n v="-57900"/>
    <d v="2015-02-02T00:00:00"/>
    <x v="0"/>
    <s v="Front Collision"/>
    <x v="0"/>
    <x v="0"/>
    <x v="5"/>
    <s v="Northbrook"/>
    <s v="1536 Flute Drive"/>
    <n v="18"/>
    <n v="1"/>
    <s v="YES"/>
    <n v="2"/>
    <n v="1"/>
    <s v="?"/>
    <n v="99320"/>
    <n v="7640"/>
    <n v="15280"/>
    <n v="76400"/>
    <x v="4"/>
    <s v="TL"/>
    <n v="2002"/>
    <s v="Y"/>
    <n v="0"/>
  </r>
  <r>
    <n v="214"/>
    <n v="41"/>
    <n v="795686"/>
    <d v="2004-10-24T00:00:00"/>
    <x v="2"/>
    <s v="500/1000"/>
    <n v="500"/>
    <n v="1398.51"/>
    <n v="4000000"/>
    <n v="472214"/>
    <x v="0"/>
    <x v="4"/>
    <s v="tech-support"/>
    <s v="polo"/>
    <s v="not-in-family"/>
    <n v="0"/>
    <n v="-57100"/>
    <d v="2015-02-01T00:00:00"/>
    <x v="2"/>
    <s v="Side Collision"/>
    <x v="0"/>
    <x v="2"/>
    <x v="5"/>
    <s v="Northbend"/>
    <s v="4672 MLK St"/>
    <n v="13"/>
    <n v="3"/>
    <s v="?"/>
    <n v="2"/>
    <n v="0"/>
    <s v="NO"/>
    <n v="64000"/>
    <n v="12800"/>
    <n v="6400"/>
    <n v="44800"/>
    <x v="10"/>
    <s v="X6"/>
    <n v="1996"/>
    <s v="Y"/>
    <n v="0"/>
  </r>
  <r>
    <n v="209"/>
    <n v="38"/>
    <n v="395983"/>
    <d v="2009-11-08T00:00:00"/>
    <x v="0"/>
    <s v="100/300"/>
    <n v="500"/>
    <n v="1355.08"/>
    <n v="0"/>
    <n v="614945"/>
    <x v="1"/>
    <x v="0"/>
    <s v="other-service"/>
    <s v="golf"/>
    <s v="other-relative"/>
    <n v="58100"/>
    <n v="0"/>
    <d v="2015-01-19T00:00:00"/>
    <x v="0"/>
    <s v="Front Collision"/>
    <x v="1"/>
    <x v="2"/>
    <x v="4"/>
    <s v="Northbrook"/>
    <s v="2204 Washington Lane"/>
    <n v="21"/>
    <n v="1"/>
    <s v="?"/>
    <n v="1"/>
    <n v="1"/>
    <s v="?"/>
    <n v="47300"/>
    <n v="4730"/>
    <n v="4730"/>
    <n v="37840"/>
    <x v="5"/>
    <s v="Pathfinder"/>
    <n v="2014"/>
    <s v="N"/>
    <n v="0"/>
  </r>
  <r>
    <n v="82"/>
    <n v="27"/>
    <n v="119513"/>
    <d v="1996-09-21T00:00:00"/>
    <x v="2"/>
    <s v="100/300"/>
    <n v="1000"/>
    <n v="1384.51"/>
    <n v="0"/>
    <n v="476727"/>
    <x v="0"/>
    <x v="1"/>
    <s v="adm-clerical"/>
    <s v="reading"/>
    <s v="not-in-family"/>
    <n v="13100"/>
    <n v="-38200"/>
    <d v="2015-02-18T00:00:00"/>
    <x v="0"/>
    <s v="Rear Collision"/>
    <x v="0"/>
    <x v="3"/>
    <x v="0"/>
    <s v="Springfield"/>
    <s v="9484 Pine Drive"/>
    <n v="14"/>
    <n v="1"/>
    <s v="NO"/>
    <n v="2"/>
    <n v="3"/>
    <s v="?"/>
    <n v="71680"/>
    <n v="8960"/>
    <n v="8960"/>
    <n v="53760"/>
    <x v="13"/>
    <s v="Jetta"/>
    <n v="2007"/>
    <s v="Y"/>
    <n v="0"/>
  </r>
  <r>
    <n v="193"/>
    <n v="41"/>
    <n v="217938"/>
    <d v="1995-07-16T00:00:00"/>
    <x v="0"/>
    <s v="250/500"/>
    <n v="500"/>
    <n v="847.03"/>
    <n v="0"/>
    <n v="438555"/>
    <x v="1"/>
    <x v="6"/>
    <s v="craft-repair"/>
    <s v="skydiving"/>
    <s v="not-in-family"/>
    <n v="0"/>
    <n v="0"/>
    <d v="2015-02-08T00:00:00"/>
    <x v="0"/>
    <s v="Side Collision"/>
    <x v="0"/>
    <x v="3"/>
    <x v="0"/>
    <s v="Springfield"/>
    <s v="5431 3rd Ridge"/>
    <n v="1"/>
    <n v="1"/>
    <s v="?"/>
    <n v="1"/>
    <n v="0"/>
    <s v="YES"/>
    <n v="112320"/>
    <n v="17280"/>
    <n v="17280"/>
    <n v="77760"/>
    <x v="9"/>
    <s v="Impreza"/>
    <n v="2011"/>
    <s v="Y"/>
    <n v="0"/>
  </r>
  <r>
    <n v="134"/>
    <n v="32"/>
    <n v="203914"/>
    <d v="2001-06-09T00:00:00"/>
    <x v="0"/>
    <s v="100/300"/>
    <n v="1000"/>
    <n v="1000.06"/>
    <n v="0"/>
    <n v="440961"/>
    <x v="1"/>
    <x v="1"/>
    <s v="farming-fishing"/>
    <s v="base-jumping"/>
    <s v="wife"/>
    <n v="0"/>
    <n v="0"/>
    <d v="2015-01-09T00:00:00"/>
    <x v="0"/>
    <s v="Side Collision"/>
    <x v="2"/>
    <x v="3"/>
    <x v="2"/>
    <s v="Columbus"/>
    <s v="7121 Britain Drive"/>
    <n v="17"/>
    <n v="1"/>
    <s v="?"/>
    <n v="1"/>
    <n v="0"/>
    <s v="?"/>
    <n v="82720"/>
    <n v="7520"/>
    <n v="15040"/>
    <n v="60160"/>
    <x v="6"/>
    <s v="A3"/>
    <n v="2014"/>
    <s v="N"/>
    <n v="0"/>
  </r>
  <r>
    <n v="288"/>
    <n v="45"/>
    <n v="565157"/>
    <d v="2002-10-06T00:00:00"/>
    <x v="2"/>
    <s v="100/300"/>
    <n v="1000"/>
    <n v="1046.71"/>
    <n v="0"/>
    <n v="616714"/>
    <x v="0"/>
    <x v="4"/>
    <s v="priv-house-serv"/>
    <s v="polo"/>
    <s v="husband"/>
    <n v="0"/>
    <n v="0"/>
    <d v="2015-02-27T00:00:00"/>
    <x v="2"/>
    <s v="Rear Collision"/>
    <x v="0"/>
    <x v="2"/>
    <x v="5"/>
    <s v="Hillsdale"/>
    <s v="8586 1st Ridge"/>
    <n v="4"/>
    <n v="3"/>
    <s v="?"/>
    <n v="2"/>
    <n v="1"/>
    <s v="?"/>
    <n v="48060"/>
    <n v="10680"/>
    <n v="5340"/>
    <n v="32040"/>
    <x v="1"/>
    <s v="C300"/>
    <n v="2009"/>
    <s v="N"/>
    <n v="0"/>
  </r>
  <r>
    <n v="104"/>
    <n v="32"/>
    <n v="904191"/>
    <d v="1997-07-14T00:00:00"/>
    <x v="1"/>
    <s v="250/500"/>
    <n v="500"/>
    <n v="1158.03"/>
    <n v="0"/>
    <n v="434247"/>
    <x v="0"/>
    <x v="5"/>
    <s v="exec-managerial"/>
    <s v="kayaking"/>
    <s v="own-child"/>
    <n v="31900"/>
    <n v="-44600"/>
    <d v="2015-01-08T00:00:00"/>
    <x v="2"/>
    <s v="Rear Collision"/>
    <x v="2"/>
    <x v="0"/>
    <x v="2"/>
    <s v="Riverwood"/>
    <s v="7582 Pine Drive"/>
    <n v="23"/>
    <n v="3"/>
    <s v="YES"/>
    <n v="1"/>
    <n v="3"/>
    <s v="YES"/>
    <n v="63570"/>
    <n v="9780"/>
    <n v="9780"/>
    <n v="44010"/>
    <x v="13"/>
    <s v="Jetta"/>
    <n v="2006"/>
    <s v="Y"/>
    <n v="0"/>
  </r>
  <r>
    <n v="431"/>
    <n v="54"/>
    <n v="419510"/>
    <d v="1994-11-11T00:00:00"/>
    <x v="0"/>
    <s v="100/300"/>
    <n v="1000"/>
    <n v="1372.27"/>
    <n v="0"/>
    <n v="436547"/>
    <x v="1"/>
    <x v="4"/>
    <s v="craft-repair"/>
    <s v="paintball"/>
    <s v="own-child"/>
    <n v="17600"/>
    <n v="0"/>
    <d v="2015-01-08T00:00:00"/>
    <x v="2"/>
    <s v="Rear Collision"/>
    <x v="2"/>
    <x v="2"/>
    <x v="4"/>
    <s v="Columbus"/>
    <s v="1388 Embaracadero Hwy"/>
    <n v="13"/>
    <n v="3"/>
    <s v="NO"/>
    <n v="2"/>
    <n v="3"/>
    <s v="?"/>
    <n v="63240"/>
    <n v="10540"/>
    <n v="10540"/>
    <n v="42160"/>
    <x v="9"/>
    <s v="Forrestor"/>
    <n v="1997"/>
    <s v="N"/>
    <n v="0"/>
  </r>
  <r>
    <n v="101"/>
    <n v="33"/>
    <n v="575000"/>
    <d v="2012-06-23T00:00:00"/>
    <x v="0"/>
    <s v="100/300"/>
    <n v="1000"/>
    <n v="1053.04"/>
    <n v="7000000"/>
    <n v="619540"/>
    <x v="1"/>
    <x v="4"/>
    <s v="other-service"/>
    <s v="reading"/>
    <s v="own-child"/>
    <n v="52000"/>
    <n v="-44500"/>
    <d v="2015-02-24T00:00:00"/>
    <x v="2"/>
    <s v="Rear Collision"/>
    <x v="1"/>
    <x v="4"/>
    <x v="5"/>
    <s v="Northbrook"/>
    <s v="5621 4th Ave"/>
    <n v="20"/>
    <n v="3"/>
    <s v="NO"/>
    <n v="1"/>
    <n v="3"/>
    <s v="?"/>
    <n v="54240"/>
    <n v="9040"/>
    <n v="9040"/>
    <n v="36160"/>
    <x v="0"/>
    <n v="93"/>
    <n v="2013"/>
    <s v="Y"/>
    <n v="0"/>
  </r>
  <r>
    <n v="375"/>
    <n v="50"/>
    <n v="120485"/>
    <d v="2007-02-18T00:00:00"/>
    <x v="0"/>
    <s v="100/300"/>
    <n v="1000"/>
    <n v="1275.3900000000001"/>
    <n v="0"/>
    <n v="466283"/>
    <x v="0"/>
    <x v="2"/>
    <s v="sales"/>
    <s v="bungie-jumping"/>
    <s v="other-relative"/>
    <n v="0"/>
    <n v="0"/>
    <d v="2015-02-12T00:00:00"/>
    <x v="0"/>
    <s v="Front Collision"/>
    <x v="0"/>
    <x v="0"/>
    <x v="2"/>
    <s v="Riverwood"/>
    <s v="8150 Washington Ridge"/>
    <n v="16"/>
    <n v="1"/>
    <s v="YES"/>
    <n v="2"/>
    <n v="3"/>
    <s v="NO"/>
    <n v="37280"/>
    <n v="0"/>
    <n v="0"/>
    <n v="37280"/>
    <x v="6"/>
    <s v="A5"/>
    <n v="1996"/>
    <s v="Y"/>
    <n v="0"/>
  </r>
  <r>
    <n v="461"/>
    <n v="61"/>
    <n v="781181"/>
    <d v="2005-06-27T00:00:00"/>
    <x v="0"/>
    <s v="100/300"/>
    <n v="2000"/>
    <n v="1402.75"/>
    <n v="0"/>
    <n v="449557"/>
    <x v="0"/>
    <x v="6"/>
    <s v="exec-managerial"/>
    <s v="exercise"/>
    <s v="husband"/>
    <n v="0"/>
    <n v="0"/>
    <d v="2015-02-18T00:00:00"/>
    <x v="2"/>
    <s v="Rear Collision"/>
    <x v="1"/>
    <x v="0"/>
    <x v="2"/>
    <s v="Columbus"/>
    <s v="4268 2nd Ave"/>
    <n v="10"/>
    <n v="3"/>
    <s v="?"/>
    <n v="2"/>
    <n v="1"/>
    <s v="YES"/>
    <n v="72100"/>
    <n v="7210"/>
    <n v="14420"/>
    <n v="50470"/>
    <x v="11"/>
    <s v="Wrangler"/>
    <n v="2006"/>
    <s v="N"/>
    <n v="0"/>
  </r>
  <r>
    <n v="428"/>
    <n v="59"/>
    <n v="299796"/>
    <d v="1999-09-29T00:00:00"/>
    <x v="1"/>
    <s v="250/500"/>
    <n v="500"/>
    <n v="1344.36"/>
    <n v="7000000"/>
    <n v="473329"/>
    <x v="1"/>
    <x v="6"/>
    <s v="prof-specialty"/>
    <s v="hiking"/>
    <s v="other-relative"/>
    <n v="0"/>
    <n v="0"/>
    <d v="2015-02-06T00:00:00"/>
    <x v="3"/>
    <s v="?"/>
    <x v="1"/>
    <x v="1"/>
    <x v="4"/>
    <s v="Northbend"/>
    <s v="6375 2nd Lane"/>
    <n v="8"/>
    <n v="1"/>
    <s v="?"/>
    <n v="2"/>
    <n v="3"/>
    <s v="NO"/>
    <n v="6500"/>
    <n v="1300"/>
    <n v="650"/>
    <n v="4550"/>
    <x v="0"/>
    <s v="92x"/>
    <n v="2013"/>
    <s v="N"/>
    <n v="0"/>
  </r>
  <r>
    <n v="45"/>
    <n v="38"/>
    <n v="589749"/>
    <d v="2006-05-14T00:00:00"/>
    <x v="1"/>
    <s v="100/300"/>
    <n v="1000"/>
    <n v="1197.71"/>
    <n v="0"/>
    <n v="470117"/>
    <x v="0"/>
    <x v="4"/>
    <s v="machine-op-inspct"/>
    <s v="movies"/>
    <s v="not-in-family"/>
    <n v="29000"/>
    <n v="0"/>
    <d v="2015-02-14T00:00:00"/>
    <x v="2"/>
    <s v="Front Collision"/>
    <x v="2"/>
    <x v="4"/>
    <x v="4"/>
    <s v="Springfield"/>
    <s v="3770 Flute Drive"/>
    <n v="17"/>
    <n v="3"/>
    <s v="?"/>
    <n v="2"/>
    <n v="0"/>
    <s v="?"/>
    <n v="78240"/>
    <n v="13040"/>
    <n v="13040"/>
    <n v="52160"/>
    <x v="9"/>
    <s v="Legacy"/>
    <n v="2013"/>
    <s v="N"/>
    <n v="0"/>
  </r>
  <r>
    <n v="136"/>
    <n v="29"/>
    <n v="854021"/>
    <d v="2010-04-29T00:00:00"/>
    <x v="0"/>
    <s v="100/300"/>
    <n v="500"/>
    <n v="1203.24"/>
    <n v="0"/>
    <n v="600702"/>
    <x v="1"/>
    <x v="6"/>
    <s v="transport-moving"/>
    <s v="video-games"/>
    <s v="other-relative"/>
    <n v="62500"/>
    <n v="-66900"/>
    <d v="2015-02-05T00:00:00"/>
    <x v="1"/>
    <s v="?"/>
    <x v="1"/>
    <x v="0"/>
    <x v="2"/>
    <s v="Columbus"/>
    <s v="1562 Britain St"/>
    <n v="9"/>
    <n v="1"/>
    <s v="?"/>
    <n v="2"/>
    <n v="0"/>
    <s v="?"/>
    <n v="6200"/>
    <n v="1240"/>
    <n v="620"/>
    <n v="4340"/>
    <x v="12"/>
    <s v="Accord"/>
    <n v="1999"/>
    <s v="N"/>
    <n v="0"/>
  </r>
  <r>
    <n v="216"/>
    <n v="36"/>
    <n v="454086"/>
    <d v="1992-11-10T00:00:00"/>
    <x v="1"/>
    <s v="500/1000"/>
    <n v="1000"/>
    <n v="1152.4000000000001"/>
    <n v="0"/>
    <n v="615921"/>
    <x v="1"/>
    <x v="2"/>
    <s v="priv-house-serv"/>
    <s v="reading"/>
    <s v="unmarried"/>
    <n v="39600"/>
    <n v="-82400"/>
    <d v="2015-01-25T00:00:00"/>
    <x v="3"/>
    <s v="?"/>
    <x v="1"/>
    <x v="0"/>
    <x v="1"/>
    <s v="Springfield"/>
    <s v="1681 Cherokee Hwy"/>
    <n v="0"/>
    <n v="1"/>
    <s v="YES"/>
    <n v="2"/>
    <n v="3"/>
    <s v="?"/>
    <n v="6160"/>
    <n v="560"/>
    <n v="1680"/>
    <n v="3920"/>
    <x v="1"/>
    <s v="E400"/>
    <n v="2014"/>
    <s v="N"/>
    <n v="0"/>
  </r>
  <r>
    <n v="278"/>
    <n v="48"/>
    <n v="139484"/>
    <d v="1999-07-24T00:00:00"/>
    <x v="1"/>
    <s v="500/1000"/>
    <n v="2000"/>
    <n v="1142.6199999999999"/>
    <n v="7000000"/>
    <n v="475588"/>
    <x v="1"/>
    <x v="0"/>
    <s v="farming-fishing"/>
    <s v="dancing"/>
    <s v="not-in-family"/>
    <n v="0"/>
    <n v="-54000"/>
    <d v="2015-01-16T00:00:00"/>
    <x v="0"/>
    <s v="Front Collision"/>
    <x v="2"/>
    <x v="4"/>
    <x v="0"/>
    <s v="Northbrook"/>
    <s v="7523 Oak Lane"/>
    <n v="12"/>
    <n v="1"/>
    <s v="?"/>
    <n v="2"/>
    <n v="0"/>
    <s v="?"/>
    <n v="76050"/>
    <n v="11700"/>
    <n v="11700"/>
    <n v="52650"/>
    <x v="3"/>
    <s v="Silverado"/>
    <n v="1997"/>
    <s v="N"/>
    <n v="0"/>
  </r>
  <r>
    <n v="295"/>
    <n v="48"/>
    <n v="678849"/>
    <d v="1992-02-22T00:00:00"/>
    <x v="0"/>
    <s v="500/1000"/>
    <n v="1000"/>
    <n v="1332.07"/>
    <n v="0"/>
    <n v="609409"/>
    <x v="1"/>
    <x v="0"/>
    <s v="exec-managerial"/>
    <s v="polo"/>
    <s v="unmarried"/>
    <n v="49700"/>
    <n v="-59100"/>
    <d v="2015-01-28T00:00:00"/>
    <x v="2"/>
    <s v="Side Collision"/>
    <x v="2"/>
    <x v="4"/>
    <x v="2"/>
    <s v="Hillsdale"/>
    <s v="1815 Cherokee Drive"/>
    <n v="20"/>
    <n v="2"/>
    <s v="NO"/>
    <n v="2"/>
    <n v="1"/>
    <s v="YES"/>
    <n v="86060"/>
    <n v="13240"/>
    <n v="13240"/>
    <n v="59580"/>
    <x v="13"/>
    <s v="Passat"/>
    <n v="2002"/>
    <s v="N"/>
    <n v="0"/>
  </r>
  <r>
    <n v="112"/>
    <n v="30"/>
    <n v="346940"/>
    <d v="2002-09-13T00:00:00"/>
    <x v="0"/>
    <s v="500/1000"/>
    <n v="1000"/>
    <n v="1166.54"/>
    <n v="0"/>
    <n v="479852"/>
    <x v="1"/>
    <x v="4"/>
    <s v="prof-specialty"/>
    <s v="sleeping"/>
    <s v="not-in-family"/>
    <n v="47700"/>
    <n v="-59300"/>
    <d v="2015-01-21T00:00:00"/>
    <x v="0"/>
    <s v="Front Collision"/>
    <x v="0"/>
    <x v="2"/>
    <x v="0"/>
    <s v="Arlington"/>
    <s v="9316 Pine Ave"/>
    <n v="3"/>
    <n v="1"/>
    <s v="YES"/>
    <n v="2"/>
    <n v="0"/>
    <s v="NO"/>
    <n v="107900"/>
    <n v="10790"/>
    <n v="21580"/>
    <n v="75530"/>
    <x v="2"/>
    <s v="Neon"/>
    <n v="1997"/>
    <s v="Y"/>
    <n v="0"/>
  </r>
  <r>
    <n v="122"/>
    <n v="34"/>
    <n v="985436"/>
    <d v="2003-08-09T00:00:00"/>
    <x v="2"/>
    <s v="250/500"/>
    <n v="500"/>
    <n v="1495.06"/>
    <n v="0"/>
    <n v="452249"/>
    <x v="1"/>
    <x v="4"/>
    <s v="prof-specialty"/>
    <s v="polo"/>
    <s v="unmarried"/>
    <n v="38100"/>
    <n v="-31400"/>
    <d v="2015-01-07T00:00:00"/>
    <x v="2"/>
    <s v="Rear Collision"/>
    <x v="2"/>
    <x v="2"/>
    <x v="7"/>
    <s v="Columbus"/>
    <s v="2733 Texas Drive"/>
    <n v="18"/>
    <n v="3"/>
    <s v="NO"/>
    <n v="2"/>
    <n v="0"/>
    <s v="YES"/>
    <n v="99990"/>
    <n v="18180"/>
    <n v="18180"/>
    <n v="63630"/>
    <x v="1"/>
    <s v="E400"/>
    <n v="2011"/>
    <s v="N"/>
    <n v="0"/>
  </r>
  <r>
    <n v="108"/>
    <n v="29"/>
    <n v="237418"/>
    <d v="2007-12-04T00:00:00"/>
    <x v="1"/>
    <s v="500/1000"/>
    <n v="1000"/>
    <n v="1337.92"/>
    <n v="0"/>
    <n v="441536"/>
    <x v="1"/>
    <x v="1"/>
    <s v="armed-forces"/>
    <s v="bungie-jumping"/>
    <s v="not-in-family"/>
    <n v="71400"/>
    <n v="0"/>
    <d v="2015-02-23T00:00:00"/>
    <x v="2"/>
    <s v="Side Collision"/>
    <x v="1"/>
    <x v="4"/>
    <x v="4"/>
    <s v="Columbus"/>
    <s v="7684 Francis Ridge"/>
    <n v="4"/>
    <n v="3"/>
    <s v="NO"/>
    <n v="2"/>
    <n v="2"/>
    <s v="YES"/>
    <n v="61380"/>
    <n v="11160"/>
    <n v="5580"/>
    <n v="44640"/>
    <x v="9"/>
    <s v="Legacy"/>
    <n v="2012"/>
    <s v="N"/>
    <n v="0"/>
  </r>
  <r>
    <n v="14"/>
    <n v="28"/>
    <n v="335780"/>
    <d v="2002-07-22T00:00:00"/>
    <x v="0"/>
    <s v="250/500"/>
    <n v="2000"/>
    <n v="1587.96"/>
    <n v="0"/>
    <n v="601617"/>
    <x v="1"/>
    <x v="2"/>
    <s v="craft-repair"/>
    <s v="board-games"/>
    <s v="unmarried"/>
    <n v="0"/>
    <n v="-26900"/>
    <d v="2015-02-14T00:00:00"/>
    <x v="0"/>
    <s v="Rear Collision"/>
    <x v="0"/>
    <x v="2"/>
    <x v="4"/>
    <s v="Riverwood"/>
    <s v="8991 Embaracadero Ave"/>
    <n v="18"/>
    <n v="1"/>
    <s v="?"/>
    <n v="2"/>
    <n v="1"/>
    <s v="YES"/>
    <n v="71280"/>
    <n v="12960"/>
    <n v="12960"/>
    <n v="45360"/>
    <x v="6"/>
    <s v="A5"/>
    <n v="2012"/>
    <s v="Y"/>
    <n v="0"/>
  </r>
  <r>
    <n v="298"/>
    <n v="45"/>
    <n v="491392"/>
    <d v="1992-07-03T00:00:00"/>
    <x v="2"/>
    <s v="500/1000"/>
    <n v="1000"/>
    <n v="1362.29"/>
    <n v="0"/>
    <n v="442598"/>
    <x v="0"/>
    <x v="5"/>
    <s v="farming-fishing"/>
    <s v="yachting"/>
    <s v="unmarried"/>
    <n v="0"/>
    <n v="-51100"/>
    <d v="2015-02-27T00:00:00"/>
    <x v="2"/>
    <s v="Front Collision"/>
    <x v="1"/>
    <x v="4"/>
    <x v="2"/>
    <s v="Northbend"/>
    <s v="4905 Francis Ave"/>
    <n v="18"/>
    <n v="3"/>
    <s v="NO"/>
    <n v="0"/>
    <n v="0"/>
    <s v="NO"/>
    <n v="64000"/>
    <n v="12800"/>
    <n v="6400"/>
    <n v="44800"/>
    <x v="0"/>
    <n v="95"/>
    <n v="1999"/>
    <s v="N"/>
    <n v="0"/>
  </r>
  <r>
    <n v="276"/>
    <n v="46"/>
    <n v="140880"/>
    <d v="2005-03-29T00:00:00"/>
    <x v="2"/>
    <s v="250/500"/>
    <n v="500"/>
    <n v="1448.84"/>
    <n v="0"/>
    <n v="430987"/>
    <x v="1"/>
    <x v="4"/>
    <s v="machine-op-inspct"/>
    <s v="bungie-jumping"/>
    <s v="husband"/>
    <n v="0"/>
    <n v="-50000"/>
    <d v="2015-02-21T00:00:00"/>
    <x v="3"/>
    <s v="?"/>
    <x v="3"/>
    <x v="0"/>
    <x v="0"/>
    <s v="Hillsdale"/>
    <s v="7783 Lincoln Hwy"/>
    <n v="7"/>
    <n v="1"/>
    <s v="?"/>
    <n v="0"/>
    <n v="1"/>
    <s v="NO"/>
    <n v="5940"/>
    <n v="660"/>
    <n v="660"/>
    <n v="4620"/>
    <x v="7"/>
    <s v="Highlander"/>
    <n v="2015"/>
    <s v="N"/>
    <n v="0"/>
  </r>
  <r>
    <n v="47"/>
    <n v="37"/>
    <n v="962591"/>
    <d v="2008-03-16T00:00:00"/>
    <x v="1"/>
    <s v="250/500"/>
    <n v="2000"/>
    <n v="1241.97"/>
    <n v="0"/>
    <n v="430104"/>
    <x v="0"/>
    <x v="5"/>
    <s v="other-service"/>
    <s v="movies"/>
    <s v="not-in-family"/>
    <n v="75400"/>
    <n v="0"/>
    <d v="2015-01-05T00:00:00"/>
    <x v="3"/>
    <s v="?"/>
    <x v="1"/>
    <x v="1"/>
    <x v="2"/>
    <s v="Hillsdale"/>
    <s v="8749 Tree St"/>
    <n v="18"/>
    <n v="1"/>
    <s v="NO"/>
    <n v="1"/>
    <n v="0"/>
    <s v="NO"/>
    <n v="6700"/>
    <n v="670"/>
    <n v="670"/>
    <n v="5360"/>
    <x v="11"/>
    <s v="Wrangler"/>
    <n v="2011"/>
    <s v="N"/>
    <n v="0"/>
  </r>
  <r>
    <n v="222"/>
    <n v="42"/>
    <n v="922565"/>
    <d v="1999-05-23T00:00:00"/>
    <x v="2"/>
    <s v="250/500"/>
    <n v="500"/>
    <n v="1124.5999999999999"/>
    <n v="0"/>
    <n v="612904"/>
    <x v="0"/>
    <x v="2"/>
    <s v="armed-forces"/>
    <s v="hiking"/>
    <s v="not-in-family"/>
    <n v="0"/>
    <n v="0"/>
    <d v="2015-01-30T00:00:00"/>
    <x v="2"/>
    <s v="Rear Collision"/>
    <x v="1"/>
    <x v="0"/>
    <x v="2"/>
    <s v="Arlington"/>
    <s v="4985 Sky Lane"/>
    <n v="23"/>
    <n v="3"/>
    <s v="YES"/>
    <n v="0"/>
    <n v="0"/>
    <s v="?"/>
    <n v="51740"/>
    <n v="11940"/>
    <n v="7960"/>
    <n v="31840"/>
    <x v="11"/>
    <s v="Wrangler"/>
    <n v="2006"/>
    <s v="N"/>
    <n v="0"/>
  </r>
  <r>
    <n v="119"/>
    <n v="28"/>
    <n v="288580"/>
    <d v="2012-11-22T00:00:00"/>
    <x v="0"/>
    <s v="250/500"/>
    <n v="2000"/>
    <n v="1079.92"/>
    <n v="0"/>
    <n v="430886"/>
    <x v="0"/>
    <x v="5"/>
    <s v="machine-op-inspct"/>
    <s v="hiking"/>
    <s v="husband"/>
    <n v="88800"/>
    <n v="0"/>
    <d v="2015-02-26T00:00:00"/>
    <x v="0"/>
    <s v="Rear Collision"/>
    <x v="2"/>
    <x v="4"/>
    <x v="7"/>
    <s v="Riverwood"/>
    <s v="7534 MLK Hwy"/>
    <n v="1"/>
    <n v="1"/>
    <s v="?"/>
    <n v="0"/>
    <n v="1"/>
    <s v="YES"/>
    <n v="53600"/>
    <n v="6700"/>
    <n v="6700"/>
    <n v="40200"/>
    <x v="13"/>
    <s v="Jetta"/>
    <n v="2007"/>
    <s v="Y"/>
    <n v="0"/>
  </r>
  <r>
    <n v="73"/>
    <n v="29"/>
    <n v="154280"/>
    <d v="1993-01-29T00:00:00"/>
    <x v="2"/>
    <s v="250/500"/>
    <n v="1000"/>
    <n v="1447.78"/>
    <n v="0"/>
    <n v="467947"/>
    <x v="0"/>
    <x v="3"/>
    <s v="protective-serv"/>
    <s v="board-games"/>
    <s v="wife"/>
    <n v="35100"/>
    <n v="-59900"/>
    <d v="2015-01-10T00:00:00"/>
    <x v="2"/>
    <s v="Rear Collision"/>
    <x v="2"/>
    <x v="3"/>
    <x v="0"/>
    <s v="Arlington"/>
    <s v="8689 Maple Hwy"/>
    <n v="15"/>
    <n v="3"/>
    <s v="YES"/>
    <n v="1"/>
    <n v="0"/>
    <s v="?"/>
    <n v="44910"/>
    <n v="4990"/>
    <n v="4990"/>
    <n v="34930"/>
    <x v="2"/>
    <s v="Neon"/>
    <n v="2001"/>
    <s v="N"/>
    <n v="0"/>
  </r>
  <r>
    <n v="8"/>
    <n v="31"/>
    <n v="425973"/>
    <d v="2003-02-11T00:00:00"/>
    <x v="1"/>
    <s v="250/500"/>
    <n v="500"/>
    <n v="1229.1600000000001"/>
    <n v="4000000"/>
    <n v="604804"/>
    <x v="1"/>
    <x v="0"/>
    <s v="transport-moving"/>
    <s v="kayaking"/>
    <s v="wife"/>
    <n v="0"/>
    <n v="-88300"/>
    <d v="2015-02-23T00:00:00"/>
    <x v="2"/>
    <s v="Front Collision"/>
    <x v="0"/>
    <x v="2"/>
    <x v="7"/>
    <s v="Hillsdale"/>
    <s v="9153 3rd Hwy"/>
    <n v="2"/>
    <n v="3"/>
    <s v="?"/>
    <n v="0"/>
    <n v="2"/>
    <s v="YES"/>
    <n v="48100"/>
    <n v="11100"/>
    <n v="7400"/>
    <n v="29600"/>
    <x v="13"/>
    <s v="Jetta"/>
    <n v="2014"/>
    <s v="N"/>
    <n v="0"/>
  </r>
  <r>
    <n v="294"/>
    <n v="44"/>
    <n v="477177"/>
    <d v="1990-08-15T00:00:00"/>
    <x v="2"/>
    <s v="100/300"/>
    <n v="1000"/>
    <n v="1226.49"/>
    <n v="0"/>
    <n v="460308"/>
    <x v="1"/>
    <x v="1"/>
    <s v="farming-fishing"/>
    <s v="kayaking"/>
    <s v="unmarried"/>
    <n v="53900"/>
    <n v="0"/>
    <d v="2015-02-05T00:00:00"/>
    <x v="1"/>
    <s v="?"/>
    <x v="3"/>
    <x v="1"/>
    <x v="4"/>
    <s v="Riverwood"/>
    <s v="5904 1st Drive"/>
    <n v="3"/>
    <n v="1"/>
    <s v="NO"/>
    <n v="0"/>
    <n v="1"/>
    <s v="NO"/>
    <n v="6100"/>
    <n v="610"/>
    <n v="1220"/>
    <n v="4270"/>
    <x v="8"/>
    <s v="Fusion"/>
    <n v="2002"/>
    <s v="N"/>
    <n v="0"/>
  </r>
  <r>
    <n v="324"/>
    <n v="46"/>
    <n v="648509"/>
    <d v="2010-03-06T00:00:00"/>
    <x v="1"/>
    <s v="100/300"/>
    <n v="2000"/>
    <n v="897.89"/>
    <n v="6000000"/>
    <n v="618862"/>
    <x v="0"/>
    <x v="0"/>
    <s v="tech-support"/>
    <s v="board-games"/>
    <s v="wife"/>
    <n v="0"/>
    <n v="-41300"/>
    <d v="2015-01-21T00:00:00"/>
    <x v="0"/>
    <s v="Rear Collision"/>
    <x v="1"/>
    <x v="3"/>
    <x v="7"/>
    <s v="Hillsdale"/>
    <s v="4519 Embaracadero St"/>
    <n v="13"/>
    <n v="1"/>
    <s v="?"/>
    <n v="1"/>
    <n v="0"/>
    <s v="YES"/>
    <n v="79600"/>
    <n v="15920"/>
    <n v="15920"/>
    <n v="47760"/>
    <x v="11"/>
    <s v="Wrangler"/>
    <n v="2011"/>
    <s v="N"/>
    <n v="0"/>
  </r>
  <r>
    <n v="155"/>
    <n v="34"/>
    <n v="914815"/>
    <d v="1990-09-27T00:00:00"/>
    <x v="1"/>
    <s v="100/300"/>
    <n v="500"/>
    <n v="1706.79"/>
    <n v="0"/>
    <n v="462479"/>
    <x v="0"/>
    <x v="4"/>
    <s v="protective-serv"/>
    <s v="dancing"/>
    <s v="other-relative"/>
    <n v="0"/>
    <n v="0"/>
    <d v="2015-01-07T00:00:00"/>
    <x v="0"/>
    <s v="Front Collision"/>
    <x v="1"/>
    <x v="4"/>
    <x v="3"/>
    <s v="Hillsdale"/>
    <s v="9706 MLK Lane"/>
    <n v="1"/>
    <n v="1"/>
    <s v="NO"/>
    <n v="1"/>
    <n v="1"/>
    <s v="YES"/>
    <n v="77040"/>
    <n v="8560"/>
    <n v="8560"/>
    <n v="59920"/>
    <x v="12"/>
    <s v="Civic"/>
    <n v="1998"/>
    <s v="N"/>
    <n v="0"/>
  </r>
  <r>
    <n v="261"/>
    <n v="45"/>
    <n v="249048"/>
    <d v="2005-06-17T00:00:00"/>
    <x v="2"/>
    <s v="250/500"/>
    <n v="1000"/>
    <n v="1254.18"/>
    <n v="0"/>
    <n v="457555"/>
    <x v="1"/>
    <x v="1"/>
    <s v="prof-specialty"/>
    <s v="kayaking"/>
    <s v="other-relative"/>
    <n v="0"/>
    <n v="-45100"/>
    <d v="2015-01-11T00:00:00"/>
    <x v="0"/>
    <s v="Rear Collision"/>
    <x v="1"/>
    <x v="2"/>
    <x v="0"/>
    <s v="Columbus"/>
    <s v="6012 Texas Hwy"/>
    <n v="16"/>
    <n v="1"/>
    <s v="YES"/>
    <n v="0"/>
    <n v="1"/>
    <s v="?"/>
    <n v="62590"/>
    <n v="11380"/>
    <n v="11380"/>
    <n v="39830"/>
    <x v="13"/>
    <s v="Jetta"/>
    <n v="2003"/>
    <s v="N"/>
    <n v="0"/>
  </r>
  <r>
    <n v="245"/>
    <n v="40"/>
    <n v="144323"/>
    <d v="2001-09-14T00:00:00"/>
    <x v="1"/>
    <s v="500/1000"/>
    <n v="500"/>
    <n v="885.08"/>
    <n v="0"/>
    <n v="459984"/>
    <x v="1"/>
    <x v="4"/>
    <s v="armed-forces"/>
    <s v="skydiving"/>
    <s v="other-relative"/>
    <n v="27000"/>
    <n v="-58900"/>
    <d v="2015-02-06T00:00:00"/>
    <x v="0"/>
    <s v="Front Collision"/>
    <x v="2"/>
    <x v="3"/>
    <x v="4"/>
    <s v="Northbend"/>
    <s v="4098 Weaver Ridge"/>
    <n v="0"/>
    <n v="1"/>
    <s v="YES"/>
    <n v="0"/>
    <n v="1"/>
    <s v="NO"/>
    <n v="85150"/>
    <n v="13100"/>
    <n v="13100"/>
    <n v="58950"/>
    <x v="3"/>
    <s v="Malibu"/>
    <n v="1998"/>
    <s v="N"/>
    <n v="0"/>
  </r>
  <r>
    <n v="235"/>
    <n v="39"/>
    <n v="651861"/>
    <d v="2011-01-07T00:00:00"/>
    <x v="2"/>
    <s v="100/300"/>
    <n v="500"/>
    <n v="1046.58"/>
    <n v="4000000"/>
    <n v="434982"/>
    <x v="0"/>
    <x v="0"/>
    <s v="tech-support"/>
    <s v="exercise"/>
    <s v="wife"/>
    <n v="0"/>
    <n v="-31700"/>
    <d v="2015-01-24T00:00:00"/>
    <x v="1"/>
    <s v="?"/>
    <x v="3"/>
    <x v="1"/>
    <x v="2"/>
    <s v="Hillsdale"/>
    <s v="6193 1st Hwy"/>
    <n v="1"/>
    <n v="1"/>
    <s v="?"/>
    <n v="2"/>
    <n v="1"/>
    <s v="NO"/>
    <n v="4950"/>
    <n v="450"/>
    <n v="900"/>
    <n v="3600"/>
    <x v="3"/>
    <s v="Silverado"/>
    <n v="2010"/>
    <s v="N"/>
    <n v="0"/>
  </r>
  <r>
    <n v="53"/>
    <n v="36"/>
    <n v="125324"/>
    <d v="2003-09-13T00:00:00"/>
    <x v="0"/>
    <s v="500/1000"/>
    <n v="2000"/>
    <n v="1712.68"/>
    <n v="0"/>
    <n v="614233"/>
    <x v="0"/>
    <x v="2"/>
    <s v="handlers-cleaners"/>
    <s v="basketball"/>
    <s v="not-in-family"/>
    <n v="72200"/>
    <n v="0"/>
    <d v="2015-02-18T00:00:00"/>
    <x v="2"/>
    <s v="Side Collision"/>
    <x v="0"/>
    <x v="2"/>
    <x v="1"/>
    <s v="Riverwood"/>
    <s v="4053 Sky Lane"/>
    <n v="17"/>
    <n v="3"/>
    <s v="?"/>
    <n v="2"/>
    <n v="0"/>
    <s v="YES"/>
    <n v="51100"/>
    <n v="10220"/>
    <n v="5110"/>
    <n v="35770"/>
    <x v="6"/>
    <s v="A3"/>
    <n v="2006"/>
    <s v="N"/>
    <n v="0"/>
  </r>
  <r>
    <n v="426"/>
    <n v="54"/>
    <n v="398102"/>
    <d v="1997-10-24T00:00:00"/>
    <x v="2"/>
    <s v="500/1000"/>
    <n v="2000"/>
    <n v="1097.71"/>
    <n v="0"/>
    <n v="605258"/>
    <x v="1"/>
    <x v="4"/>
    <s v="adm-clerical"/>
    <s v="reading"/>
    <s v="not-in-family"/>
    <n v="29600"/>
    <n v="-22300"/>
    <d v="2015-01-12T00:00:00"/>
    <x v="0"/>
    <s v="Side Collision"/>
    <x v="1"/>
    <x v="0"/>
    <x v="0"/>
    <s v="Springfield"/>
    <s v="8964 Francis St"/>
    <n v="13"/>
    <n v="1"/>
    <s v="YES"/>
    <n v="2"/>
    <n v="3"/>
    <s v="?"/>
    <n v="100800"/>
    <n v="16800"/>
    <n v="16800"/>
    <n v="67200"/>
    <x v="2"/>
    <s v="Neon"/>
    <n v="1997"/>
    <s v="N"/>
    <n v="0"/>
  </r>
  <r>
    <n v="111"/>
    <n v="27"/>
    <n v="514065"/>
    <d v="2009-01-04T00:00:00"/>
    <x v="1"/>
    <s v="250/500"/>
    <n v="500"/>
    <n v="1363.77"/>
    <n v="4000000"/>
    <n v="604377"/>
    <x v="1"/>
    <x v="4"/>
    <s v="tech-support"/>
    <s v="exercise"/>
    <s v="husband"/>
    <n v="51100"/>
    <n v="0"/>
    <d v="2015-01-17T00:00:00"/>
    <x v="0"/>
    <s v="Side Collision"/>
    <x v="2"/>
    <x v="0"/>
    <x v="1"/>
    <s v="Springfield"/>
    <s v="9748 Sky Drive"/>
    <n v="12"/>
    <n v="1"/>
    <s v="YES"/>
    <n v="2"/>
    <n v="3"/>
    <s v="NO"/>
    <n v="90970"/>
    <n v="16540"/>
    <n v="16540"/>
    <n v="57890"/>
    <x v="4"/>
    <s v="RSX"/>
    <n v="2009"/>
    <s v="N"/>
    <n v="0"/>
  </r>
  <r>
    <n v="86"/>
    <n v="26"/>
    <n v="391652"/>
    <d v="1998-10-12T00:00:00"/>
    <x v="0"/>
    <s v="100/300"/>
    <n v="500"/>
    <n v="1382.88"/>
    <n v="7000000"/>
    <n v="434923"/>
    <x v="0"/>
    <x v="6"/>
    <s v="tech-support"/>
    <s v="cross-fit"/>
    <s v="other-relative"/>
    <n v="0"/>
    <n v="-30300"/>
    <d v="2015-01-12T00:00:00"/>
    <x v="0"/>
    <s v="Rear Collision"/>
    <x v="1"/>
    <x v="0"/>
    <x v="0"/>
    <s v="Northbend"/>
    <s v="2293 Washington Ave"/>
    <n v="11"/>
    <n v="1"/>
    <s v="?"/>
    <n v="1"/>
    <n v="1"/>
    <s v="YES"/>
    <n v="81840"/>
    <n v="14880"/>
    <n v="7440"/>
    <n v="59520"/>
    <x v="3"/>
    <s v="Malibu"/>
    <n v="2011"/>
    <s v="Y"/>
    <n v="0"/>
  </r>
  <r>
    <n v="296"/>
    <n v="46"/>
    <n v="922167"/>
    <d v="1993-02-23T00:00:00"/>
    <x v="0"/>
    <s v="100/300"/>
    <n v="1000"/>
    <n v="1141.3499999999999"/>
    <n v="7000000"/>
    <n v="476456"/>
    <x v="0"/>
    <x v="4"/>
    <s v="craft-repair"/>
    <s v="sleeping"/>
    <s v="not-in-family"/>
    <n v="0"/>
    <n v="0"/>
    <d v="2015-01-06T00:00:00"/>
    <x v="0"/>
    <s v="Front Collision"/>
    <x v="0"/>
    <x v="4"/>
    <x v="2"/>
    <s v="Northbend"/>
    <s v="3656 Solo Ave"/>
    <n v="18"/>
    <n v="1"/>
    <s v="?"/>
    <n v="0"/>
    <n v="2"/>
    <s v="NO"/>
    <n v="54900"/>
    <n v="5490"/>
    <n v="5490"/>
    <n v="43920"/>
    <x v="1"/>
    <s v="C300"/>
    <n v="2013"/>
    <s v="N"/>
    <n v="0"/>
  </r>
  <r>
    <n v="125"/>
    <n v="35"/>
    <n v="442795"/>
    <d v="1996-07-07T00:00:00"/>
    <x v="0"/>
    <s v="500/1000"/>
    <n v="500"/>
    <n v="1054.83"/>
    <n v="7000000"/>
    <n v="446788"/>
    <x v="0"/>
    <x v="6"/>
    <s v="tech-support"/>
    <s v="cross-fit"/>
    <s v="husband"/>
    <n v="0"/>
    <n v="-51300"/>
    <d v="2015-02-25T00:00:00"/>
    <x v="0"/>
    <s v="Front Collision"/>
    <x v="2"/>
    <x v="2"/>
    <x v="2"/>
    <s v="Northbend"/>
    <s v="8579 Apache Drive"/>
    <n v="17"/>
    <n v="1"/>
    <s v="YES"/>
    <n v="2"/>
    <n v="3"/>
    <s v="NO"/>
    <n v="88660"/>
    <n v="8060"/>
    <n v="16120"/>
    <n v="64480"/>
    <x v="1"/>
    <s v="C300"/>
    <n v="2007"/>
    <s v="Y"/>
    <n v="0"/>
  </r>
  <r>
    <n v="177"/>
    <n v="34"/>
    <n v="226330"/>
    <d v="2013-01-23T00:00:00"/>
    <x v="2"/>
    <s v="100/300"/>
    <n v="2000"/>
    <n v="1057.77"/>
    <n v="0"/>
    <n v="477382"/>
    <x v="1"/>
    <x v="6"/>
    <s v="tech-support"/>
    <s v="bungie-jumping"/>
    <s v="unmarried"/>
    <n v="0"/>
    <n v="-57700"/>
    <d v="2015-02-16T00:00:00"/>
    <x v="2"/>
    <s v="Front Collision"/>
    <x v="2"/>
    <x v="4"/>
    <x v="5"/>
    <s v="Riverwood"/>
    <s v="2003 Maple Hwy"/>
    <n v="22"/>
    <n v="3"/>
    <s v="?"/>
    <n v="1"/>
    <n v="1"/>
    <s v="NO"/>
    <n v="18000"/>
    <n v="2250"/>
    <n v="2250"/>
    <n v="13500"/>
    <x v="6"/>
    <s v="A3"/>
    <n v="2009"/>
    <s v="N"/>
    <n v="0"/>
  </r>
  <r>
    <n v="238"/>
    <n v="39"/>
    <n v="134430"/>
    <d v="2006-12-06T00:00:00"/>
    <x v="1"/>
    <s v="250/500"/>
    <n v="2000"/>
    <n v="1488.02"/>
    <n v="0"/>
    <n v="600275"/>
    <x v="1"/>
    <x v="6"/>
    <s v="protective-serv"/>
    <s v="exercise"/>
    <s v="other-relative"/>
    <n v="0"/>
    <n v="-39200"/>
    <d v="2015-02-25T00:00:00"/>
    <x v="1"/>
    <s v="?"/>
    <x v="1"/>
    <x v="0"/>
    <x v="2"/>
    <s v="Northbrook"/>
    <s v="5445 Tree Hwy"/>
    <n v="9"/>
    <n v="1"/>
    <s v="YES"/>
    <n v="1"/>
    <n v="3"/>
    <s v="YES"/>
    <n v="5500"/>
    <n v="1100"/>
    <n v="550"/>
    <n v="3850"/>
    <x v="3"/>
    <s v="Tahoe"/>
    <n v="2010"/>
    <s v="N"/>
    <n v="0"/>
  </r>
  <r>
    <n v="81"/>
    <n v="25"/>
    <n v="524230"/>
    <d v="2014-02-23T00:00:00"/>
    <x v="1"/>
    <s v="100/300"/>
    <n v="500"/>
    <n v="920.3"/>
    <n v="5000000"/>
    <n v="461958"/>
    <x v="1"/>
    <x v="5"/>
    <s v="tech-support"/>
    <s v="hiking"/>
    <s v="own-child"/>
    <n v="51000"/>
    <n v="-67900"/>
    <d v="2015-02-21T00:00:00"/>
    <x v="2"/>
    <s v="Rear Collision"/>
    <x v="0"/>
    <x v="3"/>
    <x v="4"/>
    <s v="Hillsdale"/>
    <s v="9730 2nd Hwy"/>
    <n v="11"/>
    <n v="3"/>
    <s v="?"/>
    <n v="1"/>
    <n v="0"/>
    <s v="?"/>
    <n v="73920"/>
    <n v="13440"/>
    <n v="6720"/>
    <n v="53760"/>
    <x v="12"/>
    <s v="Civic"/>
    <n v="2003"/>
    <s v="Y"/>
    <n v="0"/>
  </r>
  <r>
    <n v="128"/>
    <n v="28"/>
    <n v="438817"/>
    <d v="2007-11-16T00:00:00"/>
    <x v="0"/>
    <s v="500/1000"/>
    <n v="1000"/>
    <n v="986.53"/>
    <n v="0"/>
    <n v="472720"/>
    <x v="1"/>
    <x v="5"/>
    <s v="adm-clerical"/>
    <s v="polo"/>
    <s v="other-relative"/>
    <n v="62700"/>
    <n v="0"/>
    <d v="2015-02-16T00:00:00"/>
    <x v="0"/>
    <s v="Rear Collision"/>
    <x v="2"/>
    <x v="4"/>
    <x v="1"/>
    <s v="Columbus"/>
    <s v="7819 Oak St"/>
    <n v="11"/>
    <n v="1"/>
    <s v="NO"/>
    <n v="0"/>
    <n v="2"/>
    <s v="YES"/>
    <n v="101860"/>
    <n v="18520"/>
    <n v="18520"/>
    <n v="64820"/>
    <x v="12"/>
    <s v="CRV"/>
    <n v="2007"/>
    <s v="N"/>
    <n v="0"/>
  </r>
  <r>
    <n v="449"/>
    <n v="57"/>
    <n v="293794"/>
    <d v="1999-04-17T00:00:00"/>
    <x v="0"/>
    <s v="250/500"/>
    <n v="2000"/>
    <n v="1440.68"/>
    <n v="0"/>
    <n v="442395"/>
    <x v="0"/>
    <x v="2"/>
    <s v="tech-support"/>
    <s v="movies"/>
    <s v="own-child"/>
    <n v="25000"/>
    <n v="0"/>
    <d v="2015-02-09T00:00:00"/>
    <x v="3"/>
    <s v="?"/>
    <x v="1"/>
    <x v="1"/>
    <x v="0"/>
    <s v="Riverwood"/>
    <s v="1845 Best St"/>
    <n v="8"/>
    <n v="1"/>
    <s v="YES"/>
    <n v="0"/>
    <n v="1"/>
    <s v="YES"/>
    <n v="5390"/>
    <n v="980"/>
    <n v="980"/>
    <n v="3430"/>
    <x v="13"/>
    <s v="Passat"/>
    <n v="2008"/>
    <s v="N"/>
    <n v="0"/>
  </r>
  <r>
    <n v="252"/>
    <n v="39"/>
    <n v="868283"/>
    <d v="2006-02-06T00:00:00"/>
    <x v="1"/>
    <s v="250/500"/>
    <n v="1000"/>
    <n v="1086.21"/>
    <n v="0"/>
    <n v="455340"/>
    <x v="0"/>
    <x v="6"/>
    <s v="farming-fishing"/>
    <s v="hiking"/>
    <s v="unmarried"/>
    <n v="68500"/>
    <n v="-57500"/>
    <d v="2015-02-13T00:00:00"/>
    <x v="0"/>
    <s v="Side Collision"/>
    <x v="1"/>
    <x v="0"/>
    <x v="0"/>
    <s v="Springfield"/>
    <s v="2500 Tree St"/>
    <n v="18"/>
    <n v="1"/>
    <s v="?"/>
    <n v="1"/>
    <n v="2"/>
    <s v="?"/>
    <n v="50490"/>
    <n v="5610"/>
    <n v="5610"/>
    <n v="39270"/>
    <x v="5"/>
    <s v="Maxima"/>
    <n v="2001"/>
    <s v="N"/>
    <n v="0"/>
  </r>
  <r>
    <n v="359"/>
    <n v="47"/>
    <n v="828890"/>
    <d v="1993-10-20T00:00:00"/>
    <x v="0"/>
    <s v="100/300"/>
    <n v="2000"/>
    <n v="1367.68"/>
    <n v="0"/>
    <n v="613247"/>
    <x v="1"/>
    <x v="0"/>
    <s v="handlers-cleaners"/>
    <s v="basketball"/>
    <s v="unmarried"/>
    <n v="0"/>
    <n v="0"/>
    <d v="2015-01-11T00:00:00"/>
    <x v="0"/>
    <s v="Front Collision"/>
    <x v="2"/>
    <x v="0"/>
    <x v="0"/>
    <s v="Arlington"/>
    <s v="6955 Pine Drive"/>
    <n v="13"/>
    <n v="1"/>
    <s v="NO"/>
    <n v="0"/>
    <n v="3"/>
    <s v="NO"/>
    <n v="55500"/>
    <n v="5550"/>
    <n v="11100"/>
    <n v="38850"/>
    <x v="1"/>
    <s v="C300"/>
    <n v="2012"/>
    <s v="N"/>
    <n v="0"/>
  </r>
  <r>
    <n v="19"/>
    <n v="32"/>
    <n v="882920"/>
    <d v="2006-01-01T00:00:00"/>
    <x v="0"/>
    <s v="500/1000"/>
    <n v="1000"/>
    <n v="1215.8499999999999"/>
    <n v="0"/>
    <n v="454985"/>
    <x v="0"/>
    <x v="5"/>
    <s v="other-service"/>
    <s v="hiking"/>
    <s v="husband"/>
    <n v="42900"/>
    <n v="-90200"/>
    <d v="2015-01-02T00:00:00"/>
    <x v="1"/>
    <s v="?"/>
    <x v="1"/>
    <x v="0"/>
    <x v="1"/>
    <s v="Hillsdale"/>
    <s v="6165 Rock Ridge"/>
    <n v="8"/>
    <n v="1"/>
    <s v="YES"/>
    <n v="1"/>
    <n v="1"/>
    <s v="YES"/>
    <n v="7040"/>
    <n v="1280"/>
    <n v="640"/>
    <n v="5120"/>
    <x v="5"/>
    <s v="Maxima"/>
    <n v="2015"/>
    <s v="N"/>
    <n v="0"/>
  </r>
  <r>
    <n v="73"/>
    <n v="26"/>
    <n v="918777"/>
    <d v="2003-04-04T00:00:00"/>
    <x v="2"/>
    <s v="250/500"/>
    <n v="2000"/>
    <n v="1191.19"/>
    <n v="4000000"/>
    <n v="468813"/>
    <x v="0"/>
    <x v="0"/>
    <s v="farming-fishing"/>
    <s v="basketball"/>
    <s v="not-in-family"/>
    <n v="29300"/>
    <n v="0"/>
    <d v="2015-02-12T00:00:00"/>
    <x v="2"/>
    <s v="Rear Collision"/>
    <x v="2"/>
    <x v="3"/>
    <x v="1"/>
    <s v="Northbrook"/>
    <s v="3653 Elm Drive"/>
    <n v="9"/>
    <n v="3"/>
    <s v="?"/>
    <n v="0"/>
    <n v="1"/>
    <s v="YES"/>
    <n v="40160"/>
    <n v="5020"/>
    <n v="0"/>
    <n v="35140"/>
    <x v="3"/>
    <s v="Tahoe"/>
    <n v="2003"/>
    <s v="N"/>
    <n v="0"/>
  </r>
  <r>
    <n v="285"/>
    <n v="44"/>
    <n v="212580"/>
    <d v="2014-07-05T00:00:00"/>
    <x v="2"/>
    <s v="500/1000"/>
    <n v="1000"/>
    <n v="1594.45"/>
    <n v="0"/>
    <n v="452747"/>
    <x v="0"/>
    <x v="5"/>
    <s v="handlers-cleaners"/>
    <s v="bungie-jumping"/>
    <s v="husband"/>
    <n v="0"/>
    <n v="0"/>
    <d v="2015-02-05T00:00:00"/>
    <x v="2"/>
    <s v="Side Collision"/>
    <x v="2"/>
    <x v="2"/>
    <x v="5"/>
    <s v="Columbus"/>
    <s v="5812 3rd Hwy"/>
    <n v="17"/>
    <n v="2"/>
    <s v="YES"/>
    <n v="2"/>
    <n v="3"/>
    <s v="NO"/>
    <n v="55680"/>
    <n v="6960"/>
    <n v="6960"/>
    <n v="41760"/>
    <x v="0"/>
    <n v="95"/>
    <n v="2006"/>
    <s v="N"/>
    <n v="0"/>
  </r>
  <r>
    <n v="196"/>
    <n v="36"/>
    <n v="602410"/>
    <d v="1996-01-16T00:00:00"/>
    <x v="1"/>
    <s v="250/500"/>
    <n v="2000"/>
    <n v="1463.07"/>
    <n v="0"/>
    <n v="615611"/>
    <x v="0"/>
    <x v="0"/>
    <s v="armed-forces"/>
    <s v="skydiving"/>
    <s v="own-child"/>
    <n v="0"/>
    <n v="0"/>
    <d v="2015-01-24T00:00:00"/>
    <x v="1"/>
    <s v="?"/>
    <x v="3"/>
    <x v="0"/>
    <x v="4"/>
    <s v="Springfield"/>
    <s v="4939 Best St"/>
    <n v="3"/>
    <n v="1"/>
    <s v="?"/>
    <n v="1"/>
    <n v="1"/>
    <s v="NO"/>
    <n v="5300"/>
    <n v="530"/>
    <n v="530"/>
    <n v="4240"/>
    <x v="11"/>
    <s v="Grand Cherokee"/>
    <n v="2001"/>
    <s v="Y"/>
    <n v="0"/>
  </r>
  <r>
    <n v="223"/>
    <n v="43"/>
    <n v="976971"/>
    <d v="2002-04-19T00:00:00"/>
    <x v="0"/>
    <s v="250/500"/>
    <n v="500"/>
    <n v="1734.09"/>
    <n v="0"/>
    <n v="451400"/>
    <x v="1"/>
    <x v="0"/>
    <s v="adm-clerical"/>
    <s v="camping"/>
    <s v="not-in-family"/>
    <n v="0"/>
    <n v="0"/>
    <d v="2015-01-12T00:00:00"/>
    <x v="3"/>
    <s v="?"/>
    <x v="3"/>
    <x v="1"/>
    <x v="4"/>
    <s v="Arlington"/>
    <s v="4964 Elm Lane"/>
    <n v="6"/>
    <n v="1"/>
    <s v="YES"/>
    <n v="0"/>
    <n v="3"/>
    <s v="?"/>
    <n v="5200"/>
    <n v="650"/>
    <n v="650"/>
    <n v="3900"/>
    <x v="4"/>
    <s v="MDX"/>
    <n v="2006"/>
    <s v="N"/>
    <n v="0"/>
  </r>
  <r>
    <n v="328"/>
    <n v="48"/>
    <n v="630226"/>
    <d v="2005-12-10T00:00:00"/>
    <x v="2"/>
    <s v="250/500"/>
    <n v="500"/>
    <n v="1411.43"/>
    <n v="0"/>
    <n v="464874"/>
    <x v="0"/>
    <x v="4"/>
    <s v="armed-forces"/>
    <s v="bungie-jumping"/>
    <s v="own-child"/>
    <n v="45100"/>
    <n v="-32800"/>
    <d v="2015-01-16T00:00:00"/>
    <x v="0"/>
    <s v="Front Collision"/>
    <x v="0"/>
    <x v="4"/>
    <x v="2"/>
    <s v="Riverwood"/>
    <s v="9588 Solo St"/>
    <n v="17"/>
    <n v="1"/>
    <s v="YES"/>
    <n v="2"/>
    <n v="1"/>
    <s v="NO"/>
    <n v="59400"/>
    <n v="5940"/>
    <n v="11880"/>
    <n v="41580"/>
    <x v="12"/>
    <s v="Civic"/>
    <n v="2014"/>
    <s v="N"/>
    <n v="0"/>
  </r>
  <r>
    <n v="285"/>
    <n v="43"/>
    <n v="171254"/>
    <d v="1994-11-07T00:00:00"/>
    <x v="0"/>
    <s v="100/300"/>
    <n v="2000"/>
    <n v="1512.58"/>
    <n v="0"/>
    <n v="452496"/>
    <x v="1"/>
    <x v="3"/>
    <s v="sales"/>
    <s v="paintball"/>
    <s v="other-relative"/>
    <n v="47600"/>
    <n v="0"/>
    <d v="2015-01-13T00:00:00"/>
    <x v="1"/>
    <s v="?"/>
    <x v="1"/>
    <x v="0"/>
    <x v="0"/>
    <s v="Arlington"/>
    <s v="8718 Apache Lane"/>
    <n v="7"/>
    <n v="1"/>
    <s v="?"/>
    <n v="1"/>
    <n v="1"/>
    <s v="?"/>
    <n v="2520"/>
    <n v="280"/>
    <n v="280"/>
    <n v="1960"/>
    <x v="10"/>
    <s v="3 Series"/>
    <n v="1997"/>
    <s v="N"/>
    <n v="0"/>
  </r>
  <r>
    <n v="30"/>
    <n v="31"/>
    <n v="247116"/>
    <d v="2012-06-02T00:00:00"/>
    <x v="2"/>
    <s v="250/500"/>
    <n v="2000"/>
    <n v="1153.3499999999999"/>
    <n v="0"/>
    <n v="430714"/>
    <x v="0"/>
    <x v="1"/>
    <s v="craft-repair"/>
    <s v="golf"/>
    <s v="not-in-family"/>
    <n v="0"/>
    <n v="0"/>
    <d v="2015-02-02T00:00:00"/>
    <x v="1"/>
    <s v="?"/>
    <x v="3"/>
    <x v="0"/>
    <x v="2"/>
    <s v="Hillsdale"/>
    <s v="3590 Best Hwy"/>
    <n v="9"/>
    <n v="1"/>
    <s v="NO"/>
    <n v="2"/>
    <n v="1"/>
    <s v="YES"/>
    <n v="5760"/>
    <n v="960"/>
    <n v="960"/>
    <n v="3840"/>
    <x v="9"/>
    <s v="Impreza"/>
    <n v="2011"/>
    <s v="N"/>
    <n v="0"/>
  </r>
  <r>
    <n v="342"/>
    <n v="49"/>
    <n v="505969"/>
    <d v="1998-04-07T00:00:00"/>
    <x v="0"/>
    <s v="250/500"/>
    <n v="500"/>
    <n v="1722.95"/>
    <n v="0"/>
    <n v="472634"/>
    <x v="0"/>
    <x v="1"/>
    <s v="transport-moving"/>
    <s v="base-jumping"/>
    <s v="not-in-family"/>
    <n v="63100"/>
    <n v="-13800"/>
    <d v="2015-02-28T00:00:00"/>
    <x v="0"/>
    <s v="Rear Collision"/>
    <x v="1"/>
    <x v="2"/>
    <x v="4"/>
    <s v="Hillsdale"/>
    <s v="6149 Best Ridge"/>
    <n v="3"/>
    <n v="1"/>
    <s v="?"/>
    <n v="2"/>
    <n v="0"/>
    <s v="YES"/>
    <n v="76700"/>
    <n v="7670"/>
    <n v="7670"/>
    <n v="61360"/>
    <x v="9"/>
    <s v="Legacy"/>
    <n v="2006"/>
    <s v="N"/>
    <n v="0"/>
  </r>
  <r>
    <n v="219"/>
    <n v="39"/>
    <n v="653864"/>
    <d v="2007-04-25T00:00:00"/>
    <x v="1"/>
    <s v="250/500"/>
    <n v="2000"/>
    <n v="1281.07"/>
    <n v="7000000"/>
    <n v="608371"/>
    <x v="1"/>
    <x v="5"/>
    <s v="protective-serv"/>
    <s v="board-games"/>
    <s v="unmarried"/>
    <n v="0"/>
    <n v="0"/>
    <d v="2015-01-18T00:00:00"/>
    <x v="3"/>
    <s v="?"/>
    <x v="3"/>
    <x v="0"/>
    <x v="2"/>
    <s v="Springfield"/>
    <s v="4116 Embaracadero Lane"/>
    <n v="6"/>
    <n v="1"/>
    <s v="NO"/>
    <n v="0"/>
    <n v="2"/>
    <s v="NO"/>
    <n v="5920"/>
    <n v="740"/>
    <n v="740"/>
    <n v="4440"/>
    <x v="3"/>
    <s v="Malibu"/>
    <n v="2015"/>
    <s v="N"/>
    <n v="0"/>
  </r>
  <r>
    <n v="468"/>
    <n v="62"/>
    <n v="586367"/>
    <d v="2000-06-30T00:00:00"/>
    <x v="2"/>
    <s v="100/300"/>
    <n v="500"/>
    <n v="1011.92"/>
    <n v="0"/>
    <n v="468168"/>
    <x v="0"/>
    <x v="1"/>
    <s v="machine-op-inspct"/>
    <s v="paintball"/>
    <s v="wife"/>
    <n v="0"/>
    <n v="0"/>
    <d v="2015-02-15T00:00:00"/>
    <x v="2"/>
    <s v="Rear Collision"/>
    <x v="0"/>
    <x v="2"/>
    <x v="0"/>
    <s v="Riverwood"/>
    <s v="3486 Flute Ave"/>
    <n v="7"/>
    <n v="3"/>
    <s v="YES"/>
    <n v="0"/>
    <n v="3"/>
    <s v="?"/>
    <m/>
    <n v="7150"/>
    <n v="7150"/>
    <n v="50050"/>
    <x v="3"/>
    <s v="Tahoe"/>
    <n v="2009"/>
    <s v="N"/>
    <n v="1"/>
  </r>
  <r>
    <n v="241"/>
    <n v="39"/>
    <n v="896890"/>
    <d v="1996-06-04T00:00:00"/>
    <x v="2"/>
    <s v="250/500"/>
    <n v="2000"/>
    <n v="1042.26"/>
    <n v="0"/>
    <n v="464107"/>
    <x v="0"/>
    <x v="6"/>
    <s v="sales"/>
    <s v="kayaking"/>
    <s v="husband"/>
    <n v="0"/>
    <n v="0"/>
    <d v="2015-01-31T00:00:00"/>
    <x v="2"/>
    <s v="Rear Collision"/>
    <x v="2"/>
    <x v="4"/>
    <x v="4"/>
    <s v="Northbend"/>
    <s v="5994 5th Ave"/>
    <n v="21"/>
    <n v="3"/>
    <s v="NO"/>
    <n v="1"/>
    <n v="2"/>
    <s v="?"/>
    <n v="19080"/>
    <n v="4240"/>
    <n v="2120"/>
    <n v="12720"/>
    <x v="0"/>
    <n v="93"/>
    <n v="1995"/>
    <s v="N"/>
    <n v="0"/>
  </r>
  <r>
    <n v="223"/>
    <n v="43"/>
    <n v="650026"/>
    <d v="2009-05-09T00:00:00"/>
    <x v="0"/>
    <s v="500/1000"/>
    <n v="500"/>
    <n v="1235.0999999999999"/>
    <n v="0"/>
    <n v="466959"/>
    <x v="1"/>
    <x v="4"/>
    <s v="tech-support"/>
    <s v="exercise"/>
    <s v="not-in-family"/>
    <n v="66400"/>
    <n v="-34400"/>
    <d v="2015-02-10T00:00:00"/>
    <x v="0"/>
    <s v="Rear Collision"/>
    <x v="1"/>
    <x v="0"/>
    <x v="0"/>
    <s v="Springfield"/>
    <s v="9138 3rd St"/>
    <n v="14"/>
    <n v="1"/>
    <s v="NO"/>
    <n v="2"/>
    <n v="1"/>
    <s v="NO"/>
    <n v="54400"/>
    <n v="5440"/>
    <n v="5440"/>
    <n v="43520"/>
    <x v="10"/>
    <s v="M5"/>
    <n v="2011"/>
    <s v="N"/>
    <n v="0"/>
  </r>
  <r>
    <n v="128"/>
    <n v="32"/>
    <n v="547744"/>
    <d v="2001-07-08T00:00:00"/>
    <x v="0"/>
    <s v="100/300"/>
    <n v="2000"/>
    <n v="768.91"/>
    <n v="0"/>
    <n v="443522"/>
    <x v="1"/>
    <x v="3"/>
    <s v="sales"/>
    <s v="chess"/>
    <s v="other-relative"/>
    <n v="0"/>
    <n v="-39300"/>
    <d v="2015-02-26T00:00:00"/>
    <x v="0"/>
    <s v="Rear Collision"/>
    <x v="2"/>
    <x v="2"/>
    <x v="0"/>
    <s v="Columbus"/>
    <s v="3743 Andromedia Ridge"/>
    <n v="0"/>
    <n v="1"/>
    <s v="?"/>
    <n v="1"/>
    <n v="0"/>
    <s v="NO"/>
    <n v="59800"/>
    <n v="5980"/>
    <n v="5980"/>
    <n v="47840"/>
    <x v="8"/>
    <s v="F150"/>
    <n v="1999"/>
    <s v="Y"/>
    <n v="0"/>
  </r>
  <r>
    <n v="124"/>
    <n v="29"/>
    <n v="598124"/>
    <d v="1993-09-20T00:00:00"/>
    <x v="0"/>
    <s v="500/1000"/>
    <n v="500"/>
    <n v="1301.72"/>
    <n v="0"/>
    <n v="441726"/>
    <x v="0"/>
    <x v="4"/>
    <s v="handlers-cleaners"/>
    <s v="golf"/>
    <s v="husband"/>
    <n v="0"/>
    <n v="0"/>
    <d v="2015-02-25T00:00:00"/>
    <x v="2"/>
    <s v="Side Collision"/>
    <x v="0"/>
    <x v="0"/>
    <x v="1"/>
    <s v="Springfield"/>
    <s v="7644 Tree Ridge"/>
    <n v="14"/>
    <n v="3"/>
    <s v="?"/>
    <n v="0"/>
    <n v="3"/>
    <s v="YES"/>
    <n v="72000"/>
    <n v="7200"/>
    <n v="7200"/>
    <n v="57600"/>
    <x v="6"/>
    <s v="A3"/>
    <n v="2005"/>
    <s v="N"/>
    <n v="0"/>
  </r>
  <r>
    <n v="343"/>
    <n v="48"/>
    <n v="436126"/>
    <d v="2009-11-03T00:00:00"/>
    <x v="1"/>
    <s v="250/500"/>
    <n v="500"/>
    <n v="1451.54"/>
    <n v="3000000"/>
    <n v="473412"/>
    <x v="0"/>
    <x v="6"/>
    <s v="adm-clerical"/>
    <s v="hiking"/>
    <s v="husband"/>
    <n v="0"/>
    <n v="0"/>
    <d v="2015-01-08T00:00:00"/>
    <x v="2"/>
    <s v="Side Collision"/>
    <x v="2"/>
    <x v="0"/>
    <x v="0"/>
    <s v="Riverwood"/>
    <s v="3167 2nd St"/>
    <n v="13"/>
    <n v="4"/>
    <s v="NO"/>
    <n v="2"/>
    <n v="3"/>
    <s v="NO"/>
    <n v="65070"/>
    <n v="7230"/>
    <n v="14460"/>
    <n v="43380"/>
    <x v="1"/>
    <s v="C300"/>
    <n v="2003"/>
    <s v="N"/>
    <n v="0"/>
  </r>
  <r>
    <n v="404"/>
    <n v="53"/>
    <n v="739447"/>
    <d v="2014-12-10T00:00:00"/>
    <x v="1"/>
    <s v="250/500"/>
    <n v="500"/>
    <n v="767.14"/>
    <n v="0"/>
    <n v="466201"/>
    <x v="0"/>
    <x v="2"/>
    <s v="sales"/>
    <s v="reading"/>
    <s v="not-in-family"/>
    <n v="25500"/>
    <n v="-36700"/>
    <d v="2015-01-14T00:00:00"/>
    <x v="3"/>
    <s v="?"/>
    <x v="3"/>
    <x v="0"/>
    <x v="4"/>
    <s v="Columbus"/>
    <s v="3327 Lincoln Drive"/>
    <n v="8"/>
    <n v="1"/>
    <s v="NO"/>
    <n v="0"/>
    <n v="1"/>
    <s v="NO"/>
    <n v="8800"/>
    <n v="1760"/>
    <n v="880"/>
    <n v="6160"/>
    <x v="9"/>
    <s v="Legacy"/>
    <n v="2002"/>
    <s v="N"/>
    <n v="0"/>
  </r>
  <r>
    <n v="63"/>
    <n v="24"/>
    <n v="427484"/>
    <d v="1994-01-08T00:00:00"/>
    <x v="0"/>
    <s v="250/500"/>
    <n v="2000"/>
    <n v="1620.89"/>
    <n v="0"/>
    <n v="469621"/>
    <x v="1"/>
    <x v="5"/>
    <s v="handlers-cleaners"/>
    <s v="movies"/>
    <s v="other-relative"/>
    <n v="0"/>
    <n v="0"/>
    <d v="2015-02-03T00:00:00"/>
    <x v="1"/>
    <s v="?"/>
    <x v="1"/>
    <x v="0"/>
    <x v="5"/>
    <s v="Hillsdale"/>
    <s v="8621 Best Ridge"/>
    <n v="7"/>
    <n v="1"/>
    <s v="NO"/>
    <n v="2"/>
    <n v="0"/>
    <s v="NO"/>
    <n v="6120"/>
    <n v="1020"/>
    <n v="1020"/>
    <n v="4080"/>
    <x v="7"/>
    <s v="Corolla"/>
    <n v="2015"/>
    <s v="N"/>
    <n v="0"/>
  </r>
  <r>
    <n v="210"/>
    <n v="37"/>
    <n v="218684"/>
    <d v="2006-08-05T00:00:00"/>
    <x v="1"/>
    <s v="500/1000"/>
    <n v="2000"/>
    <n v="1048.46"/>
    <n v="0"/>
    <n v="466676"/>
    <x v="0"/>
    <x v="5"/>
    <s v="priv-house-serv"/>
    <s v="skydiving"/>
    <s v="not-in-family"/>
    <n v="59900"/>
    <n v="0"/>
    <d v="2015-01-05T00:00:00"/>
    <x v="1"/>
    <s v="?"/>
    <x v="3"/>
    <x v="1"/>
    <x v="3"/>
    <s v="Columbus"/>
    <s v="3878 Tree Lane"/>
    <n v="9"/>
    <n v="1"/>
    <s v="?"/>
    <n v="1"/>
    <n v="2"/>
    <s v="?"/>
    <n v="7080"/>
    <n v="1180"/>
    <n v="590"/>
    <n v="5310"/>
    <x v="2"/>
    <s v="RAM"/>
    <n v="1999"/>
    <s v="N"/>
    <n v="0"/>
  </r>
  <r>
    <n v="335"/>
    <n v="50"/>
    <n v="565564"/>
    <d v="2007-02-07T00:00:00"/>
    <x v="0"/>
    <s v="100/300"/>
    <n v="1000"/>
    <n v="1538.26"/>
    <n v="6000000"/>
    <n v="615346"/>
    <x v="0"/>
    <x v="5"/>
    <s v="sales"/>
    <s v="yachting"/>
    <s v="other-relative"/>
    <n v="62200"/>
    <n v="-31400"/>
    <d v="2015-01-24T00:00:00"/>
    <x v="2"/>
    <s v="Side Collision"/>
    <x v="1"/>
    <x v="4"/>
    <x v="2"/>
    <s v="Riverwood"/>
    <s v="9760 Solo Lane"/>
    <n v="12"/>
    <n v="3"/>
    <s v="YES"/>
    <n v="2"/>
    <n v="3"/>
    <s v="YES"/>
    <n v="34320"/>
    <n v="8580"/>
    <n v="4290"/>
    <n v="21450"/>
    <x v="13"/>
    <s v="Passat"/>
    <n v="2009"/>
    <s v="N"/>
    <n v="0"/>
  </r>
  <r>
    <n v="11"/>
    <n v="40"/>
    <n v="743163"/>
    <d v="2001-04-09T00:00:00"/>
    <x v="0"/>
    <s v="500/1000"/>
    <n v="2000"/>
    <n v="1217.69"/>
    <n v="0"/>
    <n v="440106"/>
    <x v="1"/>
    <x v="0"/>
    <s v="prof-specialty"/>
    <s v="reading"/>
    <s v="wife"/>
    <n v="24000"/>
    <n v="0"/>
    <d v="2015-01-26T00:00:00"/>
    <x v="2"/>
    <s v="Side Collision"/>
    <x v="0"/>
    <x v="3"/>
    <x v="0"/>
    <s v="Springfield"/>
    <s v="9138 1st St"/>
    <n v="6"/>
    <n v="3"/>
    <s v="?"/>
    <n v="1"/>
    <n v="0"/>
    <s v="?"/>
    <n v="53460"/>
    <n v="9720"/>
    <n v="9720"/>
    <n v="34020"/>
    <x v="2"/>
    <s v="Neon"/>
    <n v="2004"/>
    <s v="Y"/>
    <n v="0"/>
  </r>
  <r>
    <n v="142"/>
    <n v="33"/>
    <n v="604614"/>
    <d v="1995-02-17T00:00:00"/>
    <x v="1"/>
    <s v="100/300"/>
    <n v="2000"/>
    <n v="1362.64"/>
    <n v="5000000"/>
    <n v="450332"/>
    <x v="1"/>
    <x v="6"/>
    <s v="exec-managerial"/>
    <s v="cross-fit"/>
    <s v="wife"/>
    <n v="0"/>
    <n v="0"/>
    <d v="2015-01-21T00:00:00"/>
    <x v="0"/>
    <s v="Side Collision"/>
    <x v="2"/>
    <x v="3"/>
    <x v="5"/>
    <s v="Columbus"/>
    <s v="3414 Elm Ave"/>
    <n v="11"/>
    <n v="1"/>
    <s v="YES"/>
    <n v="1"/>
    <n v="3"/>
    <s v="?"/>
    <n v="81360"/>
    <n v="6780"/>
    <n v="13560"/>
    <n v="61020"/>
    <x v="9"/>
    <s v="Legacy"/>
    <n v="2009"/>
    <s v="Y"/>
    <n v="0"/>
  </r>
  <r>
    <n v="272"/>
    <n v="43"/>
    <n v="509928"/>
    <d v="1995-07-25T00:00:00"/>
    <x v="0"/>
    <s v="100/300"/>
    <n v="1000"/>
    <n v="1279.1300000000001"/>
    <n v="0"/>
    <n v="615226"/>
    <x v="0"/>
    <x v="1"/>
    <s v="craft-repair"/>
    <s v="bungie-jumping"/>
    <s v="other-relative"/>
    <n v="0"/>
    <n v="0"/>
    <d v="2015-02-06T00:00:00"/>
    <x v="2"/>
    <s v="Side Collision"/>
    <x v="1"/>
    <x v="4"/>
    <x v="5"/>
    <s v="Springfield"/>
    <s v="3172 Tree Ridge"/>
    <n v="5"/>
    <n v="3"/>
    <s v="?"/>
    <n v="1"/>
    <n v="2"/>
    <s v="YES"/>
    <n v="81070"/>
    <n v="7370"/>
    <n v="14740"/>
    <n v="58960"/>
    <x v="6"/>
    <s v="A3"/>
    <n v="2006"/>
    <s v="Y"/>
    <n v="0"/>
  </r>
  <r>
    <n v="69"/>
    <n v="26"/>
    <n v="593390"/>
    <d v="2006-03-24T00:00:00"/>
    <x v="2"/>
    <s v="100/300"/>
    <n v="2000"/>
    <n v="924.72"/>
    <n v="0"/>
    <n v="437688"/>
    <x v="1"/>
    <x v="5"/>
    <s v="machine-op-inspct"/>
    <s v="base-jumping"/>
    <s v="unmarried"/>
    <n v="0"/>
    <n v="0"/>
    <d v="2015-01-07T00:00:00"/>
    <x v="0"/>
    <s v="Front Collision"/>
    <x v="1"/>
    <x v="2"/>
    <x v="2"/>
    <s v="Columbus"/>
    <s v="6104 Oak Ave"/>
    <n v="14"/>
    <n v="1"/>
    <s v="NO"/>
    <n v="2"/>
    <n v="2"/>
    <s v="NO"/>
    <n v="63120"/>
    <n v="5260"/>
    <n v="10520"/>
    <n v="47340"/>
    <x v="6"/>
    <s v="A5"/>
    <n v="2008"/>
    <s v="N"/>
    <n v="0"/>
  </r>
  <r>
    <n v="38"/>
    <n v="28"/>
    <n v="970607"/>
    <d v="1995-03-28T00:00:00"/>
    <x v="0"/>
    <s v="250/500"/>
    <n v="1000"/>
    <n v="1019.44"/>
    <n v="0"/>
    <n v="437387"/>
    <x v="0"/>
    <x v="4"/>
    <s v="transport-moving"/>
    <s v="yachting"/>
    <s v="not-in-family"/>
    <n v="0"/>
    <n v="-39700"/>
    <d v="2015-02-10T00:00:00"/>
    <x v="1"/>
    <s v="?"/>
    <x v="3"/>
    <x v="1"/>
    <x v="5"/>
    <s v="Springfield"/>
    <s v="9742 5th Ridge"/>
    <n v="17"/>
    <n v="1"/>
    <s v="?"/>
    <n v="2"/>
    <n v="1"/>
    <s v="NO"/>
    <n v="7200"/>
    <n v="1440"/>
    <n v="720"/>
    <n v="5040"/>
    <x v="10"/>
    <s v="X5"/>
    <n v="2004"/>
    <s v="N"/>
    <n v="0"/>
  </r>
  <r>
    <n v="328"/>
    <n v="46"/>
    <n v="174701"/>
    <d v="1996-06-19T00:00:00"/>
    <x v="2"/>
    <s v="500/1000"/>
    <n v="500"/>
    <n v="1314.6"/>
    <n v="0"/>
    <n v="458139"/>
    <x v="1"/>
    <x v="0"/>
    <s v="prof-specialty"/>
    <s v="exercise"/>
    <s v="not-in-family"/>
    <n v="24800"/>
    <n v="0"/>
    <d v="2015-02-23T00:00:00"/>
    <x v="0"/>
    <s v="Rear Collision"/>
    <x v="2"/>
    <x v="3"/>
    <x v="4"/>
    <s v="Hillsdale"/>
    <s v="8782 3rd St"/>
    <n v="0"/>
    <n v="1"/>
    <s v="?"/>
    <n v="2"/>
    <n v="3"/>
    <s v="?"/>
    <n v="70290"/>
    <n v="12780"/>
    <n v="6390"/>
    <n v="51120"/>
    <x v="0"/>
    <s v="92x"/>
    <n v="1998"/>
    <s v="Y"/>
    <n v="0"/>
  </r>
  <r>
    <n v="281"/>
    <n v="43"/>
    <n v="529398"/>
    <d v="1993-06-16T00:00:00"/>
    <x v="0"/>
    <s v="100/300"/>
    <n v="1000"/>
    <n v="1515.18"/>
    <n v="6000000"/>
    <n v="443191"/>
    <x v="0"/>
    <x v="3"/>
    <s v="priv-house-serv"/>
    <s v="camping"/>
    <s v="other-relative"/>
    <n v="0"/>
    <n v="0"/>
    <d v="2015-01-09T00:00:00"/>
    <x v="2"/>
    <s v="Side Collision"/>
    <x v="1"/>
    <x v="2"/>
    <x v="0"/>
    <s v="Northbrook"/>
    <s v="9798 Sky Ridge"/>
    <n v="21"/>
    <n v="3"/>
    <s v="NO"/>
    <n v="1"/>
    <n v="0"/>
    <s v="NO"/>
    <n v="60190"/>
    <n v="9260"/>
    <n v="9260"/>
    <n v="41670"/>
    <x v="10"/>
    <s v="X6"/>
    <n v="1999"/>
    <s v="N"/>
    <n v="0"/>
  </r>
  <r>
    <n v="246"/>
    <n v="44"/>
    <n v="940942"/>
    <d v="2001-07-11T00:00:00"/>
    <x v="0"/>
    <s v="250/500"/>
    <n v="2000"/>
    <n v="1649.18"/>
    <n v="0"/>
    <n v="613647"/>
    <x v="0"/>
    <x v="3"/>
    <s v="farming-fishing"/>
    <s v="base-jumping"/>
    <s v="other-relative"/>
    <n v="0"/>
    <n v="-58600"/>
    <d v="2015-02-22T00:00:00"/>
    <x v="0"/>
    <s v="Front Collision"/>
    <x v="0"/>
    <x v="3"/>
    <x v="2"/>
    <s v="Hillsdale"/>
    <s v="5483 Francis Drive"/>
    <n v="18"/>
    <n v="1"/>
    <s v="YES"/>
    <n v="1"/>
    <n v="2"/>
    <s v="YES"/>
    <n v="61380"/>
    <n v="11160"/>
    <n v="5580"/>
    <n v="44640"/>
    <x v="12"/>
    <s v="Civic"/>
    <n v="2009"/>
    <s v="Y"/>
    <n v="0"/>
  </r>
  <r>
    <n v="298"/>
    <n v="49"/>
    <n v="442677"/>
    <d v="2008-11-22T00:00:00"/>
    <x v="0"/>
    <s v="250/500"/>
    <n v="500"/>
    <n v="1451.01"/>
    <n v="0"/>
    <n v="460820"/>
    <x v="1"/>
    <x v="3"/>
    <s v="other-service"/>
    <s v="exercise"/>
    <s v="own-child"/>
    <n v="47800"/>
    <n v="0"/>
    <d v="2015-02-21T00:00:00"/>
    <x v="0"/>
    <s v="Front Collision"/>
    <x v="1"/>
    <x v="4"/>
    <x v="2"/>
    <s v="Springfield"/>
    <s v="2005 Texas Hwy"/>
    <n v="17"/>
    <n v="1"/>
    <s v="NO"/>
    <n v="2"/>
    <n v="2"/>
    <s v="NO"/>
    <n v="28100"/>
    <n v="2810"/>
    <n v="5620"/>
    <n v="19670"/>
    <x v="11"/>
    <s v="Grand Cherokee"/>
    <n v="2012"/>
    <s v="N"/>
    <n v="0"/>
  </r>
  <r>
    <n v="330"/>
    <n v="50"/>
    <n v="365364"/>
    <d v="2002-12-28T00:00:00"/>
    <x v="2"/>
    <s v="500/1000"/>
    <n v="1000"/>
    <n v="978.46"/>
    <n v="0"/>
    <n v="431121"/>
    <x v="1"/>
    <x v="5"/>
    <s v="sales"/>
    <s v="yachting"/>
    <s v="husband"/>
    <n v="0"/>
    <n v="0"/>
    <d v="2015-02-04T00:00:00"/>
    <x v="0"/>
    <s v="Side Collision"/>
    <x v="2"/>
    <x v="2"/>
    <x v="2"/>
    <s v="Hillsdale"/>
    <s v="6634 Texas Ridge"/>
    <n v="19"/>
    <n v="1"/>
    <s v="YES"/>
    <n v="0"/>
    <n v="0"/>
    <s v="NO"/>
    <n v="49060"/>
    <n v="8920"/>
    <n v="8920"/>
    <n v="31220"/>
    <x v="3"/>
    <s v="Silverado"/>
    <n v="1995"/>
    <s v="N"/>
    <n v="0"/>
  </r>
  <r>
    <n v="362"/>
    <n v="50"/>
    <n v="114839"/>
    <d v="2006-01-01T00:00:00"/>
    <x v="2"/>
    <s v="250/500"/>
    <n v="500"/>
    <n v="1198.3399999999999"/>
    <n v="4000000"/>
    <n v="619735"/>
    <x v="0"/>
    <x v="2"/>
    <s v="sales"/>
    <s v="board-games"/>
    <s v="wife"/>
    <n v="53000"/>
    <n v="-72500"/>
    <d v="2015-01-07T00:00:00"/>
    <x v="2"/>
    <s v="Side Collision"/>
    <x v="2"/>
    <x v="2"/>
    <x v="2"/>
    <s v="Columbus"/>
    <s v="8655 Cherokee Lane"/>
    <n v="17"/>
    <n v="3"/>
    <s v="?"/>
    <n v="1"/>
    <n v="1"/>
    <s v="NO"/>
    <n v="57060"/>
    <n v="6340"/>
    <n v="6340"/>
    <n v="44380"/>
    <x v="1"/>
    <s v="E400"/>
    <n v="1995"/>
    <s v="N"/>
    <n v="0"/>
  </r>
  <r>
    <n v="241"/>
    <n v="38"/>
    <n v="872734"/>
    <d v="1990-05-19T00:00:00"/>
    <x v="1"/>
    <s v="100/300"/>
    <n v="2000"/>
    <n v="1003.23"/>
    <n v="0"/>
    <n v="470485"/>
    <x v="1"/>
    <x v="2"/>
    <s v="tech-support"/>
    <s v="kayaking"/>
    <s v="not-in-family"/>
    <n v="0"/>
    <n v="0"/>
    <d v="2015-01-17T00:00:00"/>
    <x v="2"/>
    <s v="Side Collision"/>
    <x v="0"/>
    <x v="2"/>
    <x v="1"/>
    <s v="Arlington"/>
    <s v="4955 Lincoln Ridge"/>
    <n v="23"/>
    <n v="3"/>
    <s v="?"/>
    <n v="0"/>
    <n v="3"/>
    <s v="YES"/>
    <n v="77880"/>
    <n v="12980"/>
    <n v="12980"/>
    <n v="51920"/>
    <x v="4"/>
    <s v="MDX"/>
    <n v="2008"/>
    <s v="N"/>
    <n v="0"/>
  </r>
  <r>
    <n v="245"/>
    <n v="41"/>
    <n v="267885"/>
    <d v="2013-08-26T00:00:00"/>
    <x v="1"/>
    <s v="500/1000"/>
    <n v="2000"/>
    <n v="1212"/>
    <n v="0"/>
    <n v="620473"/>
    <x v="0"/>
    <x v="4"/>
    <s v="exec-managerial"/>
    <s v="basketball"/>
    <s v="unmarried"/>
    <n v="24400"/>
    <n v="-60500"/>
    <d v="2015-01-28T00:00:00"/>
    <x v="0"/>
    <s v="Front Collision"/>
    <x v="2"/>
    <x v="4"/>
    <x v="2"/>
    <s v="Springfield"/>
    <s v="7705 Best Ridge"/>
    <n v="4"/>
    <n v="1"/>
    <s v="YES"/>
    <n v="0"/>
    <n v="1"/>
    <s v="YES"/>
    <n v="73500"/>
    <n v="7350"/>
    <n v="14700"/>
    <n v="51450"/>
    <x v="11"/>
    <s v="Wrangler"/>
    <n v="1999"/>
    <s v="N"/>
    <n v="0"/>
  </r>
  <r>
    <n v="371"/>
    <n v="52"/>
    <n v="740505"/>
    <d v="1997-10-12T00:00:00"/>
    <x v="2"/>
    <s v="250/500"/>
    <n v="1000"/>
    <n v="1242.96"/>
    <n v="7000000"/>
    <n v="449800"/>
    <x v="1"/>
    <x v="5"/>
    <s v="other-service"/>
    <s v="paintball"/>
    <s v="own-child"/>
    <n v="0"/>
    <n v="-37100"/>
    <d v="2015-02-22T00:00:00"/>
    <x v="2"/>
    <s v="Rear Collision"/>
    <x v="1"/>
    <x v="3"/>
    <x v="2"/>
    <s v="Riverwood"/>
    <s v="5838 Pine Lane"/>
    <n v="2"/>
    <n v="2"/>
    <s v="YES"/>
    <n v="2"/>
    <n v="0"/>
    <s v="?"/>
    <n v="88920"/>
    <n v="6840"/>
    <n v="13680"/>
    <n v="68400"/>
    <x v="4"/>
    <s v="RSX"/>
    <n v="2010"/>
    <s v="N"/>
    <n v="0"/>
  </r>
  <r>
    <n v="343"/>
    <n v="52"/>
    <n v="629663"/>
    <d v="2002-01-21T00:00:00"/>
    <x v="2"/>
    <s v="500/1000"/>
    <n v="1000"/>
    <n v="1053.02"/>
    <n v="0"/>
    <n v="602402"/>
    <x v="1"/>
    <x v="2"/>
    <s v="prof-specialty"/>
    <s v="bungie-jumping"/>
    <s v="not-in-family"/>
    <n v="0"/>
    <n v="0"/>
    <d v="2015-02-16T00:00:00"/>
    <x v="0"/>
    <s v="Front Collision"/>
    <x v="0"/>
    <x v="3"/>
    <x v="2"/>
    <s v="Arlington"/>
    <s v="7331 Sky Hwy"/>
    <n v="2"/>
    <n v="1"/>
    <s v="?"/>
    <n v="0"/>
    <n v="2"/>
    <s v="NO"/>
    <n v="47630"/>
    <n v="12990"/>
    <n v="4330"/>
    <n v="30310"/>
    <x v="7"/>
    <s v="Corolla"/>
    <n v="2005"/>
    <s v="Y"/>
    <n v="0"/>
  </r>
  <r>
    <n v="377"/>
    <n v="53"/>
    <n v="839884"/>
    <d v="1996-09-02T00:00:00"/>
    <x v="2"/>
    <s v="100/300"/>
    <n v="500"/>
    <n v="1693.63"/>
    <n v="0"/>
    <n v="452456"/>
    <x v="1"/>
    <x v="0"/>
    <s v="craft-repair"/>
    <s v="kayaking"/>
    <s v="unmarried"/>
    <n v="0"/>
    <n v="-64000"/>
    <d v="2015-02-17T00:00:00"/>
    <x v="2"/>
    <s v="Front Collision"/>
    <x v="2"/>
    <x v="2"/>
    <x v="4"/>
    <s v="Hillsdale"/>
    <s v="5640 Embaracadero Lane"/>
    <n v="10"/>
    <n v="3"/>
    <s v="YES"/>
    <n v="1"/>
    <n v="3"/>
    <s v="NO"/>
    <n v="59040"/>
    <n v="6560"/>
    <n v="6560"/>
    <n v="45920"/>
    <x v="0"/>
    <n v="93"/>
    <n v="2015"/>
    <s v="N"/>
    <n v="0"/>
  </r>
  <r>
    <n v="154"/>
    <n v="37"/>
    <n v="241562"/>
    <d v="2010-01-28T00:00:00"/>
    <x v="2"/>
    <s v="250/500"/>
    <n v="1000"/>
    <n v="2047.59"/>
    <n v="0"/>
    <n v="439269"/>
    <x v="1"/>
    <x v="0"/>
    <s v="farming-fishing"/>
    <s v="dancing"/>
    <s v="other-relative"/>
    <n v="0"/>
    <n v="-67800"/>
    <d v="2015-01-09T00:00:00"/>
    <x v="0"/>
    <s v="Rear Collision"/>
    <x v="1"/>
    <x v="3"/>
    <x v="0"/>
    <s v="Columbus"/>
    <s v="9610 Cherokee St"/>
    <n v="2"/>
    <n v="1"/>
    <s v="?"/>
    <n v="0"/>
    <n v="3"/>
    <s v="NO"/>
    <n v="79530"/>
    <n v="14460"/>
    <n v="7230"/>
    <n v="57840"/>
    <x v="4"/>
    <s v="MDX"/>
    <n v="2000"/>
    <s v="N"/>
    <n v="0"/>
  </r>
  <r>
    <n v="166"/>
    <n v="34"/>
    <n v="405533"/>
    <d v="2014-10-03T00:00:00"/>
    <x v="0"/>
    <s v="100/300"/>
    <n v="1000"/>
    <n v="1083.72"/>
    <n v="0"/>
    <n v="617774"/>
    <x v="1"/>
    <x v="5"/>
    <s v="machine-op-inspct"/>
    <s v="base-jumping"/>
    <s v="wife"/>
    <n v="65600"/>
    <n v="-68200"/>
    <d v="2015-02-09T00:00:00"/>
    <x v="0"/>
    <s v="Side Collision"/>
    <x v="2"/>
    <x v="5"/>
    <x v="2"/>
    <s v="Columbus"/>
    <s v="3550 Washington Ave"/>
    <n v="18"/>
    <n v="1"/>
    <s v="NO"/>
    <n v="0"/>
    <n v="2"/>
    <s v="YES"/>
    <n v="53680"/>
    <n v="4880"/>
    <n v="4880"/>
    <n v="43920"/>
    <x v="12"/>
    <s v="CRV"/>
    <n v="2005"/>
    <s v="N"/>
    <n v="0"/>
  </r>
  <r>
    <n v="298"/>
    <n v="46"/>
    <n v="667021"/>
    <d v="2007-05-02T00:00:00"/>
    <x v="0"/>
    <s v="500/1000"/>
    <n v="1000"/>
    <n v="1138.42"/>
    <n v="6000000"/>
    <n v="477678"/>
    <x v="0"/>
    <x v="6"/>
    <s v="prof-specialty"/>
    <s v="dancing"/>
    <s v="own-child"/>
    <n v="36900"/>
    <n v="-55000"/>
    <d v="2015-02-16T00:00:00"/>
    <x v="0"/>
    <s v="Side Collision"/>
    <x v="1"/>
    <x v="0"/>
    <x v="0"/>
    <s v="Arlington"/>
    <s v="5277 Texas Lane"/>
    <n v="18"/>
    <n v="1"/>
    <s v="NO"/>
    <n v="2"/>
    <n v="3"/>
    <s v="YES"/>
    <n v="33550"/>
    <n v="3050"/>
    <n v="6100"/>
    <n v="24400"/>
    <x v="13"/>
    <s v="Passat"/>
    <n v="2005"/>
    <s v="N"/>
    <n v="0"/>
  </r>
  <r>
    <n v="235"/>
    <n v="42"/>
    <n v="511621"/>
    <d v="1990-09-22T00:00:00"/>
    <x v="1"/>
    <s v="250/500"/>
    <n v="500"/>
    <n v="1072.6199999999999"/>
    <n v="0"/>
    <n v="444913"/>
    <x v="1"/>
    <x v="4"/>
    <s v="machine-op-inspct"/>
    <s v="exercise"/>
    <s v="husband"/>
    <n v="39900"/>
    <n v="-60200"/>
    <d v="2015-02-18T00:00:00"/>
    <x v="2"/>
    <s v="Side Collision"/>
    <x v="2"/>
    <x v="3"/>
    <x v="4"/>
    <s v="Springfield"/>
    <s v="3654 Cherokee Ave"/>
    <n v="7"/>
    <n v="4"/>
    <s v="?"/>
    <n v="2"/>
    <n v="1"/>
    <s v="YES"/>
    <n v="69100"/>
    <n v="6910"/>
    <n v="6910"/>
    <n v="55280"/>
    <x v="7"/>
    <s v="Highlander"/>
    <n v="2006"/>
    <s v="N"/>
    <n v="0"/>
  </r>
  <r>
    <n v="172"/>
    <n v="35"/>
    <n v="476923"/>
    <d v="2004-09-19T00:00:00"/>
    <x v="2"/>
    <s v="100/300"/>
    <n v="2000"/>
    <n v="1219.04"/>
    <n v="0"/>
    <n v="456602"/>
    <x v="0"/>
    <x v="0"/>
    <s v="handlers-cleaners"/>
    <s v="paintball"/>
    <s v="own-child"/>
    <n v="63600"/>
    <n v="-68700"/>
    <d v="2015-01-11T00:00:00"/>
    <x v="2"/>
    <s v="Rear Collision"/>
    <x v="0"/>
    <x v="0"/>
    <x v="3"/>
    <s v="Hillsdale"/>
    <s v="7380 5th Hwy"/>
    <n v="19"/>
    <n v="3"/>
    <s v="?"/>
    <n v="2"/>
    <n v="0"/>
    <s v="NO"/>
    <n v="79750"/>
    <n v="14500"/>
    <n v="14500"/>
    <n v="50750"/>
    <x v="5"/>
    <s v="Pathfinder"/>
    <n v="1999"/>
    <s v="N"/>
    <n v="0"/>
  </r>
  <r>
    <n v="27"/>
    <n v="28"/>
    <n v="735822"/>
    <d v="1995-08-28T00:00:00"/>
    <x v="1"/>
    <s v="100/300"/>
    <n v="2000"/>
    <n v="1371.78"/>
    <n v="0"/>
    <n v="451560"/>
    <x v="0"/>
    <x v="6"/>
    <s v="farming-fishing"/>
    <s v="polo"/>
    <s v="other-relative"/>
    <n v="0"/>
    <n v="-32500"/>
    <d v="2015-02-04T00:00:00"/>
    <x v="2"/>
    <s v="Front Collision"/>
    <x v="0"/>
    <x v="3"/>
    <x v="7"/>
    <s v="Riverwood"/>
    <s v="2539 Embaracadero Ridge"/>
    <n v="10"/>
    <n v="3"/>
    <s v="?"/>
    <n v="0"/>
    <n v="2"/>
    <s v="YES"/>
    <n v="53600"/>
    <n v="5360"/>
    <n v="10720"/>
    <n v="37520"/>
    <x v="6"/>
    <s v="A5"/>
    <n v="2015"/>
    <s v="Y"/>
    <n v="0"/>
  </r>
  <r>
    <n v="428"/>
    <n v="54"/>
    <n v="492745"/>
    <d v="2004-02-04T00:00:00"/>
    <x v="1"/>
    <s v="100/300"/>
    <n v="2000"/>
    <n v="1506.21"/>
    <n v="0"/>
    <n v="453407"/>
    <x v="0"/>
    <x v="4"/>
    <s v="transport-moving"/>
    <s v="kayaking"/>
    <s v="unmarried"/>
    <n v="0"/>
    <n v="-24400"/>
    <d v="2015-01-22T00:00:00"/>
    <x v="2"/>
    <s v="Side Collision"/>
    <x v="1"/>
    <x v="2"/>
    <x v="2"/>
    <s v="Riverwood"/>
    <s v="4693 Lincoln Hwy"/>
    <n v="16"/>
    <n v="3"/>
    <s v="NO"/>
    <n v="1"/>
    <n v="0"/>
    <s v="?"/>
    <n v="76560"/>
    <n v="12760"/>
    <n v="6380"/>
    <n v="57420"/>
    <x v="5"/>
    <s v="Ultima"/>
    <n v="2009"/>
    <s v="N"/>
    <n v="0"/>
  </r>
  <r>
    <n v="99"/>
    <n v="32"/>
    <n v="130930"/>
    <d v="2014-07-23T00:00:00"/>
    <x v="1"/>
    <s v="100/300"/>
    <n v="1000"/>
    <n v="1058.21"/>
    <n v="3000000"/>
    <n v="618655"/>
    <x v="0"/>
    <x v="6"/>
    <s v="craft-repair"/>
    <s v="golf"/>
    <s v="unmarried"/>
    <n v="0"/>
    <n v="0"/>
    <d v="2015-01-10T00:00:00"/>
    <x v="0"/>
    <s v="Front Collision"/>
    <x v="2"/>
    <x v="2"/>
    <x v="2"/>
    <s v="Arlington"/>
    <s v="2376 Sky Ridge"/>
    <n v="17"/>
    <n v="1"/>
    <s v="YES"/>
    <n v="1"/>
    <n v="1"/>
    <s v="NO"/>
    <n v="41130"/>
    <n v="4570"/>
    <n v="4570"/>
    <n v="31990"/>
    <x v="2"/>
    <s v="RAM"/>
    <n v="1999"/>
    <s v="N"/>
    <n v="0"/>
  </r>
  <r>
    <n v="107"/>
    <n v="26"/>
    <n v="261119"/>
    <d v="1997-03-21T00:00:00"/>
    <x v="2"/>
    <s v="500/1000"/>
    <n v="2000"/>
    <n v="932.14"/>
    <n v="0"/>
    <n v="612550"/>
    <x v="0"/>
    <x v="0"/>
    <s v="sales"/>
    <s v="cross-fit"/>
    <s v="own-child"/>
    <n v="40600"/>
    <n v="0"/>
    <d v="2015-01-10T00:00:00"/>
    <x v="2"/>
    <s v="Rear Collision"/>
    <x v="2"/>
    <x v="2"/>
    <x v="0"/>
    <s v="Columbus"/>
    <s v="1273 Rock Lane"/>
    <n v="2"/>
    <n v="3"/>
    <s v="NO"/>
    <n v="2"/>
    <n v="3"/>
    <s v="NO"/>
    <n v="78650"/>
    <n v="14300"/>
    <n v="7150"/>
    <n v="57200"/>
    <x v="6"/>
    <s v="A3"/>
    <n v="1996"/>
    <s v="Y"/>
    <n v="0"/>
  </r>
  <r>
    <n v="272"/>
    <n v="41"/>
    <n v="280709"/>
    <d v="1991-05-06T00:00:00"/>
    <x v="0"/>
    <s v="500/1000"/>
    <n v="2000"/>
    <n v="1608.34"/>
    <n v="0"/>
    <n v="466718"/>
    <x v="1"/>
    <x v="2"/>
    <s v="farming-fishing"/>
    <s v="reading"/>
    <s v="own-child"/>
    <n v="33300"/>
    <n v="-10600"/>
    <d v="2015-02-16T00:00:00"/>
    <x v="0"/>
    <s v="Side Collision"/>
    <x v="0"/>
    <x v="3"/>
    <x v="2"/>
    <s v="Springfield"/>
    <s v="8281 Lincoln Lane"/>
    <n v="19"/>
    <n v="1"/>
    <s v="?"/>
    <n v="1"/>
    <n v="1"/>
    <s v="?"/>
    <n v="71060"/>
    <n v="6460"/>
    <n v="12920"/>
    <n v="51680"/>
    <x v="0"/>
    <s v="92x"/>
    <n v="2010"/>
    <s v="N"/>
    <n v="0"/>
  </r>
  <r>
    <n v="151"/>
    <n v="37"/>
    <n v="898573"/>
    <d v="1992-08-07T00:00:00"/>
    <x v="1"/>
    <s v="500/1000"/>
    <n v="1000"/>
    <n v="1728.56"/>
    <n v="0"/>
    <n v="617947"/>
    <x v="1"/>
    <x v="4"/>
    <s v="farming-fishing"/>
    <s v="dancing"/>
    <s v="own-child"/>
    <n v="54000"/>
    <n v="0"/>
    <d v="2015-02-08T00:00:00"/>
    <x v="0"/>
    <s v="Front Collision"/>
    <x v="1"/>
    <x v="2"/>
    <x v="4"/>
    <s v="Northbrook"/>
    <s v="6429 4th Hwy"/>
    <n v="0"/>
    <n v="1"/>
    <s v="YES"/>
    <n v="1"/>
    <n v="1"/>
    <s v="?"/>
    <n v="38830"/>
    <n v="3530"/>
    <n v="3530"/>
    <n v="31770"/>
    <x v="9"/>
    <s v="Legacy"/>
    <n v="1999"/>
    <s v="N"/>
    <n v="0"/>
  </r>
  <r>
    <n v="249"/>
    <n v="43"/>
    <n v="547802"/>
    <d v="2013-09-03T00:00:00"/>
    <x v="2"/>
    <s v="250/500"/>
    <n v="1000"/>
    <n v="1518.46"/>
    <n v="0"/>
    <n v="606238"/>
    <x v="1"/>
    <x v="0"/>
    <s v="armed-forces"/>
    <s v="cross-fit"/>
    <s v="own-child"/>
    <n v="0"/>
    <n v="0"/>
    <d v="2015-01-26T00:00:00"/>
    <x v="0"/>
    <s v="Front Collision"/>
    <x v="0"/>
    <x v="2"/>
    <x v="0"/>
    <s v="Riverwood"/>
    <s v="2201 4th Lane"/>
    <n v="16"/>
    <n v="1"/>
    <s v="?"/>
    <n v="0"/>
    <n v="0"/>
    <s v="YES"/>
    <n v="53500"/>
    <n v="5350"/>
    <n v="5350"/>
    <n v="42800"/>
    <x v="0"/>
    <s v="92x"/>
    <n v="2015"/>
    <s v="N"/>
    <n v="0"/>
  </r>
  <r>
    <n v="177"/>
    <n v="38"/>
    <n v="600845"/>
    <d v="2012-01-05T00:00:00"/>
    <x v="2"/>
    <s v="100/300"/>
    <n v="2000"/>
    <n v="1540.19"/>
    <n v="0"/>
    <n v="463842"/>
    <x v="1"/>
    <x v="3"/>
    <s v="adm-clerical"/>
    <s v="skydiving"/>
    <s v="other-relative"/>
    <n v="0"/>
    <n v="-74500"/>
    <d v="2015-02-01T00:00:00"/>
    <x v="0"/>
    <s v="Front Collision"/>
    <x v="0"/>
    <x v="3"/>
    <x v="1"/>
    <s v="Columbus"/>
    <s v="5506 Best St"/>
    <n v="20"/>
    <n v="1"/>
    <s v="YES"/>
    <n v="2"/>
    <n v="0"/>
    <s v="NO"/>
    <n v="73700"/>
    <n v="7370"/>
    <n v="7370"/>
    <n v="58960"/>
    <x v="3"/>
    <s v="Silverado"/>
    <n v="2001"/>
    <s v="Y"/>
    <n v="0"/>
  </r>
  <r>
    <n v="190"/>
    <n v="40"/>
    <n v="390381"/>
    <d v="2007-01-27T00:00:00"/>
    <x v="0"/>
    <s v="500/1000"/>
    <n v="2000"/>
    <n v="965.21"/>
    <n v="0"/>
    <n v="610354"/>
    <x v="1"/>
    <x v="6"/>
    <s v="exec-managerial"/>
    <s v="camping"/>
    <s v="other-relative"/>
    <n v="36900"/>
    <n v="-53700"/>
    <d v="2015-02-02T00:00:00"/>
    <x v="3"/>
    <s v="?"/>
    <x v="3"/>
    <x v="1"/>
    <x v="0"/>
    <s v="Hillsdale"/>
    <s v="8404 Embaracadero St"/>
    <n v="10"/>
    <n v="1"/>
    <s v="?"/>
    <n v="2"/>
    <n v="1"/>
    <s v="YES"/>
    <n v="6300"/>
    <n v="630"/>
    <n v="630"/>
    <n v="5040"/>
    <x v="5"/>
    <s v="Ultima"/>
    <n v="2001"/>
    <s v="N"/>
    <n v="0"/>
  </r>
  <r>
    <n v="174"/>
    <n v="36"/>
    <n v="629918"/>
    <d v="2005-10-14T00:00:00"/>
    <x v="2"/>
    <s v="100/300"/>
    <n v="2000"/>
    <n v="1278.75"/>
    <n v="0"/>
    <n v="461328"/>
    <x v="1"/>
    <x v="3"/>
    <s v="tech-support"/>
    <s v="paintball"/>
    <s v="own-child"/>
    <n v="53200"/>
    <n v="-53800"/>
    <d v="2015-02-06T00:00:00"/>
    <x v="2"/>
    <s v="Rear Collision"/>
    <x v="2"/>
    <x v="4"/>
    <x v="2"/>
    <s v="Riverwood"/>
    <s v="2117 Lincoln Hwy"/>
    <n v="21"/>
    <n v="3"/>
    <s v="?"/>
    <n v="2"/>
    <n v="2"/>
    <s v="NO"/>
    <n v="65400"/>
    <n v="10900"/>
    <n v="10900"/>
    <n v="43600"/>
    <x v="2"/>
    <s v="RAM"/>
    <n v="2012"/>
    <s v="N"/>
    <n v="0"/>
  </r>
  <r>
    <n v="95"/>
    <n v="28"/>
    <n v="208298"/>
    <d v="1990-11-03T00:00:00"/>
    <x v="0"/>
    <s v="250/500"/>
    <n v="1000"/>
    <n v="773.99"/>
    <n v="0"/>
    <n v="458727"/>
    <x v="0"/>
    <x v="2"/>
    <s v="armed-forces"/>
    <s v="board-games"/>
    <s v="other-relative"/>
    <n v="0"/>
    <n v="-70300"/>
    <d v="2015-01-01T00:00:00"/>
    <x v="1"/>
    <s v="?"/>
    <x v="3"/>
    <x v="1"/>
    <x v="7"/>
    <s v="Springfield"/>
    <s v="6359 MLK Ridge"/>
    <n v="3"/>
    <n v="1"/>
    <s v="YES"/>
    <n v="1"/>
    <n v="2"/>
    <s v="NO"/>
    <n v="3200"/>
    <n v="640"/>
    <n v="320"/>
    <n v="2240"/>
    <x v="1"/>
    <s v="E400"/>
    <n v="2014"/>
    <s v="N"/>
    <n v="0"/>
  </r>
  <r>
    <n v="371"/>
    <n v="51"/>
    <n v="513099"/>
    <d v="2005-10-15T00:00:00"/>
    <x v="1"/>
    <s v="500/1000"/>
    <n v="1000"/>
    <n v="1532.47"/>
    <n v="0"/>
    <n v="452587"/>
    <x v="1"/>
    <x v="2"/>
    <s v="tech-support"/>
    <s v="golf"/>
    <s v="other-relative"/>
    <n v="60300"/>
    <n v="-24700"/>
    <d v="2015-01-19T00:00:00"/>
    <x v="0"/>
    <s v="Rear Collision"/>
    <x v="0"/>
    <x v="2"/>
    <x v="2"/>
    <s v="Arlington"/>
    <s v="9751 Sky Ridge"/>
    <n v="7"/>
    <n v="1"/>
    <s v="YES"/>
    <n v="0"/>
    <n v="3"/>
    <s v="YES"/>
    <n v="75400"/>
    <n v="7540"/>
    <n v="15080"/>
    <n v="52780"/>
    <x v="2"/>
    <s v="RAM"/>
    <n v="2012"/>
    <s v="Y"/>
    <n v="0"/>
  </r>
  <r>
    <n v="2"/>
    <n v="28"/>
    <n v="184938"/>
    <d v="1999-05-22T00:00:00"/>
    <x v="2"/>
    <s v="250/500"/>
    <n v="1000"/>
    <n v="1340.56"/>
    <n v="0"/>
    <n v="433184"/>
    <x v="1"/>
    <x v="6"/>
    <s v="machine-op-inspct"/>
    <s v="golf"/>
    <s v="not-in-family"/>
    <n v="0"/>
    <n v="0"/>
    <d v="2015-01-17T00:00:00"/>
    <x v="0"/>
    <s v="Side Collision"/>
    <x v="1"/>
    <x v="2"/>
    <x v="2"/>
    <s v="Northbend"/>
    <s v="9020 Elm Ave"/>
    <n v="19"/>
    <n v="1"/>
    <s v="YES"/>
    <n v="0"/>
    <n v="2"/>
    <s v="YES"/>
    <n v="58140"/>
    <n v="6460"/>
    <n v="6460"/>
    <n v="45220"/>
    <x v="0"/>
    <s v="92x"/>
    <n v="2008"/>
    <s v="N"/>
    <n v="0"/>
  </r>
  <r>
    <n v="269"/>
    <n v="44"/>
    <n v="187775"/>
    <d v="2002-12-21T00:00:00"/>
    <x v="0"/>
    <s v="100/300"/>
    <n v="500"/>
    <n v="1297.75"/>
    <n v="4000000"/>
    <n v="451280"/>
    <x v="1"/>
    <x v="6"/>
    <s v="other-service"/>
    <s v="chess"/>
    <s v="own-child"/>
    <n v="0"/>
    <n v="-41400"/>
    <d v="2015-02-01T00:00:00"/>
    <x v="2"/>
    <s v="Rear Collision"/>
    <x v="2"/>
    <x v="4"/>
    <x v="0"/>
    <s v="Columbus"/>
    <s v="1830 Sky St"/>
    <n v="15"/>
    <n v="3"/>
    <s v="?"/>
    <n v="0"/>
    <n v="1"/>
    <s v="?"/>
    <n v="98670"/>
    <n v="15180"/>
    <n v="15180"/>
    <n v="68310"/>
    <x v="3"/>
    <s v="Tahoe"/>
    <n v="2010"/>
    <s v="Y"/>
    <n v="0"/>
  </r>
  <r>
    <n v="101"/>
    <n v="27"/>
    <n v="326322"/>
    <d v="2007-02-10T00:00:00"/>
    <x v="2"/>
    <s v="250/500"/>
    <n v="1000"/>
    <n v="433.33"/>
    <n v="0"/>
    <n v="603269"/>
    <x v="0"/>
    <x v="4"/>
    <s v="machine-op-inspct"/>
    <s v="golf"/>
    <s v="other-relative"/>
    <n v="25900"/>
    <n v="0"/>
    <d v="2015-01-02T00:00:00"/>
    <x v="3"/>
    <s v="?"/>
    <x v="1"/>
    <x v="1"/>
    <x v="0"/>
    <s v="Hillsdale"/>
    <s v="6067 Weaver Ridge"/>
    <n v="7"/>
    <n v="1"/>
    <s v="?"/>
    <n v="0"/>
    <n v="3"/>
    <s v="NO"/>
    <n v="5900"/>
    <n v="1180"/>
    <n v="590"/>
    <n v="4130"/>
    <x v="1"/>
    <s v="E400"/>
    <n v="2009"/>
    <s v="N"/>
    <n v="0"/>
  </r>
  <r>
    <n v="94"/>
    <n v="30"/>
    <n v="146138"/>
    <d v="2002-03-01T00:00:00"/>
    <x v="1"/>
    <s v="250/500"/>
    <n v="2000"/>
    <n v="1025.54"/>
    <n v="0"/>
    <n v="442632"/>
    <x v="1"/>
    <x v="5"/>
    <s v="armed-forces"/>
    <s v="paintball"/>
    <s v="other-relative"/>
    <n v="0"/>
    <n v="-52600"/>
    <d v="2015-02-20T00:00:00"/>
    <x v="0"/>
    <s v="Rear Collision"/>
    <x v="0"/>
    <x v="2"/>
    <x v="5"/>
    <s v="Arlington"/>
    <s v="1840 Embaracadero Ave"/>
    <n v="19"/>
    <n v="1"/>
    <s v="?"/>
    <n v="1"/>
    <n v="3"/>
    <s v="YES"/>
    <n v="64100"/>
    <n v="6410"/>
    <n v="6410"/>
    <n v="51280"/>
    <x v="3"/>
    <s v="Malibu"/>
    <n v="2001"/>
    <s v="N"/>
    <n v="0"/>
  </r>
  <r>
    <n v="117"/>
    <n v="28"/>
    <n v="336047"/>
    <d v="2003-04-21T00:00:00"/>
    <x v="0"/>
    <s v="250/500"/>
    <n v="500"/>
    <n v="1264.77"/>
    <n v="0"/>
    <n v="447300"/>
    <x v="1"/>
    <x v="2"/>
    <s v="transport-moving"/>
    <s v="yachting"/>
    <s v="unmarried"/>
    <n v="47500"/>
    <n v="-32500"/>
    <d v="2015-02-05T00:00:00"/>
    <x v="2"/>
    <s v="Rear Collision"/>
    <x v="2"/>
    <x v="2"/>
    <x v="0"/>
    <s v="Springfield"/>
    <s v="4058 Tree Drive"/>
    <n v="13"/>
    <n v="2"/>
    <s v="YES"/>
    <n v="0"/>
    <n v="1"/>
    <s v="?"/>
    <n v="55440"/>
    <n v="5040"/>
    <n v="10080"/>
    <n v="40320"/>
    <x v="9"/>
    <s v="Forrestor"/>
    <n v="2009"/>
    <s v="Y"/>
    <n v="0"/>
  </r>
  <r>
    <n v="111"/>
    <n v="27"/>
    <n v="532330"/>
    <d v="2002-09-22T00:00:00"/>
    <x v="0"/>
    <s v="250/500"/>
    <n v="500"/>
    <n v="1459.97"/>
    <n v="5000000"/>
    <n v="441783"/>
    <x v="0"/>
    <x v="0"/>
    <s v="sales"/>
    <s v="yachting"/>
    <s v="other-relative"/>
    <n v="0"/>
    <n v="0"/>
    <d v="2015-02-27T00:00:00"/>
    <x v="2"/>
    <s v="Side Collision"/>
    <x v="0"/>
    <x v="0"/>
    <x v="0"/>
    <s v="Northbend"/>
    <s v="4983 MLK Ridge"/>
    <n v="2"/>
    <n v="3"/>
    <s v="NO"/>
    <n v="1"/>
    <n v="2"/>
    <s v="NO"/>
    <n v="80850"/>
    <n v="7350"/>
    <n v="14700"/>
    <n v="58800"/>
    <x v="8"/>
    <s v="F150"/>
    <n v="2011"/>
    <s v="Y"/>
    <n v="0"/>
  </r>
  <r>
    <n v="242"/>
    <n v="40"/>
    <n v="118137"/>
    <d v="1998-02-10T00:00:00"/>
    <x v="0"/>
    <s v="100/300"/>
    <n v="500"/>
    <n v="1238.6500000000001"/>
    <n v="0"/>
    <n v="468702"/>
    <x v="1"/>
    <x v="5"/>
    <s v="transport-moving"/>
    <s v="bungie-jumping"/>
    <s v="husband"/>
    <n v="0"/>
    <n v="-44600"/>
    <d v="2015-01-27T00:00:00"/>
    <x v="1"/>
    <s v="?"/>
    <x v="3"/>
    <x v="0"/>
    <x v="4"/>
    <s v="Springfield"/>
    <s v="9744 Texas Drive"/>
    <n v="5"/>
    <n v="1"/>
    <s v="YES"/>
    <n v="1"/>
    <n v="1"/>
    <s v="NO"/>
    <n v="7480"/>
    <n v="680"/>
    <n v="680"/>
    <n v="6120"/>
    <x v="0"/>
    <n v="95"/>
    <n v="1998"/>
    <s v="N"/>
    <n v="0"/>
  </r>
  <r>
    <n v="440"/>
    <n v="61"/>
    <n v="212674"/>
    <d v="1992-09-01T00:00:00"/>
    <x v="0"/>
    <s v="250/500"/>
    <n v="500"/>
    <n v="1050.76"/>
    <n v="0"/>
    <n v="467942"/>
    <x v="0"/>
    <x v="1"/>
    <s v="transport-moving"/>
    <s v="movies"/>
    <s v="wife"/>
    <n v="41500"/>
    <n v="-70200"/>
    <d v="2015-01-26T00:00:00"/>
    <x v="0"/>
    <s v="Side Collision"/>
    <x v="0"/>
    <x v="2"/>
    <x v="3"/>
    <s v="Riverwood"/>
    <s v="8821 Elm St"/>
    <n v="21"/>
    <n v="1"/>
    <s v="?"/>
    <n v="2"/>
    <n v="3"/>
    <s v="NO"/>
    <n v="53640"/>
    <n v="5960"/>
    <n v="5960"/>
    <n v="41720"/>
    <x v="5"/>
    <s v="Maxima"/>
    <n v="2004"/>
    <s v="Y"/>
    <n v="0"/>
  </r>
  <r>
    <n v="20"/>
    <n v="23"/>
    <n v="935596"/>
    <d v="1999-05-01T00:00:00"/>
    <x v="0"/>
    <s v="500/1000"/>
    <n v="1000"/>
    <n v="1711.72"/>
    <n v="0"/>
    <n v="463678"/>
    <x v="1"/>
    <x v="6"/>
    <s v="tech-support"/>
    <s v="base-jumping"/>
    <s v="wife"/>
    <n v="0"/>
    <n v="0"/>
    <d v="2015-01-13T00:00:00"/>
    <x v="2"/>
    <s v="Rear Collision"/>
    <x v="0"/>
    <x v="2"/>
    <x v="0"/>
    <s v="Northbrook"/>
    <s v="2886 Tree Ridge"/>
    <n v="21"/>
    <n v="3"/>
    <s v="NO"/>
    <n v="2"/>
    <n v="2"/>
    <s v="NO"/>
    <n v="63250"/>
    <n v="5750"/>
    <n v="11500"/>
    <n v="46000"/>
    <x v="3"/>
    <s v="Tahoe"/>
    <n v="2002"/>
    <s v="Y"/>
    <n v="0"/>
  </r>
  <r>
    <n v="461"/>
    <n v="57"/>
    <n v="737593"/>
    <d v="1997-12-19T00:00:00"/>
    <x v="2"/>
    <s v="100/300"/>
    <n v="500"/>
    <n v="865.33"/>
    <n v="7000000"/>
    <n v="615220"/>
    <x v="1"/>
    <x v="5"/>
    <s v="farming-fishing"/>
    <s v="golf"/>
    <s v="own-child"/>
    <n v="0"/>
    <n v="0"/>
    <d v="2015-01-14T00:00:00"/>
    <x v="2"/>
    <s v="Side Collision"/>
    <x v="0"/>
    <x v="4"/>
    <x v="2"/>
    <s v="Hillsdale"/>
    <s v="5236 Weaver Drive"/>
    <n v="7"/>
    <n v="3"/>
    <s v="NO"/>
    <n v="0"/>
    <n v="1"/>
    <s v="?"/>
    <n v="59040"/>
    <n v="9840"/>
    <n v="9840"/>
    <n v="39360"/>
    <x v="2"/>
    <s v="RAM"/>
    <n v="1995"/>
    <s v="N"/>
    <n v="0"/>
  </r>
  <r>
    <n v="208"/>
    <n v="36"/>
    <n v="812025"/>
    <d v="2000-06-18T00:00:00"/>
    <x v="2"/>
    <s v="250/500"/>
    <n v="500"/>
    <n v="1153.49"/>
    <n v="0"/>
    <n v="432711"/>
    <x v="0"/>
    <x v="2"/>
    <s v="craft-repair"/>
    <s v="base-jumping"/>
    <s v="other-relative"/>
    <n v="0"/>
    <n v="0"/>
    <d v="2015-02-22T00:00:00"/>
    <x v="2"/>
    <s v="Side Collision"/>
    <x v="2"/>
    <x v="3"/>
    <x v="0"/>
    <s v="Arlington"/>
    <s v="5862 Apache Ridge"/>
    <n v="16"/>
    <n v="3"/>
    <s v="YES"/>
    <n v="1"/>
    <n v="0"/>
    <s v="YES"/>
    <n v="50500"/>
    <n v="10100"/>
    <n v="5050"/>
    <n v="35350"/>
    <x v="4"/>
    <s v="TL"/>
    <n v="2004"/>
    <s v="N"/>
    <n v="0"/>
  </r>
  <r>
    <n v="279"/>
    <n v="43"/>
    <n v="168151"/>
    <d v="1995-04-24T00:00:00"/>
    <x v="0"/>
    <s v="500/1000"/>
    <n v="2000"/>
    <n v="1281.25"/>
    <n v="0"/>
    <n v="463583"/>
    <x v="0"/>
    <x v="2"/>
    <s v="machine-op-inspct"/>
    <s v="cross-fit"/>
    <s v="other-relative"/>
    <n v="0"/>
    <n v="0"/>
    <d v="2015-01-17T00:00:00"/>
    <x v="0"/>
    <s v="Side Collision"/>
    <x v="0"/>
    <x v="0"/>
    <x v="0"/>
    <s v="Columbus"/>
    <s v="7859 4th Ridge"/>
    <n v="13"/>
    <n v="1"/>
    <s v="YES"/>
    <n v="0"/>
    <n v="1"/>
    <s v="NO"/>
    <n v="57690"/>
    <n v="6410"/>
    <n v="12820"/>
    <n v="38460"/>
    <x v="1"/>
    <s v="C300"/>
    <n v="2010"/>
    <s v="Y"/>
    <n v="0"/>
  </r>
  <r>
    <n v="244"/>
    <n v="40"/>
    <n v="594739"/>
    <d v="2006-06-16T00:00:00"/>
    <x v="2"/>
    <s v="100/300"/>
    <n v="500"/>
    <n v="1342.8"/>
    <n v="0"/>
    <n v="439502"/>
    <x v="1"/>
    <x v="0"/>
    <s v="sales"/>
    <s v="base-jumping"/>
    <s v="husband"/>
    <n v="0"/>
    <n v="0"/>
    <d v="2015-02-02T00:00:00"/>
    <x v="1"/>
    <s v="?"/>
    <x v="3"/>
    <x v="0"/>
    <x v="2"/>
    <s v="Springfield"/>
    <s v="6259 Weaver St"/>
    <n v="2"/>
    <n v="1"/>
    <s v="YES"/>
    <n v="1"/>
    <n v="3"/>
    <s v="YES"/>
    <n v="5940"/>
    <n v="660"/>
    <n v="660"/>
    <n v="4620"/>
    <x v="7"/>
    <s v="Camry"/>
    <n v="2014"/>
    <s v="N"/>
    <n v="0"/>
  </r>
  <r>
    <n v="134"/>
    <n v="30"/>
    <n v="843227"/>
    <d v="2007-09-28T00:00:00"/>
    <x v="0"/>
    <s v="250/500"/>
    <n v="2000"/>
    <n v="1443.32"/>
    <n v="0"/>
    <n v="613287"/>
    <x v="1"/>
    <x v="1"/>
    <s v="exec-managerial"/>
    <s v="dancing"/>
    <s v="unmarried"/>
    <n v="0"/>
    <n v="0"/>
    <d v="2015-01-07T00:00:00"/>
    <x v="2"/>
    <s v="Rear Collision"/>
    <x v="0"/>
    <x v="2"/>
    <x v="0"/>
    <s v="Northbend"/>
    <s v="9980 Lincoln Ave"/>
    <n v="19"/>
    <n v="3"/>
    <s v="?"/>
    <n v="0"/>
    <n v="2"/>
    <s v="YES"/>
    <n v="47790"/>
    <n v="5310"/>
    <n v="5310"/>
    <n v="37170"/>
    <x v="9"/>
    <s v="Impreza"/>
    <n v="1995"/>
    <s v="Y"/>
    <n v="0"/>
  </r>
  <r>
    <n v="122"/>
    <n v="29"/>
    <n v="283925"/>
    <d v="1991-11-21T00:00:00"/>
    <x v="0"/>
    <s v="250/500"/>
    <n v="1000"/>
    <n v="1629.94"/>
    <n v="0"/>
    <n v="620104"/>
    <x v="1"/>
    <x v="4"/>
    <s v="priv-house-serv"/>
    <s v="skydiving"/>
    <s v="other-relative"/>
    <n v="0"/>
    <n v="-47100"/>
    <d v="2015-02-02T00:00:00"/>
    <x v="3"/>
    <s v="?"/>
    <x v="3"/>
    <x v="1"/>
    <x v="0"/>
    <s v="Riverwood"/>
    <s v="7828 Cherokee Ave"/>
    <n v="17"/>
    <n v="1"/>
    <s v="?"/>
    <n v="0"/>
    <n v="1"/>
    <s v="NO"/>
    <n v="3850"/>
    <n v="350"/>
    <n v="350"/>
    <n v="3150"/>
    <x v="2"/>
    <s v="Neon"/>
    <n v="2014"/>
    <s v="N"/>
    <n v="0"/>
  </r>
  <r>
    <n v="156"/>
    <n v="31"/>
    <n v="475588"/>
    <d v="1996-09-21T00:00:00"/>
    <x v="2"/>
    <s v="100/300"/>
    <n v="2000"/>
    <n v="1134.08"/>
    <n v="0"/>
    <n v="446895"/>
    <x v="0"/>
    <x v="1"/>
    <s v="other-service"/>
    <s v="reading"/>
    <s v="husband"/>
    <n v="0"/>
    <n v="0"/>
    <d v="2015-02-07T00:00:00"/>
    <x v="0"/>
    <s v="Front Collision"/>
    <x v="0"/>
    <x v="0"/>
    <x v="5"/>
    <s v="Arlington"/>
    <s v="5812 Oak St"/>
    <n v="3"/>
    <n v="1"/>
    <s v="?"/>
    <n v="2"/>
    <n v="0"/>
    <s v="?"/>
    <n v="59000"/>
    <n v="5900"/>
    <n v="5900"/>
    <n v="47200"/>
    <x v="8"/>
    <s v="Fusion"/>
    <n v="2013"/>
    <s v="Y"/>
    <n v="0"/>
  </r>
  <r>
    <n v="232"/>
    <n v="43"/>
    <n v="751905"/>
    <d v="2001-05-16T00:00:00"/>
    <x v="0"/>
    <s v="250/500"/>
    <n v="500"/>
    <n v="1483.91"/>
    <n v="8000000"/>
    <n v="431531"/>
    <x v="0"/>
    <x v="3"/>
    <s v="machine-op-inspct"/>
    <s v="golf"/>
    <s v="husband"/>
    <n v="0"/>
    <n v="-33600"/>
    <d v="2015-01-18T00:00:00"/>
    <x v="2"/>
    <s v="Rear Collision"/>
    <x v="0"/>
    <x v="4"/>
    <x v="2"/>
    <s v="Arlington"/>
    <s v="2318 Washington Hwy"/>
    <n v="17"/>
    <n v="3"/>
    <s v="NO"/>
    <n v="0"/>
    <n v="1"/>
    <s v="?"/>
    <n v="70600"/>
    <n v="7060"/>
    <n v="14120"/>
    <n v="49420"/>
    <x v="13"/>
    <s v="Passat"/>
    <n v="2013"/>
    <s v="Y"/>
    <n v="0"/>
  </r>
  <r>
    <n v="244"/>
    <n v="40"/>
    <n v="226725"/>
    <d v="1999-08-11T00:00:00"/>
    <x v="1"/>
    <s v="500/1000"/>
    <n v="2000"/>
    <n v="1304.67"/>
    <n v="7000000"/>
    <n v="605408"/>
    <x v="0"/>
    <x v="4"/>
    <s v="armed-forces"/>
    <s v="base-jumping"/>
    <s v="other-relative"/>
    <n v="0"/>
    <n v="-45000"/>
    <d v="2015-01-10T00:00:00"/>
    <x v="2"/>
    <s v="Side Collision"/>
    <x v="1"/>
    <x v="0"/>
    <x v="0"/>
    <s v="Hillsdale"/>
    <s v="8809 Flute St"/>
    <n v="5"/>
    <n v="3"/>
    <s v="?"/>
    <n v="1"/>
    <n v="1"/>
    <s v="?"/>
    <n v="61490"/>
    <n v="5590"/>
    <n v="11180"/>
    <n v="44720"/>
    <x v="2"/>
    <s v="RAM"/>
    <n v="2001"/>
    <s v="N"/>
    <n v="0"/>
  </r>
  <r>
    <n v="84"/>
    <n v="30"/>
    <n v="942504"/>
    <d v="2003-06-16T00:00:00"/>
    <x v="2"/>
    <s v="500/1000"/>
    <n v="2000"/>
    <n v="1035.79"/>
    <n v="0"/>
    <n v="457551"/>
    <x v="1"/>
    <x v="0"/>
    <s v="protective-serv"/>
    <s v="kayaking"/>
    <s v="wife"/>
    <n v="44400"/>
    <n v="-51500"/>
    <d v="2015-01-30T00:00:00"/>
    <x v="0"/>
    <s v="Side Collision"/>
    <x v="1"/>
    <x v="0"/>
    <x v="0"/>
    <s v="Northbend"/>
    <s v="3184 Oak Ave"/>
    <n v="9"/>
    <n v="1"/>
    <s v="NO"/>
    <n v="1"/>
    <n v="0"/>
    <s v="YES"/>
    <n v="57640"/>
    <n v="5240"/>
    <n v="10480"/>
    <n v="41920"/>
    <x v="13"/>
    <s v="Passat"/>
    <n v="2010"/>
    <s v="N"/>
    <n v="0"/>
  </r>
  <r>
    <n v="394"/>
    <n v="57"/>
    <n v="395572"/>
    <d v="1999-03-30T00:00:00"/>
    <x v="2"/>
    <s v="250/500"/>
    <n v="500"/>
    <n v="1401.2"/>
    <n v="0"/>
    <n v="619892"/>
    <x v="1"/>
    <x v="5"/>
    <s v="craft-repair"/>
    <s v="movies"/>
    <s v="own-child"/>
    <n v="51500"/>
    <n v="0"/>
    <d v="2015-01-25T00:00:00"/>
    <x v="1"/>
    <s v="?"/>
    <x v="3"/>
    <x v="0"/>
    <x v="5"/>
    <s v="Hillsdale"/>
    <s v="6493 Lincoln Lane"/>
    <n v="9"/>
    <n v="1"/>
    <s v="NO"/>
    <n v="1"/>
    <n v="0"/>
    <s v="NO"/>
    <n v="6890"/>
    <n v="1060"/>
    <n v="1060"/>
    <n v="4770"/>
    <x v="6"/>
    <s v="A5"/>
    <n v="1999"/>
    <s v="N"/>
    <n v="0"/>
  </r>
  <r>
    <n v="246"/>
    <n v="45"/>
    <n v="889883"/>
    <d v="1999-02-03T00:00:00"/>
    <x v="2"/>
    <s v="250/500"/>
    <n v="1000"/>
    <n v="1665.45"/>
    <n v="0"/>
    <n v="445853"/>
    <x v="0"/>
    <x v="6"/>
    <s v="machine-op-inspct"/>
    <s v="hiking"/>
    <s v="wife"/>
    <n v="34400"/>
    <n v="-33100"/>
    <d v="2015-01-29T00:00:00"/>
    <x v="2"/>
    <s v="Side Collision"/>
    <x v="0"/>
    <x v="2"/>
    <x v="7"/>
    <s v="Columbus"/>
    <s v="7162 Maple Ave"/>
    <n v="9"/>
    <n v="3"/>
    <s v="?"/>
    <n v="2"/>
    <n v="2"/>
    <s v="?"/>
    <n v="53280"/>
    <n v="11840"/>
    <n v="5920"/>
    <n v="35520"/>
    <x v="7"/>
    <s v="Camry"/>
    <n v="2006"/>
    <s v="Y"/>
    <n v="0"/>
  </r>
  <r>
    <n v="35"/>
    <n v="29"/>
    <n v="818167"/>
    <d v="2011-08-25T00:00:00"/>
    <x v="1"/>
    <s v="500/1000"/>
    <n v="2000"/>
    <n v="653.66"/>
    <n v="0"/>
    <n v="475483"/>
    <x v="1"/>
    <x v="6"/>
    <s v="handlers-cleaners"/>
    <s v="video-games"/>
    <s v="unmarried"/>
    <n v="52100"/>
    <n v="-46900"/>
    <d v="2015-02-24T00:00:00"/>
    <x v="2"/>
    <s v="Rear Collision"/>
    <x v="1"/>
    <x v="2"/>
    <x v="0"/>
    <s v="Springfield"/>
    <s v="5455 Tree Ridge"/>
    <n v="22"/>
    <n v="3"/>
    <s v="NO"/>
    <n v="0"/>
    <n v="0"/>
    <s v="?"/>
    <n v="78300"/>
    <n v="15660"/>
    <n v="7830"/>
    <n v="54810"/>
    <x v="10"/>
    <s v="X5"/>
    <n v="2009"/>
    <s v="N"/>
    <n v="0"/>
  </r>
  <r>
    <n v="156"/>
    <n v="37"/>
    <n v="277767"/>
    <d v="2010-06-28T00:00:00"/>
    <x v="0"/>
    <s v="100/300"/>
    <n v="500"/>
    <n v="1080.1300000000001"/>
    <n v="0"/>
    <n v="606290"/>
    <x v="0"/>
    <x v="2"/>
    <s v="protective-serv"/>
    <s v="reading"/>
    <s v="other-relative"/>
    <n v="0"/>
    <n v="-61000"/>
    <d v="2015-01-04T00:00:00"/>
    <x v="2"/>
    <s v="Rear Collision"/>
    <x v="0"/>
    <x v="4"/>
    <x v="7"/>
    <s v="Springfield"/>
    <s v="5778 Pine Ridge"/>
    <n v="15"/>
    <n v="3"/>
    <s v="YES"/>
    <n v="0"/>
    <n v="3"/>
    <s v="NO"/>
    <n v="41490"/>
    <n v="4610"/>
    <n v="4610"/>
    <n v="32270"/>
    <x v="5"/>
    <s v="Pathfinder"/>
    <n v="2001"/>
    <s v="N"/>
    <n v="0"/>
  </r>
  <r>
    <n v="195"/>
    <n v="36"/>
    <n v="842618"/>
    <d v="2001-11-06T00:00:00"/>
    <x v="1"/>
    <s v="100/300"/>
    <n v="2000"/>
    <n v="1346.18"/>
    <n v="0"/>
    <n v="611852"/>
    <x v="1"/>
    <x v="2"/>
    <s v="machine-op-inspct"/>
    <s v="camping"/>
    <s v="wife"/>
    <n v="57800"/>
    <n v="-53300"/>
    <d v="2015-02-25T00:00:00"/>
    <x v="2"/>
    <s v="Front Collision"/>
    <x v="2"/>
    <x v="2"/>
    <x v="0"/>
    <s v="Hillsdale"/>
    <s v="3797 Solo Lane"/>
    <n v="14"/>
    <n v="3"/>
    <s v="YES"/>
    <n v="2"/>
    <n v="3"/>
    <s v="YES"/>
    <n v="68970"/>
    <n v="12540"/>
    <n v="6270"/>
    <n v="50160"/>
    <x v="3"/>
    <s v="Tahoe"/>
    <n v="2007"/>
    <s v="N"/>
    <n v="0"/>
  </r>
  <r>
    <n v="369"/>
    <n v="55"/>
    <n v="577810"/>
    <d v="2013-04-15T00:00:00"/>
    <x v="0"/>
    <s v="250/500"/>
    <n v="2000"/>
    <n v="1589.54"/>
    <n v="0"/>
    <n v="444734"/>
    <x v="0"/>
    <x v="3"/>
    <s v="handlers-cleaners"/>
    <s v="camping"/>
    <s v="husband"/>
    <n v="55400"/>
    <n v="0"/>
    <d v="2015-01-27T00:00:00"/>
    <x v="2"/>
    <s v="Rear Collision"/>
    <x v="1"/>
    <x v="0"/>
    <x v="1"/>
    <s v="Arlington"/>
    <s v="9373 Pine Hwy"/>
    <n v="6"/>
    <n v="3"/>
    <s v="?"/>
    <n v="2"/>
    <n v="0"/>
    <s v="YES"/>
    <n v="85300"/>
    <n v="17060"/>
    <n v="8530"/>
    <n v="59710"/>
    <x v="7"/>
    <s v="Highlander"/>
    <n v="2003"/>
    <s v="N"/>
    <n v="0"/>
  </r>
  <r>
    <n v="271"/>
    <n v="40"/>
    <n v="873114"/>
    <d v="1995-12-07T00:00:00"/>
    <x v="2"/>
    <s v="100/300"/>
    <n v="1000"/>
    <n v="1251.6500000000001"/>
    <n v="0"/>
    <n v="433683"/>
    <x v="1"/>
    <x v="2"/>
    <s v="other-service"/>
    <s v="camping"/>
    <s v="wife"/>
    <n v="71200"/>
    <n v="0"/>
    <d v="2015-02-19T00:00:00"/>
    <x v="3"/>
    <s v="?"/>
    <x v="1"/>
    <x v="1"/>
    <x v="2"/>
    <s v="Hillsdale"/>
    <s v="1365 Francis Ave"/>
    <n v="6"/>
    <n v="1"/>
    <s v="NO"/>
    <n v="0"/>
    <n v="0"/>
    <s v="NO"/>
    <n v="3080"/>
    <n v="560"/>
    <n v="280"/>
    <n v="2240"/>
    <x v="6"/>
    <s v="A3"/>
    <n v="2012"/>
    <s v="N"/>
    <n v="0"/>
  </r>
  <r>
    <n v="332"/>
    <n v="47"/>
    <n v="994538"/>
    <d v="1991-11-01T00:00:00"/>
    <x v="2"/>
    <s v="100/300"/>
    <n v="2000"/>
    <n v="1083.01"/>
    <n v="0"/>
    <n v="448882"/>
    <x v="0"/>
    <x v="0"/>
    <s v="craft-repair"/>
    <s v="paintball"/>
    <s v="other-relative"/>
    <n v="91900"/>
    <n v="0"/>
    <d v="2015-01-31T00:00:00"/>
    <x v="2"/>
    <s v="Front Collision"/>
    <x v="0"/>
    <x v="0"/>
    <x v="4"/>
    <s v="Arlington"/>
    <s v="9239 Washington Ridge"/>
    <n v="22"/>
    <n v="4"/>
    <s v="YES"/>
    <n v="2"/>
    <n v="0"/>
    <s v="?"/>
    <n v="71760"/>
    <n v="11040"/>
    <n v="11040"/>
    <n v="49680"/>
    <x v="11"/>
    <s v="Grand Cherokee"/>
    <n v="2010"/>
    <s v="Y"/>
    <n v="0"/>
  </r>
  <r>
    <n v="107"/>
    <n v="26"/>
    <n v="727792"/>
    <d v="2014-05-19T00:00:00"/>
    <x v="0"/>
    <s v="100/300"/>
    <n v="500"/>
    <n v="974.59"/>
    <n v="0"/>
    <n v="466838"/>
    <x v="1"/>
    <x v="6"/>
    <s v="armed-forces"/>
    <s v="skydiving"/>
    <s v="wife"/>
    <n v="62800"/>
    <n v="0"/>
    <d v="2015-01-18T00:00:00"/>
    <x v="2"/>
    <s v="Rear Collision"/>
    <x v="1"/>
    <x v="4"/>
    <x v="2"/>
    <s v="Arlington"/>
    <s v="3416 Washington Drive"/>
    <n v="14"/>
    <n v="3"/>
    <s v="?"/>
    <n v="1"/>
    <n v="0"/>
    <s v="NO"/>
    <n v="59700"/>
    <n v="11940"/>
    <n v="11940"/>
    <n v="35820"/>
    <x v="5"/>
    <s v="Ultima"/>
    <n v="2002"/>
    <s v="N"/>
    <n v="0"/>
  </r>
  <r>
    <n v="217"/>
    <n v="39"/>
    <n v="522506"/>
    <d v="1992-03-15T00:00:00"/>
    <x v="2"/>
    <s v="500/1000"/>
    <n v="2000"/>
    <n v="1399.85"/>
    <n v="0"/>
    <n v="605490"/>
    <x v="1"/>
    <x v="4"/>
    <s v="other-service"/>
    <s v="skydiving"/>
    <s v="other-relative"/>
    <n v="49900"/>
    <n v="-19800"/>
    <d v="2015-01-10T00:00:00"/>
    <x v="2"/>
    <s v="Front Collision"/>
    <x v="1"/>
    <x v="2"/>
    <x v="2"/>
    <s v="Columbus"/>
    <s v="1923 2nd Hwy"/>
    <n v="16"/>
    <n v="3"/>
    <s v="NO"/>
    <n v="0"/>
    <n v="2"/>
    <s v="?"/>
    <n v="64920"/>
    <n v="10820"/>
    <n v="10820"/>
    <n v="43280"/>
    <x v="8"/>
    <s v="Fusion"/>
    <n v="1997"/>
    <s v="N"/>
    <n v="0"/>
  </r>
  <r>
    <n v="243"/>
    <n v="43"/>
    <n v="367595"/>
    <d v="2006-02-03T00:00:00"/>
    <x v="1"/>
    <s v="500/1000"/>
    <n v="500"/>
    <n v="1307.74"/>
    <n v="0"/>
    <n v="466137"/>
    <x v="1"/>
    <x v="2"/>
    <s v="machine-op-inspct"/>
    <s v="board-games"/>
    <s v="own-child"/>
    <n v="0"/>
    <n v="-75700"/>
    <d v="2015-01-28T00:00:00"/>
    <x v="2"/>
    <s v="Front Collision"/>
    <x v="0"/>
    <x v="4"/>
    <x v="0"/>
    <s v="Riverwood"/>
    <s v="6451 1st Hwy"/>
    <n v="10"/>
    <n v="3"/>
    <s v="?"/>
    <n v="0"/>
    <n v="1"/>
    <s v="NO"/>
    <n v="37530"/>
    <n v="4170"/>
    <n v="4170"/>
    <n v="29190"/>
    <x v="11"/>
    <s v="Wrangler"/>
    <n v="2008"/>
    <s v="N"/>
    <n v="0"/>
  </r>
  <r>
    <n v="296"/>
    <n v="42"/>
    <n v="586104"/>
    <d v="2003-03-16T00:00:00"/>
    <x v="1"/>
    <s v="250/500"/>
    <n v="2000"/>
    <n v="1219.27"/>
    <n v="0"/>
    <n v="466970"/>
    <x v="0"/>
    <x v="2"/>
    <s v="tech-support"/>
    <s v="paintball"/>
    <s v="husband"/>
    <n v="53100"/>
    <n v="-63400"/>
    <d v="2015-02-16T00:00:00"/>
    <x v="2"/>
    <s v="Side Collision"/>
    <x v="2"/>
    <x v="4"/>
    <x v="4"/>
    <s v="Columbus"/>
    <s v="1267 Francis Hwy"/>
    <n v="9"/>
    <n v="3"/>
    <s v="YES"/>
    <n v="1"/>
    <n v="2"/>
    <s v="NO"/>
    <n v="64080"/>
    <n v="7120"/>
    <n v="7120"/>
    <n v="49840"/>
    <x v="0"/>
    <n v="93"/>
    <n v="2012"/>
    <s v="N"/>
    <n v="0"/>
  </r>
  <r>
    <n v="264"/>
    <n v="41"/>
    <n v="424862"/>
    <d v="2002-10-16T00:00:00"/>
    <x v="0"/>
    <s v="100/300"/>
    <n v="500"/>
    <n v="1411.3"/>
    <n v="0"/>
    <n v="474801"/>
    <x v="0"/>
    <x v="1"/>
    <s v="prof-specialty"/>
    <s v="cross-fit"/>
    <s v="unmarried"/>
    <n v="55600"/>
    <n v="0"/>
    <d v="2015-02-08T00:00:00"/>
    <x v="0"/>
    <s v="Rear Collision"/>
    <x v="1"/>
    <x v="3"/>
    <x v="7"/>
    <s v="Northbrook"/>
    <s v="4158 Washington Lane"/>
    <n v="4"/>
    <n v="1"/>
    <s v="NO"/>
    <n v="1"/>
    <n v="0"/>
    <s v="?"/>
    <n v="60390"/>
    <n v="10980"/>
    <n v="5490"/>
    <n v="43920"/>
    <x v="10"/>
    <s v="M5"/>
    <n v="2004"/>
    <s v="Y"/>
    <n v="0"/>
  </r>
  <r>
    <n v="108"/>
    <n v="33"/>
    <n v="512813"/>
    <d v="1990-01-27T00:00:00"/>
    <x v="2"/>
    <s v="100/300"/>
    <n v="2000"/>
    <n v="694.45"/>
    <n v="0"/>
    <n v="450703"/>
    <x v="1"/>
    <x v="6"/>
    <s v="armed-forces"/>
    <s v="exercise"/>
    <s v="not-in-family"/>
    <n v="0"/>
    <n v="0"/>
    <d v="2015-01-20T00:00:00"/>
    <x v="2"/>
    <s v="Side Collision"/>
    <x v="0"/>
    <x v="0"/>
    <x v="4"/>
    <s v="Northbend"/>
    <s v="3796 Cherokee Drive"/>
    <n v="6"/>
    <n v="3"/>
    <s v="?"/>
    <n v="0"/>
    <n v="1"/>
    <s v="YES"/>
    <n v="64350"/>
    <n v="5850"/>
    <n v="11700"/>
    <n v="46800"/>
    <x v="5"/>
    <s v="Pathfinder"/>
    <n v="2011"/>
    <s v="Y"/>
    <n v="0"/>
  </r>
  <r>
    <n v="32"/>
    <n v="38"/>
    <n v="356768"/>
    <d v="2010-03-11T00:00:00"/>
    <x v="2"/>
    <s v="100/300"/>
    <n v="500"/>
    <n v="1006.77"/>
    <n v="6000000"/>
    <n v="478172"/>
    <x v="1"/>
    <x v="3"/>
    <s v="other-service"/>
    <s v="sleeping"/>
    <s v="own-child"/>
    <n v="0"/>
    <n v="0"/>
    <d v="2015-02-06T00:00:00"/>
    <x v="2"/>
    <s v="Side Collision"/>
    <x v="1"/>
    <x v="0"/>
    <x v="0"/>
    <s v="Northbend"/>
    <s v="7434 Oak Hwy"/>
    <n v="15"/>
    <n v="3"/>
    <s v="YES"/>
    <n v="2"/>
    <n v="1"/>
    <s v="YES"/>
    <n v="70900"/>
    <n v="14180"/>
    <n v="7090"/>
    <n v="49630"/>
    <x v="10"/>
    <s v="X6"/>
    <n v="1997"/>
    <s v="N"/>
    <n v="0"/>
  </r>
  <r>
    <n v="259"/>
    <n v="39"/>
    <n v="330506"/>
    <d v="1995-09-19T00:00:00"/>
    <x v="0"/>
    <s v="250/500"/>
    <n v="1000"/>
    <n v="1422.36"/>
    <n v="0"/>
    <n v="604668"/>
    <x v="1"/>
    <x v="6"/>
    <s v="craft-repair"/>
    <s v="movies"/>
    <s v="unmarried"/>
    <n v="0"/>
    <n v="-83900"/>
    <d v="2015-01-24T00:00:00"/>
    <x v="2"/>
    <s v="Side Collision"/>
    <x v="1"/>
    <x v="2"/>
    <x v="7"/>
    <s v="Columbus"/>
    <s v="5178 Weaver Hwy"/>
    <n v="12"/>
    <n v="3"/>
    <s v="NO"/>
    <n v="1"/>
    <n v="3"/>
    <s v="?"/>
    <n v="46560"/>
    <n v="7760"/>
    <n v="7760"/>
    <n v="31040"/>
    <x v="5"/>
    <s v="Ultima"/>
    <n v="2012"/>
    <s v="N"/>
    <n v="0"/>
  </r>
  <r>
    <n v="186"/>
    <n v="33"/>
    <n v="779075"/>
    <d v="2010-02-27T00:00:00"/>
    <x v="1"/>
    <s v="100/300"/>
    <n v="1000"/>
    <n v="1348.32"/>
    <n v="0"/>
    <n v="469429"/>
    <x v="1"/>
    <x v="2"/>
    <s v="craft-repair"/>
    <s v="cross-fit"/>
    <s v="wife"/>
    <n v="37600"/>
    <n v="-37600"/>
    <d v="2015-01-14T00:00:00"/>
    <x v="1"/>
    <s v="?"/>
    <x v="3"/>
    <x v="0"/>
    <x v="2"/>
    <s v="Arlington"/>
    <s v="8477 Francis Hwy"/>
    <n v="3"/>
    <n v="1"/>
    <s v="NO"/>
    <n v="2"/>
    <n v="1"/>
    <s v="?"/>
    <n v="4730"/>
    <n v="860"/>
    <n v="860"/>
    <n v="3010"/>
    <x v="3"/>
    <s v="Malibu"/>
    <n v="2013"/>
    <s v="Y"/>
    <n v="0"/>
  </r>
  <r>
    <n v="201"/>
    <n v="40"/>
    <n v="799501"/>
    <d v="1991-12-28T00:00:00"/>
    <x v="0"/>
    <s v="250/500"/>
    <n v="2000"/>
    <n v="1315.56"/>
    <n v="0"/>
    <n v="471806"/>
    <x v="1"/>
    <x v="1"/>
    <s v="transport-moving"/>
    <s v="video-games"/>
    <s v="not-in-family"/>
    <n v="0"/>
    <n v="0"/>
    <d v="2015-02-18T00:00:00"/>
    <x v="1"/>
    <s v="?"/>
    <x v="1"/>
    <x v="0"/>
    <x v="0"/>
    <s v="Northbrook"/>
    <s v="7693 Britain Lane"/>
    <n v="14"/>
    <n v="1"/>
    <s v="YES"/>
    <n v="0"/>
    <n v="0"/>
    <s v="YES"/>
    <n v="6820"/>
    <n v="1240"/>
    <n v="1240"/>
    <n v="4340"/>
    <x v="11"/>
    <s v="Grand Cherokee"/>
    <n v="2003"/>
    <s v="N"/>
    <n v="0"/>
  </r>
  <r>
    <n v="436"/>
    <n v="58"/>
    <n v="987905"/>
    <d v="2002-04-30T00:00:00"/>
    <x v="0"/>
    <s v="250/500"/>
    <n v="2000"/>
    <n v="1407.01"/>
    <n v="5000000"/>
    <n v="475705"/>
    <x v="0"/>
    <x v="1"/>
    <s v="tech-support"/>
    <s v="sleeping"/>
    <s v="other-relative"/>
    <n v="47400"/>
    <n v="-27600"/>
    <d v="2015-01-10T00:00:00"/>
    <x v="0"/>
    <s v="Rear Collision"/>
    <x v="0"/>
    <x v="0"/>
    <x v="4"/>
    <s v="Riverwood"/>
    <s v="3658 Rock Drive"/>
    <n v="10"/>
    <n v="1"/>
    <s v="?"/>
    <n v="0"/>
    <n v="2"/>
    <s v="?"/>
    <n v="59900"/>
    <n v="11980"/>
    <n v="5990"/>
    <n v="41930"/>
    <x v="10"/>
    <s v="X5"/>
    <n v="1997"/>
    <s v="Y"/>
    <n v="0"/>
  </r>
  <r>
    <n v="189"/>
    <n v="36"/>
    <n v="967756"/>
    <d v="2007-04-28T00:00:00"/>
    <x v="0"/>
    <s v="250/500"/>
    <n v="2000"/>
    <n v="1388.58"/>
    <n v="0"/>
    <n v="459122"/>
    <x v="1"/>
    <x v="0"/>
    <s v="priv-house-serv"/>
    <s v="basketball"/>
    <s v="own-child"/>
    <n v="0"/>
    <n v="-49400"/>
    <d v="2015-02-13T00:00:00"/>
    <x v="2"/>
    <s v="Side Collision"/>
    <x v="0"/>
    <x v="0"/>
    <x v="4"/>
    <s v="Riverwood"/>
    <s v="2617 Andromedia Drive"/>
    <n v="17"/>
    <n v="3"/>
    <s v="?"/>
    <n v="1"/>
    <n v="3"/>
    <s v="YES"/>
    <n v="79560"/>
    <n v="13260"/>
    <n v="13260"/>
    <n v="53040"/>
    <x v="8"/>
    <s v="Escape"/>
    <n v="2009"/>
    <s v="N"/>
    <n v="0"/>
  </r>
  <r>
    <n v="105"/>
    <n v="33"/>
    <n v="830414"/>
    <d v="1996-07-08T00:00:00"/>
    <x v="2"/>
    <s v="500/1000"/>
    <n v="500"/>
    <n v="1310.76"/>
    <n v="0"/>
    <n v="476737"/>
    <x v="1"/>
    <x v="5"/>
    <s v="adm-clerical"/>
    <s v="kayaking"/>
    <s v="not-in-family"/>
    <n v="0"/>
    <n v="-40900"/>
    <d v="2015-02-17T00:00:00"/>
    <x v="0"/>
    <s v="Front Collision"/>
    <x v="2"/>
    <x v="3"/>
    <x v="1"/>
    <s v="Northbrook"/>
    <s v="9279 Oak Hwy"/>
    <n v="8"/>
    <n v="1"/>
    <s v="YES"/>
    <n v="0"/>
    <n v="1"/>
    <s v="?"/>
    <n v="70290"/>
    <n v="12780"/>
    <n v="6390"/>
    <n v="51120"/>
    <x v="4"/>
    <s v="MDX"/>
    <n v="2008"/>
    <s v="N"/>
    <n v="0"/>
  </r>
  <r>
    <n v="163"/>
    <n v="31"/>
    <n v="127313"/>
    <d v="2002-04-01T00:00:00"/>
    <x v="1"/>
    <s v="100/300"/>
    <n v="1000"/>
    <n v="1004.63"/>
    <n v="6000000"/>
    <n v="460359"/>
    <x v="0"/>
    <x v="6"/>
    <s v="priv-house-serv"/>
    <s v="hiking"/>
    <s v="not-in-family"/>
    <n v="26900"/>
    <n v="0"/>
    <d v="2015-01-07T00:00:00"/>
    <x v="2"/>
    <s v="Rear Collision"/>
    <x v="2"/>
    <x v="4"/>
    <x v="0"/>
    <s v="Hillsdale"/>
    <s v="3439 Andromedia Hwy"/>
    <n v="14"/>
    <n v="3"/>
    <s v="YES"/>
    <n v="2"/>
    <n v="0"/>
    <s v="NO"/>
    <n v="63910"/>
    <n v="5810"/>
    <n v="11620"/>
    <n v="46480"/>
    <x v="9"/>
    <s v="Forrestor"/>
    <n v="1999"/>
    <s v="N"/>
    <n v="0"/>
  </r>
  <r>
    <n v="219"/>
    <n v="40"/>
    <n v="786957"/>
    <d v="2006-10-29T00:00:00"/>
    <x v="0"/>
    <s v="100/300"/>
    <n v="500"/>
    <n v="1134.9100000000001"/>
    <n v="0"/>
    <n v="452735"/>
    <x v="1"/>
    <x v="2"/>
    <s v="transport-moving"/>
    <s v="golf"/>
    <s v="not-in-family"/>
    <n v="68700"/>
    <n v="0"/>
    <d v="2015-01-29T00:00:00"/>
    <x v="1"/>
    <s v="?"/>
    <x v="3"/>
    <x v="1"/>
    <x v="0"/>
    <s v="Riverwood"/>
    <s v="5901 Elm Drive"/>
    <n v="6"/>
    <n v="1"/>
    <s v="?"/>
    <n v="1"/>
    <n v="0"/>
    <s v="NO"/>
    <n v="6400"/>
    <n v="640"/>
    <n v="640"/>
    <n v="5120"/>
    <x v="7"/>
    <s v="Camry"/>
    <n v="1997"/>
    <s v="N"/>
    <n v="0"/>
  </r>
  <r>
    <n v="88"/>
    <n v="25"/>
    <n v="332892"/>
    <d v="2007-10-25T00:00:00"/>
    <x v="1"/>
    <s v="250/500"/>
    <n v="1000"/>
    <n v="1194"/>
    <n v="0"/>
    <n v="613583"/>
    <x v="1"/>
    <x v="6"/>
    <s v="handlers-cleaners"/>
    <s v="movies"/>
    <s v="husband"/>
    <n v="0"/>
    <n v="0"/>
    <d v="2015-02-13T00:00:00"/>
    <x v="0"/>
    <s v="Rear Collision"/>
    <x v="0"/>
    <x v="4"/>
    <x v="0"/>
    <s v="Northbrook"/>
    <s v="3982 Washington Hwy"/>
    <n v="6"/>
    <n v="1"/>
    <s v="YES"/>
    <n v="1"/>
    <n v="2"/>
    <s v="YES"/>
    <n v="66780"/>
    <n v="7420"/>
    <n v="7420"/>
    <n v="51940"/>
    <x v="8"/>
    <s v="Escape"/>
    <n v="2013"/>
    <s v="Y"/>
    <n v="0"/>
  </r>
  <r>
    <n v="40"/>
    <n v="39"/>
    <n v="448642"/>
    <d v="2001-03-28T00:00:00"/>
    <x v="1"/>
    <s v="500/1000"/>
    <n v="1000"/>
    <n v="1248.25"/>
    <n v="4000000"/>
    <n v="605692"/>
    <x v="1"/>
    <x v="3"/>
    <s v="sales"/>
    <s v="hiking"/>
    <s v="own-child"/>
    <n v="0"/>
    <n v="-33300"/>
    <d v="2015-02-01T00:00:00"/>
    <x v="3"/>
    <s v="?"/>
    <x v="1"/>
    <x v="0"/>
    <x v="1"/>
    <s v="Northbrook"/>
    <s v="3376 5th Drive"/>
    <n v="8"/>
    <n v="1"/>
    <s v="NO"/>
    <n v="0"/>
    <n v="2"/>
    <s v="?"/>
    <n v="8760"/>
    <n v="1460"/>
    <n v="1460"/>
    <n v="5840"/>
    <x v="10"/>
    <s v="3 Series"/>
    <n v="2013"/>
    <s v="N"/>
    <n v="0"/>
  </r>
  <r>
    <n v="284"/>
    <n v="42"/>
    <n v="526039"/>
    <d v="1995-05-04T00:00:00"/>
    <x v="0"/>
    <s v="100/300"/>
    <n v="500"/>
    <n v="1338.54"/>
    <n v="-1000000"/>
    <n v="438178"/>
    <x v="0"/>
    <x v="2"/>
    <s v="machine-op-inspct"/>
    <s v="kayaking"/>
    <s v="wife"/>
    <n v="0"/>
    <n v="0"/>
    <d v="2015-01-29T00:00:00"/>
    <x v="0"/>
    <s v="Side Collision"/>
    <x v="0"/>
    <x v="4"/>
    <x v="5"/>
    <s v="Arlington"/>
    <s v="3936 Tree Drive"/>
    <n v="13"/>
    <n v="1"/>
    <s v="YES"/>
    <n v="0"/>
    <n v="1"/>
    <s v="?"/>
    <n v="94160"/>
    <n v="8560"/>
    <n v="17120"/>
    <n v="68480"/>
    <x v="3"/>
    <s v="Malibu"/>
    <n v="1996"/>
    <s v="N"/>
    <n v="0"/>
  </r>
  <r>
    <n v="59"/>
    <n v="40"/>
    <n v="444422"/>
    <d v="2011-09-28T00:00:00"/>
    <x v="2"/>
    <s v="250/500"/>
    <n v="2000"/>
    <n v="782.23"/>
    <n v="0"/>
    <n v="449221"/>
    <x v="0"/>
    <x v="3"/>
    <s v="protective-serv"/>
    <s v="golf"/>
    <s v="other-relative"/>
    <n v="64200"/>
    <n v="-32300"/>
    <d v="2015-02-06T00:00:00"/>
    <x v="2"/>
    <s v="Front Collision"/>
    <x v="2"/>
    <x v="4"/>
    <x v="3"/>
    <s v="Springfield"/>
    <s v="6605 Tree Ave"/>
    <n v="0"/>
    <n v="3"/>
    <s v="?"/>
    <n v="0"/>
    <n v="2"/>
    <s v="NO"/>
    <n v="51570"/>
    <n v="5730"/>
    <n v="11460"/>
    <n v="34380"/>
    <x v="10"/>
    <s v="X5"/>
    <n v="2010"/>
    <s v="N"/>
    <n v="0"/>
  </r>
  <r>
    <n v="39"/>
    <n v="31"/>
    <n v="689500"/>
    <d v="2003-01-28T00:00:00"/>
    <x v="2"/>
    <s v="250/500"/>
    <n v="2000"/>
    <n v="1366.9"/>
    <n v="0"/>
    <n v="459322"/>
    <x v="1"/>
    <x v="5"/>
    <s v="handlers-cleaners"/>
    <s v="polo"/>
    <s v="husband"/>
    <n v="0"/>
    <n v="-15700"/>
    <d v="2015-01-28T00:00:00"/>
    <x v="2"/>
    <s v="Rear Collision"/>
    <x v="0"/>
    <x v="2"/>
    <x v="5"/>
    <s v="Northbend"/>
    <s v="3102 Apache St"/>
    <n v="14"/>
    <n v="3"/>
    <s v="?"/>
    <n v="1"/>
    <n v="0"/>
    <s v="NO"/>
    <n v="52700"/>
    <n v="10540"/>
    <n v="10540"/>
    <n v="31620"/>
    <x v="10"/>
    <s v="X6"/>
    <n v="2014"/>
    <s v="Y"/>
    <n v="0"/>
  </r>
  <r>
    <n v="147"/>
    <n v="34"/>
    <n v="806081"/>
    <d v="2011-02-01T00:00:00"/>
    <x v="2"/>
    <s v="500/1000"/>
    <n v="1000"/>
    <n v="1275.81"/>
    <n v="0"/>
    <n v="472657"/>
    <x v="0"/>
    <x v="5"/>
    <s v="sales"/>
    <s v="dancing"/>
    <s v="wife"/>
    <n v="0"/>
    <n v="-48300"/>
    <d v="2015-01-21T00:00:00"/>
    <x v="0"/>
    <s v="Side Collision"/>
    <x v="1"/>
    <x v="2"/>
    <x v="2"/>
    <s v="Columbus"/>
    <s v="7756 Pine Hwy"/>
    <n v="13"/>
    <n v="1"/>
    <s v="YES"/>
    <n v="2"/>
    <n v="2"/>
    <s v="?"/>
    <n v="101010"/>
    <n v="15540"/>
    <n v="15540"/>
    <n v="69930"/>
    <x v="1"/>
    <s v="ML350"/>
    <n v="1998"/>
    <s v="N"/>
    <n v="0"/>
  </r>
  <r>
    <n v="156"/>
    <n v="37"/>
    <n v="384618"/>
    <d v="1993-02-09T00:00:00"/>
    <x v="1"/>
    <s v="250/500"/>
    <n v="500"/>
    <n v="1090.6500000000001"/>
    <n v="0"/>
    <n v="608331"/>
    <x v="0"/>
    <x v="5"/>
    <s v="exec-managerial"/>
    <s v="golf"/>
    <s v="unmarried"/>
    <n v="0"/>
    <n v="-51800"/>
    <d v="2015-01-16T00:00:00"/>
    <x v="2"/>
    <s v="Rear Collision"/>
    <x v="1"/>
    <x v="0"/>
    <x v="5"/>
    <s v="Columbus"/>
    <s v="7142 5th Lane"/>
    <n v="16"/>
    <n v="4"/>
    <s v="?"/>
    <n v="1"/>
    <n v="2"/>
    <s v="YES"/>
    <n v="53400"/>
    <n v="5340"/>
    <n v="5340"/>
    <n v="42720"/>
    <x v="12"/>
    <s v="Civic"/>
    <n v="2010"/>
    <s v="Y"/>
    <n v="0"/>
  </r>
  <r>
    <n v="123"/>
    <n v="31"/>
    <n v="756459"/>
    <d v="2005-08-05T00:00:00"/>
    <x v="1"/>
    <s v="250/500"/>
    <n v="500"/>
    <n v="1326"/>
    <n v="0"/>
    <n v="438546"/>
    <x v="1"/>
    <x v="2"/>
    <s v="prof-specialty"/>
    <s v="basketball"/>
    <s v="wife"/>
    <n v="0"/>
    <n v="-54600"/>
    <d v="2015-02-17T00:00:00"/>
    <x v="0"/>
    <s v="Side Collision"/>
    <x v="2"/>
    <x v="2"/>
    <x v="0"/>
    <s v="Northbrook"/>
    <s v="2914 Oak Drive"/>
    <n v="13"/>
    <n v="1"/>
    <s v="?"/>
    <n v="1"/>
    <n v="2"/>
    <s v="NO"/>
    <n v="72120"/>
    <n v="12020"/>
    <n v="12020"/>
    <n v="48080"/>
    <x v="1"/>
    <s v="ML350"/>
    <n v="2009"/>
    <s v="N"/>
    <n v="0"/>
  </r>
  <r>
    <n v="231"/>
    <n v="43"/>
    <n v="655787"/>
    <d v="2006-06-17T00:00:00"/>
    <x v="2"/>
    <s v="250/500"/>
    <n v="2000"/>
    <n v="972.47"/>
    <n v="0"/>
    <n v="441981"/>
    <x v="0"/>
    <x v="3"/>
    <s v="protective-serv"/>
    <s v="reading"/>
    <s v="wife"/>
    <n v="0"/>
    <n v="-58100"/>
    <d v="2015-02-01T00:00:00"/>
    <x v="2"/>
    <s v="Front Collision"/>
    <x v="1"/>
    <x v="0"/>
    <x v="7"/>
    <s v="Hillsdale"/>
    <s v="6522 Apache Drive"/>
    <n v="15"/>
    <n v="3"/>
    <s v="YES"/>
    <n v="2"/>
    <n v="2"/>
    <s v="YES"/>
    <n v="77100"/>
    <n v="7710"/>
    <n v="15420"/>
    <n v="53970"/>
    <x v="6"/>
    <s v="A3"/>
    <n v="2010"/>
    <s v="N"/>
    <n v="0"/>
  </r>
  <r>
    <n v="247"/>
    <n v="39"/>
    <n v="419954"/>
    <d v="1993-12-07T00:00:00"/>
    <x v="2"/>
    <s v="100/300"/>
    <n v="500"/>
    <n v="806.31"/>
    <n v="0"/>
    <n v="602177"/>
    <x v="1"/>
    <x v="3"/>
    <s v="handlers-cleaners"/>
    <s v="dancing"/>
    <s v="wife"/>
    <n v="0"/>
    <n v="0"/>
    <d v="2015-02-25T00:00:00"/>
    <x v="3"/>
    <s v="?"/>
    <x v="3"/>
    <x v="0"/>
    <x v="0"/>
    <s v="Northbend"/>
    <s v="5279 Pine Ridge"/>
    <n v="3"/>
    <n v="1"/>
    <s v="?"/>
    <n v="2"/>
    <n v="3"/>
    <s v="?"/>
    <n v="3300"/>
    <n v="600"/>
    <n v="0"/>
    <n v="2700"/>
    <x v="2"/>
    <s v="RAM"/>
    <n v="2003"/>
    <s v="N"/>
    <n v="0"/>
  </r>
  <r>
    <n v="194"/>
    <n v="35"/>
    <n v="275092"/>
    <d v="2012-03-14T00:00:00"/>
    <x v="2"/>
    <s v="500/1000"/>
    <n v="500"/>
    <n v="1416.24"/>
    <n v="0"/>
    <n v="441659"/>
    <x v="1"/>
    <x v="0"/>
    <s v="adm-clerical"/>
    <s v="golf"/>
    <s v="not-in-family"/>
    <n v="0"/>
    <n v="0"/>
    <d v="2015-02-26T00:00:00"/>
    <x v="3"/>
    <s v="?"/>
    <x v="1"/>
    <x v="1"/>
    <x v="4"/>
    <s v="Northbend"/>
    <s v="8078 Britain Hwy"/>
    <n v="7"/>
    <n v="1"/>
    <s v="YES"/>
    <n v="1"/>
    <n v="0"/>
    <s v="?"/>
    <n v="5940"/>
    <n v="1080"/>
    <n v="540"/>
    <n v="4320"/>
    <x v="5"/>
    <s v="Pathfinder"/>
    <n v="2003"/>
    <s v="N"/>
    <n v="0"/>
  </r>
  <r>
    <n v="119"/>
    <n v="27"/>
    <n v="515698"/>
    <d v="1997-08-05T00:00:00"/>
    <x v="1"/>
    <s v="250/500"/>
    <n v="2000"/>
    <n v="1097.6400000000001"/>
    <n v="0"/>
    <n v="614812"/>
    <x v="0"/>
    <x v="5"/>
    <s v="transport-moving"/>
    <s v="video-games"/>
    <s v="other-relative"/>
    <n v="27100"/>
    <n v="0"/>
    <d v="2015-02-06T00:00:00"/>
    <x v="2"/>
    <s v="Rear Collision"/>
    <x v="0"/>
    <x v="3"/>
    <x v="7"/>
    <s v="Northbend"/>
    <s v="1133 Apache St"/>
    <n v="16"/>
    <n v="2"/>
    <s v="NO"/>
    <n v="1"/>
    <n v="0"/>
    <s v="?"/>
    <n v="63720"/>
    <n v="7080"/>
    <n v="21240"/>
    <n v="35400"/>
    <x v="4"/>
    <s v="TL"/>
    <n v="2006"/>
    <s v="N"/>
    <n v="0"/>
  </r>
  <r>
    <n v="259"/>
    <n v="43"/>
    <n v="132871"/>
    <d v="2009-07-05T00:00:00"/>
    <x v="2"/>
    <s v="100/300"/>
    <n v="500"/>
    <n v="947.75"/>
    <n v="0"/>
    <n v="458470"/>
    <x v="1"/>
    <x v="4"/>
    <s v="farming-fishing"/>
    <s v="base-jumping"/>
    <s v="not-in-family"/>
    <n v="0"/>
    <n v="-39300"/>
    <d v="2015-02-03T00:00:00"/>
    <x v="1"/>
    <s v="?"/>
    <x v="3"/>
    <x v="0"/>
    <x v="0"/>
    <s v="Riverwood"/>
    <s v="2873 Flute Ave"/>
    <n v="15"/>
    <n v="1"/>
    <s v="NO"/>
    <n v="1"/>
    <n v="3"/>
    <s v="NO"/>
    <m/>
    <n v="1280"/>
    <n v="640"/>
    <n v="5760"/>
    <x v="6"/>
    <s v="A5"/>
    <n v="2008"/>
    <s v="N"/>
    <n v="1"/>
  </r>
  <r>
    <n v="107"/>
    <n v="31"/>
    <n v="714929"/>
    <d v="1994-11-25T00:00:00"/>
    <x v="2"/>
    <s v="100/300"/>
    <n v="2000"/>
    <n v="1018.73"/>
    <n v="5000000"/>
    <n v="469646"/>
    <x v="0"/>
    <x v="2"/>
    <s v="handlers-cleaners"/>
    <s v="yachting"/>
    <s v="own-child"/>
    <n v="20000"/>
    <n v="-82700"/>
    <d v="2015-01-27T00:00:00"/>
    <x v="2"/>
    <s v="Side Collision"/>
    <x v="2"/>
    <x v="0"/>
    <x v="2"/>
    <s v="Riverwood"/>
    <s v="8509 Apache St"/>
    <n v="21"/>
    <n v="3"/>
    <s v="YES"/>
    <n v="1"/>
    <n v="2"/>
    <s v="?"/>
    <n v="93730"/>
    <n v="14420"/>
    <n v="21630"/>
    <n v="57680"/>
    <x v="12"/>
    <s v="CRV"/>
    <n v="2001"/>
    <s v="N"/>
    <n v="0"/>
  </r>
  <r>
    <n v="48"/>
    <n v="44"/>
    <n v="297816"/>
    <d v="1997-02-03T00:00:00"/>
    <x v="2"/>
    <s v="100/300"/>
    <n v="2000"/>
    <n v="1400.74"/>
    <n v="0"/>
    <n v="611118"/>
    <x v="0"/>
    <x v="3"/>
    <s v="sales"/>
    <s v="base-jumping"/>
    <s v="other-relative"/>
    <n v="34000"/>
    <n v="-55600"/>
    <d v="2015-01-21T00:00:00"/>
    <x v="2"/>
    <s v="Rear Collision"/>
    <x v="0"/>
    <x v="0"/>
    <x v="5"/>
    <s v="Arlington"/>
    <s v="8245 4th Hwy"/>
    <n v="23"/>
    <n v="3"/>
    <s v="YES"/>
    <n v="0"/>
    <n v="2"/>
    <s v="?"/>
    <n v="87300"/>
    <n v="17460"/>
    <n v="17460"/>
    <n v="52380"/>
    <x v="11"/>
    <s v="Wrangler"/>
    <n v="2013"/>
    <s v="N"/>
    <n v="0"/>
  </r>
  <r>
    <n v="267"/>
    <n v="40"/>
    <n v="426708"/>
    <d v="2009-10-09T00:00:00"/>
    <x v="2"/>
    <s v="250/500"/>
    <n v="500"/>
    <n v="1155.53"/>
    <n v="5000000"/>
    <n v="465158"/>
    <x v="0"/>
    <x v="6"/>
    <s v="transport-moving"/>
    <s v="camping"/>
    <s v="wife"/>
    <n v="0"/>
    <n v="-35200"/>
    <d v="2015-01-24T00:00:00"/>
    <x v="3"/>
    <s v="?"/>
    <x v="3"/>
    <x v="0"/>
    <x v="2"/>
    <s v="Columbus"/>
    <s v="3094 Best Lane"/>
    <n v="5"/>
    <n v="1"/>
    <s v="?"/>
    <n v="0"/>
    <n v="2"/>
    <s v="NO"/>
    <n v="5670"/>
    <n v="1260"/>
    <n v="630"/>
    <n v="3780"/>
    <x v="8"/>
    <s v="F150"/>
    <n v="1997"/>
    <s v="N"/>
    <n v="0"/>
  </r>
  <r>
    <n v="286"/>
    <n v="47"/>
    <n v="615047"/>
    <d v="2002-11-20T00:00:00"/>
    <x v="1"/>
    <s v="250/500"/>
    <n v="500"/>
    <n v="1386.93"/>
    <n v="0"/>
    <n v="457130"/>
    <x v="0"/>
    <x v="5"/>
    <s v="priv-house-serv"/>
    <s v="bungie-jumping"/>
    <s v="husband"/>
    <n v="54100"/>
    <n v="-77600"/>
    <d v="2015-01-17T00:00:00"/>
    <x v="2"/>
    <s v="Rear Collision"/>
    <x v="1"/>
    <x v="3"/>
    <x v="2"/>
    <s v="Springfield"/>
    <s v="8188 Tree Ave"/>
    <n v="15"/>
    <n v="3"/>
    <s v="YES"/>
    <n v="0"/>
    <n v="0"/>
    <s v="NO"/>
    <n v="65800"/>
    <n v="13160"/>
    <n v="6580"/>
    <n v="46060"/>
    <x v="4"/>
    <s v="TL"/>
    <n v="2001"/>
    <s v="N"/>
    <n v="0"/>
  </r>
  <r>
    <n v="175"/>
    <n v="34"/>
    <n v="771236"/>
    <d v="1995-05-29T00:00:00"/>
    <x v="0"/>
    <s v="100/300"/>
    <n v="500"/>
    <n v="915.29"/>
    <n v="0"/>
    <n v="607893"/>
    <x v="1"/>
    <x v="6"/>
    <s v="handlers-cleaners"/>
    <s v="base-jumping"/>
    <s v="wife"/>
    <n v="82400"/>
    <n v="-57100"/>
    <d v="2015-02-23T00:00:00"/>
    <x v="0"/>
    <s v="Front Collision"/>
    <x v="0"/>
    <x v="3"/>
    <x v="2"/>
    <s v="Arlington"/>
    <s v="5224 5th Lane"/>
    <n v="14"/>
    <n v="1"/>
    <s v="?"/>
    <n v="2"/>
    <n v="1"/>
    <s v="YES"/>
    <n v="36720"/>
    <n v="4080"/>
    <n v="4080"/>
    <n v="28560"/>
    <x v="12"/>
    <s v="Accord"/>
    <n v="2009"/>
    <s v="Y"/>
    <n v="0"/>
  </r>
  <r>
    <n v="111"/>
    <n v="29"/>
    <n v="235869"/>
    <d v="2011-01-22T00:00:00"/>
    <x v="2"/>
    <s v="250/500"/>
    <n v="500"/>
    <n v="1239.55"/>
    <n v="2000000"/>
    <n v="464736"/>
    <x v="1"/>
    <x v="1"/>
    <s v="farming-fishing"/>
    <s v="kayaking"/>
    <s v="own-child"/>
    <n v="0"/>
    <n v="0"/>
    <d v="2015-01-09T00:00:00"/>
    <x v="0"/>
    <s v="Side Collision"/>
    <x v="0"/>
    <x v="2"/>
    <x v="0"/>
    <s v="Riverwood"/>
    <s v="2230 1st St"/>
    <n v="1"/>
    <n v="1"/>
    <s v="?"/>
    <n v="1"/>
    <n v="1"/>
    <s v="YES"/>
    <n v="52800"/>
    <n v="4800"/>
    <n v="9600"/>
    <n v="38400"/>
    <x v="1"/>
    <s v="ML350"/>
    <n v="1996"/>
    <s v="Y"/>
    <n v="0"/>
  </r>
  <r>
    <n v="151"/>
    <n v="37"/>
    <n v="931625"/>
    <d v="2012-10-18T00:00:00"/>
    <x v="1"/>
    <s v="250/500"/>
    <n v="500"/>
    <n v="1366.42"/>
    <n v="0"/>
    <n v="476198"/>
    <x v="1"/>
    <x v="2"/>
    <s v="protective-serv"/>
    <s v="cross-fit"/>
    <s v="unmarried"/>
    <n v="44000"/>
    <n v="0"/>
    <d v="2015-02-15T00:00:00"/>
    <x v="2"/>
    <s v="Rear Collision"/>
    <x v="2"/>
    <x v="2"/>
    <x v="0"/>
    <s v="Arlington"/>
    <s v="6719 Flute St"/>
    <n v="14"/>
    <n v="3"/>
    <s v="NO"/>
    <n v="1"/>
    <n v="2"/>
    <s v="YES"/>
    <n v="59100"/>
    <n v="5910"/>
    <n v="5910"/>
    <n v="47280"/>
    <x v="5"/>
    <s v="Maxima"/>
    <n v="1998"/>
    <s v="Y"/>
    <n v="0"/>
  </r>
  <r>
    <n v="156"/>
    <n v="37"/>
    <n v="371635"/>
    <d v="1991-10-13T00:00:00"/>
    <x v="0"/>
    <s v="500/1000"/>
    <n v="1000"/>
    <n v="1086.48"/>
    <n v="6000000"/>
    <n v="444903"/>
    <x v="0"/>
    <x v="2"/>
    <s v="machine-op-inspct"/>
    <s v="hiking"/>
    <s v="unmarried"/>
    <n v="0"/>
    <n v="-53800"/>
    <d v="2015-01-16T00:00:00"/>
    <x v="2"/>
    <s v="Rear Collision"/>
    <x v="2"/>
    <x v="3"/>
    <x v="2"/>
    <s v="Northbrook"/>
    <s v="8064 4th Ave"/>
    <n v="17"/>
    <n v="3"/>
    <s v="?"/>
    <n v="1"/>
    <n v="1"/>
    <s v="YES"/>
    <n v="77440"/>
    <n v="14080"/>
    <n v="7040"/>
    <n v="56320"/>
    <x v="9"/>
    <s v="Legacy"/>
    <n v="1999"/>
    <s v="N"/>
    <n v="0"/>
  </r>
  <r>
    <n v="165"/>
    <n v="36"/>
    <n v="427199"/>
    <d v="2010-10-01T00:00:00"/>
    <x v="2"/>
    <s v="250/500"/>
    <n v="2000"/>
    <n v="1247.8699999999999"/>
    <n v="0"/>
    <n v="464336"/>
    <x v="0"/>
    <x v="4"/>
    <s v="armed-forces"/>
    <s v="golf"/>
    <s v="husband"/>
    <n v="0"/>
    <n v="-39700"/>
    <d v="2015-01-14T00:00:00"/>
    <x v="2"/>
    <s v="Side Collision"/>
    <x v="2"/>
    <x v="2"/>
    <x v="2"/>
    <s v="Northbend"/>
    <s v="2469 Francis Lane"/>
    <n v="20"/>
    <n v="3"/>
    <s v="NO"/>
    <n v="2"/>
    <n v="2"/>
    <s v="NO"/>
    <n v="45700"/>
    <n v="4570"/>
    <n v="4570"/>
    <n v="36560"/>
    <x v="10"/>
    <s v="3 Series"/>
    <n v="2008"/>
    <s v="N"/>
    <n v="0"/>
  </r>
  <r>
    <n v="253"/>
    <n v="41"/>
    <n v="261315"/>
    <d v="2013-04-10T00:00:00"/>
    <x v="0"/>
    <s v="100/300"/>
    <n v="2000"/>
    <n v="1312.75"/>
    <n v="0"/>
    <n v="471453"/>
    <x v="1"/>
    <x v="1"/>
    <s v="sales"/>
    <s v="dancing"/>
    <s v="other-relative"/>
    <n v="81300"/>
    <n v="0"/>
    <d v="2015-01-01T00:00:00"/>
    <x v="2"/>
    <s v="Rear Collision"/>
    <x v="0"/>
    <x v="3"/>
    <x v="0"/>
    <s v="Springfield"/>
    <s v="4671 5th Ridge"/>
    <n v="10"/>
    <n v="3"/>
    <s v="NO"/>
    <n v="2"/>
    <n v="2"/>
    <s v="YES"/>
    <n v="80740"/>
    <n v="7340"/>
    <n v="14680"/>
    <n v="58720"/>
    <x v="7"/>
    <s v="Camry"/>
    <n v="2014"/>
    <s v="Y"/>
    <n v="0"/>
  </r>
  <r>
    <n v="10"/>
    <n v="26"/>
    <n v="582973"/>
    <d v="2008-06-11T00:00:00"/>
    <x v="1"/>
    <s v="100/300"/>
    <n v="2000"/>
    <n v="765.64"/>
    <n v="0"/>
    <n v="466191"/>
    <x v="0"/>
    <x v="0"/>
    <s v="sales"/>
    <s v="base-jumping"/>
    <s v="not-in-family"/>
    <n v="0"/>
    <n v="-22200"/>
    <d v="2015-02-16T00:00:00"/>
    <x v="2"/>
    <s v="Front Collision"/>
    <x v="0"/>
    <x v="4"/>
    <x v="0"/>
    <s v="Northbrook"/>
    <s v="6985 Maple Lane"/>
    <n v="3"/>
    <n v="3"/>
    <s v="?"/>
    <n v="0"/>
    <n v="3"/>
    <s v="?"/>
    <n v="31350"/>
    <n v="2850"/>
    <n v="5700"/>
    <n v="22800"/>
    <x v="12"/>
    <s v="Accord"/>
    <n v="2001"/>
    <s v="Y"/>
    <n v="0"/>
  </r>
  <r>
    <n v="158"/>
    <n v="33"/>
    <n v="278091"/>
    <d v="2013-12-04T00:00:00"/>
    <x v="0"/>
    <s v="100/300"/>
    <n v="2000"/>
    <n v="1327.41"/>
    <n v="0"/>
    <n v="440930"/>
    <x v="1"/>
    <x v="2"/>
    <s v="handlers-cleaners"/>
    <s v="skydiving"/>
    <s v="other-relative"/>
    <n v="0"/>
    <n v="-38600"/>
    <d v="2015-01-04T00:00:00"/>
    <x v="0"/>
    <s v="Side Collision"/>
    <x v="2"/>
    <x v="3"/>
    <x v="0"/>
    <s v="Hillsdale"/>
    <s v="7791 Britain Ridge"/>
    <n v="0"/>
    <n v="1"/>
    <s v="?"/>
    <n v="0"/>
    <n v="0"/>
    <s v="?"/>
    <n v="35000"/>
    <n v="3500"/>
    <n v="7000"/>
    <n v="24500"/>
    <x v="9"/>
    <s v="Legacy"/>
    <n v="2012"/>
    <s v="N"/>
    <n v="0"/>
  </r>
  <r>
    <n v="436"/>
    <n v="59"/>
    <n v="153154"/>
    <d v="2010-08-21T00:00:00"/>
    <x v="0"/>
    <s v="500/1000"/>
    <n v="1000"/>
    <n v="1338.55"/>
    <n v="0"/>
    <n v="430380"/>
    <x v="0"/>
    <x v="1"/>
    <s v="protective-serv"/>
    <s v="board-games"/>
    <s v="own-child"/>
    <n v="39000"/>
    <n v="0"/>
    <d v="2015-01-12T00:00:00"/>
    <x v="2"/>
    <s v="Side Collision"/>
    <x v="2"/>
    <x v="0"/>
    <x v="4"/>
    <s v="Hillsdale"/>
    <s v="6355 4th Hwy"/>
    <n v="10"/>
    <n v="3"/>
    <s v="?"/>
    <n v="2"/>
    <n v="2"/>
    <s v="NO"/>
    <n v="68000"/>
    <n v="13600"/>
    <n v="6800"/>
    <n v="47600"/>
    <x v="7"/>
    <s v="Corolla"/>
    <n v="2014"/>
    <s v="N"/>
    <n v="0"/>
  </r>
  <r>
    <n v="91"/>
    <n v="30"/>
    <n v="515217"/>
    <d v="2010-06-18T00:00:00"/>
    <x v="2"/>
    <s v="250/500"/>
    <n v="2000"/>
    <n v="1316.63"/>
    <n v="8000000"/>
    <n v="613178"/>
    <x v="1"/>
    <x v="4"/>
    <s v="machine-op-inspct"/>
    <s v="golf"/>
    <s v="unmarried"/>
    <n v="43900"/>
    <n v="0"/>
    <d v="2015-01-08T00:00:00"/>
    <x v="2"/>
    <s v="Side Collision"/>
    <x v="1"/>
    <x v="3"/>
    <x v="0"/>
    <s v="Northbend"/>
    <s v="3495 Britain Drive"/>
    <n v="13"/>
    <n v="3"/>
    <s v="YES"/>
    <n v="2"/>
    <n v="0"/>
    <s v="?"/>
    <n v="84500"/>
    <n v="13000"/>
    <n v="13000"/>
    <n v="58500"/>
    <x v="10"/>
    <s v="X6"/>
    <n v="2009"/>
    <s v="N"/>
    <n v="0"/>
  </r>
  <r>
    <n v="256"/>
    <n v="42"/>
    <n v="860497"/>
    <d v="1992-04-10T00:00:00"/>
    <x v="2"/>
    <s v="500/1000"/>
    <n v="1000"/>
    <n v="1286.44"/>
    <n v="0"/>
    <n v="460564"/>
    <x v="1"/>
    <x v="0"/>
    <s v="transport-moving"/>
    <s v="bungie-jumping"/>
    <s v="wife"/>
    <n v="0"/>
    <n v="-39500"/>
    <d v="2015-01-22T00:00:00"/>
    <x v="0"/>
    <s v="Rear Collision"/>
    <x v="1"/>
    <x v="0"/>
    <x v="4"/>
    <s v="Northbend"/>
    <s v="2980 Sky Ridge"/>
    <n v="14"/>
    <n v="1"/>
    <s v="NO"/>
    <n v="2"/>
    <n v="1"/>
    <s v="?"/>
    <n v="75500"/>
    <n v="7550"/>
    <n v="15100"/>
    <n v="52850"/>
    <x v="5"/>
    <s v="Ultima"/>
    <n v="1998"/>
    <s v="N"/>
    <n v="0"/>
  </r>
  <r>
    <n v="274"/>
    <n v="46"/>
    <n v="351741"/>
    <d v="1997-02-03T00:00:00"/>
    <x v="0"/>
    <s v="500/1000"/>
    <n v="1000"/>
    <n v="1372.18"/>
    <n v="0"/>
    <n v="439929"/>
    <x v="0"/>
    <x v="5"/>
    <s v="exec-managerial"/>
    <s v="bungie-jumping"/>
    <s v="not-in-family"/>
    <n v="0"/>
    <n v="0"/>
    <d v="2015-01-13T00:00:00"/>
    <x v="2"/>
    <s v="Side Collision"/>
    <x v="2"/>
    <x v="3"/>
    <x v="4"/>
    <s v="Riverwood"/>
    <s v="5914 Oak Ave"/>
    <n v="22"/>
    <n v="3"/>
    <s v="NO"/>
    <n v="1"/>
    <n v="3"/>
    <s v="?"/>
    <n v="90600"/>
    <n v="15100"/>
    <n v="15100"/>
    <n v="60400"/>
    <x v="10"/>
    <s v="X5"/>
    <n v="2009"/>
    <s v="N"/>
    <n v="0"/>
  </r>
  <r>
    <n v="275"/>
    <n v="45"/>
    <n v="403737"/>
    <d v="1991-12-06T00:00:00"/>
    <x v="1"/>
    <s v="500/1000"/>
    <n v="2000"/>
    <n v="1447.77"/>
    <n v="0"/>
    <n v="605756"/>
    <x v="1"/>
    <x v="2"/>
    <s v="adm-clerical"/>
    <s v="camping"/>
    <s v="wife"/>
    <n v="39400"/>
    <n v="-63900"/>
    <d v="2015-01-18T00:00:00"/>
    <x v="2"/>
    <s v="Side Collision"/>
    <x v="2"/>
    <x v="4"/>
    <x v="1"/>
    <s v="Northbend"/>
    <s v="3835 5th Ave"/>
    <n v="8"/>
    <n v="3"/>
    <s v="YES"/>
    <n v="1"/>
    <n v="1"/>
    <s v="?"/>
    <n v="64320"/>
    <n v="5360"/>
    <n v="10720"/>
    <n v="48240"/>
    <x v="4"/>
    <s v="MDX"/>
    <n v="1998"/>
    <s v="N"/>
    <n v="0"/>
  </r>
  <r>
    <n v="1"/>
    <n v="33"/>
    <n v="162004"/>
    <d v="1995-09-19T00:00:00"/>
    <x v="2"/>
    <s v="250/500"/>
    <n v="500"/>
    <n v="903.32"/>
    <n v="0"/>
    <n v="451184"/>
    <x v="1"/>
    <x v="5"/>
    <s v="transport-moving"/>
    <s v="yachting"/>
    <s v="not-in-family"/>
    <n v="0"/>
    <n v="0"/>
    <d v="2015-01-19T00:00:00"/>
    <x v="2"/>
    <s v="Rear Collision"/>
    <x v="1"/>
    <x v="0"/>
    <x v="2"/>
    <s v="Northbend"/>
    <s v="5925 Tree Hwy"/>
    <n v="1"/>
    <n v="3"/>
    <s v="?"/>
    <n v="1"/>
    <n v="0"/>
    <s v="?"/>
    <n v="31700"/>
    <n v="6340"/>
    <n v="3170"/>
    <n v="22190"/>
    <x v="7"/>
    <s v="Highlander"/>
    <n v="2006"/>
    <s v="N"/>
    <n v="0"/>
  </r>
  <r>
    <n v="85"/>
    <n v="30"/>
    <n v="740384"/>
    <d v="1993-10-29T00:00:00"/>
    <x v="1"/>
    <s v="500/1000"/>
    <n v="1000"/>
    <n v="1454.42"/>
    <n v="0"/>
    <n v="459588"/>
    <x v="0"/>
    <x v="2"/>
    <s v="protective-serv"/>
    <s v="reading"/>
    <s v="other-relative"/>
    <n v="51600"/>
    <n v="-73900"/>
    <d v="2015-01-31T00:00:00"/>
    <x v="0"/>
    <s v="Side Collision"/>
    <x v="0"/>
    <x v="3"/>
    <x v="2"/>
    <s v="Springfield"/>
    <s v="6250 1st Ridge"/>
    <n v="19"/>
    <n v="1"/>
    <s v="YES"/>
    <n v="0"/>
    <n v="1"/>
    <s v="YES"/>
    <n v="74280"/>
    <n v="12380"/>
    <n v="12380"/>
    <n v="49520"/>
    <x v="9"/>
    <s v="Forrestor"/>
    <n v="2006"/>
    <s v="Y"/>
    <n v="0"/>
  </r>
  <r>
    <n v="233"/>
    <n v="37"/>
    <n v="876714"/>
    <d v="1991-11-03T00:00:00"/>
    <x v="2"/>
    <s v="100/300"/>
    <n v="2000"/>
    <n v="1603.42"/>
    <n v="0"/>
    <n v="616637"/>
    <x v="1"/>
    <x v="5"/>
    <s v="sales"/>
    <s v="video-games"/>
    <s v="wife"/>
    <n v="61600"/>
    <n v="-30200"/>
    <d v="2015-02-06T00:00:00"/>
    <x v="0"/>
    <s v="Front Collision"/>
    <x v="2"/>
    <x v="2"/>
    <x v="2"/>
    <s v="Columbus"/>
    <s v="1346 5th Lane"/>
    <n v="17"/>
    <n v="1"/>
    <s v="YES"/>
    <n v="0"/>
    <n v="2"/>
    <s v="YES"/>
    <n v="80520"/>
    <n v="13420"/>
    <n v="6710"/>
    <n v="60390"/>
    <x v="7"/>
    <s v="Corolla"/>
    <n v="2005"/>
    <s v="N"/>
    <n v="0"/>
  </r>
  <r>
    <n v="142"/>
    <n v="30"/>
    <n v="951543"/>
    <d v="2002-07-09T00:00:00"/>
    <x v="1"/>
    <s v="250/500"/>
    <n v="2000"/>
    <n v="1616.58"/>
    <n v="0"/>
    <n v="447979"/>
    <x v="0"/>
    <x v="6"/>
    <s v="adm-clerical"/>
    <s v="polo"/>
    <s v="husband"/>
    <n v="58500"/>
    <n v="-46800"/>
    <d v="2015-02-04T00:00:00"/>
    <x v="2"/>
    <s v="Rear Collision"/>
    <x v="0"/>
    <x v="3"/>
    <x v="0"/>
    <s v="Hillsdale"/>
    <s v="1128 Maple Lane"/>
    <n v="13"/>
    <n v="3"/>
    <s v="YES"/>
    <n v="0"/>
    <n v="3"/>
    <s v="YES"/>
    <n v="63600"/>
    <n v="6360"/>
    <n v="12720"/>
    <n v="44520"/>
    <x v="2"/>
    <s v="RAM"/>
    <n v="2010"/>
    <s v="N"/>
    <n v="0"/>
  </r>
  <r>
    <n v="266"/>
    <n v="44"/>
    <n v="576723"/>
    <d v="1999-12-07T00:00:00"/>
    <x v="2"/>
    <s v="250/500"/>
    <n v="500"/>
    <n v="1611.83"/>
    <n v="0"/>
    <n v="460176"/>
    <x v="0"/>
    <x v="5"/>
    <s v="handlers-cleaners"/>
    <s v="movies"/>
    <s v="husband"/>
    <n v="0"/>
    <n v="0"/>
    <d v="2015-01-02T00:00:00"/>
    <x v="0"/>
    <s v="Front Collision"/>
    <x v="2"/>
    <x v="0"/>
    <x v="4"/>
    <s v="Riverwood"/>
    <s v="6309 Cherokee Ave"/>
    <n v="4"/>
    <n v="1"/>
    <s v="?"/>
    <n v="1"/>
    <n v="2"/>
    <s v="YES"/>
    <n v="32800"/>
    <n v="3280"/>
    <n v="3280"/>
    <n v="26240"/>
    <x v="10"/>
    <s v="3 Series"/>
    <n v="2012"/>
    <s v="N"/>
    <n v="0"/>
  </r>
  <r>
    <n v="350"/>
    <n v="50"/>
    <n v="391003"/>
    <d v="2005-07-01T00:00:00"/>
    <x v="0"/>
    <s v="500/1000"/>
    <n v="500"/>
    <n v="889.13"/>
    <n v="0"/>
    <n v="459429"/>
    <x v="1"/>
    <x v="4"/>
    <s v="priv-house-serv"/>
    <s v="board-games"/>
    <s v="other-relative"/>
    <n v="0"/>
    <n v="0"/>
    <d v="2015-02-26T00:00:00"/>
    <x v="2"/>
    <s v="Rear Collision"/>
    <x v="2"/>
    <x v="0"/>
    <x v="7"/>
    <s v="Northbend"/>
    <s v="4618 Flute Ave"/>
    <n v="14"/>
    <n v="3"/>
    <s v="NO"/>
    <n v="0"/>
    <n v="2"/>
    <s v="NO"/>
    <n v="44190"/>
    <n v="9820"/>
    <n v="4910"/>
    <n v="29460"/>
    <x v="6"/>
    <s v="A3"/>
    <n v="2015"/>
    <s v="N"/>
    <n v="0"/>
  </r>
  <r>
    <n v="97"/>
    <n v="26"/>
    <n v="225865"/>
    <d v="1991-11-04T00:00:00"/>
    <x v="2"/>
    <s v="250/500"/>
    <n v="1000"/>
    <n v="1252.08"/>
    <n v="0"/>
    <n v="465456"/>
    <x v="0"/>
    <x v="3"/>
    <s v="exec-managerial"/>
    <s v="sleeping"/>
    <s v="not-in-family"/>
    <n v="0"/>
    <n v="0"/>
    <d v="2015-02-08T00:00:00"/>
    <x v="2"/>
    <s v="Rear Collision"/>
    <x v="0"/>
    <x v="3"/>
    <x v="1"/>
    <s v="Springfield"/>
    <s v="6191 Oak Lane"/>
    <n v="4"/>
    <n v="2"/>
    <s v="YES"/>
    <n v="2"/>
    <n v="2"/>
    <s v="NO"/>
    <n v="50400"/>
    <n v="10080"/>
    <n v="5040"/>
    <n v="35280"/>
    <x v="12"/>
    <s v="CRV"/>
    <n v="2000"/>
    <s v="Y"/>
    <n v="0"/>
  </r>
  <r>
    <n v="399"/>
    <n v="55"/>
    <n v="984948"/>
    <d v="1993-04-14T00:00:00"/>
    <x v="2"/>
    <s v="500/1000"/>
    <n v="2000"/>
    <n v="995.56"/>
    <n v="0"/>
    <n v="464665"/>
    <x v="0"/>
    <x v="6"/>
    <s v="tech-support"/>
    <s v="sleeping"/>
    <s v="not-in-family"/>
    <n v="0"/>
    <n v="-65400"/>
    <d v="2015-02-07T00:00:00"/>
    <x v="2"/>
    <s v="Side Collision"/>
    <x v="2"/>
    <x v="0"/>
    <x v="2"/>
    <s v="Northbend"/>
    <s v="1316 Britain Ridge"/>
    <n v="23"/>
    <n v="3"/>
    <s v="YES"/>
    <n v="1"/>
    <n v="1"/>
    <s v="YES"/>
    <n v="88400"/>
    <n v="17680"/>
    <n v="8840"/>
    <n v="61880"/>
    <x v="5"/>
    <s v="Pathfinder"/>
    <n v="2010"/>
    <s v="N"/>
    <n v="0"/>
  </r>
  <r>
    <n v="305"/>
    <n v="49"/>
    <n v="890328"/>
    <d v="2009-08-23T00:00:00"/>
    <x v="2"/>
    <s v="100/300"/>
    <n v="2000"/>
    <n v="1347.92"/>
    <n v="0"/>
    <n v="430853"/>
    <x v="1"/>
    <x v="5"/>
    <s v="farming-fishing"/>
    <s v="bungie-jumping"/>
    <s v="own-child"/>
    <n v="0"/>
    <n v="-42100"/>
    <d v="2015-02-17T00:00:00"/>
    <x v="2"/>
    <s v="Front Collision"/>
    <x v="2"/>
    <x v="2"/>
    <x v="2"/>
    <s v="Hillsdale"/>
    <s v="5924 Maple Drive"/>
    <n v="21"/>
    <n v="3"/>
    <s v="YES"/>
    <n v="0"/>
    <n v="2"/>
    <s v="?"/>
    <n v="66550"/>
    <n v="12100"/>
    <n v="6050"/>
    <n v="48400"/>
    <x v="13"/>
    <s v="Jetta"/>
    <n v="2003"/>
    <s v="N"/>
    <n v="0"/>
  </r>
  <r>
    <n v="276"/>
    <n v="47"/>
    <n v="803294"/>
    <d v="1993-06-18T00:00:00"/>
    <x v="1"/>
    <s v="100/300"/>
    <n v="1000"/>
    <n v="1724.09"/>
    <n v="0"/>
    <n v="615712"/>
    <x v="0"/>
    <x v="1"/>
    <s v="craft-repair"/>
    <s v="yachting"/>
    <s v="own-child"/>
    <n v="0"/>
    <n v="0"/>
    <d v="2015-01-12T00:00:00"/>
    <x v="2"/>
    <s v="Rear Collision"/>
    <x v="1"/>
    <x v="0"/>
    <x v="2"/>
    <s v="Arlington"/>
    <s v="8917 Tree Ridge"/>
    <n v="23"/>
    <n v="3"/>
    <s v="YES"/>
    <n v="0"/>
    <n v="0"/>
    <s v="?"/>
    <n v="65780"/>
    <n v="5980"/>
    <n v="11960"/>
    <n v="47840"/>
    <x v="3"/>
    <s v="Tahoe"/>
    <n v="2014"/>
    <s v="N"/>
    <n v="0"/>
  </r>
  <r>
    <n v="257"/>
    <n v="40"/>
    <n v="414913"/>
    <d v="2012-07-17T00:00:00"/>
    <x v="1"/>
    <s v="250/500"/>
    <n v="500"/>
    <n v="1379.93"/>
    <n v="0"/>
    <n v="608228"/>
    <x v="0"/>
    <x v="0"/>
    <s v="armed-forces"/>
    <s v="base-jumping"/>
    <s v="husband"/>
    <n v="0"/>
    <n v="0"/>
    <d v="2015-02-01T00:00:00"/>
    <x v="2"/>
    <s v="Side Collision"/>
    <x v="0"/>
    <x v="3"/>
    <x v="2"/>
    <s v="Columbus"/>
    <s v="3966 Francis Ridge"/>
    <n v="6"/>
    <n v="3"/>
    <s v="?"/>
    <n v="0"/>
    <n v="2"/>
    <s v="YES"/>
    <n v="51810"/>
    <n v="9420"/>
    <n v="4710"/>
    <n v="37680"/>
    <x v="6"/>
    <s v="A3"/>
    <n v="2002"/>
    <s v="Y"/>
    <n v="0"/>
  </r>
  <r>
    <n v="78"/>
    <n v="31"/>
    <n v="414519"/>
    <d v="1999-01-25T00:00:00"/>
    <x v="1"/>
    <s v="250/500"/>
    <n v="1000"/>
    <n v="1554.64"/>
    <n v="4000000"/>
    <n v="457535"/>
    <x v="0"/>
    <x v="1"/>
    <s v="protective-serv"/>
    <s v="board-games"/>
    <s v="own-child"/>
    <n v="0"/>
    <n v="-27900"/>
    <d v="2015-02-03T00:00:00"/>
    <x v="0"/>
    <s v="Front Collision"/>
    <x v="0"/>
    <x v="3"/>
    <x v="4"/>
    <s v="Springfield"/>
    <s v="1507 Solo Ave"/>
    <n v="21"/>
    <n v="1"/>
    <s v="NO"/>
    <n v="1"/>
    <n v="0"/>
    <s v="NO"/>
    <n v="55660"/>
    <n v="5060"/>
    <n v="10120"/>
    <n v="40480"/>
    <x v="12"/>
    <s v="CRV"/>
    <n v="2009"/>
    <s v="Y"/>
    <n v="0"/>
  </r>
  <r>
    <n v="129"/>
    <n v="28"/>
    <n v="818413"/>
    <d v="1990-02-23T00:00:00"/>
    <x v="0"/>
    <s v="500/1000"/>
    <n v="1000"/>
    <n v="1377.94"/>
    <n v="0"/>
    <n v="442540"/>
    <x v="0"/>
    <x v="4"/>
    <s v="machine-op-inspct"/>
    <s v="base-jumping"/>
    <s v="not-in-family"/>
    <n v="0"/>
    <n v="0"/>
    <d v="2015-02-21T00:00:00"/>
    <x v="0"/>
    <s v="Side Collision"/>
    <x v="0"/>
    <x v="2"/>
    <x v="2"/>
    <s v="Springfield"/>
    <s v="4272 Oak Ridge"/>
    <n v="23"/>
    <n v="1"/>
    <s v="?"/>
    <n v="2"/>
    <n v="3"/>
    <s v="?"/>
    <n v="44640"/>
    <n v="9920"/>
    <n v="4960"/>
    <n v="29760"/>
    <x v="7"/>
    <s v="Camry"/>
    <n v="2005"/>
    <s v="N"/>
    <n v="0"/>
  </r>
  <r>
    <n v="283"/>
    <n v="46"/>
    <n v="487356"/>
    <d v="2000-08-30T00:00:00"/>
    <x v="2"/>
    <s v="500/1000"/>
    <n v="2000"/>
    <n v="1313.33"/>
    <n v="0"/>
    <n v="455332"/>
    <x v="1"/>
    <x v="1"/>
    <s v="transport-moving"/>
    <s v="reading"/>
    <s v="husband"/>
    <n v="53500"/>
    <n v="-73600"/>
    <d v="2015-01-09T00:00:00"/>
    <x v="2"/>
    <s v="Front Collision"/>
    <x v="0"/>
    <x v="4"/>
    <x v="2"/>
    <s v="Riverwood"/>
    <s v="4434 Lincoln Ave"/>
    <n v="3"/>
    <n v="3"/>
    <s v="?"/>
    <n v="1"/>
    <n v="3"/>
    <s v="NO"/>
    <n v="77660"/>
    <n v="7060"/>
    <n v="14120"/>
    <n v="56480"/>
    <x v="5"/>
    <s v="Maxima"/>
    <n v="2004"/>
    <s v="Y"/>
    <n v="0"/>
  </r>
  <r>
    <n v="85"/>
    <n v="25"/>
    <n v="159768"/>
    <d v="2008-09-03T00:00:00"/>
    <x v="1"/>
    <s v="250/500"/>
    <n v="500"/>
    <n v="1259.02"/>
    <n v="0"/>
    <n v="439534"/>
    <x v="1"/>
    <x v="6"/>
    <s v="tech-support"/>
    <s v="base-jumping"/>
    <s v="unmarried"/>
    <n v="67000"/>
    <n v="-53600"/>
    <d v="2015-02-16T00:00:00"/>
    <x v="3"/>
    <s v="?"/>
    <x v="3"/>
    <x v="1"/>
    <x v="0"/>
    <s v="Northbend"/>
    <s v="7529 Solo Ridge"/>
    <n v="8"/>
    <n v="1"/>
    <s v="NO"/>
    <n v="2"/>
    <n v="2"/>
    <s v="?"/>
    <n v="5640"/>
    <n v="940"/>
    <n v="940"/>
    <n v="3760"/>
    <x v="5"/>
    <s v="Ultima"/>
    <n v="2005"/>
    <s v="N"/>
    <n v="0"/>
  </r>
  <r>
    <n v="101"/>
    <n v="26"/>
    <n v="865839"/>
    <d v="1991-08-02T00:00:00"/>
    <x v="2"/>
    <s v="500/1000"/>
    <n v="1000"/>
    <n v="1371.88"/>
    <n v="0"/>
    <n v="462420"/>
    <x v="1"/>
    <x v="0"/>
    <s v="prof-specialty"/>
    <s v="reading"/>
    <s v="husband"/>
    <n v="0"/>
    <n v="0"/>
    <d v="2015-02-04T00:00:00"/>
    <x v="3"/>
    <s v="?"/>
    <x v="3"/>
    <x v="1"/>
    <x v="1"/>
    <s v="Arlington"/>
    <s v="8096 Apache Hwy"/>
    <n v="4"/>
    <n v="1"/>
    <s v="?"/>
    <n v="2"/>
    <n v="2"/>
    <s v="?"/>
    <n v="3190"/>
    <n v="580"/>
    <n v="580"/>
    <n v="2030"/>
    <x v="9"/>
    <s v="Legacy"/>
    <n v="1995"/>
    <s v="N"/>
    <n v="0"/>
  </r>
  <r>
    <n v="96"/>
    <n v="30"/>
    <n v="406567"/>
    <d v="2001-09-25T00:00:00"/>
    <x v="0"/>
    <s v="100/300"/>
    <n v="500"/>
    <n v="1399.27"/>
    <n v="6000000"/>
    <n v="448913"/>
    <x v="0"/>
    <x v="3"/>
    <s v="prof-specialty"/>
    <s v="hiking"/>
    <s v="wife"/>
    <n v="38900"/>
    <n v="-48700"/>
    <d v="2015-02-24T00:00:00"/>
    <x v="0"/>
    <s v="Side Collision"/>
    <x v="2"/>
    <x v="2"/>
    <x v="5"/>
    <s v="Arlington"/>
    <s v="9417 Tree Hwy"/>
    <n v="22"/>
    <n v="1"/>
    <s v="?"/>
    <n v="0"/>
    <n v="0"/>
    <s v="YES"/>
    <n v="53440"/>
    <n v="0"/>
    <n v="6680"/>
    <n v="46760"/>
    <x v="8"/>
    <s v="Escape"/>
    <n v="2004"/>
    <s v="N"/>
    <n v="0"/>
  </r>
  <r>
    <n v="121"/>
    <n v="31"/>
    <n v="623032"/>
    <d v="2007-03-11T00:00:00"/>
    <x v="2"/>
    <s v="500/1000"/>
    <n v="1000"/>
    <n v="1061.98"/>
    <n v="6000000"/>
    <n v="440837"/>
    <x v="1"/>
    <x v="6"/>
    <s v="armed-forces"/>
    <s v="camping"/>
    <s v="unmarried"/>
    <n v="0"/>
    <n v="0"/>
    <d v="2015-02-01T00:00:00"/>
    <x v="0"/>
    <s v="Rear Collision"/>
    <x v="1"/>
    <x v="0"/>
    <x v="4"/>
    <s v="Hillsdale"/>
    <s v="3809 Texas Lane"/>
    <n v="16"/>
    <n v="1"/>
    <s v="NO"/>
    <n v="0"/>
    <n v="1"/>
    <s v="YES"/>
    <n v="65250"/>
    <n v="7250"/>
    <n v="7250"/>
    <n v="50750"/>
    <x v="10"/>
    <s v="3 Series"/>
    <n v="2002"/>
    <s v="N"/>
    <n v="0"/>
  </r>
  <r>
    <n v="176"/>
    <n v="39"/>
    <n v="935442"/>
    <d v="2010-11-20T00:00:00"/>
    <x v="0"/>
    <s v="250/500"/>
    <n v="500"/>
    <n v="1365.46"/>
    <n v="4000000"/>
    <n v="466634"/>
    <x v="0"/>
    <x v="3"/>
    <s v="armed-forces"/>
    <s v="sleeping"/>
    <s v="unmarried"/>
    <n v="0"/>
    <n v="-56600"/>
    <d v="2015-02-05T00:00:00"/>
    <x v="2"/>
    <s v="Side Collision"/>
    <x v="1"/>
    <x v="2"/>
    <x v="0"/>
    <s v="Columbus"/>
    <s v="1540 Apache Lane"/>
    <n v="14"/>
    <n v="3"/>
    <s v="NO"/>
    <n v="2"/>
    <n v="1"/>
    <s v="NO"/>
    <n v="44280"/>
    <n v="4920"/>
    <n v="4920"/>
    <n v="34440"/>
    <x v="3"/>
    <s v="Silverado"/>
    <n v="2008"/>
    <s v="N"/>
    <n v="0"/>
  </r>
  <r>
    <n v="159"/>
    <n v="37"/>
    <n v="106873"/>
    <d v="1998-08-28T00:00:00"/>
    <x v="2"/>
    <s v="500/1000"/>
    <n v="1000"/>
    <n v="894.4"/>
    <n v="0"/>
    <n v="446435"/>
    <x v="0"/>
    <x v="2"/>
    <s v="tech-support"/>
    <s v="camping"/>
    <s v="wife"/>
    <n v="0"/>
    <n v="-53700"/>
    <d v="2015-01-07T00:00:00"/>
    <x v="0"/>
    <s v="Rear Collision"/>
    <x v="2"/>
    <x v="0"/>
    <x v="2"/>
    <s v="Springfield"/>
    <s v="2337 Lincoln Hwy"/>
    <n v="13"/>
    <n v="1"/>
    <s v="YES"/>
    <n v="2"/>
    <n v="0"/>
    <s v="NO"/>
    <n v="70290"/>
    <n v="7810"/>
    <n v="7810"/>
    <n v="54670"/>
    <x v="2"/>
    <s v="RAM"/>
    <n v="1999"/>
    <s v="N"/>
    <n v="0"/>
  </r>
  <r>
    <n v="120"/>
    <n v="30"/>
    <n v="563878"/>
    <d v="2002-07-16T00:00:00"/>
    <x v="1"/>
    <s v="250/500"/>
    <n v="500"/>
    <n v="956.69"/>
    <n v="0"/>
    <n v="438237"/>
    <x v="1"/>
    <x v="2"/>
    <s v="priv-house-serv"/>
    <s v="movies"/>
    <s v="husband"/>
    <n v="39600"/>
    <n v="-64300"/>
    <d v="2015-02-06T00:00:00"/>
    <x v="0"/>
    <s v="Front Collision"/>
    <x v="1"/>
    <x v="3"/>
    <x v="2"/>
    <s v="Hillsdale"/>
    <s v="6770 1st St"/>
    <n v="20"/>
    <n v="1"/>
    <s v="?"/>
    <n v="1"/>
    <n v="1"/>
    <s v="YES"/>
    <n v="87100"/>
    <n v="8710"/>
    <n v="8710"/>
    <n v="69680"/>
    <x v="0"/>
    <s v="92x"/>
    <n v="2000"/>
    <s v="N"/>
    <n v="0"/>
  </r>
  <r>
    <n v="212"/>
    <n v="35"/>
    <n v="620855"/>
    <d v="1990-04-29T00:00:00"/>
    <x v="1"/>
    <s v="500/1000"/>
    <n v="2000"/>
    <n v="1123.8900000000001"/>
    <n v="0"/>
    <n v="468313"/>
    <x v="0"/>
    <x v="0"/>
    <s v="priv-house-serv"/>
    <s v="video-games"/>
    <s v="unmarried"/>
    <n v="35400"/>
    <n v="-49200"/>
    <d v="2015-01-21T00:00:00"/>
    <x v="2"/>
    <s v="Front Collision"/>
    <x v="2"/>
    <x v="2"/>
    <x v="2"/>
    <s v="Columbus"/>
    <s v="4119 Texas St"/>
    <n v="0"/>
    <n v="3"/>
    <s v="?"/>
    <n v="1"/>
    <n v="3"/>
    <s v="?"/>
    <n v="50380"/>
    <n v="4580"/>
    <n v="4580"/>
    <n v="41220"/>
    <x v="9"/>
    <s v="Forrestor"/>
    <n v="1996"/>
    <s v="N"/>
    <n v="0"/>
  </r>
  <r>
    <n v="290"/>
    <n v="45"/>
    <n v="583169"/>
    <d v="1998-02-01T00:00:00"/>
    <x v="2"/>
    <s v="100/300"/>
    <n v="500"/>
    <n v="1085.03"/>
    <n v="0"/>
    <n v="476303"/>
    <x v="1"/>
    <x v="6"/>
    <s v="sales"/>
    <s v="cross-fit"/>
    <s v="wife"/>
    <n v="0"/>
    <n v="-61000"/>
    <d v="2015-03-01T00:00:00"/>
    <x v="2"/>
    <s v="Side Collision"/>
    <x v="2"/>
    <x v="0"/>
    <x v="1"/>
    <s v="Arlington"/>
    <s v="4347 2nd Ridge"/>
    <n v="23"/>
    <n v="3"/>
    <s v="YES"/>
    <n v="2"/>
    <n v="2"/>
    <s v="NO"/>
    <n v="64800"/>
    <n v="12960"/>
    <n v="6480"/>
    <n v="45360"/>
    <x v="6"/>
    <s v="A3"/>
    <n v="2014"/>
    <s v="Y"/>
    <n v="0"/>
  </r>
  <r>
    <n v="299"/>
    <n v="42"/>
    <n v="337677"/>
    <d v="2008-07-20T00:00:00"/>
    <x v="0"/>
    <s v="100/300"/>
    <n v="2000"/>
    <n v="1437.33"/>
    <n v="0"/>
    <n v="450339"/>
    <x v="1"/>
    <x v="2"/>
    <s v="craft-repair"/>
    <s v="movies"/>
    <s v="wife"/>
    <n v="25000"/>
    <n v="0"/>
    <d v="2015-02-24T00:00:00"/>
    <x v="0"/>
    <s v="Rear Collision"/>
    <x v="1"/>
    <x v="3"/>
    <x v="0"/>
    <s v="Columbus"/>
    <s v="1091 1st Drive"/>
    <n v="13"/>
    <n v="1"/>
    <s v="YES"/>
    <n v="1"/>
    <n v="3"/>
    <s v="NO"/>
    <n v="70400"/>
    <n v="12800"/>
    <n v="12800"/>
    <n v="44800"/>
    <x v="10"/>
    <s v="3 Series"/>
    <n v="2000"/>
    <s v="N"/>
    <n v="0"/>
  </r>
  <r>
    <n v="66"/>
    <n v="26"/>
    <n v="445973"/>
    <d v="1998-11-13T00:00:00"/>
    <x v="2"/>
    <s v="250/500"/>
    <n v="1000"/>
    <n v="988.29"/>
    <n v="0"/>
    <n v="476502"/>
    <x v="0"/>
    <x v="3"/>
    <s v="armed-forces"/>
    <s v="skydiving"/>
    <s v="own-child"/>
    <n v="0"/>
    <n v="0"/>
    <d v="2015-02-02T00:00:00"/>
    <x v="0"/>
    <s v="Rear Collision"/>
    <x v="0"/>
    <x v="0"/>
    <x v="2"/>
    <s v="Northbend"/>
    <s v="8203 Lincoln Ave"/>
    <n v="8"/>
    <n v="1"/>
    <s v="?"/>
    <n v="2"/>
    <n v="2"/>
    <s v="YES"/>
    <n v="57860"/>
    <n v="0"/>
    <n v="10520"/>
    <n v="47340"/>
    <x v="9"/>
    <s v="Impreza"/>
    <n v="2008"/>
    <s v="Y"/>
    <n v="0"/>
  </r>
  <r>
    <n v="334"/>
    <n v="47"/>
    <n v="156694"/>
    <d v="2001-05-24T00:00:00"/>
    <x v="2"/>
    <s v="500/1000"/>
    <n v="500"/>
    <n v="1238.8900000000001"/>
    <n v="0"/>
    <n v="600561"/>
    <x v="0"/>
    <x v="4"/>
    <s v="protective-serv"/>
    <s v="sleeping"/>
    <s v="other-relative"/>
    <n v="0"/>
    <n v="0"/>
    <d v="2015-01-31T00:00:00"/>
    <x v="1"/>
    <s v="?"/>
    <x v="1"/>
    <x v="1"/>
    <x v="4"/>
    <s v="Northbend"/>
    <s v="9154 MLK Hwy"/>
    <n v="3"/>
    <n v="1"/>
    <s v="?"/>
    <n v="0"/>
    <n v="3"/>
    <s v="NO"/>
    <n v="6240"/>
    <n v="960"/>
    <n v="960"/>
    <n v="4320"/>
    <x v="8"/>
    <s v="Fusion"/>
    <n v="2011"/>
    <s v="N"/>
    <n v="0"/>
  </r>
  <r>
    <n v="216"/>
    <n v="38"/>
    <n v="421940"/>
    <d v="2014-06-03T00:00:00"/>
    <x v="1"/>
    <s v="100/300"/>
    <n v="1000"/>
    <n v="1384.64"/>
    <n v="5000000"/>
    <n v="600754"/>
    <x v="1"/>
    <x v="2"/>
    <s v="tech-support"/>
    <s v="board-games"/>
    <s v="unmarried"/>
    <n v="0"/>
    <n v="0"/>
    <d v="2015-01-09T00:00:00"/>
    <x v="0"/>
    <s v="Rear Collision"/>
    <x v="2"/>
    <x v="0"/>
    <x v="1"/>
    <s v="Columbus"/>
    <s v="5780 4th Ave"/>
    <n v="16"/>
    <n v="1"/>
    <s v="?"/>
    <n v="2"/>
    <n v="3"/>
    <s v="NO"/>
    <n v="66600"/>
    <n v="16650"/>
    <n v="11100"/>
    <n v="38850"/>
    <x v="11"/>
    <s v="Grand Cherokee"/>
    <n v="2012"/>
    <s v="Y"/>
    <n v="0"/>
  </r>
  <r>
    <n v="86"/>
    <n v="28"/>
    <n v="613226"/>
    <d v="1991-08-22T00:00:00"/>
    <x v="1"/>
    <s v="100/300"/>
    <n v="2000"/>
    <n v="1595.07"/>
    <n v="0"/>
    <n v="439304"/>
    <x v="0"/>
    <x v="1"/>
    <s v="transport-moving"/>
    <s v="hiking"/>
    <s v="unmarried"/>
    <n v="75800"/>
    <n v="0"/>
    <d v="2015-02-23T00:00:00"/>
    <x v="0"/>
    <s v="Side Collision"/>
    <x v="1"/>
    <x v="0"/>
    <x v="1"/>
    <s v="Hillsdale"/>
    <s v="6945 Texas Hwy"/>
    <n v="19"/>
    <n v="1"/>
    <s v="YES"/>
    <n v="0"/>
    <n v="2"/>
    <s v="YES"/>
    <n v="70920"/>
    <n v="11820"/>
    <n v="11820"/>
    <n v="47280"/>
    <x v="11"/>
    <s v="Wrangler"/>
    <n v="2002"/>
    <s v="N"/>
    <n v="0"/>
  </r>
  <r>
    <n v="429"/>
    <n v="56"/>
    <n v="804410"/>
    <d v="1998-12-12T00:00:00"/>
    <x v="0"/>
    <s v="250/500"/>
    <n v="1000"/>
    <n v="1127.8900000000001"/>
    <n v="6000000"/>
    <n v="460722"/>
    <x v="0"/>
    <x v="2"/>
    <s v="machine-op-inspct"/>
    <s v="skydiving"/>
    <s v="own-child"/>
    <n v="67400"/>
    <n v="-43800"/>
    <d v="2015-01-28T00:00:00"/>
    <x v="0"/>
    <s v="Rear Collision"/>
    <x v="1"/>
    <x v="4"/>
    <x v="4"/>
    <s v="Springfield"/>
    <s v="5639 1st Ridge"/>
    <n v="0"/>
    <n v="1"/>
    <s v="YES"/>
    <n v="2"/>
    <n v="0"/>
    <s v="YES"/>
    <n v="39480"/>
    <n v="6580"/>
    <n v="6580"/>
    <n v="26320"/>
    <x v="9"/>
    <s v="Forrestor"/>
    <n v="2002"/>
    <s v="N"/>
    <n v="0"/>
  </r>
  <r>
    <n v="257"/>
    <n v="43"/>
    <n v="553565"/>
    <d v="1999-02-18T00:00:00"/>
    <x v="1"/>
    <s v="500/1000"/>
    <n v="2000"/>
    <n v="929.7"/>
    <n v="6000000"/>
    <n v="618632"/>
    <x v="1"/>
    <x v="1"/>
    <s v="handlers-cleaners"/>
    <s v="base-jumping"/>
    <s v="husband"/>
    <n v="46400"/>
    <n v="-74300"/>
    <d v="2015-01-14T00:00:00"/>
    <x v="0"/>
    <s v="Front Collision"/>
    <x v="2"/>
    <x v="3"/>
    <x v="1"/>
    <s v="Arlington"/>
    <s v="3834 Pine St"/>
    <n v="12"/>
    <n v="1"/>
    <s v="?"/>
    <n v="2"/>
    <n v="2"/>
    <s v="YES"/>
    <n v="63240"/>
    <n v="10540"/>
    <n v="5270"/>
    <n v="47430"/>
    <x v="1"/>
    <s v="E400"/>
    <n v="2005"/>
    <s v="N"/>
    <n v="0"/>
  </r>
  <r>
    <n v="15"/>
    <n v="34"/>
    <n v="399524"/>
    <d v="1997-10-30T00:00:00"/>
    <x v="2"/>
    <s v="100/300"/>
    <n v="1000"/>
    <n v="1829.63"/>
    <n v="0"/>
    <n v="452204"/>
    <x v="0"/>
    <x v="6"/>
    <s v="tech-support"/>
    <s v="cross-fit"/>
    <s v="not-in-family"/>
    <n v="56700"/>
    <n v="0"/>
    <d v="2015-02-03T00:00:00"/>
    <x v="2"/>
    <s v="Side Collision"/>
    <x v="2"/>
    <x v="3"/>
    <x v="0"/>
    <s v="Arlington"/>
    <s v="1358 Maple St"/>
    <n v="21"/>
    <n v="3"/>
    <s v="YES"/>
    <n v="1"/>
    <n v="0"/>
    <s v="?"/>
    <n v="67650"/>
    <n v="12300"/>
    <n v="6150"/>
    <n v="49200"/>
    <x v="6"/>
    <s v="A5"/>
    <n v="2009"/>
    <s v="N"/>
    <n v="0"/>
  </r>
  <r>
    <n v="230"/>
    <n v="39"/>
    <n v="331595"/>
    <d v="1999-11-29T00:00:00"/>
    <x v="2"/>
    <s v="100/300"/>
    <n v="1000"/>
    <n v="904.7"/>
    <n v="7000000"/>
    <n v="454530"/>
    <x v="1"/>
    <x v="0"/>
    <s v="craft-repair"/>
    <s v="bungie-jumping"/>
    <s v="unmarried"/>
    <n v="68600"/>
    <n v="-22300"/>
    <d v="2015-02-17T00:00:00"/>
    <x v="0"/>
    <s v="Front Collision"/>
    <x v="0"/>
    <x v="2"/>
    <x v="0"/>
    <s v="Riverwood"/>
    <s v="7460 Apache Lane"/>
    <n v="0"/>
    <n v="1"/>
    <s v="?"/>
    <n v="1"/>
    <n v="3"/>
    <s v="NO"/>
    <n v="74200"/>
    <n v="14840"/>
    <n v="14840"/>
    <n v="44520"/>
    <x v="4"/>
    <s v="TL"/>
    <n v="2002"/>
    <s v="Y"/>
    <n v="0"/>
  </r>
  <r>
    <n v="250"/>
    <n v="43"/>
    <n v="380067"/>
    <d v="2013-07-07T00:00:00"/>
    <x v="0"/>
    <s v="500/1000"/>
    <n v="1000"/>
    <n v="1243.8399999999999"/>
    <n v="0"/>
    <n v="474848"/>
    <x v="1"/>
    <x v="6"/>
    <s v="tech-support"/>
    <s v="polo"/>
    <s v="own-child"/>
    <n v="47900"/>
    <n v="-73400"/>
    <d v="2015-01-30T00:00:00"/>
    <x v="0"/>
    <s v="Side Collision"/>
    <x v="1"/>
    <x v="3"/>
    <x v="1"/>
    <s v="Columbus"/>
    <s v="5771 Sky Ave"/>
    <n v="22"/>
    <n v="1"/>
    <s v="YES"/>
    <n v="1"/>
    <n v="3"/>
    <s v="NO"/>
    <n v="64900"/>
    <n v="12980"/>
    <n v="12980"/>
    <n v="38940"/>
    <x v="13"/>
    <s v="Jetta"/>
    <n v="2011"/>
    <s v="N"/>
    <n v="0"/>
  </r>
  <r>
    <n v="270"/>
    <n v="44"/>
    <n v="701521"/>
    <d v="2003-07-05T00:00:00"/>
    <x v="2"/>
    <s v="500/1000"/>
    <n v="2000"/>
    <n v="1030.95"/>
    <n v="0"/>
    <n v="435985"/>
    <x v="1"/>
    <x v="2"/>
    <s v="machine-op-inspct"/>
    <s v="paintball"/>
    <s v="other-relative"/>
    <n v="47200"/>
    <n v="0"/>
    <d v="2015-02-03T00:00:00"/>
    <x v="2"/>
    <s v="Rear Collision"/>
    <x v="0"/>
    <x v="4"/>
    <x v="5"/>
    <s v="Northbend"/>
    <s v="2865 Maple Lane"/>
    <n v="20"/>
    <n v="3"/>
    <s v="?"/>
    <n v="1"/>
    <n v="0"/>
    <s v="NO"/>
    <n v="35900"/>
    <n v="7180"/>
    <n v="3590"/>
    <n v="25130"/>
    <x v="6"/>
    <s v="A3"/>
    <n v="2007"/>
    <s v="Y"/>
    <n v="0"/>
  </r>
  <r>
    <n v="65"/>
    <n v="26"/>
    <n v="360770"/>
    <d v="2005-09-21T00:00:00"/>
    <x v="1"/>
    <s v="100/300"/>
    <n v="500"/>
    <n v="1285.03"/>
    <n v="3000000"/>
    <n v="457942"/>
    <x v="1"/>
    <x v="5"/>
    <s v="craft-repair"/>
    <s v="camping"/>
    <s v="unmarried"/>
    <n v="0"/>
    <n v="-41500"/>
    <d v="2015-02-03T00:00:00"/>
    <x v="0"/>
    <s v="Rear Collision"/>
    <x v="1"/>
    <x v="2"/>
    <x v="1"/>
    <s v="Riverwood"/>
    <s v="8940 Elm Ave"/>
    <n v="0"/>
    <n v="1"/>
    <s v="NO"/>
    <n v="1"/>
    <n v="3"/>
    <s v="?"/>
    <n v="52200"/>
    <n v="5220"/>
    <n v="10440"/>
    <n v="36540"/>
    <x v="12"/>
    <s v="CRV"/>
    <n v="2011"/>
    <s v="N"/>
    <n v="0"/>
  </r>
  <r>
    <n v="475"/>
    <n v="57"/>
    <n v="958785"/>
    <d v="1995-02-18T00:00:00"/>
    <x v="0"/>
    <s v="100/300"/>
    <n v="500"/>
    <n v="1216.56"/>
    <n v="0"/>
    <n v="436522"/>
    <x v="0"/>
    <x v="4"/>
    <s v="adm-clerical"/>
    <s v="skydiving"/>
    <s v="own-child"/>
    <n v="67400"/>
    <n v="-83200"/>
    <d v="2015-01-31T00:00:00"/>
    <x v="0"/>
    <s v="Front Collision"/>
    <x v="1"/>
    <x v="0"/>
    <x v="0"/>
    <s v="Hillsdale"/>
    <s v="1215 Pine Hwy"/>
    <n v="20"/>
    <n v="1"/>
    <s v="?"/>
    <n v="0"/>
    <n v="2"/>
    <s v="NO"/>
    <n v="78000"/>
    <n v="6500"/>
    <n v="13000"/>
    <n v="58500"/>
    <x v="9"/>
    <s v="Forrestor"/>
    <n v="2000"/>
    <s v="N"/>
    <n v="0"/>
  </r>
  <r>
    <n v="77"/>
    <n v="27"/>
    <n v="797934"/>
    <d v="1999-04-07T00:00:00"/>
    <x v="1"/>
    <s v="500/1000"/>
    <n v="2000"/>
    <n v="966.26"/>
    <n v="0"/>
    <n v="471704"/>
    <x v="1"/>
    <x v="5"/>
    <s v="adm-clerical"/>
    <s v="base-jumping"/>
    <s v="own-child"/>
    <n v="56400"/>
    <n v="-32800"/>
    <d v="2015-02-06T00:00:00"/>
    <x v="2"/>
    <s v="Front Collision"/>
    <x v="1"/>
    <x v="4"/>
    <x v="2"/>
    <s v="Springfield"/>
    <s v="6874 Maple Ridge"/>
    <n v="1"/>
    <n v="3"/>
    <s v="YES"/>
    <n v="0"/>
    <n v="0"/>
    <s v="?"/>
    <n v="67200"/>
    <n v="6720"/>
    <n v="6720"/>
    <n v="53760"/>
    <x v="13"/>
    <s v="Passat"/>
    <n v="1995"/>
    <s v="N"/>
    <n v="0"/>
  </r>
  <r>
    <n v="256"/>
    <n v="43"/>
    <n v="883980"/>
    <d v="2014-12-13T00:00:00"/>
    <x v="0"/>
    <s v="100/300"/>
    <n v="500"/>
    <n v="1203.17"/>
    <n v="0"/>
    <n v="455810"/>
    <x v="1"/>
    <x v="0"/>
    <s v="prof-specialty"/>
    <s v="golf"/>
    <s v="unmarried"/>
    <n v="56700"/>
    <n v="-65600"/>
    <d v="2015-02-06T00:00:00"/>
    <x v="0"/>
    <s v="Rear Collision"/>
    <x v="2"/>
    <x v="2"/>
    <x v="4"/>
    <s v="Hillsdale"/>
    <s v="8834 Elm Drive"/>
    <n v="11"/>
    <n v="1"/>
    <s v="NO"/>
    <n v="0"/>
    <n v="0"/>
    <s v="?"/>
    <n v="63250"/>
    <n v="11500"/>
    <n v="5750"/>
    <n v="46000"/>
    <x v="5"/>
    <s v="Ultima"/>
    <n v="1997"/>
    <s v="N"/>
    <n v="0"/>
  </r>
  <r>
    <n v="229"/>
    <n v="37"/>
    <n v="340614"/>
    <d v="1997-06-01T00:00:00"/>
    <x v="2"/>
    <s v="250/500"/>
    <n v="2000"/>
    <n v="1212.1199999999999"/>
    <n v="0"/>
    <n v="446544"/>
    <x v="1"/>
    <x v="0"/>
    <s v="craft-repair"/>
    <s v="paintball"/>
    <s v="not-in-family"/>
    <n v="65600"/>
    <n v="0"/>
    <d v="2015-01-29T00:00:00"/>
    <x v="2"/>
    <s v="Side Collision"/>
    <x v="0"/>
    <x v="3"/>
    <x v="4"/>
    <s v="Columbus"/>
    <s v="8542 Lincoln Ridge"/>
    <n v="14"/>
    <n v="3"/>
    <s v="YES"/>
    <n v="1"/>
    <n v="1"/>
    <s v="YES"/>
    <n v="68760"/>
    <n v="11460"/>
    <n v="5730"/>
    <n v="51570"/>
    <x v="8"/>
    <s v="Fusion"/>
    <n v="1995"/>
    <s v="N"/>
    <n v="0"/>
  </r>
  <r>
    <n v="110"/>
    <n v="28"/>
    <n v="435784"/>
    <d v="2013-07-13T00:00:00"/>
    <x v="0"/>
    <s v="250/500"/>
    <n v="1000"/>
    <n v="1573.93"/>
    <n v="0"/>
    <n v="461919"/>
    <x v="0"/>
    <x v="3"/>
    <s v="other-service"/>
    <s v="movies"/>
    <s v="other-relative"/>
    <n v="30400"/>
    <n v="0"/>
    <d v="2015-01-07T00:00:00"/>
    <x v="2"/>
    <s v="Side Collision"/>
    <x v="1"/>
    <x v="0"/>
    <x v="2"/>
    <s v="Springfield"/>
    <s v="9397 Francis St"/>
    <n v="20"/>
    <n v="3"/>
    <s v="YES"/>
    <n v="0"/>
    <n v="2"/>
    <s v="?"/>
    <n v="65040"/>
    <n v="10840"/>
    <n v="10840"/>
    <n v="43360"/>
    <x v="9"/>
    <s v="Impreza"/>
    <n v="2010"/>
    <s v="N"/>
    <n v="0"/>
  </r>
  <r>
    <n v="177"/>
    <n v="33"/>
    <n v="563837"/>
    <d v="2002-12-30T00:00:00"/>
    <x v="2"/>
    <s v="100/300"/>
    <n v="1000"/>
    <n v="1609.67"/>
    <n v="0"/>
    <n v="470128"/>
    <x v="0"/>
    <x v="3"/>
    <s v="adm-clerical"/>
    <s v="yachting"/>
    <s v="wife"/>
    <n v="0"/>
    <n v="-13200"/>
    <d v="2015-01-20T00:00:00"/>
    <x v="0"/>
    <s v="Side Collision"/>
    <x v="0"/>
    <x v="4"/>
    <x v="0"/>
    <s v="Springfield"/>
    <s v="4907 Andromedia Drive"/>
    <n v="22"/>
    <n v="1"/>
    <s v="?"/>
    <n v="1"/>
    <n v="3"/>
    <s v="?"/>
    <n v="82800"/>
    <n v="20700"/>
    <n v="13800"/>
    <n v="48300"/>
    <x v="11"/>
    <s v="Grand Cherokee"/>
    <n v="2004"/>
    <s v="Y"/>
    <n v="0"/>
  </r>
  <r>
    <n v="292"/>
    <n v="44"/>
    <n v="200827"/>
    <d v="1997-02-28T00:00:00"/>
    <x v="0"/>
    <s v="500/1000"/>
    <n v="500"/>
    <n v="1097.57"/>
    <n v="0"/>
    <n v="462836"/>
    <x v="0"/>
    <x v="1"/>
    <s v="priv-house-serv"/>
    <s v="basketball"/>
    <s v="unmarried"/>
    <n v="0"/>
    <n v="0"/>
    <d v="2015-02-28T00:00:00"/>
    <x v="0"/>
    <s v="Side Collision"/>
    <x v="2"/>
    <x v="3"/>
    <x v="0"/>
    <s v="Columbus"/>
    <s v="4429 Washington St"/>
    <n v="12"/>
    <n v="1"/>
    <s v="NO"/>
    <n v="1"/>
    <n v="0"/>
    <s v="YES"/>
    <n v="61700"/>
    <n v="6170"/>
    <n v="6170"/>
    <n v="49360"/>
    <x v="0"/>
    <n v="93"/>
    <n v="2005"/>
    <s v="N"/>
    <n v="0"/>
  </r>
  <r>
    <n v="451"/>
    <n v="61"/>
    <n v="533941"/>
    <d v="1998-06-18T00:00:00"/>
    <x v="1"/>
    <s v="250/500"/>
    <n v="2000"/>
    <n v="1618.65"/>
    <n v="2000000"/>
    <n v="475407"/>
    <x v="1"/>
    <x v="2"/>
    <s v="transport-moving"/>
    <s v="polo"/>
    <s v="unmarried"/>
    <n v="0"/>
    <n v="-42600"/>
    <d v="2015-02-04T00:00:00"/>
    <x v="2"/>
    <s v="Rear Collision"/>
    <x v="0"/>
    <x v="4"/>
    <x v="3"/>
    <s v="Columbus"/>
    <s v="2651 MLK Lane"/>
    <n v="3"/>
    <n v="3"/>
    <s v="YES"/>
    <n v="2"/>
    <n v="1"/>
    <s v="YES"/>
    <n v="78100"/>
    <n v="15620"/>
    <n v="7810"/>
    <n v="54670"/>
    <x v="3"/>
    <s v="Tahoe"/>
    <n v="1997"/>
    <s v="Y"/>
    <n v="0"/>
  </r>
  <r>
    <n v="61"/>
    <n v="24"/>
    <n v="265026"/>
    <d v="1996-02-08T00:00:00"/>
    <x v="1"/>
    <s v="100/300"/>
    <n v="500"/>
    <n v="922.67"/>
    <n v="0"/>
    <n v="473611"/>
    <x v="1"/>
    <x v="3"/>
    <s v="priv-house-serv"/>
    <s v="paintball"/>
    <s v="other-relative"/>
    <n v="47400"/>
    <n v="0"/>
    <d v="2015-01-12T00:00:00"/>
    <x v="2"/>
    <s v="Rear Collision"/>
    <x v="0"/>
    <x v="4"/>
    <x v="0"/>
    <s v="Northbend"/>
    <s v="2942 1st Lane"/>
    <n v="15"/>
    <n v="3"/>
    <s v="YES"/>
    <n v="2"/>
    <n v="1"/>
    <s v="?"/>
    <n v="65520"/>
    <n v="9360"/>
    <n v="9360"/>
    <n v="46800"/>
    <x v="7"/>
    <s v="Highlander"/>
    <n v="2011"/>
    <s v="Y"/>
    <n v="0"/>
  </r>
  <r>
    <n v="150"/>
    <n v="30"/>
    <n v="354481"/>
    <d v="2004-11-17T00:00:00"/>
    <x v="1"/>
    <s v="100/300"/>
    <n v="1000"/>
    <n v="1342.02"/>
    <n v="0"/>
    <n v="608425"/>
    <x v="0"/>
    <x v="0"/>
    <s v="prof-specialty"/>
    <s v="polo"/>
    <s v="own-child"/>
    <n v="0"/>
    <n v="0"/>
    <d v="2015-02-28T00:00:00"/>
    <x v="3"/>
    <s v="?"/>
    <x v="3"/>
    <x v="1"/>
    <x v="1"/>
    <s v="Arlington"/>
    <s v="6317 Best St"/>
    <n v="8"/>
    <n v="1"/>
    <s v="YES"/>
    <n v="0"/>
    <n v="2"/>
    <s v="NO"/>
    <n v="4500"/>
    <n v="450"/>
    <n v="450"/>
    <n v="3600"/>
    <x v="0"/>
    <n v="93"/>
    <n v="1999"/>
    <s v="N"/>
    <n v="0"/>
  </r>
  <r>
    <n v="283"/>
    <n v="41"/>
    <n v="566720"/>
    <d v="2012-10-25T00:00:00"/>
    <x v="0"/>
    <s v="100/300"/>
    <n v="500"/>
    <n v="1195.01"/>
    <n v="0"/>
    <n v="476227"/>
    <x v="1"/>
    <x v="2"/>
    <s v="sales"/>
    <s v="reading"/>
    <s v="own-child"/>
    <n v="60700"/>
    <n v="-54300"/>
    <d v="2015-01-08T00:00:00"/>
    <x v="2"/>
    <s v="Side Collision"/>
    <x v="0"/>
    <x v="3"/>
    <x v="4"/>
    <s v="Northbend"/>
    <s v="1555 Washington Lane"/>
    <n v="13"/>
    <n v="3"/>
    <s v="NO"/>
    <n v="0"/>
    <n v="2"/>
    <s v="?"/>
    <n v="42700"/>
    <n v="0"/>
    <n v="6100"/>
    <n v="36600"/>
    <x v="1"/>
    <s v="ML350"/>
    <n v="2011"/>
    <s v="Y"/>
    <n v="0"/>
  </r>
  <r>
    <n v="291"/>
    <n v="46"/>
    <n v="832746"/>
    <d v="2006-04-13T00:00:00"/>
    <x v="0"/>
    <s v="500/1000"/>
    <n v="1000"/>
    <n v="994.74"/>
    <n v="0"/>
    <n v="452701"/>
    <x v="1"/>
    <x v="5"/>
    <s v="adm-clerical"/>
    <s v="polo"/>
    <s v="own-child"/>
    <n v="0"/>
    <n v="-55300"/>
    <d v="2015-01-25T00:00:00"/>
    <x v="3"/>
    <s v="?"/>
    <x v="1"/>
    <x v="0"/>
    <x v="0"/>
    <s v="Hillsdale"/>
    <s v="1919 4th Lane"/>
    <n v="8"/>
    <n v="1"/>
    <s v="NO"/>
    <n v="2"/>
    <n v="2"/>
    <s v="YES"/>
    <n v="5580"/>
    <n v="620"/>
    <n v="620"/>
    <n v="4340"/>
    <x v="13"/>
    <s v="Passat"/>
    <n v="2005"/>
    <s v="Y"/>
    <n v="0"/>
  </r>
  <r>
    <n v="162"/>
    <n v="31"/>
    <n v="386690"/>
    <d v="2006-02-21T00:00:00"/>
    <x v="1"/>
    <s v="100/300"/>
    <n v="1000"/>
    <n v="1050.24"/>
    <n v="0"/>
    <n v="456789"/>
    <x v="1"/>
    <x v="4"/>
    <s v="adm-clerical"/>
    <s v="chess"/>
    <s v="wife"/>
    <n v="30700"/>
    <n v="0"/>
    <d v="2015-02-26T00:00:00"/>
    <x v="3"/>
    <s v="?"/>
    <x v="1"/>
    <x v="1"/>
    <x v="5"/>
    <s v="Arlington"/>
    <s v="5480 3rd Ridge"/>
    <n v="7"/>
    <n v="1"/>
    <s v="?"/>
    <n v="0"/>
    <n v="0"/>
    <s v="NO"/>
    <n v="3600"/>
    <n v="360"/>
    <n v="720"/>
    <n v="2520"/>
    <x v="10"/>
    <s v="X5"/>
    <n v="2013"/>
    <s v="Y"/>
    <n v="0"/>
  </r>
  <r>
    <n v="154"/>
    <n v="36"/>
    <n v="979285"/>
    <d v="2003-12-17T00:00:00"/>
    <x v="2"/>
    <s v="250/500"/>
    <n v="2000"/>
    <n v="1313.51"/>
    <n v="7000000"/>
    <n v="600904"/>
    <x v="1"/>
    <x v="4"/>
    <s v="exec-managerial"/>
    <s v="dancing"/>
    <s v="own-child"/>
    <n v="68500"/>
    <n v="0"/>
    <d v="2015-02-03T00:00:00"/>
    <x v="1"/>
    <s v="?"/>
    <x v="3"/>
    <x v="1"/>
    <x v="0"/>
    <s v="Northbrook"/>
    <s v="8864 Tree Ridge"/>
    <n v="9"/>
    <n v="1"/>
    <s v="?"/>
    <n v="2"/>
    <n v="0"/>
    <s v="?"/>
    <n v="2800"/>
    <n v="280"/>
    <n v="280"/>
    <n v="2240"/>
    <x v="13"/>
    <s v="Passat"/>
    <n v="2015"/>
    <s v="N"/>
    <n v="0"/>
  </r>
  <r>
    <n v="289"/>
    <n v="47"/>
    <n v="594722"/>
    <d v="1999-07-31T00:00:00"/>
    <x v="0"/>
    <s v="500/1000"/>
    <n v="2000"/>
    <n v="1102.29"/>
    <n v="0"/>
    <n v="450889"/>
    <x v="1"/>
    <x v="2"/>
    <s v="adm-clerical"/>
    <s v="hiking"/>
    <s v="own-child"/>
    <n v="73000"/>
    <n v="-37900"/>
    <d v="2015-01-31T00:00:00"/>
    <x v="0"/>
    <s v="Front Collision"/>
    <x v="1"/>
    <x v="4"/>
    <x v="1"/>
    <s v="Northbend"/>
    <s v="2777 Solo Drive"/>
    <n v="15"/>
    <n v="1"/>
    <s v="NO"/>
    <n v="1"/>
    <n v="0"/>
    <s v="YES"/>
    <n v="54000"/>
    <n v="6000"/>
    <n v="6000"/>
    <n v="42000"/>
    <x v="7"/>
    <s v="Highlander"/>
    <n v="1996"/>
    <s v="N"/>
    <n v="0"/>
  </r>
  <r>
    <n v="10"/>
    <n v="19"/>
    <n v="216738"/>
    <d v="2014-08-05T00:00:00"/>
    <x v="1"/>
    <s v="250/500"/>
    <n v="1000"/>
    <n v="1185.78"/>
    <n v="0"/>
    <n v="478837"/>
    <x v="1"/>
    <x v="6"/>
    <s v="craft-repair"/>
    <s v="yachting"/>
    <s v="wife"/>
    <n v="0"/>
    <n v="-60700"/>
    <d v="2015-02-01T00:00:00"/>
    <x v="0"/>
    <s v="Side Collision"/>
    <x v="1"/>
    <x v="0"/>
    <x v="5"/>
    <s v="Northbend"/>
    <s v="9929 Rock Drive"/>
    <n v="5"/>
    <n v="1"/>
    <s v="?"/>
    <n v="0"/>
    <n v="2"/>
    <s v="?"/>
    <n v="48950"/>
    <n v="4450"/>
    <n v="8900"/>
    <n v="35600"/>
    <x v="4"/>
    <s v="TL"/>
    <n v="2011"/>
    <s v="Y"/>
    <n v="0"/>
  </r>
  <r>
    <n v="309"/>
    <n v="47"/>
    <n v="369048"/>
    <d v="2011-06-05T00:00:00"/>
    <x v="2"/>
    <s v="500/1000"/>
    <n v="500"/>
    <n v="1527.95"/>
    <n v="0"/>
    <n v="611322"/>
    <x v="0"/>
    <x v="1"/>
    <s v="exec-managerial"/>
    <s v="hiking"/>
    <s v="other-relative"/>
    <n v="69400"/>
    <n v="0"/>
    <d v="2015-02-21T00:00:00"/>
    <x v="2"/>
    <s v="Rear Collision"/>
    <x v="0"/>
    <x v="3"/>
    <x v="4"/>
    <s v="Northbend"/>
    <s v="4143 Maple Ridge"/>
    <n v="15"/>
    <n v="4"/>
    <s v="YES"/>
    <n v="0"/>
    <n v="1"/>
    <s v="?"/>
    <n v="77800"/>
    <n v="15560"/>
    <n v="15560"/>
    <n v="46680"/>
    <x v="2"/>
    <s v="RAM"/>
    <n v="2002"/>
    <s v="N"/>
    <n v="0"/>
  </r>
  <r>
    <n v="396"/>
    <n v="57"/>
    <n v="514424"/>
    <d v="1992-10-11T00:00:00"/>
    <x v="1"/>
    <s v="100/300"/>
    <n v="1000"/>
    <n v="1366.39"/>
    <n v="0"/>
    <n v="438180"/>
    <x v="0"/>
    <x v="5"/>
    <s v="protective-serv"/>
    <s v="exercise"/>
    <s v="other-relative"/>
    <n v="0"/>
    <n v="-22400"/>
    <d v="2015-01-30T00:00:00"/>
    <x v="2"/>
    <s v="Front Collision"/>
    <x v="0"/>
    <x v="3"/>
    <x v="5"/>
    <s v="Columbus"/>
    <s v="7121 Rock St"/>
    <n v="22"/>
    <n v="3"/>
    <s v="YES"/>
    <n v="2"/>
    <n v="1"/>
    <s v="NO"/>
    <n v="52560"/>
    <n v="11680"/>
    <n v="5840"/>
    <n v="35040"/>
    <x v="0"/>
    <n v="93"/>
    <n v="1995"/>
    <s v="N"/>
    <n v="0"/>
  </r>
  <r>
    <n v="273"/>
    <n v="41"/>
    <n v="954191"/>
    <d v="2010-02-17T00:00:00"/>
    <x v="0"/>
    <s v="500/1000"/>
    <n v="1000"/>
    <n v="1403.9"/>
    <n v="0"/>
    <n v="449793"/>
    <x v="1"/>
    <x v="1"/>
    <s v="farming-fishing"/>
    <s v="dancing"/>
    <s v="own-child"/>
    <n v="0"/>
    <n v="0"/>
    <d v="2015-01-31T00:00:00"/>
    <x v="2"/>
    <s v="Side Collision"/>
    <x v="2"/>
    <x v="0"/>
    <x v="1"/>
    <s v="Riverwood"/>
    <s v="9067 Texas Ave"/>
    <n v="16"/>
    <n v="2"/>
    <s v="?"/>
    <n v="1"/>
    <n v="2"/>
    <s v="YES"/>
    <n v="44110"/>
    <n v="4010"/>
    <n v="8020"/>
    <n v="32080"/>
    <x v="12"/>
    <s v="Accord"/>
    <n v="2015"/>
    <s v="N"/>
    <n v="0"/>
  </r>
  <r>
    <n v="129"/>
    <n v="30"/>
    <n v="150181"/>
    <d v="2007-05-06T00:00:00"/>
    <x v="2"/>
    <s v="500/1000"/>
    <n v="2000"/>
    <n v="927.23"/>
    <n v="0"/>
    <n v="450730"/>
    <x v="1"/>
    <x v="1"/>
    <s v="sales"/>
    <s v="video-games"/>
    <s v="husband"/>
    <n v="51500"/>
    <n v="0"/>
    <d v="2015-01-13T00:00:00"/>
    <x v="0"/>
    <s v="Front Collision"/>
    <x v="2"/>
    <x v="3"/>
    <x v="0"/>
    <s v="Hillsdale"/>
    <s v="9245 Weaver Ridge"/>
    <n v="7"/>
    <n v="1"/>
    <s v="NO"/>
    <n v="1"/>
    <n v="3"/>
    <s v="?"/>
    <n v="74360"/>
    <n v="13520"/>
    <n v="6760"/>
    <n v="54080"/>
    <x v="9"/>
    <s v="Forrestor"/>
    <n v="2009"/>
    <s v="N"/>
    <n v="0"/>
  </r>
  <r>
    <n v="140"/>
    <n v="31"/>
    <n v="388671"/>
    <d v="1997-05-01T00:00:00"/>
    <x v="0"/>
    <s v="250/500"/>
    <n v="2000"/>
    <n v="1554.86"/>
    <n v="6000000"/>
    <n v="608758"/>
    <x v="1"/>
    <x v="6"/>
    <s v="armed-forces"/>
    <s v="base-jumping"/>
    <s v="wife"/>
    <n v="59000"/>
    <n v="0"/>
    <d v="2015-02-16T00:00:00"/>
    <x v="3"/>
    <s v="?"/>
    <x v="1"/>
    <x v="1"/>
    <x v="4"/>
    <s v="Arlington"/>
    <s v="4585 Francis Ave"/>
    <n v="2"/>
    <n v="1"/>
    <s v="YES"/>
    <n v="1"/>
    <n v="2"/>
    <s v="?"/>
    <n v="6120"/>
    <n v="680"/>
    <n v="680"/>
    <n v="4760"/>
    <x v="12"/>
    <s v="Civic"/>
    <n v="2002"/>
    <s v="Y"/>
    <n v="0"/>
  </r>
  <r>
    <n v="419"/>
    <n v="53"/>
    <n v="457244"/>
    <d v="1998-01-28T00:00:00"/>
    <x v="2"/>
    <s v="500/1000"/>
    <n v="2000"/>
    <n v="736.07"/>
    <n v="6000000"/>
    <n v="445339"/>
    <x v="0"/>
    <x v="3"/>
    <s v="transport-moving"/>
    <s v="chess"/>
    <s v="unmarried"/>
    <n v="45700"/>
    <n v="0"/>
    <d v="2015-02-04T00:00:00"/>
    <x v="2"/>
    <s v="Side Collision"/>
    <x v="1"/>
    <x v="0"/>
    <x v="0"/>
    <s v="Northbend"/>
    <s v="6738 Francis Hwy"/>
    <n v="17"/>
    <n v="4"/>
    <s v="?"/>
    <n v="0"/>
    <n v="0"/>
    <s v="YES"/>
    <n v="62280"/>
    <n v="5190"/>
    <n v="10380"/>
    <n v="46710"/>
    <x v="9"/>
    <s v="Forrestor"/>
    <n v="2012"/>
    <s v="N"/>
    <n v="0"/>
  </r>
  <r>
    <n v="315"/>
    <n v="44"/>
    <n v="206667"/>
    <d v="1993-05-05T00:00:00"/>
    <x v="2"/>
    <s v="250/500"/>
    <n v="1000"/>
    <n v="974.16"/>
    <n v="6000000"/>
    <n v="438328"/>
    <x v="1"/>
    <x v="4"/>
    <s v="sales"/>
    <s v="reading"/>
    <s v="other-relative"/>
    <n v="0"/>
    <n v="-56800"/>
    <d v="2015-02-07T00:00:00"/>
    <x v="2"/>
    <s v="Front Collision"/>
    <x v="2"/>
    <x v="3"/>
    <x v="2"/>
    <s v="Springfield"/>
    <s v="7576 Pine Ridge"/>
    <n v="12"/>
    <n v="3"/>
    <s v="?"/>
    <n v="1"/>
    <n v="0"/>
    <s v="YES"/>
    <n v="26730"/>
    <n v="4860"/>
    <n v="4860"/>
    <n v="17010"/>
    <x v="13"/>
    <s v="Jetta"/>
    <n v="2006"/>
    <s v="N"/>
    <n v="0"/>
  </r>
  <r>
    <n v="72"/>
    <n v="29"/>
    <n v="745200"/>
    <d v="1994-08-06T00:00:00"/>
    <x v="0"/>
    <s v="500/1000"/>
    <n v="500"/>
    <n v="973.8"/>
    <n v="0"/>
    <n v="479913"/>
    <x v="1"/>
    <x v="2"/>
    <s v="craft-repair"/>
    <s v="exercise"/>
    <s v="own-child"/>
    <n v="0"/>
    <n v="-85900"/>
    <d v="2015-01-16T00:00:00"/>
    <x v="0"/>
    <s v="Rear Collision"/>
    <x v="0"/>
    <x v="4"/>
    <x v="4"/>
    <s v="Arlington"/>
    <s v="9105 Tree Lane"/>
    <n v="9"/>
    <n v="1"/>
    <s v="?"/>
    <n v="1"/>
    <n v="0"/>
    <s v="NO"/>
    <n v="66200"/>
    <n v="6620"/>
    <n v="6620"/>
    <n v="52960"/>
    <x v="2"/>
    <s v="Neon"/>
    <n v="2013"/>
    <s v="N"/>
    <n v="0"/>
  </r>
  <r>
    <n v="32"/>
    <n v="26"/>
    <n v="412703"/>
    <d v="2014-11-14T00:00:00"/>
    <x v="0"/>
    <s v="100/300"/>
    <n v="2000"/>
    <n v="1260.32"/>
    <n v="6000000"/>
    <n v="460760"/>
    <x v="0"/>
    <x v="6"/>
    <s v="other-service"/>
    <s v="polo"/>
    <s v="not-in-family"/>
    <n v="0"/>
    <n v="-79800"/>
    <d v="2015-02-28T00:00:00"/>
    <x v="0"/>
    <s v="Side Collision"/>
    <x v="2"/>
    <x v="2"/>
    <x v="1"/>
    <s v="Northbrook"/>
    <s v="2299 Britain Drive"/>
    <n v="16"/>
    <n v="1"/>
    <s v="?"/>
    <n v="1"/>
    <n v="2"/>
    <s v="?"/>
    <n v="45500"/>
    <n v="9100"/>
    <n v="4550"/>
    <n v="31850"/>
    <x v="7"/>
    <s v="Corolla"/>
    <n v="2009"/>
    <s v="N"/>
    <n v="0"/>
  </r>
  <r>
    <n v="230"/>
    <n v="41"/>
    <n v="736771"/>
    <d v="1991-12-14T00:00:00"/>
    <x v="1"/>
    <s v="100/300"/>
    <n v="1000"/>
    <n v="1464.03"/>
    <n v="0"/>
    <n v="444797"/>
    <x v="0"/>
    <x v="6"/>
    <s v="transport-moving"/>
    <s v="sleeping"/>
    <s v="own-child"/>
    <n v="0"/>
    <n v="0"/>
    <d v="2015-02-08T00:00:00"/>
    <x v="2"/>
    <s v="Side Collision"/>
    <x v="1"/>
    <x v="4"/>
    <x v="2"/>
    <s v="Springfield"/>
    <s v="1914 Francis St"/>
    <n v="19"/>
    <n v="3"/>
    <s v="?"/>
    <n v="2"/>
    <n v="0"/>
    <s v="?"/>
    <n v="53040"/>
    <n v="4420"/>
    <n v="4420"/>
    <n v="44200"/>
    <x v="6"/>
    <s v="A3"/>
    <n v="2006"/>
    <s v="N"/>
    <n v="0"/>
  </r>
  <r>
    <n v="157"/>
    <n v="32"/>
    <n v="347984"/>
    <d v="2009-10-21T00:00:00"/>
    <x v="0"/>
    <s v="100/300"/>
    <n v="2000"/>
    <n v="617.11"/>
    <n v="0"/>
    <n v="436711"/>
    <x v="0"/>
    <x v="3"/>
    <s v="other-service"/>
    <s v="reading"/>
    <s v="other-relative"/>
    <n v="0"/>
    <n v="-54100"/>
    <d v="2015-01-02T00:00:00"/>
    <x v="2"/>
    <s v="Front Collision"/>
    <x v="0"/>
    <x v="3"/>
    <x v="1"/>
    <s v="Columbus"/>
    <s v="6658 Weaver St"/>
    <n v="14"/>
    <n v="3"/>
    <s v="?"/>
    <n v="1"/>
    <n v="2"/>
    <s v="NO"/>
    <n v="50800"/>
    <n v="10160"/>
    <n v="5080"/>
    <n v="35560"/>
    <x v="1"/>
    <s v="E400"/>
    <n v="2013"/>
    <s v="Y"/>
    <n v="0"/>
  </r>
  <r>
    <n v="265"/>
    <n v="41"/>
    <n v="626074"/>
    <d v="1997-09-29T00:00:00"/>
    <x v="1"/>
    <s v="250/500"/>
    <n v="2000"/>
    <n v="1724.46"/>
    <n v="6000000"/>
    <n v="432491"/>
    <x v="1"/>
    <x v="2"/>
    <s v="craft-repair"/>
    <s v="sleeping"/>
    <s v="own-child"/>
    <n v="81800"/>
    <n v="0"/>
    <d v="2015-01-13T00:00:00"/>
    <x v="2"/>
    <s v="Side Collision"/>
    <x v="2"/>
    <x v="0"/>
    <x v="0"/>
    <s v="Northbend"/>
    <s v="1985 5th Ave"/>
    <n v="18"/>
    <n v="3"/>
    <s v="?"/>
    <n v="1"/>
    <n v="3"/>
    <s v="?"/>
    <n v="44200"/>
    <n v="4420"/>
    <n v="4420"/>
    <n v="35360"/>
    <x v="6"/>
    <s v="A5"/>
    <n v="2014"/>
    <s v="N"/>
    <n v="0"/>
  </r>
  <r>
    <n v="47"/>
    <n v="34"/>
    <n v="218109"/>
    <d v="2003-12-31T00:00:00"/>
    <x v="2"/>
    <s v="500/1000"/>
    <n v="500"/>
    <n v="1161.31"/>
    <n v="0"/>
    <n v="617527"/>
    <x v="1"/>
    <x v="1"/>
    <s v="exec-managerial"/>
    <s v="base-jumping"/>
    <s v="other-relative"/>
    <n v="64800"/>
    <n v="-24300"/>
    <d v="2015-01-07T00:00:00"/>
    <x v="0"/>
    <s v="Front Collision"/>
    <x v="1"/>
    <x v="0"/>
    <x v="0"/>
    <s v="Springfield"/>
    <s v="1707 Sky Ave"/>
    <n v="23"/>
    <n v="1"/>
    <s v="YES"/>
    <n v="1"/>
    <n v="3"/>
    <s v="?"/>
    <m/>
    <n v="11440"/>
    <n v="5720"/>
    <n v="45760"/>
    <x v="3"/>
    <s v="Malibu"/>
    <n v="2012"/>
    <s v="N"/>
    <n v="1"/>
  </r>
  <r>
    <n v="113"/>
    <n v="29"/>
    <n v="999435"/>
    <d v="2008-01-01T00:00:00"/>
    <x v="0"/>
    <s v="250/500"/>
    <n v="2000"/>
    <n v="1091.73"/>
    <n v="0"/>
    <n v="601213"/>
    <x v="0"/>
    <x v="1"/>
    <s v="exec-managerial"/>
    <s v="golf"/>
    <s v="not-in-family"/>
    <n v="36100"/>
    <n v="-42300"/>
    <d v="2015-01-05T00:00:00"/>
    <x v="2"/>
    <s v="Rear Collision"/>
    <x v="1"/>
    <x v="3"/>
    <x v="2"/>
    <s v="Springfield"/>
    <s v="6456 Andromedia Drive"/>
    <n v="15"/>
    <n v="3"/>
    <s v="?"/>
    <n v="0"/>
    <n v="2"/>
    <s v="YES"/>
    <n v="49950"/>
    <n v="5550"/>
    <n v="5550"/>
    <n v="38850"/>
    <x v="5"/>
    <s v="Ultima"/>
    <n v="2004"/>
    <s v="Y"/>
    <n v="0"/>
  </r>
  <r>
    <n v="289"/>
    <n v="46"/>
    <n v="858060"/>
    <d v="2004-05-31T00:00:00"/>
    <x v="2"/>
    <s v="250/500"/>
    <n v="2000"/>
    <n v="1209.07"/>
    <n v="0"/>
    <n v="604138"/>
    <x v="0"/>
    <x v="6"/>
    <s v="armed-forces"/>
    <s v="chess"/>
    <s v="unmarried"/>
    <n v="0"/>
    <n v="0"/>
    <d v="2015-02-28T00:00:00"/>
    <x v="0"/>
    <s v="Rear Collision"/>
    <x v="1"/>
    <x v="4"/>
    <x v="5"/>
    <s v="Arlington"/>
    <s v="5649 Texas Ave"/>
    <n v="18"/>
    <n v="1"/>
    <s v="YES"/>
    <n v="0"/>
    <n v="1"/>
    <s v="YES"/>
    <n v="56430"/>
    <n v="6270"/>
    <n v="6270"/>
    <n v="43890"/>
    <x v="10"/>
    <s v="3 Series"/>
    <n v="1995"/>
    <s v="Y"/>
    <n v="0"/>
  </r>
  <r>
    <n v="254"/>
    <n v="41"/>
    <n v="500384"/>
    <d v="2013-12-18T00:00:00"/>
    <x v="2"/>
    <s v="250/500"/>
    <n v="2000"/>
    <n v="1241.04"/>
    <n v="0"/>
    <n v="431361"/>
    <x v="1"/>
    <x v="4"/>
    <s v="protective-serv"/>
    <s v="board-games"/>
    <s v="own-child"/>
    <n v="0"/>
    <n v="0"/>
    <d v="2015-01-04T00:00:00"/>
    <x v="0"/>
    <s v="Front Collision"/>
    <x v="1"/>
    <x v="0"/>
    <x v="2"/>
    <s v="Riverwood"/>
    <s v="1220 MLK Ave"/>
    <n v="16"/>
    <n v="1"/>
    <s v="NO"/>
    <n v="2"/>
    <n v="2"/>
    <s v="YES"/>
    <n v="100210"/>
    <n v="18220"/>
    <n v="18220"/>
    <n v="63770"/>
    <x v="6"/>
    <s v="A5"/>
    <n v="2014"/>
    <s v="N"/>
    <n v="0"/>
  </r>
  <r>
    <n v="115"/>
    <n v="30"/>
    <n v="903785"/>
    <d v="2000-08-24T00:00:00"/>
    <x v="0"/>
    <s v="500/1000"/>
    <n v="500"/>
    <n v="1757.21"/>
    <n v="0"/>
    <n v="477695"/>
    <x v="0"/>
    <x v="5"/>
    <s v="prof-specialty"/>
    <s v="base-jumping"/>
    <s v="wife"/>
    <n v="46400"/>
    <n v="0"/>
    <d v="2015-02-02T00:00:00"/>
    <x v="2"/>
    <s v="Front Collision"/>
    <x v="1"/>
    <x v="2"/>
    <x v="2"/>
    <s v="Northbend"/>
    <s v="1589 Pine St"/>
    <n v="12"/>
    <n v="3"/>
    <s v="NO"/>
    <n v="1"/>
    <n v="0"/>
    <s v="YES"/>
    <n v="49140"/>
    <n v="5460"/>
    <n v="5460"/>
    <n v="38220"/>
    <x v="8"/>
    <s v="F150"/>
    <n v="2007"/>
    <s v="N"/>
    <n v="0"/>
  </r>
  <r>
    <n v="236"/>
    <n v="38"/>
    <n v="873859"/>
    <d v="1992-10-14T00:00:00"/>
    <x v="0"/>
    <s v="250/500"/>
    <n v="1000"/>
    <n v="802.24"/>
    <n v="0"/>
    <n v="612597"/>
    <x v="1"/>
    <x v="3"/>
    <s v="other-service"/>
    <s v="paintball"/>
    <s v="not-in-family"/>
    <n v="0"/>
    <n v="-62500"/>
    <d v="2015-02-23T00:00:00"/>
    <x v="0"/>
    <s v="Side Collision"/>
    <x v="0"/>
    <x v="4"/>
    <x v="4"/>
    <s v="Northbrook"/>
    <s v="8906 Elm Lane"/>
    <n v="16"/>
    <n v="1"/>
    <s v="NO"/>
    <n v="0"/>
    <n v="1"/>
    <s v="?"/>
    <n v="66840"/>
    <n v="16710"/>
    <n v="5570"/>
    <n v="44560"/>
    <x v="1"/>
    <s v="E400"/>
    <n v="2014"/>
    <s v="N"/>
    <n v="0"/>
  </r>
  <r>
    <n v="7"/>
    <n v="21"/>
    <n v="204294"/>
    <d v="1991-11-16T00:00:00"/>
    <x v="1"/>
    <s v="500/1000"/>
    <n v="1000"/>
    <n v="1342.72"/>
    <n v="0"/>
    <n v="445638"/>
    <x v="0"/>
    <x v="2"/>
    <s v="machine-op-inspct"/>
    <s v="camping"/>
    <s v="wife"/>
    <n v="0"/>
    <n v="-45300"/>
    <d v="2015-02-10T00:00:00"/>
    <x v="0"/>
    <s v="Front Collision"/>
    <x v="2"/>
    <x v="3"/>
    <x v="2"/>
    <s v="Hillsdale"/>
    <s v="2654 Elm Drive"/>
    <n v="21"/>
    <n v="1"/>
    <s v="?"/>
    <n v="1"/>
    <n v="2"/>
    <s v="?"/>
    <n v="62460"/>
    <n v="6940"/>
    <n v="6940"/>
    <n v="48580"/>
    <x v="12"/>
    <s v="Accord"/>
    <n v="2003"/>
    <s v="N"/>
    <n v="0"/>
  </r>
  <r>
    <n v="208"/>
    <n v="36"/>
    <n v="467106"/>
    <d v="1995-10-08T00:00:00"/>
    <x v="0"/>
    <s v="100/300"/>
    <n v="2000"/>
    <n v="1209.4100000000001"/>
    <n v="5000000"/>
    <n v="476185"/>
    <x v="0"/>
    <x v="6"/>
    <s v="machine-op-inspct"/>
    <s v="base-jumping"/>
    <s v="wife"/>
    <n v="0"/>
    <n v="0"/>
    <d v="2015-02-16T00:00:00"/>
    <x v="2"/>
    <s v="Side Collision"/>
    <x v="2"/>
    <x v="3"/>
    <x v="2"/>
    <s v="Columbus"/>
    <s v="6681 Texas Ridge"/>
    <n v="15"/>
    <n v="3"/>
    <s v="YES"/>
    <n v="0"/>
    <n v="1"/>
    <s v="?"/>
    <n v="62810"/>
    <n v="11420"/>
    <n v="11420"/>
    <n v="39970"/>
    <x v="5"/>
    <s v="Ultima"/>
    <n v="1999"/>
    <s v="N"/>
    <n v="0"/>
  </r>
  <r>
    <n v="126"/>
    <n v="33"/>
    <n v="357713"/>
    <d v="2007-10-28T00:00:00"/>
    <x v="0"/>
    <s v="500/1000"/>
    <n v="1000"/>
    <n v="1141.71"/>
    <n v="2000000"/>
    <n v="435995"/>
    <x v="1"/>
    <x v="6"/>
    <s v="priv-house-serv"/>
    <s v="sleeping"/>
    <s v="own-child"/>
    <n v="36700"/>
    <n v="-73400"/>
    <d v="2015-01-04T00:00:00"/>
    <x v="0"/>
    <s v="Front Collision"/>
    <x v="0"/>
    <x v="4"/>
    <x v="4"/>
    <s v="Northbrook"/>
    <s v="7782 Rock St"/>
    <n v="21"/>
    <n v="1"/>
    <s v="YES"/>
    <n v="1"/>
    <n v="2"/>
    <s v="?"/>
    <n v="54160"/>
    <n v="6770"/>
    <n v="6770"/>
    <n v="40620"/>
    <x v="9"/>
    <s v="Legacy"/>
    <n v="2009"/>
    <s v="N"/>
    <n v="0"/>
  </r>
  <r>
    <n v="48"/>
    <n v="35"/>
    <n v="890026"/>
    <d v="2008-05-16T00:00:00"/>
    <x v="2"/>
    <s v="100/300"/>
    <n v="500"/>
    <n v="1090.03"/>
    <n v="0"/>
    <n v="430232"/>
    <x v="1"/>
    <x v="6"/>
    <s v="exec-managerial"/>
    <s v="golf"/>
    <s v="unmarried"/>
    <n v="0"/>
    <n v="-51000"/>
    <d v="2015-01-30T00:00:00"/>
    <x v="0"/>
    <s v="Rear Collision"/>
    <x v="0"/>
    <x v="4"/>
    <x v="4"/>
    <s v="Arlington"/>
    <s v="9286 Oak Ave"/>
    <n v="1"/>
    <n v="1"/>
    <s v="YES"/>
    <n v="0"/>
    <n v="2"/>
    <s v="NO"/>
    <n v="48400"/>
    <n v="9680"/>
    <n v="4840"/>
    <n v="33880"/>
    <x v="0"/>
    <s v="92x"/>
    <n v="2005"/>
    <s v="N"/>
    <n v="0"/>
  </r>
  <r>
    <n v="297"/>
    <n v="48"/>
    <n v="751612"/>
    <d v="2009-06-22T00:00:00"/>
    <x v="1"/>
    <s v="250/500"/>
    <n v="1000"/>
    <n v="1464.73"/>
    <n v="3000000"/>
    <n v="443861"/>
    <x v="0"/>
    <x v="1"/>
    <s v="exec-managerial"/>
    <s v="golf"/>
    <s v="other-relative"/>
    <n v="54900"/>
    <n v="-36700"/>
    <d v="2015-01-25T00:00:00"/>
    <x v="2"/>
    <s v="Side Collision"/>
    <x v="2"/>
    <x v="2"/>
    <x v="2"/>
    <s v="Arlington"/>
    <s v="8758 5th St"/>
    <n v="17"/>
    <n v="3"/>
    <s v="?"/>
    <n v="0"/>
    <n v="0"/>
    <s v="NO"/>
    <n v="51480"/>
    <n v="5720"/>
    <n v="5720"/>
    <n v="40040"/>
    <x v="7"/>
    <s v="Highlander"/>
    <n v="2013"/>
    <s v="N"/>
    <n v="0"/>
  </r>
  <r>
    <n v="160"/>
    <n v="36"/>
    <n v="876680"/>
    <d v="2012-05-10T00:00:00"/>
    <x v="0"/>
    <s v="100/300"/>
    <n v="1000"/>
    <n v="1118.58"/>
    <n v="0"/>
    <n v="460801"/>
    <x v="1"/>
    <x v="5"/>
    <s v="prof-specialty"/>
    <s v="board-games"/>
    <s v="husband"/>
    <n v="0"/>
    <n v="-36600"/>
    <d v="2015-01-22T00:00:00"/>
    <x v="2"/>
    <s v="Rear Collision"/>
    <x v="2"/>
    <x v="2"/>
    <x v="2"/>
    <s v="Columbus"/>
    <s v="7281 Maple Hwy"/>
    <n v="5"/>
    <n v="3"/>
    <s v="NO"/>
    <n v="2"/>
    <n v="1"/>
    <s v="NO"/>
    <n v="51700"/>
    <n v="5170"/>
    <n v="10340"/>
    <n v="36190"/>
    <x v="0"/>
    <n v="95"/>
    <n v="2003"/>
    <s v="N"/>
    <n v="0"/>
  </r>
  <r>
    <n v="406"/>
    <n v="58"/>
    <n v="756981"/>
    <d v="2003-10-02T00:00:00"/>
    <x v="0"/>
    <s v="250/500"/>
    <n v="2000"/>
    <n v="1117.04"/>
    <n v="0"/>
    <n v="605121"/>
    <x v="0"/>
    <x v="0"/>
    <s v="exec-managerial"/>
    <s v="video-games"/>
    <s v="own-child"/>
    <n v="0"/>
    <n v="-42700"/>
    <d v="2015-01-01T00:00:00"/>
    <x v="2"/>
    <s v="Front Collision"/>
    <x v="2"/>
    <x v="3"/>
    <x v="4"/>
    <s v="Northbend"/>
    <s v="7571 Elm Ridge"/>
    <n v="15"/>
    <n v="3"/>
    <s v="?"/>
    <n v="1"/>
    <n v="2"/>
    <s v="?"/>
    <n v="65520"/>
    <n v="10920"/>
    <n v="5460"/>
    <n v="49140"/>
    <x v="13"/>
    <s v="Jetta"/>
    <n v="2009"/>
    <s v="N"/>
    <n v="0"/>
  </r>
  <r>
    <n v="157"/>
    <n v="31"/>
    <n v="121439"/>
    <d v="1990-08-02T00:00:00"/>
    <x v="1"/>
    <s v="500/1000"/>
    <n v="500"/>
    <n v="1257.83"/>
    <n v="7000000"/>
    <n v="458622"/>
    <x v="0"/>
    <x v="5"/>
    <s v="farming-fishing"/>
    <s v="reading"/>
    <s v="own-child"/>
    <n v="40700"/>
    <n v="-41600"/>
    <d v="2015-02-14T00:00:00"/>
    <x v="2"/>
    <s v="Rear Collision"/>
    <x v="0"/>
    <x v="3"/>
    <x v="3"/>
    <s v="Arlington"/>
    <s v="6738 Washington Hwy"/>
    <n v="2"/>
    <n v="4"/>
    <s v="NO"/>
    <n v="2"/>
    <n v="2"/>
    <s v="NO"/>
    <n v="47700"/>
    <n v="4770"/>
    <n v="9540"/>
    <n v="33390"/>
    <x v="4"/>
    <s v="TL"/>
    <n v="2011"/>
    <s v="Y"/>
    <n v="0"/>
  </r>
  <r>
    <n v="146"/>
    <n v="31"/>
    <n v="411289"/>
    <d v="1997-09-16T00:00:00"/>
    <x v="0"/>
    <s v="250/500"/>
    <n v="2000"/>
    <n v="1082.72"/>
    <n v="0"/>
    <n v="478661"/>
    <x v="1"/>
    <x v="1"/>
    <s v="machine-op-inspct"/>
    <s v="video-games"/>
    <s v="not-in-family"/>
    <n v="61400"/>
    <n v="-57500"/>
    <d v="2015-01-15T00:00:00"/>
    <x v="1"/>
    <s v="?"/>
    <x v="1"/>
    <x v="1"/>
    <x v="0"/>
    <s v="Northbend"/>
    <s v="4188 Britain Ave"/>
    <n v="3"/>
    <n v="1"/>
    <s v="YES"/>
    <n v="2"/>
    <n v="0"/>
    <s v="NO"/>
    <n v="5220"/>
    <n v="580"/>
    <n v="580"/>
    <n v="4060"/>
    <x v="4"/>
    <s v="MDX"/>
    <n v="2015"/>
    <s v="N"/>
    <n v="0"/>
  </r>
  <r>
    <n v="409"/>
    <n v="57"/>
    <n v="538466"/>
    <d v="1995-07-29T00:00:00"/>
    <x v="1"/>
    <s v="100/300"/>
    <n v="1000"/>
    <n v="1191.8"/>
    <n v="6000000"/>
    <n v="435299"/>
    <x v="0"/>
    <x v="5"/>
    <s v="protective-serv"/>
    <s v="exercise"/>
    <s v="unmarried"/>
    <n v="55600"/>
    <n v="0"/>
    <d v="2015-01-06T00:00:00"/>
    <x v="0"/>
    <s v="Side Collision"/>
    <x v="0"/>
    <x v="3"/>
    <x v="2"/>
    <s v="Riverwood"/>
    <s v="6934 Lincoln Ave"/>
    <n v="19"/>
    <n v="1"/>
    <s v="NO"/>
    <n v="1"/>
    <n v="0"/>
    <s v="?"/>
    <n v="73320"/>
    <n v="6110"/>
    <n v="12220"/>
    <n v="54990"/>
    <x v="8"/>
    <s v="Fusion"/>
    <n v="2012"/>
    <s v="N"/>
    <n v="0"/>
  </r>
  <r>
    <n v="252"/>
    <n v="46"/>
    <n v="932097"/>
    <d v="2005-09-06T00:00:00"/>
    <x v="1"/>
    <s v="100/300"/>
    <n v="1000"/>
    <n v="1242.02"/>
    <n v="0"/>
    <n v="601961"/>
    <x v="0"/>
    <x v="4"/>
    <s v="adm-clerical"/>
    <s v="dancing"/>
    <s v="wife"/>
    <n v="0"/>
    <n v="-28800"/>
    <d v="2015-02-08T00:00:00"/>
    <x v="0"/>
    <s v="Front Collision"/>
    <x v="1"/>
    <x v="2"/>
    <x v="1"/>
    <s v="Hillsdale"/>
    <s v="6390 Apache St"/>
    <n v="17"/>
    <n v="1"/>
    <s v="YES"/>
    <n v="0"/>
    <n v="2"/>
    <s v="YES"/>
    <n v="74900"/>
    <n v="14980"/>
    <n v="7490"/>
    <n v="52430"/>
    <x v="11"/>
    <s v="Grand Cherokee"/>
    <n v="2003"/>
    <s v="N"/>
    <n v="0"/>
  </r>
  <r>
    <n v="6"/>
    <n v="27"/>
    <n v="463727"/>
    <d v="1992-08-05T00:00:00"/>
    <x v="0"/>
    <s v="250/500"/>
    <n v="500"/>
    <n v="1075.71"/>
    <n v="0"/>
    <n v="604328"/>
    <x v="1"/>
    <x v="5"/>
    <s v="prof-specialty"/>
    <s v="dancing"/>
    <s v="unmarried"/>
    <n v="0"/>
    <n v="-47400"/>
    <d v="2015-02-17T00:00:00"/>
    <x v="1"/>
    <s v="?"/>
    <x v="3"/>
    <x v="0"/>
    <x v="4"/>
    <s v="Columbus"/>
    <s v="7615 Weaver Drive"/>
    <n v="7"/>
    <n v="1"/>
    <s v="?"/>
    <n v="0"/>
    <n v="1"/>
    <s v="YES"/>
    <n v="3190"/>
    <n v="580"/>
    <n v="290"/>
    <n v="2320"/>
    <x v="0"/>
    <n v="95"/>
    <n v="2015"/>
    <s v="N"/>
    <n v="0"/>
  </r>
  <r>
    <n v="103"/>
    <n v="33"/>
    <n v="552618"/>
    <d v="1993-01-22T00:00:00"/>
    <x v="1"/>
    <s v="100/300"/>
    <n v="1000"/>
    <n v="969.88"/>
    <n v="6000000"/>
    <n v="614385"/>
    <x v="0"/>
    <x v="0"/>
    <s v="armed-forces"/>
    <s v="exercise"/>
    <s v="own-child"/>
    <n v="0"/>
    <n v="0"/>
    <d v="2015-01-21T00:00:00"/>
    <x v="0"/>
    <s v="Rear Collision"/>
    <x v="1"/>
    <x v="4"/>
    <x v="2"/>
    <s v="Columbus"/>
    <s v="6409 Cherokee Drive"/>
    <n v="21"/>
    <n v="1"/>
    <s v="NO"/>
    <n v="1"/>
    <n v="0"/>
    <s v="YES"/>
    <n v="76920"/>
    <n v="12820"/>
    <n v="6410"/>
    <n v="57690"/>
    <x v="3"/>
    <s v="Malibu"/>
    <n v="2002"/>
    <s v="N"/>
    <n v="0"/>
  </r>
  <r>
    <n v="369"/>
    <n v="53"/>
    <n v="936638"/>
    <d v="1995-05-20T00:00:00"/>
    <x v="0"/>
    <s v="250/500"/>
    <n v="2000"/>
    <n v="1459.93"/>
    <n v="0"/>
    <n v="438584"/>
    <x v="1"/>
    <x v="4"/>
    <s v="priv-house-serv"/>
    <s v="video-games"/>
    <s v="not-in-family"/>
    <n v="0"/>
    <n v="0"/>
    <d v="2015-02-09T00:00:00"/>
    <x v="2"/>
    <s v="Front Collision"/>
    <x v="2"/>
    <x v="0"/>
    <x v="4"/>
    <s v="Springfield"/>
    <s v="1123 5th Lane"/>
    <n v="10"/>
    <n v="2"/>
    <s v="YES"/>
    <n v="1"/>
    <n v="3"/>
    <s v="NO"/>
    <n v="77990"/>
    <n v="7090"/>
    <n v="14180"/>
    <n v="56720"/>
    <x v="11"/>
    <s v="Wrangler"/>
    <n v="2012"/>
    <s v="N"/>
    <n v="0"/>
  </r>
  <r>
    <n v="261"/>
    <n v="46"/>
    <n v="348814"/>
    <d v="1992-09-24T00:00:00"/>
    <x v="2"/>
    <s v="500/1000"/>
    <n v="1000"/>
    <n v="1245.6099999999999"/>
    <n v="0"/>
    <n v="478703"/>
    <x v="0"/>
    <x v="0"/>
    <s v="transport-moving"/>
    <s v="base-jumping"/>
    <s v="own-child"/>
    <n v="0"/>
    <n v="0"/>
    <d v="2015-02-12T00:00:00"/>
    <x v="0"/>
    <s v="Front Collision"/>
    <x v="2"/>
    <x v="2"/>
    <x v="2"/>
    <s v="Columbus"/>
    <s v="5168 5th Ave"/>
    <n v="11"/>
    <n v="1"/>
    <s v="YES"/>
    <n v="1"/>
    <n v="0"/>
    <s v="?"/>
    <n v="59670"/>
    <n v="9180"/>
    <n v="9180"/>
    <n v="41310"/>
    <x v="8"/>
    <s v="Escape"/>
    <n v="2008"/>
    <s v="N"/>
    <n v="0"/>
  </r>
  <r>
    <n v="159"/>
    <n v="33"/>
    <n v="944102"/>
    <d v="2007-07-20T00:00:00"/>
    <x v="1"/>
    <s v="100/300"/>
    <n v="2000"/>
    <n v="1462.76"/>
    <n v="0"/>
    <n v="615683"/>
    <x v="1"/>
    <x v="3"/>
    <s v="craft-repair"/>
    <s v="skydiving"/>
    <s v="husband"/>
    <n v="69200"/>
    <n v="-36900"/>
    <d v="2015-02-24T00:00:00"/>
    <x v="2"/>
    <s v="Rear Collision"/>
    <x v="0"/>
    <x v="4"/>
    <x v="2"/>
    <s v="Columbus"/>
    <s v="3697 Apache Drive"/>
    <n v="23"/>
    <n v="3"/>
    <s v="YES"/>
    <n v="2"/>
    <n v="0"/>
    <s v="NO"/>
    <n v="44880"/>
    <n v="8160"/>
    <n v="4080"/>
    <n v="32640"/>
    <x v="1"/>
    <s v="C300"/>
    <n v="2004"/>
    <s v="Y"/>
    <n v="0"/>
  </r>
  <r>
    <n v="344"/>
    <n v="51"/>
    <n v="689901"/>
    <d v="1992-04-28T00:00:00"/>
    <x v="1"/>
    <s v="100/300"/>
    <n v="2000"/>
    <n v="1398.46"/>
    <n v="0"/>
    <n v="455672"/>
    <x v="0"/>
    <x v="2"/>
    <s v="sales"/>
    <s v="skydiving"/>
    <s v="other-relative"/>
    <n v="0"/>
    <n v="0"/>
    <d v="2015-02-02T00:00:00"/>
    <x v="0"/>
    <s v="Side Collision"/>
    <x v="1"/>
    <x v="4"/>
    <x v="5"/>
    <s v="Northbend"/>
    <s v="1910 Sky Ave"/>
    <n v="14"/>
    <n v="1"/>
    <s v="?"/>
    <n v="0"/>
    <n v="2"/>
    <s v="NO"/>
    <n v="82830"/>
    <n v="7530"/>
    <n v="15060"/>
    <n v="60240"/>
    <x v="6"/>
    <s v="A5"/>
    <n v="2004"/>
    <s v="N"/>
    <n v="0"/>
  </r>
  <r>
    <n v="437"/>
    <n v="60"/>
    <n v="901083"/>
    <d v="1998-01-19T00:00:00"/>
    <x v="0"/>
    <s v="500/1000"/>
    <n v="1000"/>
    <n v="1269.6400000000001"/>
    <n v="0"/>
    <n v="602942"/>
    <x v="1"/>
    <x v="3"/>
    <s v="armed-forces"/>
    <s v="cross-fit"/>
    <s v="unmarried"/>
    <n v="48800"/>
    <n v="0"/>
    <d v="2015-02-14T00:00:00"/>
    <x v="0"/>
    <s v="Front Collision"/>
    <x v="1"/>
    <x v="3"/>
    <x v="0"/>
    <s v="Riverwood"/>
    <s v="8954 Apache Lane"/>
    <n v="10"/>
    <n v="1"/>
    <s v="NO"/>
    <n v="1"/>
    <n v="3"/>
    <s v="NO"/>
    <n v="84480"/>
    <n v="7680"/>
    <n v="15360"/>
    <n v="61440"/>
    <x v="3"/>
    <s v="Silverado"/>
    <n v="2012"/>
    <s v="Y"/>
    <n v="0"/>
  </r>
  <r>
    <n v="65"/>
    <n v="30"/>
    <n v="396224"/>
    <d v="2009-09-08T00:00:00"/>
    <x v="1"/>
    <s v="100/300"/>
    <n v="500"/>
    <n v="1455.65"/>
    <n v="4000000"/>
    <n v="616706"/>
    <x v="1"/>
    <x v="3"/>
    <s v="transport-moving"/>
    <s v="skydiving"/>
    <s v="wife"/>
    <n v="0"/>
    <n v="-66300"/>
    <d v="2015-02-15T00:00:00"/>
    <x v="2"/>
    <s v="Side Collision"/>
    <x v="2"/>
    <x v="2"/>
    <x v="4"/>
    <s v="Hillsdale"/>
    <s v="3110 Lincoln Lane"/>
    <n v="6"/>
    <n v="3"/>
    <s v="?"/>
    <n v="2"/>
    <n v="3"/>
    <s v="NO"/>
    <n v="79800"/>
    <n v="15960"/>
    <n v="7980"/>
    <n v="55860"/>
    <x v="12"/>
    <s v="Civic"/>
    <n v="1999"/>
    <s v="N"/>
    <n v="0"/>
  </r>
  <r>
    <n v="280"/>
    <n v="41"/>
    <n v="682178"/>
    <d v="1994-12-18T00:00:00"/>
    <x v="0"/>
    <s v="500/1000"/>
    <n v="2000"/>
    <n v="1140.31"/>
    <n v="0"/>
    <n v="473243"/>
    <x v="0"/>
    <x v="0"/>
    <s v="adm-clerical"/>
    <s v="exercise"/>
    <s v="husband"/>
    <n v="29300"/>
    <n v="-64700"/>
    <d v="2015-02-28T00:00:00"/>
    <x v="2"/>
    <s v="Rear Collision"/>
    <x v="1"/>
    <x v="0"/>
    <x v="4"/>
    <s v="Arlington"/>
    <s v="6035 Rock Ave"/>
    <n v="10"/>
    <n v="3"/>
    <s v="?"/>
    <n v="0"/>
    <n v="3"/>
    <s v="YES"/>
    <n v="53020"/>
    <n v="9640"/>
    <n v="9640"/>
    <n v="33740"/>
    <x v="7"/>
    <s v="Corolla"/>
    <n v="1999"/>
    <s v="N"/>
    <n v="0"/>
  </r>
  <r>
    <n v="269"/>
    <n v="45"/>
    <n v="596298"/>
    <d v="1996-08-23T00:00:00"/>
    <x v="1"/>
    <s v="500/1000"/>
    <n v="500"/>
    <n v="1330.46"/>
    <n v="0"/>
    <n v="435552"/>
    <x v="1"/>
    <x v="5"/>
    <s v="machine-op-inspct"/>
    <s v="sleeping"/>
    <s v="wife"/>
    <n v="54800"/>
    <n v="-64100"/>
    <d v="2015-01-18T00:00:00"/>
    <x v="2"/>
    <s v="Side Collision"/>
    <x v="2"/>
    <x v="0"/>
    <x v="1"/>
    <s v="Hillsdale"/>
    <s v="2220 1st Lane"/>
    <n v="5"/>
    <n v="3"/>
    <s v="?"/>
    <n v="0"/>
    <n v="0"/>
    <s v="NO"/>
    <n v="24200"/>
    <n v="2200"/>
    <n v="4400"/>
    <n v="17600"/>
    <x v="9"/>
    <s v="Forrestor"/>
    <n v="2008"/>
    <s v="N"/>
    <n v="0"/>
  </r>
  <r>
    <n v="275"/>
    <n v="40"/>
    <n v="253005"/>
    <d v="1991-11-20T00:00:00"/>
    <x v="0"/>
    <s v="250/500"/>
    <n v="2000"/>
    <n v="1190.5999999999999"/>
    <n v="0"/>
    <n v="434206"/>
    <x v="0"/>
    <x v="4"/>
    <s v="exec-managerial"/>
    <s v="camping"/>
    <s v="unmarried"/>
    <n v="0"/>
    <n v="-45300"/>
    <d v="2015-01-06T00:00:00"/>
    <x v="0"/>
    <s v="Rear Collision"/>
    <x v="1"/>
    <x v="2"/>
    <x v="3"/>
    <s v="Riverwood"/>
    <s v="4972 Francis Lane"/>
    <n v="17"/>
    <n v="1"/>
    <s v="?"/>
    <n v="1"/>
    <n v="3"/>
    <s v="YES"/>
    <n v="43230"/>
    <n v="7860"/>
    <n v="7860"/>
    <n v="27510"/>
    <x v="3"/>
    <s v="Silverado"/>
    <n v="2001"/>
    <s v="N"/>
    <n v="0"/>
  </r>
  <r>
    <n v="265"/>
    <n v="45"/>
    <n v="985924"/>
    <d v="1998-10-28T00:00:00"/>
    <x v="0"/>
    <s v="250/500"/>
    <n v="500"/>
    <n v="972.5"/>
    <n v="0"/>
    <n v="469895"/>
    <x v="1"/>
    <x v="3"/>
    <s v="exec-managerial"/>
    <s v="cross-fit"/>
    <s v="unmarried"/>
    <n v="0"/>
    <n v="0"/>
    <d v="2015-01-19T00:00:00"/>
    <x v="1"/>
    <s v="?"/>
    <x v="3"/>
    <x v="1"/>
    <x v="5"/>
    <s v="Springfield"/>
    <s v="6957 Weaver Drive"/>
    <n v="3"/>
    <n v="1"/>
    <s v="NO"/>
    <n v="2"/>
    <n v="3"/>
    <s v="NO"/>
    <n v="3190"/>
    <n v="290"/>
    <n v="580"/>
    <n v="2320"/>
    <x v="8"/>
    <s v="Escape"/>
    <n v="1995"/>
    <s v="N"/>
    <n v="0"/>
  </r>
  <r>
    <n v="283"/>
    <n v="43"/>
    <n v="631565"/>
    <d v="1997-07-14T00:00:00"/>
    <x v="1"/>
    <s v="100/300"/>
    <n v="2000"/>
    <n v="1161.9100000000001"/>
    <n v="0"/>
    <n v="457722"/>
    <x v="1"/>
    <x v="2"/>
    <s v="adm-clerical"/>
    <s v="polo"/>
    <s v="not-in-family"/>
    <n v="0"/>
    <n v="-50400"/>
    <d v="2015-01-17T00:00:00"/>
    <x v="3"/>
    <s v="?"/>
    <x v="1"/>
    <x v="1"/>
    <x v="4"/>
    <s v="Northbrook"/>
    <s v="1512 Rock Lane"/>
    <n v="9"/>
    <n v="1"/>
    <s v="?"/>
    <n v="0"/>
    <n v="3"/>
    <s v="NO"/>
    <n v="5850"/>
    <n v="1300"/>
    <n v="650"/>
    <n v="3900"/>
    <x v="10"/>
    <s v="M5"/>
    <n v="2006"/>
    <s v="N"/>
    <n v="0"/>
  </r>
  <r>
    <n v="84"/>
    <n v="29"/>
    <n v="630998"/>
    <d v="2003-04-09T00:00:00"/>
    <x v="0"/>
    <s v="250/500"/>
    <n v="1000"/>
    <n v="1117.17"/>
    <n v="0"/>
    <n v="473645"/>
    <x v="1"/>
    <x v="5"/>
    <s v="machine-op-inspct"/>
    <s v="video-games"/>
    <s v="not-in-family"/>
    <n v="0"/>
    <n v="-29900"/>
    <d v="2015-02-12T00:00:00"/>
    <x v="3"/>
    <s v="?"/>
    <x v="3"/>
    <x v="0"/>
    <x v="0"/>
    <s v="Arlington"/>
    <s v="3693 Pine Ave"/>
    <n v="6"/>
    <n v="1"/>
    <s v="YES"/>
    <n v="2"/>
    <n v="0"/>
    <s v="YES"/>
    <n v="6820"/>
    <n v="620"/>
    <n v="1240"/>
    <n v="4960"/>
    <x v="10"/>
    <s v="3 Series"/>
    <n v="2005"/>
    <s v="N"/>
    <n v="0"/>
  </r>
  <r>
    <n v="247"/>
    <n v="44"/>
    <n v="926665"/>
    <d v="1992-02-04T00:00:00"/>
    <x v="0"/>
    <s v="250/500"/>
    <n v="2000"/>
    <n v="1101.51"/>
    <n v="0"/>
    <n v="619108"/>
    <x v="1"/>
    <x v="3"/>
    <s v="farming-fishing"/>
    <s v="camping"/>
    <s v="not-in-family"/>
    <n v="64000"/>
    <n v="0"/>
    <d v="2015-02-11T00:00:00"/>
    <x v="2"/>
    <s v="Front Collision"/>
    <x v="1"/>
    <x v="2"/>
    <x v="2"/>
    <s v="Riverwood"/>
    <s v="9879 Apache Drive"/>
    <n v="22"/>
    <n v="3"/>
    <s v="NO"/>
    <n v="2"/>
    <n v="2"/>
    <s v="NO"/>
    <n v="69480"/>
    <n v="11580"/>
    <n v="11580"/>
    <n v="46320"/>
    <x v="3"/>
    <s v="Tahoe"/>
    <n v="2008"/>
    <s v="N"/>
    <n v="0"/>
  </r>
  <r>
    <n v="56"/>
    <n v="29"/>
    <n v="302669"/>
    <d v="2006-06-29T00:00:00"/>
    <x v="2"/>
    <s v="100/300"/>
    <n v="1000"/>
    <n v="1523.17"/>
    <n v="0"/>
    <n v="610479"/>
    <x v="0"/>
    <x v="4"/>
    <s v="prof-specialty"/>
    <s v="movies"/>
    <s v="own-child"/>
    <n v="0"/>
    <n v="0"/>
    <d v="2015-02-21T00:00:00"/>
    <x v="2"/>
    <s v="Front Collision"/>
    <x v="0"/>
    <x v="2"/>
    <x v="7"/>
    <s v="Northbend"/>
    <s v="2494 Andromedia Drive"/>
    <n v="10"/>
    <n v="3"/>
    <s v="?"/>
    <n v="1"/>
    <n v="2"/>
    <s v="YES"/>
    <n v="94560"/>
    <n v="7880"/>
    <n v="15760"/>
    <n v="70920"/>
    <x v="11"/>
    <s v="Grand Cherokee"/>
    <n v="1995"/>
    <s v="N"/>
    <n v="0"/>
  </r>
  <r>
    <n v="210"/>
    <n v="39"/>
    <n v="620020"/>
    <d v="1997-06-21T00:00:00"/>
    <x v="0"/>
    <s v="500/1000"/>
    <n v="1000"/>
    <n v="984.45"/>
    <n v="0"/>
    <n v="474998"/>
    <x v="0"/>
    <x v="2"/>
    <s v="armed-forces"/>
    <s v="paintball"/>
    <s v="unmarried"/>
    <n v="0"/>
    <n v="0"/>
    <d v="2015-01-02T00:00:00"/>
    <x v="1"/>
    <s v="?"/>
    <x v="1"/>
    <x v="1"/>
    <x v="5"/>
    <s v="Riverwood"/>
    <s v="4615 Embaracadero Ave"/>
    <n v="4"/>
    <n v="1"/>
    <s v="YES"/>
    <n v="1"/>
    <n v="2"/>
    <s v="?"/>
    <n v="7800"/>
    <n v="780"/>
    <n v="780"/>
    <n v="6240"/>
    <x v="2"/>
    <s v="RAM"/>
    <n v="1997"/>
    <s v="N"/>
    <n v="0"/>
  </r>
  <r>
    <n v="108"/>
    <n v="32"/>
    <n v="439828"/>
    <d v="2006-09-07T00:00:00"/>
    <x v="0"/>
    <s v="500/1000"/>
    <n v="2000"/>
    <n v="1257"/>
    <n v="4000000"/>
    <n v="616341"/>
    <x v="1"/>
    <x v="5"/>
    <s v="machine-op-inspct"/>
    <s v="basketball"/>
    <s v="unmarried"/>
    <n v="63900"/>
    <n v="-43700"/>
    <d v="2015-01-11T00:00:00"/>
    <x v="0"/>
    <s v="Front Collision"/>
    <x v="2"/>
    <x v="3"/>
    <x v="4"/>
    <s v="Northbrook"/>
    <s v="1929 Britain Drive"/>
    <n v="23"/>
    <n v="1"/>
    <s v="NO"/>
    <n v="1"/>
    <n v="3"/>
    <s v="NO"/>
    <n v="61270"/>
    <n v="5570"/>
    <n v="11140"/>
    <n v="44560"/>
    <x v="9"/>
    <s v="Legacy"/>
    <n v="1999"/>
    <s v="N"/>
    <n v="0"/>
  </r>
  <r>
    <n v="328"/>
    <n v="49"/>
    <n v="971295"/>
    <d v="2001-10-01T00:00:00"/>
    <x v="0"/>
    <s v="500/1000"/>
    <n v="500"/>
    <n v="1434.51"/>
    <n v="0"/>
    <n v="460535"/>
    <x v="1"/>
    <x v="4"/>
    <s v="transport-moving"/>
    <s v="bungie-jumping"/>
    <s v="wife"/>
    <n v="0"/>
    <n v="0"/>
    <d v="2015-02-23T00:00:00"/>
    <x v="0"/>
    <s v="Rear Collision"/>
    <x v="2"/>
    <x v="0"/>
    <x v="2"/>
    <s v="Riverwood"/>
    <s v="5051 Elm St"/>
    <n v="19"/>
    <n v="1"/>
    <s v="?"/>
    <n v="0"/>
    <n v="2"/>
    <s v="YES"/>
    <n v="71440"/>
    <n v="8930"/>
    <n v="8930"/>
    <n v="53580"/>
    <x v="1"/>
    <s v="ML350"/>
    <n v="2005"/>
    <s v="N"/>
    <n v="0"/>
  </r>
  <r>
    <n v="186"/>
    <n v="37"/>
    <n v="165565"/>
    <d v="2009-02-20T00:00:00"/>
    <x v="0"/>
    <s v="250/500"/>
    <n v="2000"/>
    <n v="1628"/>
    <n v="0"/>
    <n v="606487"/>
    <x v="1"/>
    <x v="6"/>
    <s v="priv-house-serv"/>
    <s v="exercise"/>
    <s v="unmarried"/>
    <n v="0"/>
    <n v="0"/>
    <d v="2015-01-28T00:00:00"/>
    <x v="0"/>
    <s v="Rear Collision"/>
    <x v="2"/>
    <x v="4"/>
    <x v="2"/>
    <s v="Hillsdale"/>
    <s v="9910 Maple Ave"/>
    <n v="22"/>
    <n v="1"/>
    <s v="YES"/>
    <n v="1"/>
    <n v="2"/>
    <s v="YES"/>
    <n v="55600"/>
    <n v="11120"/>
    <n v="5560"/>
    <n v="38920"/>
    <x v="11"/>
    <s v="Grand Cherokee"/>
    <n v="2009"/>
    <s v="N"/>
    <n v="0"/>
  </r>
  <r>
    <n v="277"/>
    <n v="44"/>
    <n v="936543"/>
    <d v="2001-06-26T00:00:00"/>
    <x v="1"/>
    <s v="500/1000"/>
    <n v="500"/>
    <n v="1412.31"/>
    <n v="0"/>
    <n v="620737"/>
    <x v="0"/>
    <x v="5"/>
    <s v="priv-house-serv"/>
    <s v="board-games"/>
    <s v="unmarried"/>
    <n v="0"/>
    <n v="0"/>
    <d v="2015-02-01T00:00:00"/>
    <x v="1"/>
    <s v="?"/>
    <x v="3"/>
    <x v="0"/>
    <x v="5"/>
    <s v="Riverwood"/>
    <s v="5602 Britain St"/>
    <n v="6"/>
    <n v="1"/>
    <s v="NO"/>
    <n v="1"/>
    <n v="3"/>
    <s v="NO"/>
    <n v="5000"/>
    <n v="1000"/>
    <n v="500"/>
    <n v="3500"/>
    <x v="11"/>
    <s v="Wrangler"/>
    <n v="2005"/>
    <s v="N"/>
    <n v="0"/>
  </r>
  <r>
    <n v="138"/>
    <n v="33"/>
    <n v="296960"/>
    <d v="1997-01-18T00:00:00"/>
    <x v="2"/>
    <s v="250/500"/>
    <n v="500"/>
    <n v="1362.87"/>
    <n v="5000000"/>
    <n v="445904"/>
    <x v="1"/>
    <x v="6"/>
    <s v="exec-managerial"/>
    <s v="paintball"/>
    <s v="own-child"/>
    <n v="56900"/>
    <n v="-56900"/>
    <d v="2015-02-24T00:00:00"/>
    <x v="0"/>
    <s v="Side Collision"/>
    <x v="1"/>
    <x v="3"/>
    <x v="2"/>
    <s v="Springfield"/>
    <s v="6889 Cherokee St"/>
    <n v="6"/>
    <n v="1"/>
    <s v="NO"/>
    <n v="2"/>
    <n v="0"/>
    <s v="?"/>
    <n v="95810"/>
    <n v="14740"/>
    <n v="14740"/>
    <n v="66330"/>
    <x v="10"/>
    <s v="X5"/>
    <n v="2007"/>
    <s v="N"/>
    <n v="0"/>
  </r>
  <r>
    <n v="208"/>
    <n v="41"/>
    <n v="501692"/>
    <d v="2014-06-24T00:00:00"/>
    <x v="1"/>
    <s v="100/300"/>
    <n v="1000"/>
    <n v="1134.68"/>
    <n v="0"/>
    <n v="464145"/>
    <x v="1"/>
    <x v="3"/>
    <s v="tech-support"/>
    <s v="chess"/>
    <s v="husband"/>
    <n v="0"/>
    <n v="0"/>
    <d v="2015-01-20T00:00:00"/>
    <x v="0"/>
    <s v="Rear Collision"/>
    <x v="0"/>
    <x v="4"/>
    <x v="0"/>
    <s v="Northbend"/>
    <s v="3926 Rock Lane"/>
    <n v="18"/>
    <n v="1"/>
    <s v="NO"/>
    <n v="2"/>
    <n v="2"/>
    <s v="?"/>
    <n v="69300"/>
    <n v="6930"/>
    <n v="13860"/>
    <n v="48510"/>
    <x v="13"/>
    <s v="Jetta"/>
    <n v="1996"/>
    <s v="N"/>
    <n v="0"/>
  </r>
  <r>
    <n v="147"/>
    <n v="37"/>
    <n v="525224"/>
    <d v="1992-10-02T00:00:00"/>
    <x v="1"/>
    <s v="250/500"/>
    <n v="1000"/>
    <n v="1306.78"/>
    <n v="0"/>
    <n v="466818"/>
    <x v="0"/>
    <x v="0"/>
    <s v="prof-specialty"/>
    <s v="video-games"/>
    <s v="other-relative"/>
    <n v="0"/>
    <n v="0"/>
    <d v="2015-01-14T00:00:00"/>
    <x v="0"/>
    <s v="Front Collision"/>
    <x v="2"/>
    <x v="4"/>
    <x v="0"/>
    <s v="Northbend"/>
    <s v="6717 Best Drive"/>
    <n v="22"/>
    <n v="1"/>
    <s v="?"/>
    <n v="1"/>
    <n v="0"/>
    <s v="NO"/>
    <n v="81120"/>
    <n v="13520"/>
    <n v="20280"/>
    <n v="47320"/>
    <x v="7"/>
    <s v="Camry"/>
    <n v="1995"/>
    <s v="N"/>
    <n v="0"/>
  </r>
  <r>
    <n v="8"/>
    <n v="21"/>
    <n v="355085"/>
    <d v="2012-10-09T00:00:00"/>
    <x v="1"/>
    <s v="500/1000"/>
    <n v="500"/>
    <n v="1021.9"/>
    <n v="0"/>
    <n v="464237"/>
    <x v="0"/>
    <x v="5"/>
    <s v="handlers-cleaners"/>
    <s v="hiking"/>
    <s v="husband"/>
    <n v="0"/>
    <n v="0"/>
    <d v="2015-02-05T00:00:00"/>
    <x v="0"/>
    <s v="Front Collision"/>
    <x v="0"/>
    <x v="3"/>
    <x v="4"/>
    <s v="Columbus"/>
    <s v="6117 4th Ave"/>
    <n v="21"/>
    <n v="1"/>
    <s v="?"/>
    <n v="0"/>
    <n v="0"/>
    <s v="?"/>
    <n v="91260"/>
    <n v="14040"/>
    <n v="14040"/>
    <n v="63180"/>
    <x v="7"/>
    <s v="Corolla"/>
    <n v="2012"/>
    <s v="N"/>
    <n v="0"/>
  </r>
  <r>
    <n v="297"/>
    <n v="48"/>
    <n v="830729"/>
    <d v="1993-02-10T00:00:00"/>
    <x v="1"/>
    <s v="100/300"/>
    <n v="1000"/>
    <n v="1538.6"/>
    <n v="0"/>
    <n v="618455"/>
    <x v="1"/>
    <x v="0"/>
    <s v="other-service"/>
    <s v="kayaking"/>
    <s v="wife"/>
    <n v="0"/>
    <n v="-54700"/>
    <d v="2015-01-11T00:00:00"/>
    <x v="0"/>
    <s v="Side Collision"/>
    <x v="1"/>
    <x v="2"/>
    <x v="0"/>
    <s v="Northbend"/>
    <s v="2668 Cherokee St"/>
    <n v="12"/>
    <n v="1"/>
    <s v="?"/>
    <n v="0"/>
    <n v="0"/>
    <s v="?"/>
    <n v="60600"/>
    <n v="6060"/>
    <n v="12120"/>
    <n v="42420"/>
    <x v="8"/>
    <s v="Fusion"/>
    <n v="2004"/>
    <s v="N"/>
    <n v="0"/>
  </r>
  <r>
    <n v="150"/>
    <n v="31"/>
    <n v="651948"/>
    <d v="1994-09-28T00:00:00"/>
    <x v="1"/>
    <s v="500/1000"/>
    <n v="1000"/>
    <n v="1354.5"/>
    <n v="0"/>
    <n v="456602"/>
    <x v="0"/>
    <x v="4"/>
    <s v="machine-op-inspct"/>
    <s v="base-jumping"/>
    <s v="husband"/>
    <n v="52800"/>
    <n v="0"/>
    <d v="2015-01-02T00:00:00"/>
    <x v="2"/>
    <s v="Front Collision"/>
    <x v="0"/>
    <x v="4"/>
    <x v="2"/>
    <s v="Arlington"/>
    <s v="6838 Flute Lane"/>
    <n v="6"/>
    <n v="3"/>
    <s v="?"/>
    <n v="0"/>
    <n v="3"/>
    <s v="YES"/>
    <n v="64800"/>
    <n v="6480"/>
    <n v="12960"/>
    <n v="45360"/>
    <x v="9"/>
    <s v="Forrestor"/>
    <n v="2000"/>
    <s v="Y"/>
    <n v="0"/>
  </r>
  <r>
    <n v="4"/>
    <n v="34"/>
    <n v="424358"/>
    <d v="2003-05-24T00:00:00"/>
    <x v="0"/>
    <s v="500/1000"/>
    <n v="500"/>
    <n v="1282.93"/>
    <n v="0"/>
    <n v="616126"/>
    <x v="1"/>
    <x v="3"/>
    <s v="exec-managerial"/>
    <s v="basketball"/>
    <s v="other-relative"/>
    <n v="0"/>
    <n v="0"/>
    <d v="2015-02-12T00:00:00"/>
    <x v="2"/>
    <s v="Side Collision"/>
    <x v="0"/>
    <x v="0"/>
    <x v="4"/>
    <s v="Northbrook"/>
    <s v="6583 MLK Ridge"/>
    <n v="0"/>
    <n v="4"/>
    <s v="?"/>
    <n v="0"/>
    <n v="0"/>
    <s v="?"/>
    <n v="66880"/>
    <n v="6080"/>
    <n v="12160"/>
    <n v="48640"/>
    <x v="3"/>
    <s v="Silverado"/>
    <n v="1996"/>
    <s v="Y"/>
    <n v="0"/>
  </r>
  <r>
    <n v="210"/>
    <n v="35"/>
    <n v="131478"/>
    <d v="1991-12-25T00:00:00"/>
    <x v="2"/>
    <s v="500/1000"/>
    <n v="1000"/>
    <n v="1346.27"/>
    <n v="0"/>
    <n v="468508"/>
    <x v="0"/>
    <x v="4"/>
    <s v="farming-fishing"/>
    <s v="cross-fit"/>
    <s v="not-in-family"/>
    <n v="44900"/>
    <n v="-91400"/>
    <d v="2015-01-03T00:00:00"/>
    <x v="0"/>
    <s v="Front Collision"/>
    <x v="2"/>
    <x v="4"/>
    <x v="4"/>
    <s v="Arlington"/>
    <s v="6492 4th Lane"/>
    <n v="11"/>
    <n v="1"/>
    <s v="NO"/>
    <n v="0"/>
    <n v="2"/>
    <s v="?"/>
    <n v="58200"/>
    <n v="5820"/>
    <n v="5820"/>
    <n v="46560"/>
    <x v="10"/>
    <s v="X5"/>
    <n v="2013"/>
    <s v="N"/>
    <n v="0"/>
  </r>
  <r>
    <n v="91"/>
    <n v="31"/>
    <n v="268833"/>
    <d v="1999-09-18T00:00:00"/>
    <x v="1"/>
    <s v="100/300"/>
    <n v="1000"/>
    <n v="1338.4"/>
    <n v="4000000"/>
    <n v="431937"/>
    <x v="1"/>
    <x v="5"/>
    <s v="priv-house-serv"/>
    <s v="polo"/>
    <s v="own-child"/>
    <n v="63600"/>
    <n v="0"/>
    <d v="2015-02-25T00:00:00"/>
    <x v="0"/>
    <s v="Side Collision"/>
    <x v="1"/>
    <x v="0"/>
    <x v="5"/>
    <s v="Hillsdale"/>
    <s v="7299 Apache St"/>
    <n v="19"/>
    <n v="1"/>
    <s v="?"/>
    <n v="1"/>
    <n v="0"/>
    <s v="NO"/>
    <n v="60570"/>
    <n v="6730"/>
    <n v="6730"/>
    <n v="47110"/>
    <x v="5"/>
    <s v="Maxima"/>
    <n v="2011"/>
    <s v="N"/>
    <n v="0"/>
  </r>
  <r>
    <n v="167"/>
    <n v="36"/>
    <n v="287489"/>
    <d v="1994-02-03T00:00:00"/>
    <x v="2"/>
    <s v="100/300"/>
    <n v="1000"/>
    <n v="949.44"/>
    <n v="0"/>
    <n v="448603"/>
    <x v="1"/>
    <x v="4"/>
    <s v="exec-managerial"/>
    <s v="camping"/>
    <s v="other-relative"/>
    <n v="0"/>
    <n v="-38400"/>
    <d v="2015-01-19T00:00:00"/>
    <x v="2"/>
    <s v="Rear Collision"/>
    <x v="0"/>
    <x v="4"/>
    <x v="5"/>
    <s v="Springfield"/>
    <s v="2756 Britain Hwy"/>
    <n v="22"/>
    <n v="3"/>
    <s v="?"/>
    <n v="0"/>
    <n v="0"/>
    <s v="NO"/>
    <n v="69680"/>
    <n v="8710"/>
    <n v="8710"/>
    <n v="52260"/>
    <x v="1"/>
    <s v="ML350"/>
    <n v="2008"/>
    <s v="Y"/>
    <n v="0"/>
  </r>
  <r>
    <n v="467"/>
    <n v="58"/>
    <n v="808153"/>
    <d v="2003-01-18T00:00:00"/>
    <x v="1"/>
    <s v="500/1000"/>
    <n v="2000"/>
    <n v="977.4"/>
    <n v="0"/>
    <n v="444500"/>
    <x v="0"/>
    <x v="4"/>
    <s v="transport-moving"/>
    <s v="bungie-jumping"/>
    <s v="own-child"/>
    <n v="82200"/>
    <n v="0"/>
    <d v="2015-01-03T00:00:00"/>
    <x v="0"/>
    <s v="Front Collision"/>
    <x v="2"/>
    <x v="2"/>
    <x v="2"/>
    <s v="Columbus"/>
    <s v="9360 3rd Drive"/>
    <n v="2"/>
    <n v="1"/>
    <s v="YES"/>
    <n v="2"/>
    <n v="3"/>
    <s v="NO"/>
    <n v="55700"/>
    <n v="5570"/>
    <n v="11140"/>
    <n v="38990"/>
    <x v="5"/>
    <s v="Maxima"/>
    <n v="2014"/>
    <s v="N"/>
    <n v="0"/>
  </r>
  <r>
    <n v="264"/>
    <n v="47"/>
    <n v="687639"/>
    <d v="2005-03-07T00:00:00"/>
    <x v="1"/>
    <s v="250/500"/>
    <n v="2000"/>
    <n v="1181.46"/>
    <n v="10000000"/>
    <n v="601117"/>
    <x v="1"/>
    <x v="6"/>
    <s v="transport-moving"/>
    <s v="sleeping"/>
    <s v="other-relative"/>
    <n v="0"/>
    <n v="-67400"/>
    <d v="2015-02-12T00:00:00"/>
    <x v="2"/>
    <s v="Front Collision"/>
    <x v="2"/>
    <x v="4"/>
    <x v="3"/>
    <s v="Arlington"/>
    <s v="1655 Francis Hwy"/>
    <n v="16"/>
    <n v="4"/>
    <s v="YES"/>
    <n v="1"/>
    <n v="2"/>
    <s v="YES"/>
    <n v="62370"/>
    <n v="5670"/>
    <n v="5670"/>
    <n v="51030"/>
    <x v="2"/>
    <s v="Neon"/>
    <n v="2001"/>
    <s v="N"/>
    <n v="0"/>
  </r>
  <r>
    <n v="270"/>
    <n v="45"/>
    <n v="497347"/>
    <d v="2003-08-23T00:00:00"/>
    <x v="0"/>
    <s v="500/1000"/>
    <n v="500"/>
    <n v="1187.53"/>
    <n v="0"/>
    <n v="615383"/>
    <x v="1"/>
    <x v="1"/>
    <s v="priv-house-serv"/>
    <s v="yachting"/>
    <s v="not-in-family"/>
    <n v="83200"/>
    <n v="-53300"/>
    <d v="2015-02-24T00:00:00"/>
    <x v="2"/>
    <s v="Side Collision"/>
    <x v="2"/>
    <x v="3"/>
    <x v="1"/>
    <s v="Columbus"/>
    <s v="9720 Lincoln Hwy"/>
    <n v="23"/>
    <n v="3"/>
    <s v="?"/>
    <n v="0"/>
    <n v="0"/>
    <s v="YES"/>
    <n v="54340"/>
    <n v="9880"/>
    <n v="0"/>
    <n v="44460"/>
    <x v="0"/>
    <s v="92x"/>
    <n v="2005"/>
    <s v="N"/>
    <n v="0"/>
  </r>
  <r>
    <n v="310"/>
    <n v="48"/>
    <n v="439660"/>
    <d v="2002-07-11T00:00:00"/>
    <x v="0"/>
    <s v="100/300"/>
    <n v="1000"/>
    <n v="845.16"/>
    <n v="0"/>
    <n v="434342"/>
    <x v="1"/>
    <x v="4"/>
    <s v="priv-house-serv"/>
    <s v="base-jumping"/>
    <s v="other-relative"/>
    <n v="0"/>
    <n v="0"/>
    <d v="2015-02-25T00:00:00"/>
    <x v="0"/>
    <s v="Front Collision"/>
    <x v="0"/>
    <x v="0"/>
    <x v="5"/>
    <s v="Northbend"/>
    <s v="7066 Texas Ave"/>
    <n v="21"/>
    <n v="1"/>
    <s v="YES"/>
    <n v="1"/>
    <n v="0"/>
    <s v="NO"/>
    <n v="55170"/>
    <n v="6130"/>
    <n v="6130"/>
    <n v="42910"/>
    <x v="6"/>
    <s v="A5"/>
    <n v="2005"/>
    <s v="Y"/>
    <n v="0"/>
  </r>
  <r>
    <n v="143"/>
    <n v="34"/>
    <n v="847123"/>
    <d v="2014-03-19T00:00:00"/>
    <x v="2"/>
    <s v="100/300"/>
    <n v="500"/>
    <n v="1442.27"/>
    <n v="0"/>
    <n v="435100"/>
    <x v="0"/>
    <x v="3"/>
    <s v="priv-house-serv"/>
    <s v="exercise"/>
    <s v="wife"/>
    <n v="67900"/>
    <n v="0"/>
    <d v="2015-02-17T00:00:00"/>
    <x v="0"/>
    <s v="Front Collision"/>
    <x v="1"/>
    <x v="3"/>
    <x v="2"/>
    <s v="Columbus"/>
    <s v="9728 Britain Hwy"/>
    <n v="10"/>
    <n v="1"/>
    <s v="?"/>
    <n v="2"/>
    <n v="3"/>
    <s v="YES"/>
    <n v="58500"/>
    <n v="11700"/>
    <n v="5850"/>
    <n v="40950"/>
    <x v="2"/>
    <s v="RAM"/>
    <n v="1999"/>
    <s v="N"/>
    <n v="0"/>
  </r>
  <r>
    <n v="146"/>
    <n v="32"/>
    <n v="172307"/>
    <d v="1993-12-06T00:00:00"/>
    <x v="0"/>
    <s v="100/300"/>
    <n v="2000"/>
    <n v="1276.43"/>
    <n v="0"/>
    <n v="431278"/>
    <x v="0"/>
    <x v="2"/>
    <s v="priv-house-serv"/>
    <s v="skydiving"/>
    <s v="own-child"/>
    <n v="0"/>
    <n v="0"/>
    <d v="2015-02-09T00:00:00"/>
    <x v="0"/>
    <s v="Rear Collision"/>
    <x v="0"/>
    <x v="2"/>
    <x v="5"/>
    <s v="Riverwood"/>
    <s v="4486 Cherokee Ridge"/>
    <n v="12"/>
    <n v="1"/>
    <s v="?"/>
    <n v="0"/>
    <n v="3"/>
    <s v="?"/>
    <n v="59940"/>
    <n v="6660"/>
    <n v="6660"/>
    <n v="46620"/>
    <x v="12"/>
    <s v="CRV"/>
    <n v="1995"/>
    <s v="N"/>
    <n v="0"/>
  </r>
  <r>
    <n v="102"/>
    <n v="28"/>
    <n v="810189"/>
    <d v="1999-08-29T00:00:00"/>
    <x v="0"/>
    <s v="250/500"/>
    <n v="500"/>
    <n v="1075.4100000000001"/>
    <n v="0"/>
    <n v="445648"/>
    <x v="0"/>
    <x v="0"/>
    <s v="machine-op-inspct"/>
    <s v="reading"/>
    <s v="wife"/>
    <n v="55200"/>
    <n v="0"/>
    <d v="2015-02-15T00:00:00"/>
    <x v="0"/>
    <s v="Side Collision"/>
    <x v="2"/>
    <x v="0"/>
    <x v="7"/>
    <s v="Northbend"/>
    <s v="8021 Flute Ave"/>
    <n v="6"/>
    <n v="1"/>
    <s v="NO"/>
    <n v="1"/>
    <n v="0"/>
    <s v="NO"/>
    <n v="73400"/>
    <n v="7340"/>
    <n v="7340"/>
    <n v="58720"/>
    <x v="2"/>
    <s v="Neon"/>
    <n v="1996"/>
    <s v="N"/>
    <n v="0"/>
  </r>
  <r>
    <n v="61"/>
    <n v="23"/>
    <n v="432068"/>
    <d v="2007-03-09T00:00:00"/>
    <x v="2"/>
    <s v="100/300"/>
    <n v="500"/>
    <n v="1111.72"/>
    <n v="0"/>
    <n v="448857"/>
    <x v="0"/>
    <x v="6"/>
    <s v="exec-managerial"/>
    <s v="bungie-jumping"/>
    <s v="other-relative"/>
    <n v="54600"/>
    <n v="0"/>
    <d v="2015-02-25T00:00:00"/>
    <x v="0"/>
    <s v="Side Collision"/>
    <x v="0"/>
    <x v="2"/>
    <x v="7"/>
    <s v="Riverwood"/>
    <s v="2774 Apache Drive"/>
    <n v="6"/>
    <n v="1"/>
    <s v="?"/>
    <n v="1"/>
    <n v="2"/>
    <s v="?"/>
    <n v="41850"/>
    <n v="4650"/>
    <n v="4650"/>
    <n v="32550"/>
    <x v="9"/>
    <s v="Legacy"/>
    <n v="1997"/>
    <s v="N"/>
    <n v="0"/>
  </r>
  <r>
    <n v="255"/>
    <n v="44"/>
    <n v="903203"/>
    <d v="2004-01-03T00:00:00"/>
    <x v="0"/>
    <s v="500/1000"/>
    <n v="2000"/>
    <n v="814.96"/>
    <n v="6000000"/>
    <n v="435267"/>
    <x v="1"/>
    <x v="1"/>
    <s v="priv-house-serv"/>
    <s v="chess"/>
    <s v="not-in-family"/>
    <n v="68500"/>
    <n v="0"/>
    <d v="2015-02-05T00:00:00"/>
    <x v="3"/>
    <s v="?"/>
    <x v="3"/>
    <x v="0"/>
    <x v="5"/>
    <s v="Hillsdale"/>
    <s v="2787 MLK St"/>
    <n v="7"/>
    <n v="1"/>
    <s v="?"/>
    <n v="2"/>
    <n v="2"/>
    <s v="NO"/>
    <n v="6400"/>
    <n v="640"/>
    <n v="1280"/>
    <n v="4480"/>
    <x v="1"/>
    <s v="ML350"/>
    <n v="2005"/>
    <s v="Y"/>
    <n v="0"/>
  </r>
  <r>
    <n v="211"/>
    <n v="40"/>
    <n v="253085"/>
    <d v="1991-04-25T00:00:00"/>
    <x v="2"/>
    <s v="500/1000"/>
    <n v="1000"/>
    <n v="1575.86"/>
    <n v="0"/>
    <n v="461275"/>
    <x v="1"/>
    <x v="1"/>
    <s v="other-service"/>
    <s v="sleeping"/>
    <s v="own-child"/>
    <n v="0"/>
    <n v="0"/>
    <d v="2015-01-12T00:00:00"/>
    <x v="1"/>
    <s v="?"/>
    <x v="3"/>
    <x v="0"/>
    <x v="4"/>
    <s v="Northbrook"/>
    <s v="9847 Elm St"/>
    <n v="3"/>
    <n v="1"/>
    <s v="NO"/>
    <n v="1"/>
    <n v="1"/>
    <s v="NO"/>
    <n v="3190"/>
    <n v="580"/>
    <n v="290"/>
    <n v="2320"/>
    <x v="6"/>
    <s v="A5"/>
    <n v="2004"/>
    <s v="N"/>
    <n v="0"/>
  </r>
  <r>
    <n v="61"/>
    <n v="29"/>
    <n v="180720"/>
    <d v="1995-03-14T00:00:00"/>
    <x v="1"/>
    <s v="250/500"/>
    <n v="1000"/>
    <n v="1115.27"/>
    <n v="0"/>
    <n v="613816"/>
    <x v="0"/>
    <x v="6"/>
    <s v="handlers-cleaners"/>
    <s v="polo"/>
    <s v="unmarried"/>
    <n v="0"/>
    <n v="-66000"/>
    <d v="2015-01-01T00:00:00"/>
    <x v="3"/>
    <s v="?"/>
    <x v="3"/>
    <x v="1"/>
    <x v="1"/>
    <s v="Hillsdale"/>
    <s v="4629 Elm Ridge"/>
    <n v="10"/>
    <n v="1"/>
    <s v="YES"/>
    <n v="2"/>
    <n v="1"/>
    <s v="YES"/>
    <n v="5900"/>
    <n v="590"/>
    <n v="590"/>
    <n v="4720"/>
    <x v="5"/>
    <s v="Pathfinder"/>
    <n v="2010"/>
    <s v="N"/>
    <n v="0"/>
  </r>
  <r>
    <n v="108"/>
    <n v="31"/>
    <n v="492224"/>
    <d v="2005-12-09T00:00:00"/>
    <x v="1"/>
    <s v="500/1000"/>
    <n v="2000"/>
    <n v="1175.7"/>
    <n v="0"/>
    <n v="608767"/>
    <x v="0"/>
    <x v="4"/>
    <s v="protective-serv"/>
    <s v="yachting"/>
    <s v="not-in-family"/>
    <n v="0"/>
    <n v="0"/>
    <d v="2015-02-19T00:00:00"/>
    <x v="0"/>
    <s v="Rear Collision"/>
    <x v="2"/>
    <x v="2"/>
    <x v="2"/>
    <s v="Columbus"/>
    <s v="5585 Washington Drive"/>
    <n v="14"/>
    <n v="1"/>
    <s v="NO"/>
    <n v="0"/>
    <n v="2"/>
    <s v="NO"/>
    <n v="57330"/>
    <n v="6370"/>
    <n v="6370"/>
    <n v="44590"/>
    <x v="2"/>
    <s v="Neon"/>
    <n v="2006"/>
    <s v="N"/>
    <n v="0"/>
  </r>
  <r>
    <n v="303"/>
    <n v="50"/>
    <n v="411477"/>
    <d v="2001-12-25T00:00:00"/>
    <x v="0"/>
    <s v="100/300"/>
    <n v="500"/>
    <n v="793.15"/>
    <n v="0"/>
    <n v="620869"/>
    <x v="0"/>
    <x v="0"/>
    <s v="tech-support"/>
    <s v="board-games"/>
    <s v="own-child"/>
    <n v="54600"/>
    <n v="-45500"/>
    <d v="2015-01-14T00:00:00"/>
    <x v="2"/>
    <s v="Front Collision"/>
    <x v="2"/>
    <x v="3"/>
    <x v="4"/>
    <s v="Hillsdale"/>
    <s v="3925 Sky St"/>
    <n v="17"/>
    <n v="3"/>
    <s v="NO"/>
    <n v="0"/>
    <n v="3"/>
    <s v="NO"/>
    <n v="81960"/>
    <n v="13660"/>
    <n v="13660"/>
    <n v="54640"/>
    <x v="2"/>
    <s v="Neon"/>
    <n v="2008"/>
    <s v="N"/>
    <n v="0"/>
  </r>
  <r>
    <n v="152"/>
    <n v="33"/>
    <n v="107181"/>
    <d v="1999-11-14T00:00:00"/>
    <x v="1"/>
    <s v="250/500"/>
    <n v="500"/>
    <n v="942.51"/>
    <n v="0"/>
    <n v="478981"/>
    <x v="1"/>
    <x v="1"/>
    <s v="transport-moving"/>
    <s v="exercise"/>
    <s v="wife"/>
    <n v="0"/>
    <n v="0"/>
    <d v="2015-01-30T00:00:00"/>
    <x v="0"/>
    <s v="Side Collision"/>
    <x v="0"/>
    <x v="2"/>
    <x v="0"/>
    <s v="Hillsdale"/>
    <s v="3903 Oak Ave"/>
    <n v="16"/>
    <n v="1"/>
    <s v="YES"/>
    <n v="0"/>
    <n v="0"/>
    <s v="?"/>
    <n v="70400"/>
    <n v="6400"/>
    <n v="19200"/>
    <n v="44800"/>
    <x v="9"/>
    <s v="Legacy"/>
    <n v="2001"/>
    <s v="Y"/>
    <n v="0"/>
  </r>
  <r>
    <n v="120"/>
    <n v="34"/>
    <n v="312940"/>
    <d v="2001-10-27T00:00:00"/>
    <x v="1"/>
    <s v="500/1000"/>
    <n v="1000"/>
    <n v="1056.71"/>
    <n v="0"/>
    <n v="464630"/>
    <x v="1"/>
    <x v="6"/>
    <s v="protective-serv"/>
    <s v="paintball"/>
    <s v="not-in-family"/>
    <n v="77900"/>
    <n v="0"/>
    <d v="2015-01-20T00:00:00"/>
    <x v="3"/>
    <s v="?"/>
    <x v="1"/>
    <x v="1"/>
    <x v="1"/>
    <s v="Columbus"/>
    <s v="3805 Lincoln Hwy"/>
    <n v="3"/>
    <n v="1"/>
    <s v="NO"/>
    <n v="2"/>
    <n v="1"/>
    <s v="?"/>
    <n v="3770"/>
    <n v="580"/>
    <n v="580"/>
    <n v="2610"/>
    <x v="11"/>
    <s v="Grand Cherokee"/>
    <n v="2002"/>
    <s v="N"/>
    <n v="0"/>
  </r>
  <r>
    <n v="144"/>
    <n v="36"/>
    <n v="855186"/>
    <d v="1993-10-31T00:00:00"/>
    <x v="1"/>
    <s v="500/1000"/>
    <n v="2000"/>
    <n v="1255.68"/>
    <n v="6000000"/>
    <n v="466303"/>
    <x v="1"/>
    <x v="2"/>
    <s v="sales"/>
    <s v="reading"/>
    <s v="other-relative"/>
    <n v="23600"/>
    <n v="-15600"/>
    <d v="2015-02-18T00:00:00"/>
    <x v="3"/>
    <s v="?"/>
    <x v="1"/>
    <x v="1"/>
    <x v="5"/>
    <s v="Arlington"/>
    <s v="4055 2nd Drive"/>
    <n v="7"/>
    <n v="1"/>
    <s v="NO"/>
    <n v="0"/>
    <n v="0"/>
    <s v="?"/>
    <n v="7400"/>
    <n v="740"/>
    <n v="1480"/>
    <n v="5180"/>
    <x v="2"/>
    <s v="Neon"/>
    <n v="2014"/>
    <s v="N"/>
    <n v="0"/>
  </r>
  <r>
    <n v="414"/>
    <n v="52"/>
    <n v="373935"/>
    <d v="2003-02-13T00:00:00"/>
    <x v="1"/>
    <s v="500/1000"/>
    <n v="500"/>
    <n v="1335.13"/>
    <n v="0"/>
    <n v="452647"/>
    <x v="1"/>
    <x v="5"/>
    <s v="farming-fishing"/>
    <s v="chess"/>
    <s v="unmarried"/>
    <n v="44000"/>
    <n v="-71000"/>
    <d v="2015-01-07T00:00:00"/>
    <x v="0"/>
    <s v="Rear Collision"/>
    <x v="2"/>
    <x v="0"/>
    <x v="0"/>
    <s v="Northbend"/>
    <s v="3707 Oak Ridge"/>
    <n v="13"/>
    <n v="1"/>
    <s v="YES"/>
    <n v="1"/>
    <n v="1"/>
    <s v="?"/>
    <n v="54810"/>
    <n v="6090"/>
    <n v="6090"/>
    <n v="42630"/>
    <x v="3"/>
    <s v="Silverado"/>
    <n v="1999"/>
    <s v="Y"/>
    <n v="0"/>
  </r>
  <r>
    <n v="163"/>
    <n v="37"/>
    <n v="812989"/>
    <d v="2004-03-06T00:00:00"/>
    <x v="1"/>
    <s v="250/500"/>
    <n v="500"/>
    <n v="1178.95"/>
    <n v="6000000"/>
    <n v="441370"/>
    <x v="1"/>
    <x v="6"/>
    <s v="priv-house-serv"/>
    <s v="dancing"/>
    <s v="own-child"/>
    <n v="0"/>
    <n v="-67300"/>
    <d v="2015-01-16T00:00:00"/>
    <x v="0"/>
    <s v="Rear Collision"/>
    <x v="2"/>
    <x v="2"/>
    <x v="2"/>
    <s v="Springfield"/>
    <s v="7327 Lincoln Drive"/>
    <n v="20"/>
    <n v="1"/>
    <s v="YES"/>
    <n v="2"/>
    <n v="3"/>
    <s v="YES"/>
    <n v="49400"/>
    <n v="4940"/>
    <n v="9880"/>
    <n v="34580"/>
    <x v="11"/>
    <s v="Wrangler"/>
    <n v="2005"/>
    <s v="N"/>
    <n v="0"/>
  </r>
  <r>
    <n v="352"/>
    <n v="53"/>
    <n v="993840"/>
    <d v="2013-07-12T00:00:00"/>
    <x v="2"/>
    <s v="250/500"/>
    <n v="500"/>
    <n v="1793.16"/>
    <n v="0"/>
    <n v="619166"/>
    <x v="0"/>
    <x v="2"/>
    <s v="tech-support"/>
    <s v="exercise"/>
    <s v="wife"/>
    <n v="0"/>
    <n v="0"/>
    <d v="2015-01-15T00:00:00"/>
    <x v="0"/>
    <s v="Front Collision"/>
    <x v="1"/>
    <x v="2"/>
    <x v="5"/>
    <s v="Riverwood"/>
    <s v="9369 Flute Hwy"/>
    <n v="23"/>
    <n v="1"/>
    <s v="YES"/>
    <n v="2"/>
    <n v="2"/>
    <s v="NO"/>
    <n v="68750"/>
    <n v="12500"/>
    <n v="6250"/>
    <n v="50000"/>
    <x v="3"/>
    <s v="Malibu"/>
    <n v="2009"/>
    <s v="N"/>
    <n v="0"/>
  </r>
  <r>
    <n v="27"/>
    <n v="32"/>
    <n v="327856"/>
    <d v="2014-08-27T00:00:00"/>
    <x v="0"/>
    <s v="100/300"/>
    <n v="500"/>
    <n v="1008.38"/>
    <n v="0"/>
    <n v="472803"/>
    <x v="1"/>
    <x v="1"/>
    <s v="adm-clerical"/>
    <s v="yachting"/>
    <s v="other-relative"/>
    <n v="37900"/>
    <n v="0"/>
    <d v="2015-02-01T00:00:00"/>
    <x v="0"/>
    <s v="Front Collision"/>
    <x v="2"/>
    <x v="4"/>
    <x v="0"/>
    <s v="Arlington"/>
    <s v="4239 Weaver Ave"/>
    <n v="11"/>
    <n v="1"/>
    <s v="NO"/>
    <n v="1"/>
    <n v="0"/>
    <s v="?"/>
    <n v="61500"/>
    <n v="12300"/>
    <n v="6150"/>
    <n v="43050"/>
    <x v="2"/>
    <s v="Neon"/>
    <n v="2013"/>
    <s v="N"/>
    <n v="0"/>
  </r>
  <r>
    <n v="239"/>
    <n v="39"/>
    <n v="506333"/>
    <d v="1990-06-22T00:00:00"/>
    <x v="2"/>
    <s v="100/300"/>
    <n v="500"/>
    <n v="1396.83"/>
    <n v="0"/>
    <n v="442308"/>
    <x v="1"/>
    <x v="4"/>
    <s v="other-service"/>
    <s v="reading"/>
    <s v="husband"/>
    <n v="0"/>
    <n v="0"/>
    <d v="2015-01-06T00:00:00"/>
    <x v="2"/>
    <s v="Rear Collision"/>
    <x v="0"/>
    <x v="4"/>
    <x v="4"/>
    <s v="Northbend"/>
    <s v="6044 Weaver Drive"/>
    <n v="0"/>
    <n v="4"/>
    <s v="?"/>
    <n v="0"/>
    <n v="3"/>
    <s v="NO"/>
    <n v="76890"/>
    <n v="6990"/>
    <n v="13980"/>
    <n v="55920"/>
    <x v="10"/>
    <s v="X6"/>
    <n v="2007"/>
    <s v="N"/>
    <n v="0"/>
  </r>
  <r>
    <n v="33"/>
    <n v="32"/>
    <n v="263159"/>
    <d v="2008-03-07T00:00:00"/>
    <x v="0"/>
    <s v="100/300"/>
    <n v="500"/>
    <n v="1402.78"/>
    <n v="5000000"/>
    <n v="469383"/>
    <x v="1"/>
    <x v="1"/>
    <s v="other-service"/>
    <s v="base-jumping"/>
    <s v="husband"/>
    <n v="70300"/>
    <n v="-50300"/>
    <d v="2015-02-02T00:00:00"/>
    <x v="0"/>
    <s v="Rear Collision"/>
    <x v="1"/>
    <x v="4"/>
    <x v="2"/>
    <s v="Northbrook"/>
    <s v="8879 1st Drive"/>
    <n v="2"/>
    <n v="1"/>
    <s v="YES"/>
    <n v="0"/>
    <n v="1"/>
    <s v="?"/>
    <n v="56070"/>
    <n v="6230"/>
    <n v="12460"/>
    <n v="37380"/>
    <x v="7"/>
    <s v="Camry"/>
    <n v="2012"/>
    <s v="N"/>
    <n v="0"/>
  </r>
  <r>
    <n v="88"/>
    <n v="30"/>
    <n v="372912"/>
    <d v="1992-08-05T00:00:00"/>
    <x v="1"/>
    <s v="100/300"/>
    <n v="1000"/>
    <n v="1437.88"/>
    <n v="0"/>
    <n v="614383"/>
    <x v="1"/>
    <x v="3"/>
    <s v="transport-moving"/>
    <s v="reading"/>
    <s v="husband"/>
    <n v="42800"/>
    <n v="-51200"/>
    <d v="2015-02-25T00:00:00"/>
    <x v="0"/>
    <s v="Side Collision"/>
    <x v="2"/>
    <x v="2"/>
    <x v="0"/>
    <s v="Northbrook"/>
    <s v="9488 Best Drive"/>
    <n v="3"/>
    <n v="1"/>
    <s v="NO"/>
    <n v="2"/>
    <n v="0"/>
    <s v="YES"/>
    <n v="56000"/>
    <n v="14000"/>
    <n v="0"/>
    <n v="42000"/>
    <x v="3"/>
    <s v="Malibu"/>
    <n v="2003"/>
    <s v="N"/>
    <n v="0"/>
  </r>
  <r>
    <n v="101"/>
    <n v="33"/>
    <n v="552788"/>
    <d v="1991-09-03T00:00:00"/>
    <x v="2"/>
    <s v="500/1000"/>
    <n v="1000"/>
    <n v="1313.64"/>
    <n v="0"/>
    <n v="438617"/>
    <x v="1"/>
    <x v="3"/>
    <s v="priv-house-serv"/>
    <s v="board-games"/>
    <s v="unmarried"/>
    <n v="12100"/>
    <n v="0"/>
    <d v="2015-02-10T00:00:00"/>
    <x v="3"/>
    <s v="?"/>
    <x v="3"/>
    <x v="1"/>
    <x v="2"/>
    <s v="Hillsdale"/>
    <s v="7500 Texas Ridge"/>
    <n v="3"/>
    <n v="1"/>
    <s v="YES"/>
    <n v="1"/>
    <n v="0"/>
    <s v="NO"/>
    <n v="4290"/>
    <n v="780"/>
    <n v="390"/>
    <n v="3120"/>
    <x v="6"/>
    <s v="A3"/>
    <n v="1997"/>
    <s v="N"/>
    <n v="0"/>
  </r>
  <r>
    <n v="20"/>
    <n v="37"/>
    <n v="722747"/>
    <d v="2011-09-02T00:00:00"/>
    <x v="2"/>
    <s v="250/500"/>
    <n v="500"/>
    <n v="1482.14"/>
    <n v="0"/>
    <n v="613936"/>
    <x v="1"/>
    <x v="2"/>
    <s v="transport-moving"/>
    <s v="reading"/>
    <s v="husband"/>
    <n v="33000"/>
    <n v="-43600"/>
    <d v="2015-02-22T00:00:00"/>
    <x v="2"/>
    <s v="Rear Collision"/>
    <x v="2"/>
    <x v="3"/>
    <x v="2"/>
    <s v="Arlington"/>
    <s v="2048 3rd Ridge"/>
    <n v="15"/>
    <n v="3"/>
    <s v="?"/>
    <n v="2"/>
    <n v="1"/>
    <s v="NO"/>
    <n v="60750"/>
    <n v="6750"/>
    <n v="6750"/>
    <n v="47250"/>
    <x v="9"/>
    <s v="Forrestor"/>
    <n v="2003"/>
    <s v="N"/>
    <n v="0"/>
  </r>
  <r>
    <n v="126"/>
    <n v="30"/>
    <n v="248467"/>
    <d v="2012-10-06T00:00:00"/>
    <x v="2"/>
    <s v="250/500"/>
    <n v="2000"/>
    <n v="1171.75"/>
    <n v="0"/>
    <n v="472163"/>
    <x v="1"/>
    <x v="2"/>
    <s v="machine-op-inspct"/>
    <s v="board-games"/>
    <s v="not-in-family"/>
    <n v="46500"/>
    <n v="-42700"/>
    <d v="2015-01-31T00:00:00"/>
    <x v="0"/>
    <s v="Side Collision"/>
    <x v="1"/>
    <x v="3"/>
    <x v="2"/>
    <s v="Northbend"/>
    <s v="3419 Apache St"/>
    <n v="23"/>
    <n v="1"/>
    <s v="?"/>
    <n v="2"/>
    <n v="3"/>
    <s v="NO"/>
    <n v="48730"/>
    <n v="4430"/>
    <n v="4430"/>
    <n v="39870"/>
    <x v="3"/>
    <s v="Malibu"/>
    <n v="2011"/>
    <s v="N"/>
    <n v="0"/>
  </r>
  <r>
    <n v="264"/>
    <n v="43"/>
    <n v="955953"/>
    <d v="2014-01-18T00:00:00"/>
    <x v="2"/>
    <s v="500/1000"/>
    <n v="2000"/>
    <n v="1353.33"/>
    <n v="0"/>
    <n v="447458"/>
    <x v="0"/>
    <x v="2"/>
    <s v="adm-clerical"/>
    <s v="video-games"/>
    <s v="not-in-family"/>
    <n v="0"/>
    <n v="-8500"/>
    <d v="2015-02-12T00:00:00"/>
    <x v="2"/>
    <s v="Front Collision"/>
    <x v="1"/>
    <x v="0"/>
    <x v="4"/>
    <s v="Springfield"/>
    <s v="9875 MLK Ave"/>
    <n v="9"/>
    <n v="3"/>
    <s v="YES"/>
    <n v="2"/>
    <n v="0"/>
    <s v="NO"/>
    <n v="95150"/>
    <n v="17300"/>
    <n v="17300"/>
    <n v="60550"/>
    <x v="8"/>
    <s v="Escape"/>
    <n v="2007"/>
    <s v="N"/>
    <n v="0"/>
  </r>
  <r>
    <n v="78"/>
    <n v="24"/>
    <n v="910622"/>
    <d v="1992-03-22T00:00:00"/>
    <x v="1"/>
    <s v="100/300"/>
    <n v="500"/>
    <n v="1175.51"/>
    <n v="0"/>
    <n v="474792"/>
    <x v="0"/>
    <x v="4"/>
    <s v="craft-repair"/>
    <s v="yachting"/>
    <s v="husband"/>
    <n v="0"/>
    <n v="0"/>
    <d v="2015-01-06T00:00:00"/>
    <x v="1"/>
    <s v="?"/>
    <x v="1"/>
    <x v="0"/>
    <x v="2"/>
    <s v="Columbus"/>
    <s v="3553 Texas Ave"/>
    <n v="20"/>
    <n v="1"/>
    <s v="?"/>
    <n v="0"/>
    <n v="1"/>
    <s v="YES"/>
    <n v="7480"/>
    <n v="680"/>
    <n v="680"/>
    <n v="6120"/>
    <x v="2"/>
    <s v="Neon"/>
    <n v="2003"/>
    <s v="N"/>
    <n v="0"/>
  </r>
  <r>
    <n v="123"/>
    <n v="28"/>
    <n v="137675"/>
    <d v="2012-12-03T00:00:00"/>
    <x v="2"/>
    <s v="100/300"/>
    <n v="2000"/>
    <n v="1836.02"/>
    <n v="0"/>
    <n v="470559"/>
    <x v="0"/>
    <x v="4"/>
    <s v="transport-moving"/>
    <s v="movies"/>
    <s v="own-child"/>
    <n v="38000"/>
    <n v="-41200"/>
    <d v="2015-01-01T00:00:00"/>
    <x v="0"/>
    <s v="Side Collision"/>
    <x v="0"/>
    <x v="4"/>
    <x v="5"/>
    <s v="Riverwood"/>
    <s v="4335 1st St"/>
    <n v="5"/>
    <n v="1"/>
    <s v="?"/>
    <n v="2"/>
    <n v="1"/>
    <s v="YES"/>
    <n v="79800"/>
    <n v="13300"/>
    <n v="6650"/>
    <n v="59850"/>
    <x v="13"/>
    <s v="Passat"/>
    <n v="2011"/>
    <s v="Y"/>
    <n v="0"/>
  </r>
  <r>
    <n v="347"/>
    <n v="51"/>
    <n v="343421"/>
    <d v="1996-10-18T00:00:00"/>
    <x v="0"/>
    <s v="500/1000"/>
    <n v="500"/>
    <n v="1480.79"/>
    <n v="9000000"/>
    <n v="432399"/>
    <x v="1"/>
    <x v="0"/>
    <s v="priv-house-serv"/>
    <s v="board-games"/>
    <s v="unmarried"/>
    <n v="0"/>
    <n v="-12100"/>
    <d v="2015-01-07T00:00:00"/>
    <x v="0"/>
    <s v="Side Collision"/>
    <x v="2"/>
    <x v="3"/>
    <x v="5"/>
    <s v="Hillsdale"/>
    <s v="9070 Tree Ave"/>
    <n v="15"/>
    <n v="1"/>
    <s v="YES"/>
    <n v="0"/>
    <n v="2"/>
    <s v="?"/>
    <n v="103560"/>
    <n v="8630"/>
    <n v="17260"/>
    <n v="77670"/>
    <x v="11"/>
    <s v="Wrangler"/>
    <n v="1997"/>
    <s v="N"/>
    <n v="0"/>
  </r>
  <r>
    <n v="163"/>
    <n v="38"/>
    <n v="413192"/>
    <d v="1997-10-02T00:00:00"/>
    <x v="1"/>
    <s v="500/1000"/>
    <n v="2000"/>
    <n v="1453.92"/>
    <n v="0"/>
    <n v="607605"/>
    <x v="1"/>
    <x v="1"/>
    <s v="other-service"/>
    <s v="yachting"/>
    <s v="other-relative"/>
    <n v="51700"/>
    <n v="0"/>
    <d v="2015-02-21T00:00:00"/>
    <x v="0"/>
    <s v="Side Collision"/>
    <x v="1"/>
    <x v="4"/>
    <x v="2"/>
    <s v="Hillsdale"/>
    <s v="3900 Texas St"/>
    <n v="13"/>
    <n v="1"/>
    <s v="YES"/>
    <n v="2"/>
    <n v="3"/>
    <s v="?"/>
    <n v="79500"/>
    <n v="15900"/>
    <n v="7950"/>
    <n v="55650"/>
    <x v="4"/>
    <s v="MDX"/>
    <n v="1995"/>
    <s v="N"/>
    <n v="0"/>
  </r>
  <r>
    <n v="271"/>
    <n v="44"/>
    <n v="247801"/>
    <d v="2008-03-18T00:00:00"/>
    <x v="0"/>
    <s v="250/500"/>
    <n v="500"/>
    <n v="1340.71"/>
    <n v="0"/>
    <n v="600153"/>
    <x v="1"/>
    <x v="5"/>
    <s v="tech-support"/>
    <s v="base-jumping"/>
    <s v="other-relative"/>
    <n v="0"/>
    <n v="0"/>
    <d v="2015-02-14T00:00:00"/>
    <x v="0"/>
    <s v="Rear Collision"/>
    <x v="1"/>
    <x v="3"/>
    <x v="0"/>
    <s v="Riverwood"/>
    <s v="9657 5th Ave"/>
    <n v="16"/>
    <n v="1"/>
    <s v="NO"/>
    <n v="2"/>
    <n v="2"/>
    <s v="NO"/>
    <n v="76230"/>
    <n v="6930"/>
    <n v="13860"/>
    <n v="55440"/>
    <x v="13"/>
    <s v="Passat"/>
    <n v="1997"/>
    <s v="Y"/>
    <n v="0"/>
  </r>
  <r>
    <n v="410"/>
    <n v="54"/>
    <n v="171147"/>
    <d v="2010-08-29T00:00:00"/>
    <x v="2"/>
    <s v="100/300"/>
    <n v="2000"/>
    <n v="714.03"/>
    <n v="0"/>
    <n v="465979"/>
    <x v="0"/>
    <x v="0"/>
    <s v="protective-serv"/>
    <s v="board-games"/>
    <s v="own-child"/>
    <n v="0"/>
    <n v="-17000"/>
    <d v="2015-02-16T00:00:00"/>
    <x v="0"/>
    <s v="Side Collision"/>
    <x v="1"/>
    <x v="4"/>
    <x v="4"/>
    <s v="Northbend"/>
    <s v="5765 Washington St"/>
    <n v="0"/>
    <n v="1"/>
    <s v="YES"/>
    <n v="0"/>
    <n v="2"/>
    <s v="NO"/>
    <n v="59520"/>
    <n v="9920"/>
    <n v="9920"/>
    <n v="39680"/>
    <x v="12"/>
    <s v="Accord"/>
    <n v="2001"/>
    <s v="N"/>
    <n v="0"/>
  </r>
  <r>
    <n v="448"/>
    <n v="57"/>
    <n v="431283"/>
    <d v="2005-03-31T00:00:00"/>
    <x v="2"/>
    <s v="100/300"/>
    <n v="2000"/>
    <n v="1376.16"/>
    <n v="0"/>
    <n v="466555"/>
    <x v="1"/>
    <x v="1"/>
    <s v="tech-support"/>
    <s v="hiking"/>
    <s v="own-child"/>
    <n v="38600"/>
    <n v="-50300"/>
    <d v="2015-02-04T00:00:00"/>
    <x v="2"/>
    <s v="Front Collision"/>
    <x v="0"/>
    <x v="0"/>
    <x v="0"/>
    <s v="Arlington"/>
    <s v="5997 Embaracadero Drive"/>
    <n v="10"/>
    <n v="3"/>
    <s v="NO"/>
    <n v="2"/>
    <n v="1"/>
    <s v="?"/>
    <n v="47760"/>
    <n v="5970"/>
    <n v="5970"/>
    <n v="35820"/>
    <x v="9"/>
    <s v="Impreza"/>
    <n v="2013"/>
    <s v="Y"/>
    <n v="0"/>
  </r>
  <r>
    <n v="218"/>
    <n v="41"/>
    <n v="461962"/>
    <d v="2013-12-25T00:00:00"/>
    <x v="2"/>
    <s v="100/300"/>
    <n v="500"/>
    <n v="914.22"/>
    <n v="0"/>
    <n v="444155"/>
    <x v="0"/>
    <x v="6"/>
    <s v="prof-specialty"/>
    <s v="golf"/>
    <s v="wife"/>
    <n v="37900"/>
    <n v="-72900"/>
    <d v="2015-01-22T00:00:00"/>
    <x v="2"/>
    <s v="Side Collision"/>
    <x v="2"/>
    <x v="0"/>
    <x v="2"/>
    <s v="Springfield"/>
    <s v="1738 Solo Lane"/>
    <n v="14"/>
    <n v="3"/>
    <s v="NO"/>
    <n v="2"/>
    <n v="0"/>
    <s v="NO"/>
    <n v="84590"/>
    <n v="15380"/>
    <n v="7690"/>
    <n v="61520"/>
    <x v="0"/>
    <n v="93"/>
    <n v="2013"/>
    <s v="N"/>
    <n v="0"/>
  </r>
  <r>
    <n v="43"/>
    <n v="38"/>
    <n v="149467"/>
    <d v="2014-03-11T00:00:00"/>
    <x v="0"/>
    <s v="500/1000"/>
    <n v="1000"/>
    <n v="1601.47"/>
    <n v="0"/>
    <n v="465764"/>
    <x v="0"/>
    <x v="1"/>
    <s v="handlers-cleaners"/>
    <s v="skydiving"/>
    <s v="other-relative"/>
    <n v="64400"/>
    <n v="0"/>
    <d v="2015-02-15T00:00:00"/>
    <x v="2"/>
    <s v="Front Collision"/>
    <x v="2"/>
    <x v="3"/>
    <x v="0"/>
    <s v="Columbus"/>
    <s v="2903 Weaver Drive"/>
    <n v="1"/>
    <n v="3"/>
    <s v="YES"/>
    <n v="2"/>
    <n v="2"/>
    <s v="?"/>
    <n v="61650"/>
    <n v="6850"/>
    <n v="6850"/>
    <n v="47950"/>
    <x v="5"/>
    <s v="Ultima"/>
    <n v="2006"/>
    <s v="N"/>
    <n v="0"/>
  </r>
  <r>
    <n v="33"/>
    <n v="33"/>
    <n v="758740"/>
    <d v="1997-08-04T00:00:00"/>
    <x v="2"/>
    <s v="500/1000"/>
    <n v="1000"/>
    <n v="1096.79"/>
    <n v="6000000"/>
    <n v="446898"/>
    <x v="1"/>
    <x v="2"/>
    <s v="handlers-cleaners"/>
    <s v="dancing"/>
    <s v="unmarried"/>
    <n v="45500"/>
    <n v="-60600"/>
    <d v="2015-01-07T00:00:00"/>
    <x v="0"/>
    <s v="Rear Collision"/>
    <x v="0"/>
    <x v="0"/>
    <x v="1"/>
    <s v="Springfield"/>
    <s v="8926 Texas Ridge"/>
    <n v="16"/>
    <n v="1"/>
    <s v="?"/>
    <n v="2"/>
    <n v="1"/>
    <s v="?"/>
    <n v="81400"/>
    <n v="8140"/>
    <n v="8140"/>
    <n v="65120"/>
    <x v="10"/>
    <s v="M5"/>
    <n v="1998"/>
    <s v="N"/>
    <n v="0"/>
  </r>
  <r>
    <n v="126"/>
    <n v="34"/>
    <n v="628337"/>
    <d v="2007-11-14T00:00:00"/>
    <x v="1"/>
    <s v="100/300"/>
    <n v="2000"/>
    <n v="1078.22"/>
    <n v="0"/>
    <n v="453274"/>
    <x v="1"/>
    <x v="4"/>
    <s v="transport-moving"/>
    <s v="camping"/>
    <s v="wife"/>
    <n v="54500"/>
    <n v="0"/>
    <d v="2015-02-23T00:00:00"/>
    <x v="2"/>
    <s v="Side Collision"/>
    <x v="0"/>
    <x v="2"/>
    <x v="0"/>
    <s v="Northbend"/>
    <s v="4231 3rd Ave"/>
    <n v="2"/>
    <n v="3"/>
    <s v="NO"/>
    <n v="0"/>
    <n v="1"/>
    <s v="YES"/>
    <n v="58410"/>
    <n v="10620"/>
    <n v="5310"/>
    <n v="42480"/>
    <x v="3"/>
    <s v="Tahoe"/>
    <n v="2007"/>
    <s v="N"/>
    <n v="0"/>
  </r>
  <r>
    <n v="411"/>
    <n v="56"/>
    <n v="574637"/>
    <d v="1992-07-30T00:00:00"/>
    <x v="2"/>
    <s v="250/500"/>
    <n v="1000"/>
    <n v="1595.28"/>
    <n v="0"/>
    <n v="479320"/>
    <x v="1"/>
    <x v="3"/>
    <s v="protective-serv"/>
    <s v="exercise"/>
    <s v="other-relative"/>
    <n v="0"/>
    <n v="0"/>
    <d v="2015-01-06T00:00:00"/>
    <x v="2"/>
    <s v="Side Collision"/>
    <x v="0"/>
    <x v="4"/>
    <x v="1"/>
    <s v="Springfield"/>
    <s v="8049 4th St"/>
    <n v="23"/>
    <n v="3"/>
    <s v="?"/>
    <n v="0"/>
    <n v="0"/>
    <s v="?"/>
    <n v="38610"/>
    <n v="3510"/>
    <n v="3510"/>
    <n v="31590"/>
    <x v="13"/>
    <s v="Passat"/>
    <n v="2007"/>
    <s v="N"/>
    <n v="0"/>
  </r>
  <r>
    <n v="225"/>
    <n v="37"/>
    <n v="373600"/>
    <d v="2000-12-01T00:00:00"/>
    <x v="0"/>
    <s v="100/300"/>
    <n v="1000"/>
    <n v="1217.8399999999999"/>
    <n v="5000000"/>
    <n v="443462"/>
    <x v="1"/>
    <x v="5"/>
    <s v="farming-fishing"/>
    <s v="yachting"/>
    <s v="not-in-family"/>
    <n v="49600"/>
    <n v="0"/>
    <d v="2015-02-07T00:00:00"/>
    <x v="2"/>
    <s v="Front Collision"/>
    <x v="1"/>
    <x v="2"/>
    <x v="4"/>
    <s v="Northbrook"/>
    <s v="6501 5th Drive"/>
    <n v="19"/>
    <n v="3"/>
    <s v="?"/>
    <n v="2"/>
    <n v="2"/>
    <s v="NO"/>
    <n v="57600"/>
    <n v="9600"/>
    <n v="9600"/>
    <n v="38400"/>
    <x v="13"/>
    <s v="Passat"/>
    <n v="2015"/>
    <s v="N"/>
    <n v="0"/>
  </r>
  <r>
    <n v="35"/>
    <n v="35"/>
    <n v="930032"/>
    <d v="2002-09-10T00:00:00"/>
    <x v="2"/>
    <s v="100/300"/>
    <n v="2000"/>
    <n v="1117.42"/>
    <n v="0"/>
    <n v="446158"/>
    <x v="1"/>
    <x v="1"/>
    <s v="protective-serv"/>
    <s v="kayaking"/>
    <s v="not-in-family"/>
    <n v="0"/>
    <n v="-51900"/>
    <d v="2015-02-14T00:00:00"/>
    <x v="2"/>
    <s v="Side Collision"/>
    <x v="1"/>
    <x v="2"/>
    <x v="5"/>
    <s v="Hillsdale"/>
    <s v="7909 Andromedia Hwy"/>
    <n v="23"/>
    <n v="3"/>
    <s v="NO"/>
    <n v="2"/>
    <n v="2"/>
    <s v="NO"/>
    <n v="53190"/>
    <m/>
    <n v="11820"/>
    <n v="35460"/>
    <x v="13"/>
    <s v="Jetta"/>
    <n v="1996"/>
    <s v="N"/>
    <n v="1"/>
  </r>
  <r>
    <n v="460"/>
    <n v="57"/>
    <n v="396590"/>
    <d v="1997-11-07T00:00:00"/>
    <x v="0"/>
    <s v="100/300"/>
    <n v="2000"/>
    <n v="1567.37"/>
    <n v="0"/>
    <n v="602514"/>
    <x v="1"/>
    <x v="6"/>
    <s v="craft-repair"/>
    <s v="skydiving"/>
    <s v="husband"/>
    <n v="62500"/>
    <n v="0"/>
    <d v="2015-02-15T00:00:00"/>
    <x v="0"/>
    <s v="Front Collision"/>
    <x v="0"/>
    <x v="3"/>
    <x v="2"/>
    <s v="Riverwood"/>
    <s v="5865 Sky Lane"/>
    <n v="10"/>
    <n v="1"/>
    <s v="?"/>
    <n v="2"/>
    <n v="3"/>
    <s v="NO"/>
    <n v="58300"/>
    <n v="5830"/>
    <n v="11660"/>
    <n v="40810"/>
    <x v="5"/>
    <s v="Maxima"/>
    <n v="2014"/>
    <s v="Y"/>
    <n v="0"/>
  </r>
  <r>
    <n v="195"/>
    <n v="38"/>
    <n v="238412"/>
    <d v="1993-05-18T00:00:00"/>
    <x v="2"/>
    <s v="500/1000"/>
    <n v="2000"/>
    <n v="1294.93"/>
    <n v="6000000"/>
    <n v="477356"/>
    <x v="0"/>
    <x v="0"/>
    <s v="tech-support"/>
    <s v="video-games"/>
    <s v="unmarried"/>
    <n v="38000"/>
    <n v="-50300"/>
    <d v="2015-02-14T00:00:00"/>
    <x v="2"/>
    <s v="Front Collision"/>
    <x v="1"/>
    <x v="4"/>
    <x v="4"/>
    <s v="Springfield"/>
    <s v="1957 Washington Ave"/>
    <n v="12"/>
    <n v="3"/>
    <s v="YES"/>
    <n v="1"/>
    <n v="2"/>
    <s v="NO"/>
    <n v="64620"/>
    <n v="7180"/>
    <n v="0"/>
    <n v="57440"/>
    <x v="2"/>
    <s v="Neon"/>
    <n v="2003"/>
    <s v="N"/>
    <n v="0"/>
  </r>
  <r>
    <n v="360"/>
    <n v="51"/>
    <n v="484321"/>
    <d v="1996-07-11T00:00:00"/>
    <x v="2"/>
    <s v="250/500"/>
    <n v="1000"/>
    <n v="1152.1199999999999"/>
    <n v="0"/>
    <n v="434669"/>
    <x v="0"/>
    <x v="1"/>
    <s v="armed-forces"/>
    <s v="hiking"/>
    <s v="not-in-family"/>
    <n v="0"/>
    <n v="-62400"/>
    <d v="2015-02-05T00:00:00"/>
    <x v="2"/>
    <s v="Side Collision"/>
    <x v="2"/>
    <x v="4"/>
    <x v="4"/>
    <s v="Riverwood"/>
    <s v="7649 Texas St"/>
    <n v="15"/>
    <n v="3"/>
    <s v="NO"/>
    <n v="2"/>
    <n v="0"/>
    <s v="YES"/>
    <n v="90480"/>
    <n v="15080"/>
    <n v="15080"/>
    <n v="60320"/>
    <x v="10"/>
    <s v="X6"/>
    <n v="2000"/>
    <s v="N"/>
    <n v="0"/>
  </r>
  <r>
    <n v="300"/>
    <n v="49"/>
    <n v="795847"/>
    <d v="1995-12-17T00:00:00"/>
    <x v="2"/>
    <s v="100/300"/>
    <n v="1000"/>
    <n v="1441.21"/>
    <n v="0"/>
    <n v="609322"/>
    <x v="1"/>
    <x v="1"/>
    <s v="farming-fishing"/>
    <s v="kayaking"/>
    <s v="wife"/>
    <n v="0"/>
    <n v="0"/>
    <d v="2015-01-04T00:00:00"/>
    <x v="1"/>
    <s v="?"/>
    <x v="3"/>
    <x v="1"/>
    <x v="0"/>
    <s v="Columbus"/>
    <s v="1992 Britain Drive"/>
    <n v="3"/>
    <n v="1"/>
    <s v="NO"/>
    <n v="1"/>
    <n v="0"/>
    <s v="NO"/>
    <n v="7080"/>
    <n v="1180"/>
    <n v="1180"/>
    <n v="4720"/>
    <x v="5"/>
    <s v="Maxima"/>
    <n v="2001"/>
    <s v="N"/>
    <n v="0"/>
  </r>
  <r>
    <n v="245"/>
    <n v="42"/>
    <n v="218456"/>
    <d v="2002-07-16T00:00:00"/>
    <x v="2"/>
    <s v="500/1000"/>
    <n v="1000"/>
    <n v="1575.74"/>
    <n v="7000000"/>
    <n v="614265"/>
    <x v="0"/>
    <x v="6"/>
    <s v="exec-managerial"/>
    <s v="chess"/>
    <s v="other-relative"/>
    <n v="0"/>
    <n v="-68900"/>
    <d v="2015-02-20T00:00:00"/>
    <x v="3"/>
    <s v="?"/>
    <x v="1"/>
    <x v="0"/>
    <x v="7"/>
    <s v="Springfield"/>
    <s v="9685 Sky Ridge"/>
    <n v="19"/>
    <n v="1"/>
    <s v="?"/>
    <n v="2"/>
    <n v="2"/>
    <s v="?"/>
    <n v="6490"/>
    <n v="590"/>
    <n v="1180"/>
    <n v="4720"/>
    <x v="7"/>
    <s v="Camry"/>
    <n v="2011"/>
    <s v="Y"/>
    <n v="0"/>
  </r>
  <r>
    <n v="146"/>
    <n v="36"/>
    <n v="792673"/>
    <d v="2013-04-12T00:00:00"/>
    <x v="0"/>
    <s v="500/1000"/>
    <n v="2000"/>
    <n v="1233.96"/>
    <n v="0"/>
    <n v="606177"/>
    <x v="1"/>
    <x v="4"/>
    <s v="other-service"/>
    <s v="golf"/>
    <s v="other-relative"/>
    <n v="34500"/>
    <n v="-60600"/>
    <d v="2015-02-05T00:00:00"/>
    <x v="2"/>
    <s v="Side Collision"/>
    <x v="2"/>
    <x v="0"/>
    <x v="5"/>
    <s v="Hillsdale"/>
    <s v="3457 Texas Lane"/>
    <n v="16"/>
    <n v="3"/>
    <s v="NO"/>
    <n v="1"/>
    <n v="1"/>
    <s v="NO"/>
    <n v="55900"/>
    <n v="5590"/>
    <n v="5590"/>
    <n v="44720"/>
    <x v="5"/>
    <s v="Ultima"/>
    <n v="2015"/>
    <s v="N"/>
    <n v="0"/>
  </r>
  <r>
    <n v="67"/>
    <n v="29"/>
    <n v="662256"/>
    <d v="1995-11-13T00:00:00"/>
    <x v="2"/>
    <s v="250/500"/>
    <n v="1000"/>
    <n v="1861.43"/>
    <n v="0"/>
    <n v="461514"/>
    <x v="0"/>
    <x v="5"/>
    <s v="adm-clerical"/>
    <s v="polo"/>
    <s v="husband"/>
    <n v="60400"/>
    <n v="-67800"/>
    <d v="2015-01-15T00:00:00"/>
    <x v="0"/>
    <s v="Rear Collision"/>
    <x v="0"/>
    <x v="3"/>
    <x v="0"/>
    <s v="Columbus"/>
    <s v="7693 Cherokee Lane"/>
    <n v="16"/>
    <n v="1"/>
    <s v="NO"/>
    <n v="0"/>
    <n v="3"/>
    <s v="YES"/>
    <n v="63800"/>
    <n v="6380"/>
    <n v="6380"/>
    <n v="51040"/>
    <x v="0"/>
    <s v="92x"/>
    <n v="1998"/>
    <s v="Y"/>
    <n v="0"/>
  </r>
  <r>
    <n v="380"/>
    <n v="56"/>
    <n v="971338"/>
    <d v="2004-11-04T00:00:00"/>
    <x v="0"/>
    <s v="100/300"/>
    <n v="1000"/>
    <n v="1570.86"/>
    <n v="0"/>
    <n v="454685"/>
    <x v="0"/>
    <x v="0"/>
    <s v="farming-fishing"/>
    <s v="cross-fit"/>
    <s v="other-relative"/>
    <n v="66000"/>
    <n v="0"/>
    <d v="2015-01-05T00:00:00"/>
    <x v="0"/>
    <s v="Side Collision"/>
    <x v="2"/>
    <x v="0"/>
    <x v="1"/>
    <s v="Northbend"/>
    <s v="3167 4th Ridge"/>
    <n v="10"/>
    <n v="1"/>
    <s v="?"/>
    <n v="0"/>
    <n v="1"/>
    <s v="YES"/>
    <n v="58160"/>
    <n v="7270"/>
    <n v="7270"/>
    <n v="43620"/>
    <x v="0"/>
    <n v="95"/>
    <n v="1996"/>
    <s v="Y"/>
    <n v="0"/>
  </r>
  <r>
    <n v="389"/>
    <n v="53"/>
    <n v="714738"/>
    <d v="1998-03-21T00:00:00"/>
    <x v="2"/>
    <s v="500/1000"/>
    <n v="2000"/>
    <n v="791.47"/>
    <n v="0"/>
    <n v="477260"/>
    <x v="0"/>
    <x v="4"/>
    <s v="armed-forces"/>
    <s v="chess"/>
    <s v="unmarried"/>
    <n v="0"/>
    <n v="0"/>
    <d v="2015-01-01T00:00:00"/>
    <x v="1"/>
    <s v="?"/>
    <x v="1"/>
    <x v="0"/>
    <x v="5"/>
    <s v="Riverwood"/>
    <s v="1617 Rock Drive"/>
    <n v="6"/>
    <n v="1"/>
    <s v="NO"/>
    <n v="1"/>
    <n v="2"/>
    <s v="NO"/>
    <n v="6300"/>
    <n v="630"/>
    <n v="1260"/>
    <n v="4410"/>
    <x v="1"/>
    <s v="C300"/>
    <n v="2001"/>
    <s v="Y"/>
    <n v="0"/>
  </r>
  <r>
    <n v="317"/>
    <n v="46"/>
    <n v="753844"/>
    <d v="1999-07-22T00:00:00"/>
    <x v="1"/>
    <s v="250/500"/>
    <n v="1000"/>
    <n v="1012.78"/>
    <n v="0"/>
    <n v="469126"/>
    <x v="0"/>
    <x v="0"/>
    <s v="sales"/>
    <s v="yachting"/>
    <s v="other-relative"/>
    <n v="43700"/>
    <n v="0"/>
    <d v="2015-01-26T00:00:00"/>
    <x v="0"/>
    <s v="Front Collision"/>
    <x v="0"/>
    <x v="2"/>
    <x v="4"/>
    <s v="Arlington"/>
    <s v="7877 3rd Ridge"/>
    <n v="18"/>
    <n v="1"/>
    <s v="NO"/>
    <n v="2"/>
    <n v="1"/>
    <s v="NO"/>
    <n v="104610"/>
    <n v="19020"/>
    <n v="19020"/>
    <n v="66570"/>
    <x v="1"/>
    <s v="ML350"/>
    <n v="1999"/>
    <s v="Y"/>
    <n v="0"/>
  </r>
  <r>
    <n v="264"/>
    <n v="44"/>
    <n v="976645"/>
    <d v="2010-02-28T00:00:00"/>
    <x v="2"/>
    <s v="100/300"/>
    <n v="500"/>
    <n v="1047.06"/>
    <n v="6000000"/>
    <n v="443402"/>
    <x v="0"/>
    <x v="3"/>
    <s v="exec-managerial"/>
    <s v="sleeping"/>
    <s v="wife"/>
    <n v="0"/>
    <n v="0"/>
    <d v="2015-02-13T00:00:00"/>
    <x v="2"/>
    <s v="Rear Collision"/>
    <x v="0"/>
    <x v="2"/>
    <x v="0"/>
    <s v="Springfield"/>
    <s v="9325 Lincoln Drive"/>
    <n v="20"/>
    <n v="3"/>
    <s v="NO"/>
    <n v="0"/>
    <n v="2"/>
    <s v="NO"/>
    <n v="69850"/>
    <n v="12700"/>
    <n v="6350"/>
    <n v="50800"/>
    <x v="8"/>
    <s v="Fusion"/>
    <n v="1999"/>
    <s v="N"/>
    <n v="0"/>
  </r>
  <r>
    <n v="20"/>
    <n v="21"/>
    <n v="918037"/>
    <d v="2005-01-30T00:00:00"/>
    <x v="0"/>
    <s v="250/500"/>
    <n v="1000"/>
    <n v="1390.29"/>
    <n v="0"/>
    <n v="479408"/>
    <x v="1"/>
    <x v="4"/>
    <s v="priv-house-serv"/>
    <s v="polo"/>
    <s v="other-relative"/>
    <n v="0"/>
    <n v="-41200"/>
    <d v="2015-01-14T00:00:00"/>
    <x v="0"/>
    <s v="Rear Collision"/>
    <x v="1"/>
    <x v="2"/>
    <x v="7"/>
    <s v="Northbrook"/>
    <s v="5855 Apache St"/>
    <n v="14"/>
    <n v="1"/>
    <s v="NO"/>
    <n v="0"/>
    <n v="0"/>
    <s v="?"/>
    <n v="62900"/>
    <n v="12580"/>
    <n v="6290"/>
    <n v="44030"/>
    <x v="4"/>
    <s v="MDX"/>
    <n v="2006"/>
    <s v="N"/>
    <n v="0"/>
  </r>
  <r>
    <n v="116"/>
    <n v="30"/>
    <n v="996253"/>
    <d v="2001-11-29T00:00:00"/>
    <x v="1"/>
    <s v="500/1000"/>
    <n v="500"/>
    <n v="951.46"/>
    <n v="0"/>
    <n v="467227"/>
    <x v="0"/>
    <x v="6"/>
    <s v="handlers-cleaners"/>
    <s v="golf"/>
    <s v="not-in-family"/>
    <n v="0"/>
    <n v="-35500"/>
    <d v="2015-01-31T00:00:00"/>
    <x v="2"/>
    <s v="Front Collision"/>
    <x v="0"/>
    <x v="3"/>
    <x v="4"/>
    <s v="Riverwood"/>
    <s v="1328 Texas Lane"/>
    <n v="8"/>
    <n v="3"/>
    <s v="NO"/>
    <n v="0"/>
    <n v="3"/>
    <s v="?"/>
    <n v="59670"/>
    <n v="6630"/>
    <n v="6630"/>
    <n v="46410"/>
    <x v="13"/>
    <s v="Passat"/>
    <n v="2004"/>
    <s v="Y"/>
    <n v="0"/>
  </r>
  <r>
    <n v="222"/>
    <n v="40"/>
    <n v="373731"/>
    <d v="2012-12-24T00:00:00"/>
    <x v="2"/>
    <s v="100/300"/>
    <n v="1000"/>
    <n v="1226.78"/>
    <n v="0"/>
    <n v="468433"/>
    <x v="0"/>
    <x v="6"/>
    <s v="armed-forces"/>
    <s v="camping"/>
    <s v="unmarried"/>
    <n v="49600"/>
    <n v="-49200"/>
    <d v="2015-01-22T00:00:00"/>
    <x v="2"/>
    <s v="Rear Collision"/>
    <x v="1"/>
    <x v="3"/>
    <x v="2"/>
    <s v="Springfield"/>
    <s v="4567 Pine Ave"/>
    <n v="17"/>
    <n v="2"/>
    <s v="YES"/>
    <n v="2"/>
    <n v="0"/>
    <s v="?"/>
    <n v="81500"/>
    <n v="16300"/>
    <n v="8150"/>
    <n v="57050"/>
    <x v="10"/>
    <s v="3 Series"/>
    <n v="2013"/>
    <s v="N"/>
    <n v="0"/>
  </r>
  <r>
    <n v="439"/>
    <n v="56"/>
    <n v="836272"/>
    <d v="1997-05-11T00:00:00"/>
    <x v="0"/>
    <s v="100/300"/>
    <n v="500"/>
    <n v="1280.9000000000001"/>
    <n v="0"/>
    <n v="604289"/>
    <x v="0"/>
    <x v="5"/>
    <s v="armed-forces"/>
    <s v="video-games"/>
    <s v="own-child"/>
    <n v="48900"/>
    <n v="-40900"/>
    <d v="2015-01-30T00:00:00"/>
    <x v="0"/>
    <s v="Rear Collision"/>
    <x v="1"/>
    <x v="4"/>
    <x v="5"/>
    <s v="Springfield"/>
    <s v="7575 Pine St"/>
    <n v="9"/>
    <n v="1"/>
    <s v="NO"/>
    <n v="2"/>
    <n v="0"/>
    <s v="?"/>
    <n v="50000"/>
    <n v="15000"/>
    <n v="5000"/>
    <n v="30000"/>
    <x v="11"/>
    <s v="Wrangler"/>
    <n v="2009"/>
    <s v="N"/>
    <n v="0"/>
  </r>
  <r>
    <n v="66"/>
    <n v="28"/>
    <n v="167231"/>
    <d v="1994-01-26T00:00:00"/>
    <x v="1"/>
    <s v="100/300"/>
    <n v="2000"/>
    <n v="1472.77"/>
    <n v="0"/>
    <n v="471366"/>
    <x v="0"/>
    <x v="2"/>
    <s v="adm-clerical"/>
    <s v="exercise"/>
    <s v="husband"/>
    <n v="0"/>
    <n v="-31700"/>
    <d v="2015-02-17T00:00:00"/>
    <x v="0"/>
    <s v="Front Collision"/>
    <x v="2"/>
    <x v="3"/>
    <x v="2"/>
    <s v="Springfield"/>
    <s v="2850 Washington St"/>
    <n v="0"/>
    <n v="1"/>
    <s v="?"/>
    <n v="2"/>
    <n v="1"/>
    <s v="?"/>
    <n v="48290"/>
    <n v="8780"/>
    <n v="8780"/>
    <n v="30730"/>
    <x v="5"/>
    <s v="Maxima"/>
    <n v="1995"/>
    <s v="N"/>
    <n v="0"/>
  </r>
  <r>
    <n v="128"/>
    <n v="29"/>
    <n v="743330"/>
    <d v="2010-11-04T00:00:00"/>
    <x v="0"/>
    <s v="500/1000"/>
    <n v="1000"/>
    <n v="1878.44"/>
    <n v="0"/>
    <n v="450746"/>
    <x v="0"/>
    <x v="5"/>
    <s v="other-service"/>
    <s v="golf"/>
    <s v="husband"/>
    <n v="0"/>
    <n v="-76000"/>
    <d v="2015-02-20T00:00:00"/>
    <x v="0"/>
    <s v="Rear Collision"/>
    <x v="2"/>
    <x v="2"/>
    <x v="1"/>
    <s v="Riverwood"/>
    <s v="9169 Cherokee Hwy"/>
    <n v="2"/>
    <n v="1"/>
    <s v="NO"/>
    <n v="0"/>
    <n v="0"/>
    <s v="?"/>
    <n v="59070"/>
    <n v="5370"/>
    <n v="5370"/>
    <n v="48330"/>
    <x v="3"/>
    <s v="Malibu"/>
    <n v="2003"/>
    <s v="N"/>
    <n v="0"/>
  </r>
  <r>
    <n v="69"/>
    <n v="24"/>
    <n v="807369"/>
    <d v="1992-06-19T00:00:00"/>
    <x v="1"/>
    <s v="500/1000"/>
    <n v="500"/>
    <n v="1418.5"/>
    <n v="0"/>
    <n v="614948"/>
    <x v="1"/>
    <x v="5"/>
    <s v="armed-forces"/>
    <s v="yachting"/>
    <s v="other-relative"/>
    <n v="0"/>
    <n v="0"/>
    <d v="2015-02-04T00:00:00"/>
    <x v="2"/>
    <s v="Rear Collision"/>
    <x v="1"/>
    <x v="0"/>
    <x v="2"/>
    <s v="Springfield"/>
    <s v="6443 Washington Ridge"/>
    <n v="23"/>
    <n v="3"/>
    <s v="?"/>
    <n v="0"/>
    <n v="0"/>
    <s v="NO"/>
    <n v="63300"/>
    <n v="12660"/>
    <n v="6330"/>
    <n v="44310"/>
    <x v="2"/>
    <s v="RAM"/>
    <n v="2012"/>
    <s v="N"/>
    <n v="0"/>
  </r>
  <r>
    <n v="294"/>
    <n v="46"/>
    <n v="735307"/>
    <d v="2010-06-02T00:00:00"/>
    <x v="2"/>
    <s v="100/300"/>
    <n v="500"/>
    <n v="1532.8"/>
    <n v="0"/>
    <n v="473935"/>
    <x v="0"/>
    <x v="3"/>
    <s v="prof-specialty"/>
    <s v="exercise"/>
    <s v="own-child"/>
    <n v="0"/>
    <n v="0"/>
    <d v="2015-02-23T00:00:00"/>
    <x v="0"/>
    <s v="Side Collision"/>
    <x v="2"/>
    <x v="3"/>
    <x v="0"/>
    <s v="Northbend"/>
    <s v="6751 5th Hwy"/>
    <n v="8"/>
    <n v="1"/>
    <s v="NO"/>
    <n v="0"/>
    <n v="3"/>
    <s v="YES"/>
    <n v="65780"/>
    <n v="11960"/>
    <n v="11960"/>
    <n v="41860"/>
    <x v="1"/>
    <s v="ML350"/>
    <n v="2013"/>
    <s v="N"/>
    <n v="0"/>
  </r>
  <r>
    <n v="19"/>
    <n v="29"/>
    <n v="789208"/>
    <d v="2002-10-12T00:00:00"/>
    <x v="0"/>
    <s v="250/500"/>
    <n v="500"/>
    <n v="1304.3499999999999"/>
    <n v="0"/>
    <n v="617267"/>
    <x v="0"/>
    <x v="6"/>
    <s v="transport-moving"/>
    <s v="cross-fit"/>
    <s v="not-in-family"/>
    <n v="0"/>
    <n v="0"/>
    <d v="2015-02-08T00:00:00"/>
    <x v="2"/>
    <s v="Front Collision"/>
    <x v="2"/>
    <x v="4"/>
    <x v="2"/>
    <s v="Columbus"/>
    <s v="2289 Weaver Ridge"/>
    <n v="6"/>
    <n v="3"/>
    <s v="NO"/>
    <n v="0"/>
    <n v="2"/>
    <s v="?"/>
    <n v="75400"/>
    <n v="11600"/>
    <n v="11600"/>
    <n v="52200"/>
    <x v="2"/>
    <s v="Neon"/>
    <n v="2005"/>
    <s v="Y"/>
    <n v="0"/>
  </r>
  <r>
    <n v="191"/>
    <n v="33"/>
    <n v="585324"/>
    <d v="2008-02-25T00:00:00"/>
    <x v="0"/>
    <s v="500/1000"/>
    <n v="2000"/>
    <n v="1551.61"/>
    <n v="0"/>
    <n v="470670"/>
    <x v="0"/>
    <x v="5"/>
    <s v="armed-forces"/>
    <s v="movies"/>
    <s v="unmarried"/>
    <n v="45000"/>
    <n v="-30400"/>
    <d v="2015-02-21T00:00:00"/>
    <x v="1"/>
    <s v="?"/>
    <x v="1"/>
    <x v="1"/>
    <x v="4"/>
    <s v="Arlington"/>
    <s v="8306 1st Drive"/>
    <n v="3"/>
    <n v="1"/>
    <s v="YES"/>
    <n v="1"/>
    <n v="1"/>
    <s v="NO"/>
    <n v="2250"/>
    <n v="250"/>
    <n v="250"/>
    <n v="1750"/>
    <x v="7"/>
    <s v="Corolla"/>
    <n v="2005"/>
    <s v="N"/>
    <n v="0"/>
  </r>
  <r>
    <n v="4"/>
    <n v="39"/>
    <n v="498759"/>
    <d v="1996-09-05T00:00:00"/>
    <x v="2"/>
    <s v="100/300"/>
    <n v="1000"/>
    <n v="1326.98"/>
    <n v="6000000"/>
    <n v="450368"/>
    <x v="1"/>
    <x v="5"/>
    <s v="machine-op-inspct"/>
    <s v="reading"/>
    <s v="unmarried"/>
    <n v="64200"/>
    <n v="0"/>
    <d v="2015-01-13T00:00:00"/>
    <x v="2"/>
    <s v="Front Collision"/>
    <x v="1"/>
    <x v="4"/>
    <x v="1"/>
    <s v="Northbend"/>
    <s v="2603 Andromedia Hwy"/>
    <n v="14"/>
    <n v="3"/>
    <s v="YES"/>
    <n v="1"/>
    <n v="3"/>
    <s v="?"/>
    <n v="54120"/>
    <n v="4510"/>
    <n v="9020"/>
    <n v="40590"/>
    <x v="11"/>
    <s v="Grand Cherokee"/>
    <n v="2007"/>
    <s v="N"/>
    <n v="0"/>
  </r>
  <r>
    <n v="298"/>
    <n v="49"/>
    <n v="795004"/>
    <d v="1998-03-16T00:00:00"/>
    <x v="0"/>
    <s v="250/500"/>
    <n v="500"/>
    <n v="862.92"/>
    <n v="0"/>
    <n v="448809"/>
    <x v="0"/>
    <x v="0"/>
    <s v="machine-op-inspct"/>
    <s v="camping"/>
    <s v="wife"/>
    <n v="0"/>
    <n v="-71700"/>
    <d v="2015-01-17T00:00:00"/>
    <x v="2"/>
    <s v="Side Collision"/>
    <x v="0"/>
    <x v="3"/>
    <x v="2"/>
    <s v="Northbrook"/>
    <s v="6479 Francis Ave"/>
    <n v="16"/>
    <n v="3"/>
    <s v="NO"/>
    <n v="0"/>
    <n v="2"/>
    <s v="NO"/>
    <n v="69480"/>
    <n v="11580"/>
    <n v="11580"/>
    <n v="46320"/>
    <x v="0"/>
    <n v="95"/>
    <n v="2007"/>
    <s v="N"/>
    <n v="0"/>
  </r>
  <r>
    <n v="231"/>
    <n v="43"/>
    <n v="203250"/>
    <d v="2010-04-22T00:00:00"/>
    <x v="1"/>
    <s v="100/300"/>
    <n v="2000"/>
    <n v="1331.69"/>
    <n v="0"/>
    <n v="469653"/>
    <x v="1"/>
    <x v="4"/>
    <s v="adm-clerical"/>
    <s v="reading"/>
    <s v="not-in-family"/>
    <n v="0"/>
    <n v="0"/>
    <d v="2015-02-18T00:00:00"/>
    <x v="0"/>
    <s v="Rear Collision"/>
    <x v="1"/>
    <x v="0"/>
    <x v="2"/>
    <s v="Northbend"/>
    <s v="6428 Andromedia Lane"/>
    <n v="12"/>
    <n v="1"/>
    <s v="?"/>
    <n v="1"/>
    <n v="2"/>
    <s v="NO"/>
    <n v="66950"/>
    <n v="10300"/>
    <n v="10300"/>
    <n v="46350"/>
    <x v="3"/>
    <s v="Malibu"/>
    <n v="2015"/>
    <s v="N"/>
    <n v="0"/>
  </r>
  <r>
    <n v="338"/>
    <n v="47"/>
    <n v="430794"/>
    <d v="2008-01-25T00:00:00"/>
    <x v="0"/>
    <s v="250/500"/>
    <n v="2000"/>
    <n v="1486.04"/>
    <n v="0"/>
    <n v="615688"/>
    <x v="1"/>
    <x v="2"/>
    <s v="armed-forces"/>
    <s v="board-games"/>
    <s v="own-child"/>
    <n v="0"/>
    <n v="-56200"/>
    <d v="2015-01-14T00:00:00"/>
    <x v="2"/>
    <s v="Rear Collision"/>
    <x v="0"/>
    <x v="3"/>
    <x v="3"/>
    <s v="Northbrook"/>
    <s v="9081 Cherokee Hwy"/>
    <n v="1"/>
    <n v="3"/>
    <s v="NO"/>
    <n v="2"/>
    <n v="3"/>
    <s v="?"/>
    <n v="64100"/>
    <n v="12820"/>
    <n v="6410"/>
    <n v="44870"/>
    <x v="2"/>
    <s v="RAM"/>
    <n v="2014"/>
    <s v="Y"/>
    <n v="0"/>
  </r>
  <r>
    <n v="261"/>
    <n v="46"/>
    <n v="156636"/>
    <d v="2000-09-10T00:00:00"/>
    <x v="1"/>
    <s v="100/300"/>
    <n v="1000"/>
    <n v="870.55"/>
    <n v="0"/>
    <n v="465631"/>
    <x v="0"/>
    <x v="1"/>
    <s v="prof-specialty"/>
    <s v="camping"/>
    <s v="unmarried"/>
    <n v="0"/>
    <n v="-49400"/>
    <d v="2015-01-27T00:00:00"/>
    <x v="0"/>
    <s v="Rear Collision"/>
    <x v="1"/>
    <x v="3"/>
    <x v="0"/>
    <s v="Springfield"/>
    <s v="1532 Washington St"/>
    <n v="19"/>
    <n v="1"/>
    <s v="?"/>
    <n v="0"/>
    <n v="3"/>
    <s v="?"/>
    <n v="80280"/>
    <n v="13380"/>
    <n v="13380"/>
    <n v="53520"/>
    <x v="3"/>
    <s v="Tahoe"/>
    <n v="2013"/>
    <s v="N"/>
    <n v="0"/>
  </r>
  <r>
    <n v="321"/>
    <n v="44"/>
    <n v="284143"/>
    <d v="2008-04-23T00:00:00"/>
    <x v="2"/>
    <s v="500/1000"/>
    <n v="2000"/>
    <n v="1344.56"/>
    <n v="6000000"/>
    <n v="443344"/>
    <x v="0"/>
    <x v="2"/>
    <s v="machine-op-inspct"/>
    <s v="hiking"/>
    <s v="husband"/>
    <n v="0"/>
    <n v="-39100"/>
    <d v="2015-02-12T00:00:00"/>
    <x v="1"/>
    <s v="?"/>
    <x v="3"/>
    <x v="0"/>
    <x v="2"/>
    <s v="Northbend"/>
    <s v="4625 MLK Drive"/>
    <n v="7"/>
    <n v="1"/>
    <s v="?"/>
    <n v="1"/>
    <n v="2"/>
    <s v="NO"/>
    <n v="4680"/>
    <n v="520"/>
    <n v="0"/>
    <n v="4160"/>
    <x v="4"/>
    <s v="MDX"/>
    <n v="1999"/>
    <s v="N"/>
    <n v="0"/>
  </r>
  <r>
    <n v="0"/>
    <n v="32"/>
    <n v="740518"/>
    <d v="2011-02-18T00:00:00"/>
    <x v="0"/>
    <s v="500/1000"/>
    <n v="1000"/>
    <n v="1377.04"/>
    <n v="0"/>
    <n v="441363"/>
    <x v="0"/>
    <x v="3"/>
    <s v="tech-support"/>
    <s v="base-jumping"/>
    <s v="wife"/>
    <n v="61400"/>
    <n v="-41100"/>
    <d v="2015-01-17T00:00:00"/>
    <x v="2"/>
    <s v="Rear Collision"/>
    <x v="1"/>
    <x v="4"/>
    <x v="2"/>
    <s v="Springfield"/>
    <s v="1529 Elm Ridge"/>
    <n v="6"/>
    <n v="4"/>
    <s v="?"/>
    <n v="1"/>
    <n v="1"/>
    <s v="NO"/>
    <n v="39720"/>
    <n v="6620"/>
    <n v="6620"/>
    <n v="26480"/>
    <x v="4"/>
    <s v="MDX"/>
    <n v="2002"/>
    <s v="N"/>
    <n v="0"/>
  </r>
  <r>
    <n v="405"/>
    <n v="58"/>
    <n v="445289"/>
    <d v="2012-04-24T00:00:00"/>
    <x v="2"/>
    <s v="250/500"/>
    <n v="500"/>
    <n v="1237.8800000000001"/>
    <n v="0"/>
    <n v="462683"/>
    <x v="0"/>
    <x v="0"/>
    <s v="exec-managerial"/>
    <s v="exercise"/>
    <s v="not-in-family"/>
    <n v="0"/>
    <n v="-46900"/>
    <d v="2015-01-13T00:00:00"/>
    <x v="0"/>
    <s v="Front Collision"/>
    <x v="0"/>
    <x v="0"/>
    <x v="2"/>
    <s v="Arlington"/>
    <s v="2086 Francis Drive"/>
    <n v="11"/>
    <n v="1"/>
    <s v="?"/>
    <n v="0"/>
    <n v="0"/>
    <s v="?"/>
    <n v="63580"/>
    <n v="5780"/>
    <n v="5780"/>
    <n v="52020"/>
    <x v="1"/>
    <s v="ML350"/>
    <n v="1997"/>
    <s v="Y"/>
    <n v="0"/>
  </r>
  <r>
    <n v="304"/>
    <n v="49"/>
    <n v="599262"/>
    <d v="2001-09-25T00:00:00"/>
    <x v="1"/>
    <s v="100/300"/>
    <n v="1000"/>
    <n v="1525.86"/>
    <n v="0"/>
    <n v="463184"/>
    <x v="1"/>
    <x v="1"/>
    <s v="craft-repair"/>
    <s v="camping"/>
    <s v="own-child"/>
    <n v="0"/>
    <n v="0"/>
    <d v="2015-01-21T00:00:00"/>
    <x v="0"/>
    <s v="Side Collision"/>
    <x v="1"/>
    <x v="3"/>
    <x v="5"/>
    <s v="Northbend"/>
    <s v="9066 Best Ridge"/>
    <n v="2"/>
    <n v="1"/>
    <s v="YES"/>
    <n v="1"/>
    <n v="1"/>
    <s v="YES"/>
    <n v="73370"/>
    <n v="13340"/>
    <n v="6670"/>
    <n v="53360"/>
    <x v="0"/>
    <n v="95"/>
    <n v="2013"/>
    <s v="N"/>
    <n v="0"/>
  </r>
  <r>
    <n v="1"/>
    <n v="29"/>
    <n v="357949"/>
    <d v="2006-05-24T00:00:00"/>
    <x v="0"/>
    <s v="500/1000"/>
    <n v="500"/>
    <n v="854.58"/>
    <n v="0"/>
    <n v="612826"/>
    <x v="1"/>
    <x v="6"/>
    <s v="craft-repair"/>
    <s v="paintball"/>
    <s v="other-relative"/>
    <n v="52200"/>
    <n v="0"/>
    <d v="2015-01-01T00:00:00"/>
    <x v="0"/>
    <s v="Side Collision"/>
    <x v="1"/>
    <x v="0"/>
    <x v="0"/>
    <s v="Northbrook"/>
    <s v="7178 Best Drive"/>
    <n v="15"/>
    <n v="1"/>
    <s v="?"/>
    <n v="2"/>
    <n v="3"/>
    <s v="YES"/>
    <n v="86790"/>
    <n v="7890"/>
    <n v="23670"/>
    <n v="55230"/>
    <x v="12"/>
    <s v="CRV"/>
    <n v="2003"/>
    <s v="N"/>
    <n v="0"/>
  </r>
  <r>
    <n v="26"/>
    <n v="39"/>
    <n v="493161"/>
    <d v="1992-01-30T00:00:00"/>
    <x v="1"/>
    <s v="250/500"/>
    <n v="1000"/>
    <n v="770.76"/>
    <n v="0"/>
    <n v="433155"/>
    <x v="0"/>
    <x v="4"/>
    <s v="tech-support"/>
    <s v="sleeping"/>
    <s v="husband"/>
    <n v="0"/>
    <n v="-53700"/>
    <d v="2015-02-18T00:00:00"/>
    <x v="0"/>
    <s v="Side Collision"/>
    <x v="0"/>
    <x v="0"/>
    <x v="4"/>
    <s v="Columbus"/>
    <s v="9821 Francis Ave"/>
    <n v="0"/>
    <n v="1"/>
    <s v="NO"/>
    <n v="0"/>
    <n v="2"/>
    <s v="?"/>
    <n v="49800"/>
    <n v="9960"/>
    <n v="4980"/>
    <n v="34860"/>
    <x v="1"/>
    <s v="ML350"/>
    <n v="2015"/>
    <s v="N"/>
    <n v="0"/>
  </r>
  <r>
    <n v="202"/>
    <n v="38"/>
    <n v="320251"/>
    <d v="2009-01-24T00:00:00"/>
    <x v="2"/>
    <s v="100/300"/>
    <n v="2000"/>
    <n v="1132.74"/>
    <n v="0"/>
    <n v="616120"/>
    <x v="1"/>
    <x v="2"/>
    <s v="armed-forces"/>
    <s v="exercise"/>
    <s v="husband"/>
    <n v="0"/>
    <n v="-37500"/>
    <d v="2015-02-04T00:00:00"/>
    <x v="0"/>
    <s v="Side Collision"/>
    <x v="0"/>
    <x v="3"/>
    <x v="4"/>
    <s v="Hillsdale"/>
    <s v="7061 Cherokee Drive"/>
    <n v="12"/>
    <n v="1"/>
    <s v="YES"/>
    <n v="1"/>
    <n v="1"/>
    <s v="NO"/>
    <n v="77440"/>
    <n v="7040"/>
    <n v="14080"/>
    <n v="56320"/>
    <x v="5"/>
    <s v="Ultima"/>
    <n v="2005"/>
    <s v="N"/>
    <n v="0"/>
  </r>
  <r>
    <n v="289"/>
    <n v="48"/>
    <n v="231127"/>
    <d v="1995-08-29T00:00:00"/>
    <x v="2"/>
    <s v="500/1000"/>
    <n v="500"/>
    <n v="1173.3699999999999"/>
    <n v="8000000"/>
    <n v="461744"/>
    <x v="1"/>
    <x v="1"/>
    <s v="handlers-cleaners"/>
    <s v="board-games"/>
    <s v="own-child"/>
    <n v="0"/>
    <n v="-42700"/>
    <d v="2015-01-09T00:00:00"/>
    <x v="0"/>
    <s v="Front Collision"/>
    <x v="2"/>
    <x v="3"/>
    <x v="0"/>
    <s v="Springfield"/>
    <s v="1325 1st Lane"/>
    <n v="1"/>
    <n v="1"/>
    <s v="?"/>
    <n v="1"/>
    <n v="0"/>
    <s v="?"/>
    <n v="42900"/>
    <n v="8580"/>
    <n v="0"/>
    <n v="34320"/>
    <x v="4"/>
    <s v="TL"/>
    <n v="1999"/>
    <s v="N"/>
    <n v="0"/>
  </r>
  <r>
    <n v="61"/>
    <n v="26"/>
    <n v="766193"/>
    <d v="2011-07-31T00:00:00"/>
    <x v="0"/>
    <s v="100/300"/>
    <n v="2000"/>
    <n v="1188.28"/>
    <n v="6000000"/>
    <n v="475916"/>
    <x v="1"/>
    <x v="6"/>
    <s v="farming-fishing"/>
    <s v="skydiving"/>
    <s v="wife"/>
    <n v="0"/>
    <n v="-53800"/>
    <d v="2015-02-14T00:00:00"/>
    <x v="2"/>
    <s v="Rear Collision"/>
    <x v="0"/>
    <x v="2"/>
    <x v="1"/>
    <s v="Hillsdale"/>
    <s v="3769 Sky St"/>
    <n v="16"/>
    <n v="2"/>
    <s v="YES"/>
    <n v="1"/>
    <n v="0"/>
    <s v="NO"/>
    <n v="53820"/>
    <n v="11960"/>
    <n v="5980"/>
    <n v="35880"/>
    <x v="8"/>
    <s v="F150"/>
    <n v="2015"/>
    <s v="Y"/>
    <n v="0"/>
  </r>
  <r>
    <n v="334"/>
    <n v="46"/>
    <n v="555374"/>
    <d v="2013-01-05T00:00:00"/>
    <x v="2"/>
    <s v="100/300"/>
    <n v="1000"/>
    <n v="876.88"/>
    <n v="6000000"/>
    <n v="454434"/>
    <x v="0"/>
    <x v="0"/>
    <s v="sales"/>
    <s v="reading"/>
    <s v="other-relative"/>
    <n v="0"/>
    <n v="0"/>
    <d v="2015-01-03T00:00:00"/>
    <x v="0"/>
    <s v="Rear Collision"/>
    <x v="1"/>
    <x v="0"/>
    <x v="4"/>
    <s v="Hillsdale"/>
    <s v="8489 Pine Hwy"/>
    <n v="2"/>
    <n v="1"/>
    <s v="NO"/>
    <n v="2"/>
    <n v="1"/>
    <s v="NO"/>
    <n v="57330"/>
    <n v="12740"/>
    <n v="6370"/>
    <n v="38220"/>
    <x v="11"/>
    <s v="Grand Cherokee"/>
    <n v="1998"/>
    <s v="N"/>
    <n v="0"/>
  </r>
  <r>
    <n v="12"/>
    <n v="24"/>
    <n v="491484"/>
    <d v="1994-11-18T00:00:00"/>
    <x v="2"/>
    <s v="500/1000"/>
    <n v="1000"/>
    <n v="1143.95"/>
    <n v="0"/>
    <n v="464353"/>
    <x v="1"/>
    <x v="1"/>
    <s v="tech-support"/>
    <s v="paintball"/>
    <s v="other-relative"/>
    <n v="51400"/>
    <n v="0"/>
    <d v="2015-02-04T00:00:00"/>
    <x v="2"/>
    <s v="Rear Collision"/>
    <x v="1"/>
    <x v="0"/>
    <x v="2"/>
    <s v="Riverwood"/>
    <s v="6329 Apache Ave"/>
    <n v="13"/>
    <n v="3"/>
    <s v="NO"/>
    <n v="2"/>
    <n v="1"/>
    <s v="?"/>
    <n v="53370"/>
    <n v="5930"/>
    <n v="5930"/>
    <n v="41510"/>
    <x v="5"/>
    <s v="Ultima"/>
    <n v="2011"/>
    <s v="N"/>
    <n v="0"/>
  </r>
  <r>
    <n v="86"/>
    <n v="29"/>
    <n v="925128"/>
    <d v="2014-08-30T00:00:00"/>
    <x v="2"/>
    <s v="100/300"/>
    <n v="2000"/>
    <n v="1409.06"/>
    <n v="0"/>
    <n v="610302"/>
    <x v="0"/>
    <x v="5"/>
    <s v="prof-specialty"/>
    <s v="yachting"/>
    <s v="husband"/>
    <n v="74200"/>
    <n v="-68100"/>
    <d v="2015-01-30T00:00:00"/>
    <x v="0"/>
    <s v="Front Collision"/>
    <x v="1"/>
    <x v="0"/>
    <x v="2"/>
    <s v="Northbrook"/>
    <s v="9293 Pine Lane"/>
    <n v="0"/>
    <n v="1"/>
    <s v="NO"/>
    <n v="2"/>
    <n v="2"/>
    <s v="YES"/>
    <n v="62920"/>
    <n v="9680"/>
    <n v="14520"/>
    <n v="38720"/>
    <x v="4"/>
    <s v="MDX"/>
    <n v="2005"/>
    <s v="N"/>
    <n v="0"/>
  </r>
  <r>
    <n v="83"/>
    <n v="24"/>
    <n v="265093"/>
    <d v="2006-01-01T00:00:00"/>
    <x v="1"/>
    <s v="500/1000"/>
    <n v="1000"/>
    <n v="1070.6300000000001"/>
    <n v="0"/>
    <n v="462106"/>
    <x v="1"/>
    <x v="5"/>
    <s v="machine-op-inspct"/>
    <s v="board-games"/>
    <s v="unmarried"/>
    <n v="0"/>
    <n v="0"/>
    <d v="2015-02-20T00:00:00"/>
    <x v="2"/>
    <s v="Front Collision"/>
    <x v="2"/>
    <x v="2"/>
    <x v="2"/>
    <s v="Arlington"/>
    <s v="9224 Sky Drive"/>
    <n v="0"/>
    <n v="3"/>
    <s v="?"/>
    <n v="0"/>
    <n v="1"/>
    <s v="NO"/>
    <n v="61600"/>
    <n v="6160"/>
    <n v="12320"/>
    <n v="43120"/>
    <x v="12"/>
    <s v="CRV"/>
    <n v="2003"/>
    <s v="N"/>
    <n v="0"/>
  </r>
  <r>
    <n v="126"/>
    <n v="30"/>
    <n v="267808"/>
    <d v="1998-09-10T00:00:00"/>
    <x v="2"/>
    <s v="500/1000"/>
    <n v="2000"/>
    <n v="916.13"/>
    <n v="0"/>
    <n v="431389"/>
    <x v="0"/>
    <x v="3"/>
    <s v="sales"/>
    <s v="golf"/>
    <s v="unmarried"/>
    <n v="55300"/>
    <n v="-58400"/>
    <d v="2015-01-07T00:00:00"/>
    <x v="2"/>
    <s v="Rear Collision"/>
    <x v="2"/>
    <x v="0"/>
    <x v="2"/>
    <s v="Northbend"/>
    <s v="8862 Maple Ridge"/>
    <n v="16"/>
    <n v="3"/>
    <s v="YES"/>
    <n v="2"/>
    <n v="0"/>
    <s v="NO"/>
    <n v="74160"/>
    <n v="6180"/>
    <n v="12360"/>
    <n v="55620"/>
    <x v="1"/>
    <s v="E400"/>
    <n v="2002"/>
    <s v="N"/>
    <n v="0"/>
  </r>
  <r>
    <n v="209"/>
    <n v="38"/>
    <n v="116735"/>
    <d v="2010-01-28T00:00:00"/>
    <x v="0"/>
    <s v="250/500"/>
    <n v="500"/>
    <n v="1191.5"/>
    <n v="0"/>
    <n v="442866"/>
    <x v="0"/>
    <x v="5"/>
    <s v="priv-house-serv"/>
    <s v="reading"/>
    <s v="husband"/>
    <n v="38600"/>
    <n v="-52900"/>
    <d v="2015-01-31T00:00:00"/>
    <x v="0"/>
    <s v="Rear Collision"/>
    <x v="2"/>
    <x v="0"/>
    <x v="4"/>
    <s v="Arlington"/>
    <s v="3492 Flute Lane"/>
    <n v="8"/>
    <n v="1"/>
    <s v="NO"/>
    <n v="2"/>
    <n v="0"/>
    <s v="?"/>
    <n v="80100"/>
    <n v="8900"/>
    <n v="8900"/>
    <n v="62300"/>
    <x v="6"/>
    <s v="A3"/>
    <n v="2015"/>
    <s v="N"/>
    <n v="0"/>
  </r>
  <r>
    <n v="283"/>
    <n v="48"/>
    <n v="963680"/>
    <d v="2003-01-04T00:00:00"/>
    <x v="0"/>
    <s v="500/1000"/>
    <n v="1000"/>
    <n v="1474.66"/>
    <n v="0"/>
    <n v="446755"/>
    <x v="1"/>
    <x v="6"/>
    <s v="sales"/>
    <s v="paintball"/>
    <s v="husband"/>
    <n v="0"/>
    <n v="-46200"/>
    <d v="2015-02-17T00:00:00"/>
    <x v="3"/>
    <s v="?"/>
    <x v="3"/>
    <x v="0"/>
    <x v="2"/>
    <s v="Hillsdale"/>
    <s v="6484 Tree Drive"/>
    <n v="9"/>
    <n v="1"/>
    <s v="?"/>
    <n v="2"/>
    <n v="3"/>
    <s v="NO"/>
    <n v="6560"/>
    <n v="820"/>
    <n v="820"/>
    <n v="4920"/>
    <x v="13"/>
    <s v="Jetta"/>
    <n v="2003"/>
    <s v="N"/>
    <n v="0"/>
  </r>
  <r>
    <n v="194"/>
    <n v="34"/>
    <n v="445694"/>
    <d v="2004-05-24T00:00:00"/>
    <x v="2"/>
    <s v="250/500"/>
    <n v="1000"/>
    <n v="1193.45"/>
    <n v="0"/>
    <n v="464743"/>
    <x v="0"/>
    <x v="6"/>
    <s v="other-service"/>
    <s v="hiking"/>
    <s v="not-in-family"/>
    <n v="0"/>
    <n v="0"/>
    <d v="2015-01-24T00:00:00"/>
    <x v="0"/>
    <s v="Rear Collision"/>
    <x v="2"/>
    <x v="4"/>
    <x v="4"/>
    <s v="Northbend"/>
    <s v="4554 Sky Ave"/>
    <n v="11"/>
    <n v="1"/>
    <s v="?"/>
    <n v="2"/>
    <n v="1"/>
    <s v="YES"/>
    <n v="58800"/>
    <n v="11760"/>
    <n v="5880"/>
    <n v="41160"/>
    <x v="5"/>
    <s v="Pathfinder"/>
    <n v="1997"/>
    <s v="N"/>
    <n v="0"/>
  </r>
  <r>
    <n v="184"/>
    <n v="38"/>
    <n v="215534"/>
    <d v="1994-09-12T00:00:00"/>
    <x v="2"/>
    <s v="250/500"/>
    <n v="1000"/>
    <n v="1437.53"/>
    <n v="0"/>
    <n v="437889"/>
    <x v="1"/>
    <x v="3"/>
    <s v="transport-moving"/>
    <s v="chess"/>
    <s v="not-in-family"/>
    <n v="0"/>
    <n v="0"/>
    <d v="2015-02-02T00:00:00"/>
    <x v="2"/>
    <s v="Side Collision"/>
    <x v="1"/>
    <x v="4"/>
    <x v="7"/>
    <s v="Northbrook"/>
    <s v="5201 Texas Hwy"/>
    <n v="6"/>
    <n v="3"/>
    <s v="?"/>
    <n v="0"/>
    <n v="2"/>
    <s v="NO"/>
    <n v="53730"/>
    <n v="11940"/>
    <n v="5970"/>
    <n v="35820"/>
    <x v="2"/>
    <s v="RAM"/>
    <n v="2013"/>
    <s v="Y"/>
    <n v="0"/>
  </r>
  <r>
    <n v="479"/>
    <n v="60"/>
    <n v="232854"/>
    <d v="1997-07-07T00:00:00"/>
    <x v="2"/>
    <s v="100/300"/>
    <n v="2000"/>
    <n v="1304.83"/>
    <n v="0"/>
    <n v="473638"/>
    <x v="1"/>
    <x v="3"/>
    <s v="other-service"/>
    <s v="cross-fit"/>
    <s v="husband"/>
    <n v="0"/>
    <n v="0"/>
    <d v="2015-01-09T00:00:00"/>
    <x v="0"/>
    <s v="Rear Collision"/>
    <x v="2"/>
    <x v="4"/>
    <x v="2"/>
    <s v="Arlington"/>
    <s v="3982 Weaver Lane"/>
    <n v="18"/>
    <n v="1"/>
    <s v="NO"/>
    <n v="0"/>
    <n v="0"/>
    <s v="NO"/>
    <n v="60600"/>
    <n v="5050"/>
    <n v="10100"/>
    <n v="45450"/>
    <x v="12"/>
    <s v="Civic"/>
    <n v="2001"/>
    <s v="N"/>
    <n v="0"/>
  </r>
  <r>
    <n v="284"/>
    <n v="48"/>
    <n v="168260"/>
    <d v="1991-03-01T00:00:00"/>
    <x v="0"/>
    <s v="250/500"/>
    <n v="1000"/>
    <n v="1168.8"/>
    <n v="0"/>
    <n v="444232"/>
    <x v="1"/>
    <x v="6"/>
    <s v="tech-support"/>
    <s v="movies"/>
    <s v="other-relative"/>
    <n v="0"/>
    <n v="-42400"/>
    <d v="2015-02-28T00:00:00"/>
    <x v="0"/>
    <s v="Side Collision"/>
    <x v="2"/>
    <x v="3"/>
    <x v="2"/>
    <s v="Northbrook"/>
    <s v="3660 Andromedia Hwy"/>
    <n v="11"/>
    <n v="1"/>
    <s v="?"/>
    <n v="0"/>
    <n v="3"/>
    <s v="YES"/>
    <n v="35750"/>
    <n v="6500"/>
    <n v="3250"/>
    <n v="26000"/>
    <x v="1"/>
    <s v="E400"/>
    <n v="2001"/>
    <s v="N"/>
    <n v="0"/>
  </r>
  <r>
    <n v="65"/>
    <n v="27"/>
    <n v="538955"/>
    <d v="2001-09-29T00:00:00"/>
    <x v="1"/>
    <s v="100/300"/>
    <n v="1000"/>
    <n v="1164.97"/>
    <n v="0"/>
    <n v="477695"/>
    <x v="1"/>
    <x v="3"/>
    <s v="adm-clerical"/>
    <s v="exercise"/>
    <s v="wife"/>
    <n v="43000"/>
    <n v="-42500"/>
    <d v="2015-01-17T00:00:00"/>
    <x v="0"/>
    <s v="Front Collision"/>
    <x v="2"/>
    <x v="4"/>
    <x v="4"/>
    <s v="Arlington"/>
    <s v="7135 Flute Lane"/>
    <n v="17"/>
    <n v="1"/>
    <s v="?"/>
    <n v="1"/>
    <n v="2"/>
    <s v="YES"/>
    <n v="42840"/>
    <n v="3570"/>
    <n v="7140"/>
    <n v="32130"/>
    <x v="3"/>
    <s v="Silverado"/>
    <n v="2004"/>
    <s v="N"/>
    <n v="0"/>
  </r>
  <r>
    <n v="222"/>
    <n v="39"/>
    <n v="243226"/>
    <d v="2012-01-10T00:00:00"/>
    <x v="2"/>
    <s v="250/500"/>
    <n v="1000"/>
    <n v="1232.72"/>
    <n v="0"/>
    <n v="458237"/>
    <x v="0"/>
    <x v="5"/>
    <s v="armed-forces"/>
    <s v="hiking"/>
    <s v="own-child"/>
    <n v="87800"/>
    <n v="-51200"/>
    <d v="2015-02-09T00:00:00"/>
    <x v="2"/>
    <s v="Front Collision"/>
    <x v="0"/>
    <x v="2"/>
    <x v="0"/>
    <s v="Springfield"/>
    <s v="4414 Solo Drive"/>
    <n v="21"/>
    <n v="3"/>
    <s v="?"/>
    <n v="1"/>
    <n v="0"/>
    <s v="NO"/>
    <n v="87960"/>
    <n v="14660"/>
    <n v="14660"/>
    <n v="58640"/>
    <x v="11"/>
    <s v="Wrangler"/>
    <n v="1999"/>
    <s v="Y"/>
    <n v="0"/>
  </r>
  <r>
    <n v="196"/>
    <n v="41"/>
    <n v="246435"/>
    <d v="2001-07-05T00:00:00"/>
    <x v="2"/>
    <s v="250/500"/>
    <n v="2000"/>
    <n v="1800.76"/>
    <n v="0"/>
    <n v="441499"/>
    <x v="0"/>
    <x v="6"/>
    <s v="protective-serv"/>
    <s v="camping"/>
    <s v="other-relative"/>
    <n v="0"/>
    <n v="-78600"/>
    <d v="2015-01-14T00:00:00"/>
    <x v="2"/>
    <s v="Rear Collision"/>
    <x v="1"/>
    <x v="4"/>
    <x v="0"/>
    <s v="Hillsdale"/>
    <s v="2920 5th Ave"/>
    <n v="0"/>
    <n v="3"/>
    <s v="NO"/>
    <n v="1"/>
    <n v="0"/>
    <s v="NO"/>
    <n v="47800"/>
    <n v="4780"/>
    <n v="4780"/>
    <n v="38240"/>
    <x v="11"/>
    <s v="Grand Cherokee"/>
    <n v="2009"/>
    <s v="N"/>
    <n v="0"/>
  </r>
  <r>
    <n v="253"/>
    <n v="43"/>
    <n v="582480"/>
    <d v="1991-08-07T00:00:00"/>
    <x v="2"/>
    <s v="500/1000"/>
    <n v="500"/>
    <n v="1187.01"/>
    <n v="7000000"/>
    <n v="613436"/>
    <x v="1"/>
    <x v="2"/>
    <s v="tech-support"/>
    <s v="exercise"/>
    <s v="unmarried"/>
    <n v="46300"/>
    <n v="-33000"/>
    <d v="2015-02-02T00:00:00"/>
    <x v="1"/>
    <s v="?"/>
    <x v="3"/>
    <x v="0"/>
    <x v="2"/>
    <s v="Northbrook"/>
    <s v="2986 MLK Drive"/>
    <n v="9"/>
    <n v="1"/>
    <s v="NO"/>
    <n v="0"/>
    <n v="1"/>
    <s v="?"/>
    <n v="3840"/>
    <n v="640"/>
    <n v="640"/>
    <n v="2560"/>
    <x v="3"/>
    <s v="Tahoe"/>
    <n v="2014"/>
    <s v="N"/>
    <n v="0"/>
  </r>
  <r>
    <n v="280"/>
    <n v="43"/>
    <n v="345539"/>
    <d v="2012-07-24T00:00:00"/>
    <x v="1"/>
    <s v="100/300"/>
    <n v="1000"/>
    <n v="1559.34"/>
    <n v="0"/>
    <n v="448912"/>
    <x v="0"/>
    <x v="6"/>
    <s v="transport-moving"/>
    <s v="hiking"/>
    <s v="own-child"/>
    <n v="0"/>
    <n v="-51600"/>
    <d v="2015-02-17T00:00:00"/>
    <x v="0"/>
    <s v="Front Collision"/>
    <x v="2"/>
    <x v="2"/>
    <x v="2"/>
    <s v="Riverwood"/>
    <s v="1580 Maple Lane"/>
    <n v="1"/>
    <n v="1"/>
    <s v="NO"/>
    <n v="0"/>
    <n v="2"/>
    <s v="?"/>
    <n v="77000"/>
    <n v="14000"/>
    <n v="7000"/>
    <n v="56000"/>
    <x v="4"/>
    <s v="RSX"/>
    <n v="2004"/>
    <s v="N"/>
    <n v="0"/>
  </r>
  <r>
    <n v="5"/>
    <n v="26"/>
    <n v="924318"/>
    <d v="2014-07-27T00:00:00"/>
    <x v="2"/>
    <s v="250/500"/>
    <n v="2000"/>
    <n v="1137.02"/>
    <n v="0"/>
    <n v="468872"/>
    <x v="1"/>
    <x v="1"/>
    <s v="farming-fishing"/>
    <s v="skydiving"/>
    <s v="not-in-family"/>
    <n v="31500"/>
    <n v="0"/>
    <d v="2015-01-25T00:00:00"/>
    <x v="0"/>
    <s v="Rear Collision"/>
    <x v="2"/>
    <x v="4"/>
    <x v="4"/>
    <s v="Springfield"/>
    <s v="3706 Texas Hwy"/>
    <n v="22"/>
    <n v="1"/>
    <s v="YES"/>
    <n v="1"/>
    <n v="3"/>
    <s v="?"/>
    <n v="88110"/>
    <n v="16020"/>
    <n v="16020"/>
    <n v="56070"/>
    <x v="6"/>
    <s v="A5"/>
    <n v="2003"/>
    <s v="N"/>
    <n v="0"/>
  </r>
  <r>
    <n v="220"/>
    <n v="42"/>
    <n v="726880"/>
    <d v="1994-08-08T00:00:00"/>
    <x v="1"/>
    <s v="100/300"/>
    <n v="1000"/>
    <n v="1281.72"/>
    <n v="0"/>
    <n v="619811"/>
    <x v="0"/>
    <x v="3"/>
    <s v="farming-fishing"/>
    <s v="hiking"/>
    <s v="other-relative"/>
    <n v="33500"/>
    <n v="-49500"/>
    <d v="2015-02-13T00:00:00"/>
    <x v="2"/>
    <s v="Rear Collision"/>
    <x v="1"/>
    <x v="2"/>
    <x v="0"/>
    <s v="Northbend"/>
    <s v="9109 Britain Drive"/>
    <n v="20"/>
    <n v="4"/>
    <s v="NO"/>
    <n v="0"/>
    <n v="2"/>
    <s v="YES"/>
    <n v="47740"/>
    <n v="4340"/>
    <n v="4340"/>
    <n v="39060"/>
    <x v="12"/>
    <s v="Civic"/>
    <n v="2005"/>
    <s v="N"/>
    <n v="0"/>
  </r>
  <r>
    <n v="85"/>
    <n v="30"/>
    <n v="190588"/>
    <d v="2001-12-09T00:00:00"/>
    <x v="0"/>
    <s v="100/300"/>
    <n v="1000"/>
    <n v="796.35"/>
    <n v="0"/>
    <n v="614166"/>
    <x v="1"/>
    <x v="0"/>
    <s v="craft-repair"/>
    <s v="video-games"/>
    <s v="own-child"/>
    <n v="72400"/>
    <n v="-77000"/>
    <d v="2015-02-20T00:00:00"/>
    <x v="2"/>
    <s v="Rear Collision"/>
    <x v="2"/>
    <x v="2"/>
    <x v="0"/>
    <s v="Northbend"/>
    <s v="2290 4th Ave"/>
    <n v="9"/>
    <n v="3"/>
    <s v="YES"/>
    <n v="2"/>
    <n v="1"/>
    <s v="YES"/>
    <n v="58960"/>
    <n v="5360"/>
    <n v="10720"/>
    <n v="42880"/>
    <x v="8"/>
    <s v="F150"/>
    <n v="2004"/>
    <s v="N"/>
    <n v="0"/>
  </r>
  <r>
    <n v="266"/>
    <n v="46"/>
    <n v="246705"/>
    <d v="1990-03-14T00:00:00"/>
    <x v="0"/>
    <s v="250/500"/>
    <n v="500"/>
    <n v="1270.02"/>
    <n v="0"/>
    <n v="456600"/>
    <x v="1"/>
    <x v="2"/>
    <s v="tech-support"/>
    <s v="skydiving"/>
    <s v="own-child"/>
    <n v="0"/>
    <n v="-45800"/>
    <d v="2015-01-08T00:00:00"/>
    <x v="3"/>
    <s v="?"/>
    <x v="1"/>
    <x v="0"/>
    <x v="5"/>
    <s v="Northbrook"/>
    <s v="4232 Britain Ridge"/>
    <n v="5"/>
    <n v="1"/>
    <s v="NO"/>
    <n v="1"/>
    <n v="2"/>
    <s v="?"/>
    <n v="2160"/>
    <n v="480"/>
    <n v="240"/>
    <n v="1440"/>
    <x v="7"/>
    <s v="Corolla"/>
    <n v="2004"/>
    <s v="N"/>
    <n v="0"/>
  </r>
  <r>
    <n v="41"/>
    <n v="26"/>
    <n v="619589"/>
    <d v="2006-03-28T00:00:00"/>
    <x v="2"/>
    <s v="100/300"/>
    <n v="1000"/>
    <n v="1383.13"/>
    <n v="0"/>
    <n v="618405"/>
    <x v="1"/>
    <x v="6"/>
    <s v="prof-specialty"/>
    <s v="exercise"/>
    <s v="own-child"/>
    <n v="46700"/>
    <n v="0"/>
    <d v="2015-02-28T00:00:00"/>
    <x v="1"/>
    <s v="?"/>
    <x v="3"/>
    <x v="0"/>
    <x v="0"/>
    <s v="Riverwood"/>
    <s v="6677 Andromedia Drive"/>
    <n v="12"/>
    <n v="1"/>
    <s v="YES"/>
    <n v="1"/>
    <n v="1"/>
    <s v="?"/>
    <n v="6890"/>
    <n v="530"/>
    <n v="1060"/>
    <n v="5300"/>
    <x v="11"/>
    <s v="Grand Cherokee"/>
    <n v="1997"/>
    <s v="N"/>
    <n v="0"/>
  </r>
  <r>
    <n v="316"/>
    <n v="45"/>
    <n v="164988"/>
    <d v="2013-12-23T00:00:00"/>
    <x v="2"/>
    <s v="100/300"/>
    <n v="2000"/>
    <n v="1290.74"/>
    <n v="5000000"/>
    <n v="430832"/>
    <x v="1"/>
    <x v="5"/>
    <s v="prof-specialty"/>
    <s v="kayaking"/>
    <s v="husband"/>
    <n v="58300"/>
    <n v="0"/>
    <d v="2015-02-12T00:00:00"/>
    <x v="2"/>
    <s v="Side Collision"/>
    <x v="0"/>
    <x v="4"/>
    <x v="1"/>
    <s v="Springfield"/>
    <s v="5868 Sky Hwy"/>
    <n v="6"/>
    <n v="3"/>
    <s v="NO"/>
    <n v="2"/>
    <n v="0"/>
    <s v="YES"/>
    <n v="78870"/>
    <n v="7170"/>
    <n v="14340"/>
    <n v="57360"/>
    <x v="9"/>
    <s v="Legacy"/>
    <n v="2013"/>
    <s v="N"/>
    <n v="0"/>
  </r>
  <r>
    <n v="285"/>
    <n v="47"/>
    <n v="729534"/>
    <d v="1991-09-30T00:00:00"/>
    <x v="1"/>
    <s v="100/300"/>
    <n v="1000"/>
    <n v="1216.68"/>
    <n v="0"/>
    <n v="610989"/>
    <x v="1"/>
    <x v="4"/>
    <s v="sales"/>
    <s v="basketball"/>
    <s v="other-relative"/>
    <n v="55100"/>
    <n v="0"/>
    <d v="2015-01-06T00:00:00"/>
    <x v="1"/>
    <s v="?"/>
    <x v="3"/>
    <x v="0"/>
    <x v="0"/>
    <s v="Columbus"/>
    <s v="3053 Lincoln Drive"/>
    <n v="8"/>
    <n v="1"/>
    <s v="NO"/>
    <n v="1"/>
    <n v="1"/>
    <s v="NO"/>
    <n v="2700"/>
    <n v="300"/>
    <n v="300"/>
    <n v="2100"/>
    <x v="8"/>
    <s v="F150"/>
    <n v="2013"/>
    <s v="N"/>
    <n v="0"/>
  </r>
  <r>
    <n v="379"/>
    <n v="54"/>
    <n v="505014"/>
    <d v="2001-12-27T00:00:00"/>
    <x v="2"/>
    <s v="100/300"/>
    <n v="500"/>
    <n v="1251.1600000000001"/>
    <n v="0"/>
    <n v="447750"/>
    <x v="1"/>
    <x v="2"/>
    <s v="machine-op-inspct"/>
    <s v="kayaking"/>
    <s v="not-in-family"/>
    <n v="41400"/>
    <n v="0"/>
    <d v="2015-02-15T00:00:00"/>
    <x v="0"/>
    <s v="Front Collision"/>
    <x v="2"/>
    <x v="4"/>
    <x v="4"/>
    <s v="Riverwood"/>
    <s v="7041 Tree Ridge"/>
    <n v="14"/>
    <n v="1"/>
    <s v="?"/>
    <n v="0"/>
    <n v="1"/>
    <s v="NO"/>
    <n v="75960"/>
    <n v="6330"/>
    <n v="6330"/>
    <n v="63300"/>
    <x v="11"/>
    <s v="Grand Cherokee"/>
    <n v="2010"/>
    <s v="N"/>
    <n v="0"/>
  </r>
  <r>
    <n v="15"/>
    <n v="34"/>
    <n v="920826"/>
    <d v="2005-04-07T00:00:00"/>
    <x v="1"/>
    <s v="250/500"/>
    <n v="2000"/>
    <n v="1586.41"/>
    <n v="0"/>
    <n v="608708"/>
    <x v="1"/>
    <x v="5"/>
    <s v="sales"/>
    <s v="video-games"/>
    <s v="other-relative"/>
    <n v="33500"/>
    <n v="-58900"/>
    <d v="2015-01-20T00:00:00"/>
    <x v="0"/>
    <s v="Front Collision"/>
    <x v="0"/>
    <x v="0"/>
    <x v="4"/>
    <s v="Northbrook"/>
    <s v="7223 Embaracadero St"/>
    <n v="10"/>
    <n v="1"/>
    <s v="YES"/>
    <n v="1"/>
    <n v="3"/>
    <s v="?"/>
    <n v="75570"/>
    <n v="6870"/>
    <n v="13740"/>
    <n v="54960"/>
    <x v="10"/>
    <s v="X5"/>
    <n v="2010"/>
    <s v="Y"/>
    <n v="0"/>
  </r>
  <r>
    <n v="354"/>
    <n v="48"/>
    <n v="534982"/>
    <d v="2003-04-08T00:00:00"/>
    <x v="2"/>
    <s v="500/1000"/>
    <n v="2000"/>
    <n v="1526.11"/>
    <n v="5000000"/>
    <n v="469650"/>
    <x v="1"/>
    <x v="4"/>
    <s v="sales"/>
    <s v="exercise"/>
    <s v="unmarried"/>
    <n v="0"/>
    <n v="0"/>
    <d v="2015-01-03T00:00:00"/>
    <x v="0"/>
    <s v="Front Collision"/>
    <x v="1"/>
    <x v="0"/>
    <x v="0"/>
    <s v="Columbus"/>
    <s v="8081 Flute Ridge"/>
    <n v="12"/>
    <n v="1"/>
    <s v="?"/>
    <n v="2"/>
    <n v="3"/>
    <s v="YES"/>
    <n v="90240"/>
    <n v="15040"/>
    <n v="15040"/>
    <n v="60160"/>
    <x v="3"/>
    <s v="Malibu"/>
    <n v="1995"/>
    <s v="N"/>
    <n v="0"/>
  </r>
  <r>
    <n v="342"/>
    <n v="53"/>
    <n v="110408"/>
    <d v="2005-11-14T00:00:00"/>
    <x v="1"/>
    <s v="100/300"/>
    <n v="1000"/>
    <n v="1028.44"/>
    <n v="0"/>
    <n v="602304"/>
    <x v="1"/>
    <x v="3"/>
    <s v="prof-specialty"/>
    <s v="dancing"/>
    <s v="not-in-family"/>
    <n v="0"/>
    <n v="0"/>
    <d v="2015-01-26T00:00:00"/>
    <x v="0"/>
    <s v="Front Collision"/>
    <x v="0"/>
    <x v="4"/>
    <x v="0"/>
    <s v="Springfield"/>
    <s v="8618 Texas Lane"/>
    <n v="12"/>
    <n v="1"/>
    <s v="?"/>
    <n v="0"/>
    <n v="0"/>
    <s v="NO"/>
    <n v="80960"/>
    <n v="14720"/>
    <n v="7360"/>
    <n v="58880"/>
    <x v="4"/>
    <s v="MDX"/>
    <n v="2000"/>
    <s v="N"/>
    <n v="0"/>
  </r>
  <r>
    <n v="169"/>
    <n v="38"/>
    <n v="283052"/>
    <d v="2005-01-07T00:00:00"/>
    <x v="2"/>
    <s v="100/300"/>
    <n v="1000"/>
    <n v="1555.94"/>
    <n v="0"/>
    <n v="459878"/>
    <x v="0"/>
    <x v="1"/>
    <s v="craft-repair"/>
    <s v="skydiving"/>
    <s v="own-child"/>
    <n v="23300"/>
    <n v="0"/>
    <d v="2015-01-25T00:00:00"/>
    <x v="2"/>
    <s v="Front Collision"/>
    <x v="2"/>
    <x v="3"/>
    <x v="1"/>
    <s v="Riverwood"/>
    <s v="3508 Washington St"/>
    <n v="12"/>
    <n v="3"/>
    <s v="NO"/>
    <n v="1"/>
    <n v="3"/>
    <s v="YES"/>
    <n v="79080"/>
    <n v="6590"/>
    <n v="13180"/>
    <n v="59310"/>
    <x v="1"/>
    <s v="C300"/>
    <n v="2012"/>
    <s v="N"/>
    <n v="0"/>
  </r>
  <r>
    <n v="339"/>
    <n v="49"/>
    <n v="840806"/>
    <d v="1994-02-14T00:00:00"/>
    <x v="1"/>
    <s v="500/1000"/>
    <n v="2000"/>
    <n v="1570.77"/>
    <n v="0"/>
    <n v="441142"/>
    <x v="0"/>
    <x v="6"/>
    <s v="adm-clerical"/>
    <s v="paintball"/>
    <s v="not-in-family"/>
    <n v="98800"/>
    <n v="-65300"/>
    <d v="2015-01-18T00:00:00"/>
    <x v="1"/>
    <s v="?"/>
    <x v="1"/>
    <x v="1"/>
    <x v="0"/>
    <s v="Columbus"/>
    <s v="2193 4th Ridge"/>
    <n v="13"/>
    <n v="1"/>
    <s v="NO"/>
    <n v="0"/>
    <n v="3"/>
    <s v="NO"/>
    <n v="6820"/>
    <n v="1240"/>
    <n v="620"/>
    <n v="4960"/>
    <x v="1"/>
    <s v="ML350"/>
    <n v="2009"/>
    <s v="N"/>
    <n v="0"/>
  </r>
  <r>
    <n v="259"/>
    <n v="42"/>
    <n v="382394"/>
    <d v="1996-01-23T00:00:00"/>
    <x v="0"/>
    <s v="100/300"/>
    <n v="2000"/>
    <n v="1170.53"/>
    <n v="0"/>
    <n v="465667"/>
    <x v="1"/>
    <x v="1"/>
    <s v="armed-forces"/>
    <s v="sleeping"/>
    <s v="wife"/>
    <n v="65000"/>
    <n v="-49200"/>
    <d v="2015-01-12T00:00:00"/>
    <x v="2"/>
    <s v="Rear Collision"/>
    <x v="2"/>
    <x v="2"/>
    <x v="4"/>
    <s v="Northbend"/>
    <s v="8897 Sky St"/>
    <n v="17"/>
    <n v="3"/>
    <s v="NO"/>
    <n v="1"/>
    <n v="2"/>
    <s v="YES"/>
    <n v="62590"/>
    <n v="5690"/>
    <n v="11380"/>
    <n v="45520"/>
    <x v="5"/>
    <s v="Pathfinder"/>
    <n v="2006"/>
    <s v="N"/>
    <n v="0"/>
  </r>
  <r>
    <n v="65"/>
    <n v="23"/>
    <n v="876699"/>
    <d v="1999-12-12T00:00:00"/>
    <x v="0"/>
    <s v="250/500"/>
    <n v="1000"/>
    <n v="1099.95"/>
    <n v="0"/>
    <n v="473109"/>
    <x v="1"/>
    <x v="3"/>
    <s v="sales"/>
    <s v="dancing"/>
    <s v="wife"/>
    <n v="0"/>
    <n v="-71900"/>
    <d v="2015-01-15T00:00:00"/>
    <x v="0"/>
    <s v="Side Collision"/>
    <x v="0"/>
    <x v="3"/>
    <x v="2"/>
    <s v="Arlington"/>
    <s v="9611 Pine Ridge"/>
    <n v="14"/>
    <n v="1"/>
    <s v="NO"/>
    <n v="1"/>
    <n v="0"/>
    <s v="YES"/>
    <n v="52400"/>
    <n v="6550"/>
    <n v="6550"/>
    <n v="39300"/>
    <x v="4"/>
    <s v="MDX"/>
    <n v="2005"/>
    <s v="Y"/>
    <n v="0"/>
  </r>
  <r>
    <n v="254"/>
    <n v="46"/>
    <n v="871432"/>
    <d v="2004-07-15T00:00:00"/>
    <x v="2"/>
    <s v="250/500"/>
    <n v="2000"/>
    <n v="1472.43"/>
    <n v="0"/>
    <n v="619794"/>
    <x v="0"/>
    <x v="0"/>
    <s v="tech-support"/>
    <s v="basketball"/>
    <s v="husband"/>
    <n v="0"/>
    <n v="-90600"/>
    <d v="2015-01-10T00:00:00"/>
    <x v="2"/>
    <s v="Front Collision"/>
    <x v="0"/>
    <x v="4"/>
    <x v="4"/>
    <s v="Arlington"/>
    <s v="7825 1st Ridge"/>
    <n v="3"/>
    <n v="3"/>
    <s v="?"/>
    <n v="1"/>
    <n v="3"/>
    <s v="YES"/>
    <n v="63580"/>
    <n v="5780"/>
    <n v="11560"/>
    <n v="46240"/>
    <x v="13"/>
    <s v="Jetta"/>
    <n v="2004"/>
    <s v="N"/>
    <n v="0"/>
  </r>
  <r>
    <n v="440"/>
    <n v="55"/>
    <n v="379882"/>
    <d v="2012-11-07T00:00:00"/>
    <x v="2"/>
    <s v="250/500"/>
    <n v="500"/>
    <n v="1275.6199999999999"/>
    <n v="0"/>
    <n v="602258"/>
    <x v="1"/>
    <x v="2"/>
    <s v="priv-house-serv"/>
    <s v="reading"/>
    <s v="other-relative"/>
    <n v="0"/>
    <n v="-56200"/>
    <d v="2015-01-23T00:00:00"/>
    <x v="2"/>
    <s v="Side Collision"/>
    <x v="1"/>
    <x v="0"/>
    <x v="2"/>
    <s v="Riverwood"/>
    <s v="3039 Oak Hwy"/>
    <n v="18"/>
    <n v="3"/>
    <s v="YES"/>
    <n v="2"/>
    <n v="1"/>
    <s v="NO"/>
    <n v="61400"/>
    <n v="6140"/>
    <n v="6140"/>
    <n v="49120"/>
    <x v="5"/>
    <s v="Ultima"/>
    <n v="1995"/>
    <s v="N"/>
    <n v="0"/>
  </r>
  <r>
    <n v="478"/>
    <n v="63"/>
    <n v="852002"/>
    <d v="2009-06-29T00:00:00"/>
    <x v="2"/>
    <s v="250/500"/>
    <n v="1000"/>
    <n v="1292.3"/>
    <n v="0"/>
    <n v="479724"/>
    <x v="0"/>
    <x v="5"/>
    <s v="adm-clerical"/>
    <s v="paintball"/>
    <s v="own-child"/>
    <n v="47600"/>
    <n v="0"/>
    <d v="2015-02-21T00:00:00"/>
    <x v="3"/>
    <s v="?"/>
    <x v="1"/>
    <x v="1"/>
    <x v="1"/>
    <s v="Northbend"/>
    <s v="8204 Pine Lane"/>
    <n v="5"/>
    <n v="1"/>
    <s v="YES"/>
    <n v="1"/>
    <n v="3"/>
    <s v="NO"/>
    <n v="4700"/>
    <n v="940"/>
    <n v="470"/>
    <n v="3290"/>
    <x v="2"/>
    <s v="Neon"/>
    <n v="2007"/>
    <s v="Y"/>
    <n v="0"/>
  </r>
  <r>
    <n v="230"/>
    <n v="44"/>
    <n v="372891"/>
    <d v="2000-06-26T00:00:00"/>
    <x v="1"/>
    <s v="250/500"/>
    <n v="2000"/>
    <n v="1009.37"/>
    <n v="0"/>
    <n v="442210"/>
    <x v="1"/>
    <x v="3"/>
    <s v="prof-specialty"/>
    <s v="hiking"/>
    <s v="other-relative"/>
    <n v="45400"/>
    <n v="-39400"/>
    <d v="2015-02-17T00:00:00"/>
    <x v="0"/>
    <s v="Front Collision"/>
    <x v="2"/>
    <x v="2"/>
    <x v="0"/>
    <s v="Riverwood"/>
    <s v="9787 Andromedia Ave"/>
    <n v="19"/>
    <n v="1"/>
    <s v="NO"/>
    <n v="0"/>
    <n v="2"/>
    <s v="YES"/>
    <n v="74140"/>
    <n v="13480"/>
    <n v="13480"/>
    <n v="47180"/>
    <x v="10"/>
    <s v="X5"/>
    <n v="2015"/>
    <s v="N"/>
    <n v="0"/>
  </r>
  <r>
    <n v="138"/>
    <n v="30"/>
    <n v="689034"/>
    <d v="2002-01-09T00:00:00"/>
    <x v="0"/>
    <s v="500/1000"/>
    <n v="500"/>
    <n v="1093.07"/>
    <n v="4000000"/>
    <n v="463291"/>
    <x v="1"/>
    <x v="1"/>
    <s v="other-service"/>
    <s v="reading"/>
    <s v="wife"/>
    <n v="27700"/>
    <n v="-72400"/>
    <d v="2015-01-06T00:00:00"/>
    <x v="0"/>
    <s v="Front Collision"/>
    <x v="0"/>
    <x v="3"/>
    <x v="1"/>
    <s v="Hillsdale"/>
    <s v="9633 Rock Hwy"/>
    <n v="0"/>
    <n v="1"/>
    <s v="?"/>
    <n v="2"/>
    <n v="2"/>
    <s v="NO"/>
    <n v="83160"/>
    <n v="6930"/>
    <n v="13860"/>
    <n v="62370"/>
    <x v="13"/>
    <s v="Jetta"/>
    <n v="2011"/>
    <s v="N"/>
    <n v="0"/>
  </r>
  <r>
    <n v="239"/>
    <n v="41"/>
    <n v="743092"/>
    <d v="2013-11-11T00:00:00"/>
    <x v="0"/>
    <s v="250/500"/>
    <n v="1000"/>
    <n v="1325.44"/>
    <n v="7000000"/>
    <n v="474898"/>
    <x v="1"/>
    <x v="6"/>
    <s v="farming-fishing"/>
    <s v="paintball"/>
    <s v="other-relative"/>
    <n v="51400"/>
    <n v="-6300"/>
    <d v="2015-02-18T00:00:00"/>
    <x v="3"/>
    <s v="?"/>
    <x v="3"/>
    <x v="0"/>
    <x v="5"/>
    <s v="Arlington"/>
    <s v="6303 1st Drive"/>
    <n v="22"/>
    <n v="1"/>
    <s v="?"/>
    <n v="0"/>
    <n v="2"/>
    <s v="YES"/>
    <n v="10790"/>
    <n v="1660"/>
    <n v="830"/>
    <n v="8300"/>
    <x v="1"/>
    <s v="E400"/>
    <n v="2013"/>
    <s v="N"/>
    <n v="0"/>
  </r>
  <r>
    <n v="93"/>
    <n v="31"/>
    <n v="599174"/>
    <d v="2008-01-14T00:00:00"/>
    <x v="2"/>
    <s v="100/300"/>
    <n v="2000"/>
    <n v="1017.18"/>
    <n v="0"/>
    <n v="431354"/>
    <x v="1"/>
    <x v="0"/>
    <s v="prof-specialty"/>
    <s v="paintball"/>
    <s v="husband"/>
    <n v="0"/>
    <n v="0"/>
    <d v="2015-02-17T00:00:00"/>
    <x v="2"/>
    <s v="Rear Collision"/>
    <x v="0"/>
    <x v="0"/>
    <x v="5"/>
    <s v="Arlington"/>
    <s v="2014 Rock Ave"/>
    <n v="21"/>
    <n v="3"/>
    <s v="YES"/>
    <n v="1"/>
    <n v="3"/>
    <s v="NO"/>
    <n v="48070"/>
    <n v="8740"/>
    <n v="8740"/>
    <n v="30590"/>
    <x v="0"/>
    <s v="92x"/>
    <n v="2014"/>
    <s v="N"/>
    <n v="0"/>
  </r>
  <r>
    <n v="37"/>
    <n v="25"/>
    <n v="421092"/>
    <d v="2003-03-04T00:00:00"/>
    <x v="0"/>
    <s v="100/300"/>
    <n v="1000"/>
    <n v="1221.17"/>
    <n v="0"/>
    <n v="617460"/>
    <x v="1"/>
    <x v="4"/>
    <s v="protective-serv"/>
    <s v="golf"/>
    <s v="not-in-family"/>
    <n v="49300"/>
    <n v="0"/>
    <d v="2015-01-24T00:00:00"/>
    <x v="2"/>
    <s v="Rear Collision"/>
    <x v="1"/>
    <x v="4"/>
    <x v="0"/>
    <s v="Northbrook"/>
    <s v="8983 Tree St"/>
    <n v="4"/>
    <n v="3"/>
    <s v="YES"/>
    <n v="0"/>
    <n v="0"/>
    <s v="YES"/>
    <n v="51030"/>
    <n v="5670"/>
    <n v="11340"/>
    <n v="34020"/>
    <x v="9"/>
    <s v="Impreza"/>
    <n v="1996"/>
    <s v="N"/>
    <n v="0"/>
  </r>
  <r>
    <n v="254"/>
    <n v="40"/>
    <n v="349658"/>
    <d v="1994-06-07T00:00:00"/>
    <x v="1"/>
    <s v="100/300"/>
    <n v="500"/>
    <n v="1927.87"/>
    <n v="0"/>
    <n v="609317"/>
    <x v="0"/>
    <x v="0"/>
    <s v="prof-specialty"/>
    <s v="yachting"/>
    <s v="husband"/>
    <n v="0"/>
    <n v="0"/>
    <d v="2015-01-21T00:00:00"/>
    <x v="0"/>
    <s v="Front Collision"/>
    <x v="1"/>
    <x v="2"/>
    <x v="1"/>
    <s v="Arlington"/>
    <s v="6260 5th Lane"/>
    <n v="10"/>
    <n v="1"/>
    <s v="YES"/>
    <n v="0"/>
    <n v="1"/>
    <s v="?"/>
    <n v="43280"/>
    <n v="0"/>
    <n v="5410"/>
    <n v="37870"/>
    <x v="12"/>
    <s v="Civic"/>
    <n v="1996"/>
    <s v="Y"/>
    <n v="0"/>
  </r>
  <r>
    <n v="131"/>
    <n v="29"/>
    <n v="811042"/>
    <d v="2013-07-04T00:00:00"/>
    <x v="1"/>
    <s v="250/500"/>
    <n v="1000"/>
    <n v="978.27"/>
    <n v="0"/>
    <n v="479821"/>
    <x v="1"/>
    <x v="2"/>
    <s v="sales"/>
    <s v="paintball"/>
    <s v="own-child"/>
    <n v="65700"/>
    <n v="0"/>
    <d v="2015-02-03T00:00:00"/>
    <x v="0"/>
    <s v="Front Collision"/>
    <x v="0"/>
    <x v="2"/>
    <x v="0"/>
    <s v="Hillsdale"/>
    <s v="2725 Britain Ridge"/>
    <n v="5"/>
    <n v="1"/>
    <s v="?"/>
    <n v="1"/>
    <n v="3"/>
    <s v="NO"/>
    <n v="76400"/>
    <n v="15280"/>
    <n v="7640"/>
    <n v="53480"/>
    <x v="9"/>
    <s v="Forrestor"/>
    <n v="2003"/>
    <s v="N"/>
    <n v="0"/>
  </r>
  <r>
    <n v="230"/>
    <n v="43"/>
    <n v="505316"/>
    <d v="2002-06-30T00:00:00"/>
    <x v="1"/>
    <s v="100/300"/>
    <n v="2000"/>
    <n v="1221.1400000000001"/>
    <n v="0"/>
    <n v="473394"/>
    <x v="0"/>
    <x v="0"/>
    <s v="prof-specialty"/>
    <s v="board-games"/>
    <s v="wife"/>
    <n v="48100"/>
    <n v="0"/>
    <d v="2015-01-07T00:00:00"/>
    <x v="0"/>
    <s v="Side Collision"/>
    <x v="2"/>
    <x v="4"/>
    <x v="1"/>
    <s v="Hillsdale"/>
    <s v="3089 Oak Ridge"/>
    <n v="13"/>
    <n v="1"/>
    <s v="?"/>
    <n v="0"/>
    <n v="2"/>
    <s v="?"/>
    <n v="75460"/>
    <n v="13720"/>
    <n v="13720"/>
    <n v="48020"/>
    <x v="6"/>
    <s v="A5"/>
    <n v="2002"/>
    <s v="N"/>
    <n v="0"/>
  </r>
  <r>
    <n v="313"/>
    <n v="50"/>
    <n v="116645"/>
    <d v="2004-06-30T00:00:00"/>
    <x v="0"/>
    <s v="100/300"/>
    <n v="2000"/>
    <n v="1255.6199999999999"/>
    <n v="0"/>
    <n v="603882"/>
    <x v="0"/>
    <x v="0"/>
    <s v="armed-forces"/>
    <s v="polo"/>
    <s v="unmarried"/>
    <n v="0"/>
    <n v="0"/>
    <d v="2015-02-02T00:00:00"/>
    <x v="2"/>
    <s v="Side Collision"/>
    <x v="0"/>
    <x v="3"/>
    <x v="3"/>
    <s v="Northbrook"/>
    <s v="6206 3rd Ridge"/>
    <n v="18"/>
    <n v="3"/>
    <s v="YES"/>
    <n v="2"/>
    <n v="1"/>
    <s v="YES"/>
    <n v="69000"/>
    <n v="13800"/>
    <n v="6900"/>
    <n v="48300"/>
    <x v="8"/>
    <s v="F150"/>
    <n v="1995"/>
    <s v="Y"/>
    <n v="0"/>
  </r>
  <r>
    <n v="210"/>
    <n v="38"/>
    <n v="950880"/>
    <d v="1998-12-19T00:00:00"/>
    <x v="1"/>
    <s v="250/500"/>
    <n v="500"/>
    <n v="999.52"/>
    <n v="0"/>
    <n v="615229"/>
    <x v="0"/>
    <x v="6"/>
    <s v="tech-support"/>
    <s v="golf"/>
    <s v="other-relative"/>
    <n v="0"/>
    <n v="0"/>
    <d v="2015-01-13T00:00:00"/>
    <x v="1"/>
    <s v="?"/>
    <x v="1"/>
    <x v="0"/>
    <x v="1"/>
    <s v="Springfield"/>
    <s v="7240 5th Ridge"/>
    <n v="6"/>
    <n v="1"/>
    <s v="?"/>
    <n v="1"/>
    <n v="2"/>
    <s v="NO"/>
    <n v="8640"/>
    <n v="1440"/>
    <n v="720"/>
    <n v="6480"/>
    <x v="4"/>
    <s v="TL"/>
    <n v="2008"/>
    <s v="N"/>
    <n v="0"/>
  </r>
  <r>
    <n v="101"/>
    <n v="29"/>
    <n v="788502"/>
    <d v="2014-08-31T00:00:00"/>
    <x v="0"/>
    <s v="250/500"/>
    <n v="500"/>
    <n v="1380.89"/>
    <n v="0"/>
    <n v="620197"/>
    <x v="0"/>
    <x v="1"/>
    <s v="armed-forces"/>
    <s v="dancing"/>
    <s v="own-child"/>
    <n v="30000"/>
    <n v="-53000"/>
    <d v="2015-02-28T00:00:00"/>
    <x v="2"/>
    <s v="Rear Collision"/>
    <x v="1"/>
    <x v="4"/>
    <x v="0"/>
    <s v="Arlington"/>
    <s v="8100 3rd Ave"/>
    <n v="0"/>
    <n v="3"/>
    <s v="?"/>
    <n v="2"/>
    <n v="1"/>
    <s v="?"/>
    <n v="67210"/>
    <n v="12220"/>
    <n v="12220"/>
    <n v="42770"/>
    <x v="10"/>
    <s v="X6"/>
    <n v="1996"/>
    <s v="N"/>
    <n v="0"/>
  </r>
  <r>
    <n v="153"/>
    <n v="37"/>
    <n v="627486"/>
    <d v="2005-11-10T00:00:00"/>
    <x v="1"/>
    <s v="500/1000"/>
    <n v="500"/>
    <n v="1010.77"/>
    <n v="0"/>
    <n v="438215"/>
    <x v="0"/>
    <x v="5"/>
    <s v="transport-moving"/>
    <s v="basketball"/>
    <s v="unmarried"/>
    <n v="52300"/>
    <n v="-55600"/>
    <d v="2015-01-16T00:00:00"/>
    <x v="2"/>
    <s v="Side Collision"/>
    <x v="2"/>
    <x v="4"/>
    <x v="5"/>
    <s v="Arlington"/>
    <s v="3282 4th Lane"/>
    <n v="5"/>
    <n v="3"/>
    <s v="?"/>
    <n v="0"/>
    <n v="3"/>
    <s v="NO"/>
    <n v="42500"/>
    <n v="4250"/>
    <n v="4250"/>
    <n v="34000"/>
    <x v="13"/>
    <s v="Jetta"/>
    <n v="1999"/>
    <s v="N"/>
    <n v="0"/>
  </r>
  <r>
    <n v="337"/>
    <n v="53"/>
    <n v="498842"/>
    <d v="2000-05-04T00:00:00"/>
    <x v="0"/>
    <s v="100/300"/>
    <n v="500"/>
    <n v="1205.8599999999999"/>
    <n v="0"/>
    <n v="444583"/>
    <x v="0"/>
    <x v="2"/>
    <s v="armed-forces"/>
    <s v="basketball"/>
    <s v="wife"/>
    <n v="0"/>
    <n v="-34600"/>
    <d v="2015-02-01T00:00:00"/>
    <x v="0"/>
    <s v="Rear Collision"/>
    <x v="1"/>
    <x v="2"/>
    <x v="0"/>
    <s v="Arlington"/>
    <s v="3227 Maple Ave"/>
    <n v="8"/>
    <n v="1"/>
    <s v="YES"/>
    <n v="0"/>
    <n v="1"/>
    <s v="NO"/>
    <n v="86400"/>
    <n v="14400"/>
    <n v="7200"/>
    <n v="64800"/>
    <x v="4"/>
    <s v="RSX"/>
    <n v="2001"/>
    <s v="N"/>
    <n v="0"/>
  </r>
  <r>
    <n v="360"/>
    <n v="51"/>
    <n v="550294"/>
    <d v="2001-11-26T00:00:00"/>
    <x v="2"/>
    <s v="500/1000"/>
    <n v="1000"/>
    <n v="1526.61"/>
    <n v="0"/>
    <n v="471866"/>
    <x v="0"/>
    <x v="4"/>
    <s v="handlers-cleaners"/>
    <s v="chess"/>
    <s v="not-in-family"/>
    <n v="0"/>
    <n v="-32900"/>
    <d v="2015-01-30T00:00:00"/>
    <x v="1"/>
    <s v="?"/>
    <x v="1"/>
    <x v="0"/>
    <x v="0"/>
    <s v="Hillsdale"/>
    <s v="4264 Lincoln Ridge"/>
    <n v="5"/>
    <n v="1"/>
    <s v="YES"/>
    <n v="2"/>
    <n v="2"/>
    <s v="?"/>
    <n v="4620"/>
    <n v="840"/>
    <n v="840"/>
    <n v="2940"/>
    <x v="2"/>
    <s v="RAM"/>
    <n v="2009"/>
    <s v="Y"/>
    <n v="0"/>
  </r>
  <r>
    <n v="428"/>
    <n v="53"/>
    <n v="328387"/>
    <d v="2014-05-06T00:00:00"/>
    <x v="2"/>
    <s v="100/300"/>
    <n v="1000"/>
    <n v="1496.44"/>
    <n v="0"/>
    <n v="616884"/>
    <x v="1"/>
    <x v="5"/>
    <s v="tech-support"/>
    <s v="camping"/>
    <s v="unmarried"/>
    <n v="0"/>
    <n v="0"/>
    <d v="2015-02-16T00:00:00"/>
    <x v="3"/>
    <s v="?"/>
    <x v="3"/>
    <x v="0"/>
    <x v="5"/>
    <s v="Springfield"/>
    <s v="2215 Best Ave"/>
    <n v="9"/>
    <n v="1"/>
    <s v="YES"/>
    <n v="2"/>
    <n v="2"/>
    <s v="NO"/>
    <n v="6930"/>
    <n v="630"/>
    <n v="1260"/>
    <n v="5040"/>
    <x v="12"/>
    <s v="CRV"/>
    <n v="2013"/>
    <s v="N"/>
    <n v="0"/>
  </r>
  <r>
    <n v="204"/>
    <n v="40"/>
    <n v="540152"/>
    <d v="1991-01-27T00:00:00"/>
    <x v="2"/>
    <s v="100/300"/>
    <n v="500"/>
    <n v="1256.2"/>
    <n v="0"/>
    <n v="448310"/>
    <x v="1"/>
    <x v="6"/>
    <s v="sales"/>
    <s v="hiking"/>
    <s v="not-in-family"/>
    <n v="0"/>
    <n v="0"/>
    <d v="2015-01-07T00:00:00"/>
    <x v="2"/>
    <s v="Side Collision"/>
    <x v="1"/>
    <x v="3"/>
    <x v="0"/>
    <s v="Northbend"/>
    <s v="5363 Weaver Lane"/>
    <n v="10"/>
    <n v="3"/>
    <s v="YES"/>
    <n v="1"/>
    <n v="2"/>
    <s v="YES"/>
    <n v="41700"/>
    <n v="8340"/>
    <m/>
    <n v="25020"/>
    <x v="0"/>
    <n v="95"/>
    <n v="2013"/>
    <s v="N"/>
    <n v="1"/>
  </r>
  <r>
    <n v="364"/>
    <n v="51"/>
    <n v="385932"/>
    <d v="1992-04-28T00:00:00"/>
    <x v="2"/>
    <s v="100/300"/>
    <n v="500"/>
    <n v="1268.3499999999999"/>
    <n v="0"/>
    <n v="478902"/>
    <x v="0"/>
    <x v="4"/>
    <s v="transport-moving"/>
    <s v="board-games"/>
    <s v="wife"/>
    <n v="0"/>
    <n v="0"/>
    <d v="2015-01-10T00:00:00"/>
    <x v="0"/>
    <s v="Rear Collision"/>
    <x v="0"/>
    <x v="3"/>
    <x v="2"/>
    <s v="Northbrook"/>
    <s v="2397 Cherokee Ave"/>
    <n v="16"/>
    <n v="1"/>
    <s v="YES"/>
    <n v="2"/>
    <n v="1"/>
    <s v="NO"/>
    <n v="77330"/>
    <n v="14060"/>
    <n v="14060"/>
    <n v="49210"/>
    <x v="13"/>
    <s v="Jetta"/>
    <n v="2014"/>
    <s v="Y"/>
    <n v="0"/>
  </r>
  <r>
    <n v="185"/>
    <n v="35"/>
    <n v="618682"/>
    <d v="2000-03-04T00:00:00"/>
    <x v="1"/>
    <s v="500/1000"/>
    <n v="2000"/>
    <n v="1421.59"/>
    <n v="0"/>
    <n v="442695"/>
    <x v="0"/>
    <x v="3"/>
    <s v="other-service"/>
    <s v="sleeping"/>
    <s v="own-child"/>
    <n v="0"/>
    <n v="0"/>
    <d v="2015-01-31T00:00:00"/>
    <x v="1"/>
    <s v="?"/>
    <x v="3"/>
    <x v="0"/>
    <x v="4"/>
    <s v="Arlington"/>
    <s v="9794 Embaracadero St"/>
    <n v="8"/>
    <n v="1"/>
    <s v="?"/>
    <n v="2"/>
    <n v="3"/>
    <s v="YES"/>
    <n v="4950"/>
    <n v="900"/>
    <n v="450"/>
    <n v="3600"/>
    <x v="8"/>
    <s v="F150"/>
    <n v="2011"/>
    <s v="N"/>
    <n v="0"/>
  </r>
  <r>
    <n v="63"/>
    <n v="26"/>
    <n v="550930"/>
    <d v="1995-10-12T00:00:00"/>
    <x v="2"/>
    <s v="500/1000"/>
    <n v="500"/>
    <n v="1500.04"/>
    <n v="6000000"/>
    <n v="613826"/>
    <x v="0"/>
    <x v="1"/>
    <s v="craft-repair"/>
    <s v="polo"/>
    <s v="own-child"/>
    <n v="0"/>
    <n v="-36500"/>
    <d v="2015-02-13T00:00:00"/>
    <x v="1"/>
    <s v="?"/>
    <x v="1"/>
    <x v="0"/>
    <x v="5"/>
    <s v="Northbrook"/>
    <s v="1810 Elm Hwy"/>
    <n v="5"/>
    <n v="1"/>
    <s v="NO"/>
    <n v="0"/>
    <n v="2"/>
    <s v="YES"/>
    <n v="5160"/>
    <n v="860"/>
    <n v="860"/>
    <n v="3440"/>
    <x v="4"/>
    <s v="TL"/>
    <n v="2004"/>
    <s v="N"/>
    <n v="0"/>
  </r>
  <r>
    <n v="210"/>
    <n v="35"/>
    <n v="998192"/>
    <d v="2014-04-25T00:00:00"/>
    <x v="2"/>
    <s v="100/300"/>
    <n v="500"/>
    <n v="1433.24"/>
    <n v="0"/>
    <n v="476203"/>
    <x v="1"/>
    <x v="3"/>
    <s v="exec-managerial"/>
    <s v="yachting"/>
    <s v="not-in-family"/>
    <n v="0"/>
    <n v="-19500"/>
    <d v="2015-02-22T00:00:00"/>
    <x v="2"/>
    <s v="Side Collision"/>
    <x v="2"/>
    <x v="2"/>
    <x v="4"/>
    <s v="Riverwood"/>
    <s v="9603 Texas Lane"/>
    <n v="11"/>
    <n v="3"/>
    <s v="NO"/>
    <n v="2"/>
    <n v="1"/>
    <s v="?"/>
    <n v="24570"/>
    <n v="2730"/>
    <n v="2730"/>
    <n v="19110"/>
    <x v="0"/>
    <n v="95"/>
    <n v="2006"/>
    <s v="Y"/>
    <n v="0"/>
  </r>
  <r>
    <n v="194"/>
    <n v="38"/>
    <n v="663938"/>
    <d v="2011-01-26T00:00:00"/>
    <x v="1"/>
    <s v="100/300"/>
    <n v="2000"/>
    <n v="1231.25"/>
    <n v="0"/>
    <n v="604333"/>
    <x v="1"/>
    <x v="1"/>
    <s v="craft-repair"/>
    <s v="movies"/>
    <s v="not-in-family"/>
    <n v="46500"/>
    <n v="0"/>
    <d v="2015-01-08T00:00:00"/>
    <x v="2"/>
    <s v="Rear Collision"/>
    <x v="1"/>
    <x v="4"/>
    <x v="4"/>
    <s v="Arlington"/>
    <s v="5650 Sky Drive"/>
    <n v="15"/>
    <n v="3"/>
    <s v="?"/>
    <n v="1"/>
    <n v="0"/>
    <s v="?"/>
    <n v="53680"/>
    <n v="4880"/>
    <n v="9760"/>
    <n v="39040"/>
    <x v="7"/>
    <s v="Camry"/>
    <n v="2011"/>
    <s v="N"/>
    <n v="0"/>
  </r>
  <r>
    <n v="294"/>
    <n v="49"/>
    <n v="756870"/>
    <d v="1996-01-26T00:00:00"/>
    <x v="1"/>
    <s v="500/1000"/>
    <n v="500"/>
    <n v="1135.43"/>
    <n v="0"/>
    <n v="442604"/>
    <x v="0"/>
    <x v="4"/>
    <s v="farming-fishing"/>
    <s v="bungie-jumping"/>
    <s v="own-child"/>
    <n v="22700"/>
    <n v="0"/>
    <d v="2015-02-04T00:00:00"/>
    <x v="2"/>
    <s v="Side Collision"/>
    <x v="2"/>
    <x v="0"/>
    <x v="4"/>
    <s v="Columbus"/>
    <s v="9633 MLK Lane"/>
    <n v="23"/>
    <n v="3"/>
    <s v="YES"/>
    <n v="1"/>
    <n v="1"/>
    <s v="YES"/>
    <n v="42900"/>
    <n v="3900"/>
    <n v="3900"/>
    <n v="35100"/>
    <x v="3"/>
    <s v="Malibu"/>
    <n v="2010"/>
    <s v="N"/>
    <n v="0"/>
  </r>
  <r>
    <n v="272"/>
    <n v="41"/>
    <n v="337158"/>
    <d v="1991-04-08T00:00:00"/>
    <x v="0"/>
    <s v="250/500"/>
    <n v="2000"/>
    <n v="945.73"/>
    <n v="5000000"/>
    <n v="435663"/>
    <x v="0"/>
    <x v="0"/>
    <s v="protective-serv"/>
    <s v="chess"/>
    <s v="wife"/>
    <n v="38600"/>
    <n v="-42800"/>
    <d v="2015-02-04T00:00:00"/>
    <x v="0"/>
    <s v="Front Collision"/>
    <x v="1"/>
    <x v="2"/>
    <x v="2"/>
    <s v="Arlington"/>
    <s v="4981 Flute Hwy"/>
    <n v="23"/>
    <n v="1"/>
    <s v="NO"/>
    <n v="0"/>
    <n v="0"/>
    <s v="NO"/>
    <n v="84100"/>
    <n v="16820"/>
    <n v="8410"/>
    <n v="58870"/>
    <x v="8"/>
    <s v="Escape"/>
    <n v="2009"/>
    <s v="Y"/>
    <n v="0"/>
  </r>
  <r>
    <n v="27"/>
    <n v="27"/>
    <n v="919875"/>
    <d v="2002-06-29T00:00:00"/>
    <x v="1"/>
    <s v="100/300"/>
    <n v="2000"/>
    <n v="1118.76"/>
    <n v="0"/>
    <n v="470866"/>
    <x v="1"/>
    <x v="3"/>
    <s v="adm-clerical"/>
    <s v="dancing"/>
    <s v="own-child"/>
    <n v="0"/>
    <n v="-55800"/>
    <d v="2015-02-26T00:00:00"/>
    <x v="0"/>
    <s v="Front Collision"/>
    <x v="2"/>
    <x v="2"/>
    <x v="2"/>
    <s v="Northbrook"/>
    <s v="9078 Francis Ridge"/>
    <n v="23"/>
    <n v="1"/>
    <s v="?"/>
    <n v="1"/>
    <n v="3"/>
    <s v="?"/>
    <n v="61560"/>
    <n v="6840"/>
    <n v="6840"/>
    <n v="47880"/>
    <x v="8"/>
    <s v="Fusion"/>
    <n v="2008"/>
    <s v="N"/>
    <n v="0"/>
  </r>
  <r>
    <n v="251"/>
    <n v="39"/>
    <n v="315631"/>
    <d v="1999-04-09T00:00:00"/>
    <x v="1"/>
    <s v="500/1000"/>
    <n v="2000"/>
    <n v="1231.98"/>
    <n v="0"/>
    <n v="612908"/>
    <x v="1"/>
    <x v="2"/>
    <s v="other-service"/>
    <s v="hiking"/>
    <s v="not-in-family"/>
    <n v="0"/>
    <n v="-31700"/>
    <d v="2015-01-08T00:00:00"/>
    <x v="0"/>
    <s v="Rear Collision"/>
    <x v="1"/>
    <x v="0"/>
    <x v="2"/>
    <s v="Hillsdale"/>
    <s v="1381 Francis Ave"/>
    <n v="10"/>
    <n v="1"/>
    <s v="YES"/>
    <n v="0"/>
    <n v="0"/>
    <s v="?"/>
    <n v="44240"/>
    <n v="5530"/>
    <n v="5530"/>
    <n v="33180"/>
    <x v="2"/>
    <s v="RAM"/>
    <n v="1997"/>
    <s v="N"/>
    <n v="0"/>
  </r>
  <r>
    <n v="180"/>
    <n v="33"/>
    <n v="113464"/>
    <d v="2009-04-19T00:00:00"/>
    <x v="1"/>
    <s v="500/1000"/>
    <n v="2000"/>
    <n v="1005.47"/>
    <n v="0"/>
    <n v="441871"/>
    <x v="1"/>
    <x v="6"/>
    <s v="protective-serv"/>
    <s v="hiking"/>
    <s v="own-child"/>
    <n v="58100"/>
    <n v="-49000"/>
    <d v="2015-02-15T00:00:00"/>
    <x v="2"/>
    <s v="Rear Collision"/>
    <x v="1"/>
    <x v="4"/>
    <x v="1"/>
    <s v="Columbus"/>
    <s v="6435 Texas Ave"/>
    <n v="12"/>
    <n v="4"/>
    <s v="?"/>
    <n v="2"/>
    <n v="3"/>
    <s v="YES"/>
    <n v="57700"/>
    <n v="11540"/>
    <n v="5770"/>
    <n v="40390"/>
    <x v="11"/>
    <s v="Grand Cherokee"/>
    <n v="2002"/>
    <s v="N"/>
    <n v="0"/>
  </r>
  <r>
    <n v="392"/>
    <n v="50"/>
    <n v="556415"/>
    <d v="1991-08-22T00:00:00"/>
    <x v="0"/>
    <s v="100/300"/>
    <n v="2000"/>
    <n v="1108.97"/>
    <n v="0"/>
    <n v="431496"/>
    <x v="1"/>
    <x v="1"/>
    <s v="exec-managerial"/>
    <s v="exercise"/>
    <s v="not-in-family"/>
    <n v="68400"/>
    <n v="-66800"/>
    <d v="2015-01-14T00:00:00"/>
    <x v="0"/>
    <s v="Side Collision"/>
    <x v="1"/>
    <x v="3"/>
    <x v="4"/>
    <s v="Springfield"/>
    <s v="1248 MLK Ridge"/>
    <n v="4"/>
    <n v="1"/>
    <s v="NO"/>
    <n v="2"/>
    <n v="2"/>
    <s v="YES"/>
    <n v="108030"/>
    <n v="16620"/>
    <n v="16620"/>
    <n v="74790"/>
    <x v="0"/>
    <s v="92x"/>
    <n v="2002"/>
    <s v="N"/>
    <n v="0"/>
  </r>
  <r>
    <n v="143"/>
    <n v="30"/>
    <n v="250249"/>
    <d v="1991-11-28T00:00:00"/>
    <x v="1"/>
    <s v="100/300"/>
    <n v="500"/>
    <n v="1392.39"/>
    <n v="5000000"/>
    <n v="436499"/>
    <x v="1"/>
    <x v="5"/>
    <s v="exec-managerial"/>
    <s v="dancing"/>
    <s v="unmarried"/>
    <n v="0"/>
    <n v="-65700"/>
    <d v="2015-01-12T00:00:00"/>
    <x v="0"/>
    <s v="Rear Collision"/>
    <x v="1"/>
    <x v="2"/>
    <x v="0"/>
    <s v="Riverwood"/>
    <s v="3323 1st Lane"/>
    <n v="16"/>
    <n v="1"/>
    <s v="NO"/>
    <n v="2"/>
    <n v="0"/>
    <s v="YES"/>
    <n v="54300"/>
    <n v="10860"/>
    <n v="5430"/>
    <n v="38010"/>
    <x v="7"/>
    <s v="Highlander"/>
    <n v="2010"/>
    <s v="N"/>
    <n v="0"/>
  </r>
  <r>
    <n v="371"/>
    <n v="54"/>
    <n v="403776"/>
    <d v="2012-04-27T00:00:00"/>
    <x v="1"/>
    <s v="100/300"/>
    <n v="2000"/>
    <n v="1317.97"/>
    <n v="0"/>
    <n v="469853"/>
    <x v="0"/>
    <x v="5"/>
    <s v="craft-repair"/>
    <s v="movies"/>
    <s v="wife"/>
    <n v="34700"/>
    <n v="-81000"/>
    <d v="2015-01-18T00:00:00"/>
    <x v="2"/>
    <s v="Front Collision"/>
    <x v="0"/>
    <x v="4"/>
    <x v="0"/>
    <s v="Columbus"/>
    <s v="6971 Best Ridge"/>
    <n v="18"/>
    <n v="3"/>
    <s v="?"/>
    <n v="1"/>
    <n v="2"/>
    <s v="?"/>
    <n v="32280"/>
    <n v="5380"/>
    <n v="5380"/>
    <n v="21520"/>
    <x v="8"/>
    <s v="Fusion"/>
    <n v="2010"/>
    <s v="Y"/>
    <n v="0"/>
  </r>
  <r>
    <n v="292"/>
    <n v="42"/>
    <n v="396002"/>
    <d v="2007-03-04T00:00:00"/>
    <x v="1"/>
    <s v="250/500"/>
    <n v="1000"/>
    <n v="1588.22"/>
    <n v="0"/>
    <n v="605369"/>
    <x v="0"/>
    <x v="6"/>
    <s v="machine-op-inspct"/>
    <s v="camping"/>
    <s v="other-relative"/>
    <n v="0"/>
    <n v="-53800"/>
    <d v="2015-01-15T00:00:00"/>
    <x v="2"/>
    <s v="Rear Collision"/>
    <x v="2"/>
    <x v="3"/>
    <x v="4"/>
    <s v="Riverwood"/>
    <s v="7488 Lincoln Lane"/>
    <n v="15"/>
    <n v="3"/>
    <s v="YES"/>
    <n v="1"/>
    <n v="1"/>
    <s v="NO"/>
    <n v="84600"/>
    <n v="16920"/>
    <n v="8460"/>
    <n v="59220"/>
    <x v="3"/>
    <s v="Malibu"/>
    <n v="2007"/>
    <s v="N"/>
    <n v="0"/>
  </r>
  <r>
    <n v="165"/>
    <n v="35"/>
    <n v="976908"/>
    <d v="2012-12-31T00:00:00"/>
    <x v="2"/>
    <s v="250/500"/>
    <n v="500"/>
    <n v="900.02"/>
    <n v="6000000"/>
    <n v="448466"/>
    <x v="0"/>
    <x v="3"/>
    <s v="craft-repair"/>
    <s v="camping"/>
    <s v="own-child"/>
    <n v="0"/>
    <n v="-49900"/>
    <d v="2015-02-24T00:00:00"/>
    <x v="0"/>
    <s v="Front Collision"/>
    <x v="2"/>
    <x v="3"/>
    <x v="0"/>
    <s v="Springfield"/>
    <s v="9007 Francis Hwy"/>
    <n v="8"/>
    <n v="1"/>
    <s v="NO"/>
    <n v="1"/>
    <n v="3"/>
    <s v="YES"/>
    <n v="69700"/>
    <n v="6970"/>
    <n v="6970"/>
    <n v="55760"/>
    <x v="10"/>
    <s v="3 Series"/>
    <n v="2008"/>
    <s v="N"/>
    <n v="0"/>
  </r>
  <r>
    <n v="158"/>
    <n v="33"/>
    <n v="509489"/>
    <d v="2013-12-21T00:00:00"/>
    <x v="0"/>
    <s v="100/300"/>
    <n v="1000"/>
    <n v="1744.64"/>
    <n v="3000000"/>
    <n v="432786"/>
    <x v="0"/>
    <x v="6"/>
    <s v="prof-specialty"/>
    <s v="movies"/>
    <s v="unmarried"/>
    <n v="0"/>
    <n v="0"/>
    <d v="2015-02-07T00:00:00"/>
    <x v="2"/>
    <s v="Rear Collision"/>
    <x v="2"/>
    <x v="4"/>
    <x v="4"/>
    <s v="Springfield"/>
    <s v="1491 Francis Ridge"/>
    <n v="4"/>
    <n v="3"/>
    <s v="NO"/>
    <n v="0"/>
    <n v="1"/>
    <s v="NO"/>
    <n v="36400"/>
    <n v="3640"/>
    <n v="7280"/>
    <n v="25480"/>
    <x v="13"/>
    <s v="Jetta"/>
    <n v="1998"/>
    <s v="N"/>
    <n v="0"/>
  </r>
  <r>
    <n v="241"/>
    <n v="39"/>
    <n v="485295"/>
    <d v="2005-04-28T00:00:00"/>
    <x v="0"/>
    <s v="250/500"/>
    <n v="1000"/>
    <n v="1260.56"/>
    <n v="0"/>
    <n v="473591"/>
    <x v="1"/>
    <x v="6"/>
    <s v="adm-clerical"/>
    <s v="paintball"/>
    <s v="own-child"/>
    <n v="0"/>
    <n v="-54900"/>
    <d v="2015-02-22T00:00:00"/>
    <x v="2"/>
    <s v="Side Collision"/>
    <x v="1"/>
    <x v="0"/>
    <x v="0"/>
    <s v="Northbrook"/>
    <s v="3659 Oak Lane"/>
    <n v="20"/>
    <n v="3"/>
    <s v="NO"/>
    <n v="0"/>
    <n v="2"/>
    <s v="YES"/>
    <n v="37520"/>
    <n v="4690"/>
    <n v="4690"/>
    <n v="28140"/>
    <x v="11"/>
    <s v="Wrangler"/>
    <n v="2010"/>
    <s v="N"/>
    <n v="0"/>
  </r>
  <r>
    <n v="103"/>
    <n v="33"/>
    <n v="361829"/>
    <d v="1994-09-17T00:00:00"/>
    <x v="0"/>
    <s v="500/1000"/>
    <n v="2000"/>
    <n v="1021.14"/>
    <n v="0"/>
    <n v="618418"/>
    <x v="1"/>
    <x v="4"/>
    <s v="other-service"/>
    <s v="paintball"/>
    <s v="wife"/>
    <n v="69500"/>
    <n v="-47700"/>
    <d v="2015-01-19T00:00:00"/>
    <x v="2"/>
    <s v="Side Collision"/>
    <x v="0"/>
    <x v="4"/>
    <x v="2"/>
    <s v="Northbend"/>
    <s v="4176 Britain Hwy"/>
    <n v="1"/>
    <n v="3"/>
    <s v="NO"/>
    <n v="2"/>
    <n v="3"/>
    <s v="?"/>
    <n v="79090"/>
    <n v="14380"/>
    <n v="14380"/>
    <n v="50330"/>
    <x v="2"/>
    <s v="RAM"/>
    <n v="2014"/>
    <s v="N"/>
    <n v="0"/>
  </r>
  <r>
    <n v="402"/>
    <n v="54"/>
    <n v="603632"/>
    <d v="2003-08-16T00:00:00"/>
    <x v="0"/>
    <s v="250/500"/>
    <n v="2000"/>
    <n v="1285.0899999999999"/>
    <n v="0"/>
    <n v="444558"/>
    <x v="0"/>
    <x v="6"/>
    <s v="farming-fishing"/>
    <s v="board-games"/>
    <s v="not-in-family"/>
    <n v="48000"/>
    <n v="-79600"/>
    <d v="2015-02-28T00:00:00"/>
    <x v="0"/>
    <s v="Rear Collision"/>
    <x v="0"/>
    <x v="3"/>
    <x v="2"/>
    <s v="Springfield"/>
    <s v="5189 Francis Drive"/>
    <n v="19"/>
    <n v="1"/>
    <s v="NO"/>
    <n v="0"/>
    <n v="2"/>
    <s v="YES"/>
    <n v="67770"/>
    <n v="7530"/>
    <n v="15060"/>
    <n v="45180"/>
    <x v="1"/>
    <s v="ML350"/>
    <n v="2013"/>
    <s v="Y"/>
    <n v="0"/>
  </r>
  <r>
    <n v="102"/>
    <n v="32"/>
    <n v="783494"/>
    <d v="2014-09-02T00:00:00"/>
    <x v="0"/>
    <s v="100/300"/>
    <n v="500"/>
    <n v="1537.07"/>
    <n v="3000000"/>
    <n v="457733"/>
    <x v="0"/>
    <x v="6"/>
    <s v="tech-support"/>
    <s v="chess"/>
    <s v="wife"/>
    <n v="0"/>
    <n v="0"/>
    <d v="2015-02-04T00:00:00"/>
    <x v="0"/>
    <s v="Side Collision"/>
    <x v="2"/>
    <x v="3"/>
    <x v="3"/>
    <s v="Northbend"/>
    <s v="6515 Oak Lane"/>
    <n v="11"/>
    <n v="1"/>
    <s v="NO"/>
    <n v="1"/>
    <n v="0"/>
    <s v="NO"/>
    <n v="47400"/>
    <n v="9480"/>
    <n v="4740"/>
    <n v="33180"/>
    <x v="3"/>
    <s v="Silverado"/>
    <n v="2004"/>
    <s v="Y"/>
    <n v="0"/>
  </r>
  <r>
    <n v="182"/>
    <n v="40"/>
    <n v="439049"/>
    <d v="2011-12-12T00:00:00"/>
    <x v="1"/>
    <s v="100/300"/>
    <n v="1000"/>
    <n v="1022.42"/>
    <n v="0"/>
    <n v="466161"/>
    <x v="0"/>
    <x v="1"/>
    <s v="other-service"/>
    <s v="skydiving"/>
    <s v="husband"/>
    <n v="50000"/>
    <n v="-56900"/>
    <d v="2015-02-17T00:00:00"/>
    <x v="0"/>
    <s v="Front Collision"/>
    <x v="2"/>
    <x v="3"/>
    <x v="0"/>
    <s v="Northbend"/>
    <s v="7168 Andromedia Ridge"/>
    <n v="13"/>
    <n v="1"/>
    <s v="YES"/>
    <n v="0"/>
    <n v="2"/>
    <s v="?"/>
    <n v="71100"/>
    <n v="7110"/>
    <n v="14220"/>
    <n v="49770"/>
    <x v="6"/>
    <s v="A3"/>
    <n v="2008"/>
    <s v="N"/>
    <n v="0"/>
  </r>
  <r>
    <n v="282"/>
    <n v="46"/>
    <n v="502634"/>
    <d v="1991-08-17T00:00:00"/>
    <x v="0"/>
    <s v="100/300"/>
    <n v="2000"/>
    <n v="1558.86"/>
    <n v="0"/>
    <n v="450800"/>
    <x v="0"/>
    <x v="0"/>
    <s v="other-service"/>
    <s v="dancing"/>
    <s v="wife"/>
    <n v="51100"/>
    <n v="-75100"/>
    <d v="2015-02-17T00:00:00"/>
    <x v="0"/>
    <s v="Front Collision"/>
    <x v="1"/>
    <x v="0"/>
    <x v="2"/>
    <s v="Springfield"/>
    <s v="7954 Tree Ridge"/>
    <n v="2"/>
    <n v="1"/>
    <s v="?"/>
    <n v="2"/>
    <n v="2"/>
    <s v="NO"/>
    <n v="69400"/>
    <n v="13880"/>
    <n v="6940"/>
    <n v="48580"/>
    <x v="10"/>
    <s v="M5"/>
    <n v="2012"/>
    <s v="N"/>
    <n v="0"/>
  </r>
  <r>
    <n v="222"/>
    <n v="39"/>
    <n v="378588"/>
    <d v="2004-02-29T00:00:00"/>
    <x v="0"/>
    <s v="500/1000"/>
    <n v="500"/>
    <n v="1757.87"/>
    <n v="0"/>
    <n v="458993"/>
    <x v="0"/>
    <x v="5"/>
    <s v="transport-moving"/>
    <s v="board-games"/>
    <s v="not-in-family"/>
    <n v="71400"/>
    <n v="0"/>
    <d v="2015-01-17T00:00:00"/>
    <x v="2"/>
    <s v="Rear Collision"/>
    <x v="0"/>
    <x v="3"/>
    <x v="0"/>
    <s v="Northbrook"/>
    <s v="1956 Apache St"/>
    <n v="9"/>
    <n v="3"/>
    <s v="YES"/>
    <n v="2"/>
    <n v="1"/>
    <s v="?"/>
    <n v="55000"/>
    <n v="5000"/>
    <n v="10000"/>
    <n v="40000"/>
    <x v="0"/>
    <n v="93"/>
    <n v="1996"/>
    <s v="Y"/>
    <n v="0"/>
  </r>
  <r>
    <n v="415"/>
    <n v="52"/>
    <n v="794731"/>
    <d v="2015-02-22T00:00:00"/>
    <x v="1"/>
    <s v="250/500"/>
    <n v="1000"/>
    <n v="973.5"/>
    <n v="0"/>
    <n v="468634"/>
    <x v="0"/>
    <x v="1"/>
    <s v="machine-op-inspct"/>
    <s v="polo"/>
    <s v="not-in-family"/>
    <n v="50400"/>
    <n v="0"/>
    <d v="2015-02-02T00:00:00"/>
    <x v="2"/>
    <s v="Rear Collision"/>
    <x v="2"/>
    <x v="0"/>
    <x v="4"/>
    <s v="Arlington"/>
    <s v="9918 Andromedia Drive"/>
    <n v="15"/>
    <n v="2"/>
    <s v="YES"/>
    <n v="1"/>
    <n v="3"/>
    <s v="YES"/>
    <n v="51090"/>
    <n v="7860"/>
    <n v="7860"/>
    <n v="35370"/>
    <x v="7"/>
    <s v="Highlander"/>
    <n v="2003"/>
    <s v="N"/>
    <n v="0"/>
  </r>
  <r>
    <n v="51"/>
    <n v="34"/>
    <n v="641934"/>
    <d v="2013-12-25T00:00:00"/>
    <x v="0"/>
    <s v="500/1000"/>
    <n v="500"/>
    <n v="1430.8"/>
    <n v="0"/>
    <n v="461264"/>
    <x v="0"/>
    <x v="1"/>
    <s v="machine-op-inspct"/>
    <s v="camping"/>
    <s v="unmarried"/>
    <n v="0"/>
    <n v="0"/>
    <d v="2015-02-12T00:00:00"/>
    <x v="0"/>
    <s v="Side Collision"/>
    <x v="0"/>
    <x v="2"/>
    <x v="2"/>
    <s v="Springfield"/>
    <s v="5499 Flute Ridge"/>
    <n v="23"/>
    <n v="1"/>
    <s v="?"/>
    <n v="2"/>
    <n v="3"/>
    <s v="NO"/>
    <n v="64200"/>
    <n v="6420"/>
    <n v="19260"/>
    <n v="38520"/>
    <x v="12"/>
    <s v="Civic"/>
    <n v="2007"/>
    <s v="Y"/>
    <n v="0"/>
  </r>
  <r>
    <n v="255"/>
    <n v="45"/>
    <n v="113516"/>
    <d v="1990-10-13T00:00:00"/>
    <x v="2"/>
    <s v="500/1000"/>
    <n v="500"/>
    <n v="1192.27"/>
    <n v="0"/>
    <n v="600184"/>
    <x v="0"/>
    <x v="5"/>
    <s v="sales"/>
    <s v="base-jumping"/>
    <s v="own-child"/>
    <n v="0"/>
    <n v="-40200"/>
    <d v="2015-01-04T00:00:00"/>
    <x v="0"/>
    <s v="Front Collision"/>
    <x v="2"/>
    <x v="3"/>
    <x v="5"/>
    <s v="Riverwood"/>
    <s v="3311 2nd Drive"/>
    <n v="16"/>
    <n v="1"/>
    <s v="NO"/>
    <n v="2"/>
    <n v="0"/>
    <s v="YES"/>
    <n v="67320"/>
    <n v="12240"/>
    <n v="12240"/>
    <n v="42840"/>
    <x v="8"/>
    <s v="Fusion"/>
    <n v="2006"/>
    <s v="N"/>
    <n v="0"/>
  </r>
  <r>
    <n v="143"/>
    <n v="31"/>
    <n v="425631"/>
    <d v="2014-07-05T00:00:00"/>
    <x v="2"/>
    <s v="250/500"/>
    <n v="500"/>
    <n v="1163.83"/>
    <n v="0"/>
    <n v="604874"/>
    <x v="0"/>
    <x v="2"/>
    <s v="protective-serv"/>
    <s v="movies"/>
    <s v="husband"/>
    <n v="37700"/>
    <n v="0"/>
    <d v="2015-02-21T00:00:00"/>
    <x v="2"/>
    <s v="Side Collision"/>
    <x v="0"/>
    <x v="3"/>
    <x v="5"/>
    <s v="Arlington"/>
    <s v="7609 Rock St"/>
    <n v="21"/>
    <n v="4"/>
    <s v="YES"/>
    <n v="2"/>
    <n v="0"/>
    <s v="?"/>
    <n v="76120"/>
    <n v="6920"/>
    <n v="13840"/>
    <n v="55360"/>
    <x v="6"/>
    <s v="A5"/>
    <n v="1999"/>
    <s v="N"/>
    <n v="0"/>
  </r>
  <r>
    <n v="130"/>
    <n v="28"/>
    <n v="542245"/>
    <d v="1991-11-25T00:00:00"/>
    <x v="0"/>
    <s v="500/1000"/>
    <n v="1000"/>
    <n v="1003.15"/>
    <n v="0"/>
    <n v="462377"/>
    <x v="1"/>
    <x v="6"/>
    <s v="farming-fishing"/>
    <s v="movies"/>
    <s v="other-relative"/>
    <n v="0"/>
    <n v="-38500"/>
    <d v="2015-01-23T00:00:00"/>
    <x v="2"/>
    <s v="Front Collision"/>
    <x v="1"/>
    <x v="4"/>
    <x v="0"/>
    <s v="Hillsdale"/>
    <s v="4652 Flute Drive"/>
    <n v="21"/>
    <n v="2"/>
    <s v="YES"/>
    <n v="2"/>
    <n v="1"/>
    <s v="NO"/>
    <n v="85020"/>
    <n v="13080"/>
    <n v="13080"/>
    <n v="58860"/>
    <x v="8"/>
    <s v="Fusion"/>
    <n v="2010"/>
    <s v="N"/>
    <n v="0"/>
  </r>
  <r>
    <n v="242"/>
    <n v="41"/>
    <n v="512894"/>
    <d v="1990-10-02T00:00:00"/>
    <x v="0"/>
    <s v="250/500"/>
    <n v="2000"/>
    <n v="1153.54"/>
    <n v="6000000"/>
    <n v="619657"/>
    <x v="0"/>
    <x v="4"/>
    <s v="protective-serv"/>
    <s v="polo"/>
    <s v="unmarried"/>
    <n v="0"/>
    <n v="-57000"/>
    <d v="2015-02-12T00:00:00"/>
    <x v="2"/>
    <s v="Rear Collision"/>
    <x v="1"/>
    <x v="2"/>
    <x v="2"/>
    <s v="Northbrook"/>
    <s v="6853 Sky Hwy"/>
    <n v="3"/>
    <n v="3"/>
    <s v="NO"/>
    <n v="0"/>
    <n v="1"/>
    <s v="?"/>
    <n v="68090"/>
    <n v="12380"/>
    <n v="12380"/>
    <n v="43330"/>
    <x v="7"/>
    <s v="Corolla"/>
    <n v="2009"/>
    <s v="N"/>
    <n v="0"/>
  </r>
  <r>
    <n v="96"/>
    <n v="27"/>
    <n v="633090"/>
    <d v="2009-02-17T00:00:00"/>
    <x v="2"/>
    <s v="100/300"/>
    <n v="1000"/>
    <n v="1631.1"/>
    <n v="0"/>
    <n v="437323"/>
    <x v="1"/>
    <x v="5"/>
    <s v="priv-house-serv"/>
    <s v="exercise"/>
    <s v="wife"/>
    <n v="0"/>
    <n v="0"/>
    <d v="2015-01-23T00:00:00"/>
    <x v="3"/>
    <s v="?"/>
    <x v="3"/>
    <x v="0"/>
    <x v="4"/>
    <s v="Arlington"/>
    <s v="7780 Flute Lane"/>
    <n v="4"/>
    <n v="1"/>
    <s v="?"/>
    <n v="1"/>
    <n v="2"/>
    <s v="NO"/>
    <n v="6030"/>
    <n v="670"/>
    <n v="670"/>
    <n v="4690"/>
    <x v="5"/>
    <s v="Pathfinder"/>
    <n v="2007"/>
    <s v="N"/>
    <n v="0"/>
  </r>
  <r>
    <n v="180"/>
    <n v="35"/>
    <n v="464234"/>
    <d v="2005-07-17T00:00:00"/>
    <x v="2"/>
    <s v="500/1000"/>
    <n v="1000"/>
    <n v="1252.48"/>
    <n v="0"/>
    <n v="432148"/>
    <x v="0"/>
    <x v="0"/>
    <s v="machine-op-inspct"/>
    <s v="yachting"/>
    <s v="wife"/>
    <n v="0"/>
    <n v="-55800"/>
    <d v="2015-02-10T00:00:00"/>
    <x v="1"/>
    <s v="?"/>
    <x v="1"/>
    <x v="1"/>
    <x v="3"/>
    <s v="Springfield"/>
    <s v="1687 3rd Lane"/>
    <n v="17"/>
    <n v="1"/>
    <s v="?"/>
    <n v="1"/>
    <n v="3"/>
    <s v="NO"/>
    <n v="5100"/>
    <n v="1020"/>
    <n v="510"/>
    <n v="3570"/>
    <x v="3"/>
    <s v="Malibu"/>
    <n v="2000"/>
    <s v="N"/>
    <n v="0"/>
  </r>
  <r>
    <n v="150"/>
    <n v="30"/>
    <n v="290162"/>
    <d v="1994-03-12T00:00:00"/>
    <x v="1"/>
    <s v="100/300"/>
    <n v="1000"/>
    <n v="1677.26"/>
    <n v="0"/>
    <n v="439690"/>
    <x v="0"/>
    <x v="3"/>
    <s v="sales"/>
    <s v="yachting"/>
    <s v="own-child"/>
    <n v="40100"/>
    <n v="0"/>
    <d v="2015-01-10T00:00:00"/>
    <x v="1"/>
    <s v="?"/>
    <x v="3"/>
    <x v="0"/>
    <x v="4"/>
    <s v="Springfield"/>
    <s v="6378 Britain Ave"/>
    <n v="7"/>
    <n v="1"/>
    <s v="YES"/>
    <n v="1"/>
    <n v="3"/>
    <s v="YES"/>
    <n v="4590"/>
    <n v="510"/>
    <n v="510"/>
    <n v="3570"/>
    <x v="13"/>
    <s v="Jetta"/>
    <n v="2013"/>
    <s v="N"/>
    <n v="0"/>
  </r>
  <r>
    <n v="463"/>
    <n v="59"/>
    <n v="638155"/>
    <d v="1994-08-03T00:00:00"/>
    <x v="2"/>
    <s v="250/500"/>
    <n v="1000"/>
    <n v="979.73"/>
    <n v="0"/>
    <n v="601848"/>
    <x v="1"/>
    <x v="6"/>
    <s v="exec-managerial"/>
    <s v="yachting"/>
    <s v="not-in-family"/>
    <n v="51700"/>
    <n v="0"/>
    <d v="2015-02-12T00:00:00"/>
    <x v="2"/>
    <s v="Front Collision"/>
    <x v="0"/>
    <x v="3"/>
    <x v="0"/>
    <s v="Columbus"/>
    <s v="1306 Andromedia St"/>
    <n v="14"/>
    <n v="2"/>
    <s v="?"/>
    <n v="1"/>
    <n v="2"/>
    <s v="NO"/>
    <n v="72400"/>
    <n v="7240"/>
    <n v="14480"/>
    <n v="50680"/>
    <x v="3"/>
    <s v="Tahoe"/>
    <n v="1999"/>
    <s v="Y"/>
    <n v="0"/>
  </r>
  <r>
    <n v="472"/>
    <n v="64"/>
    <n v="911429"/>
    <d v="2012-08-25T00:00:00"/>
    <x v="1"/>
    <s v="250/500"/>
    <n v="500"/>
    <n v="989.24"/>
    <n v="0"/>
    <n v="615821"/>
    <x v="0"/>
    <x v="4"/>
    <s v="other-service"/>
    <s v="skydiving"/>
    <s v="not-in-family"/>
    <n v="0"/>
    <n v="0"/>
    <d v="2015-02-21T00:00:00"/>
    <x v="0"/>
    <s v="Front Collision"/>
    <x v="0"/>
    <x v="2"/>
    <x v="2"/>
    <s v="Northbrook"/>
    <s v="3664 Francis Ridge"/>
    <n v="13"/>
    <n v="1"/>
    <s v="NO"/>
    <n v="2"/>
    <n v="3"/>
    <s v="NO"/>
    <n v="70900"/>
    <n v="14180"/>
    <n v="7090"/>
    <n v="49630"/>
    <x v="1"/>
    <s v="ML350"/>
    <n v="2002"/>
    <s v="N"/>
    <n v="0"/>
  </r>
  <r>
    <n v="75"/>
    <n v="25"/>
    <n v="106186"/>
    <d v="2011-12-02T00:00:00"/>
    <x v="2"/>
    <s v="500/1000"/>
    <n v="1000"/>
    <n v="1389.86"/>
    <n v="0"/>
    <n v="472475"/>
    <x v="1"/>
    <x v="2"/>
    <s v="priv-house-serv"/>
    <s v="hiking"/>
    <s v="husband"/>
    <n v="0"/>
    <n v="0"/>
    <d v="2015-01-18T00:00:00"/>
    <x v="2"/>
    <s v="Side Collision"/>
    <x v="2"/>
    <x v="3"/>
    <x v="4"/>
    <s v="Springfield"/>
    <s v="5985 Lincoln Lane"/>
    <n v="23"/>
    <n v="2"/>
    <s v="?"/>
    <n v="2"/>
    <n v="3"/>
    <s v="YES"/>
    <n v="65100"/>
    <n v="6510"/>
    <n v="6510"/>
    <n v="52080"/>
    <x v="0"/>
    <n v="93"/>
    <n v="2011"/>
    <s v="N"/>
    <n v="0"/>
  </r>
  <r>
    <n v="193"/>
    <n v="40"/>
    <n v="311783"/>
    <d v="2005-02-25T00:00:00"/>
    <x v="0"/>
    <s v="100/300"/>
    <n v="500"/>
    <n v="1233.8499999999999"/>
    <n v="0"/>
    <n v="457463"/>
    <x v="1"/>
    <x v="3"/>
    <s v="handlers-cleaners"/>
    <s v="chess"/>
    <s v="husband"/>
    <n v="0"/>
    <n v="0"/>
    <d v="2015-02-28T00:00:00"/>
    <x v="2"/>
    <s v="Side Collision"/>
    <x v="2"/>
    <x v="4"/>
    <x v="7"/>
    <s v="Hillsdale"/>
    <s v="3706 4th Hwy"/>
    <n v="23"/>
    <n v="3"/>
    <s v="?"/>
    <n v="2"/>
    <n v="1"/>
    <s v="YES"/>
    <n v="64260"/>
    <n v="0"/>
    <n v="14280"/>
    <n v="49980"/>
    <x v="8"/>
    <s v="Escape"/>
    <n v="1999"/>
    <s v="N"/>
    <n v="0"/>
  </r>
  <r>
    <n v="43"/>
    <n v="43"/>
    <n v="528385"/>
    <d v="1997-11-07T00:00:00"/>
    <x v="2"/>
    <s v="500/1000"/>
    <n v="500"/>
    <n v="1320.39"/>
    <n v="0"/>
    <n v="604861"/>
    <x v="1"/>
    <x v="2"/>
    <s v="armed-forces"/>
    <s v="yachting"/>
    <s v="not-in-family"/>
    <n v="0"/>
    <n v="0"/>
    <d v="2015-01-19T00:00:00"/>
    <x v="0"/>
    <s v="Rear Collision"/>
    <x v="0"/>
    <x v="4"/>
    <x v="4"/>
    <s v="Arlington"/>
    <s v="6603 Francis Hwy"/>
    <n v="16"/>
    <n v="1"/>
    <s v="?"/>
    <n v="2"/>
    <n v="1"/>
    <s v="?"/>
    <n v="79970"/>
    <n v="7270"/>
    <n v="21810"/>
    <n v="50890"/>
    <x v="12"/>
    <s v="CRV"/>
    <n v="1996"/>
    <s v="Y"/>
    <n v="0"/>
  </r>
  <r>
    <n v="253"/>
    <n v="41"/>
    <n v="228403"/>
    <d v="2004-04-20T00:00:00"/>
    <x v="1"/>
    <s v="100/300"/>
    <n v="1000"/>
    <n v="1435.09"/>
    <n v="0"/>
    <n v="471519"/>
    <x v="1"/>
    <x v="3"/>
    <s v="machine-op-inspct"/>
    <s v="bungie-jumping"/>
    <s v="not-in-family"/>
    <n v="36600"/>
    <n v="0"/>
    <d v="2015-01-11T00:00:00"/>
    <x v="0"/>
    <s v="Rear Collision"/>
    <x v="2"/>
    <x v="0"/>
    <x v="0"/>
    <s v="Northbrook"/>
    <s v="7069 4th Hwy"/>
    <n v="17"/>
    <n v="1"/>
    <s v="NO"/>
    <n v="2"/>
    <n v="0"/>
    <s v="?"/>
    <n v="56610"/>
    <n v="6290"/>
    <n v="6290"/>
    <n v="44030"/>
    <x v="3"/>
    <s v="Tahoe"/>
    <n v="1995"/>
    <s v="N"/>
    <n v="0"/>
  </r>
  <r>
    <n v="152"/>
    <n v="30"/>
    <n v="209177"/>
    <d v="2009-11-17T00:00:00"/>
    <x v="1"/>
    <s v="500/1000"/>
    <n v="500"/>
    <n v="1448.54"/>
    <n v="0"/>
    <n v="618682"/>
    <x v="1"/>
    <x v="6"/>
    <s v="craft-repair"/>
    <s v="polo"/>
    <s v="wife"/>
    <n v="58600"/>
    <n v="0"/>
    <d v="2015-02-11T00:00:00"/>
    <x v="0"/>
    <s v="Side Collision"/>
    <x v="0"/>
    <x v="2"/>
    <x v="1"/>
    <s v="Northbrook"/>
    <s v="5093 Flute Lane"/>
    <n v="9"/>
    <n v="1"/>
    <s v="YES"/>
    <n v="1"/>
    <n v="1"/>
    <s v="?"/>
    <n v="84590"/>
    <n v="7690"/>
    <n v="7690"/>
    <n v="69210"/>
    <x v="7"/>
    <s v="Highlander"/>
    <n v="2000"/>
    <s v="Y"/>
    <n v="0"/>
  </r>
  <r>
    <n v="160"/>
    <n v="38"/>
    <n v="497929"/>
    <d v="2009-09-19T00:00:00"/>
    <x v="0"/>
    <s v="250/500"/>
    <n v="500"/>
    <n v="1733.56"/>
    <n v="0"/>
    <n v="441425"/>
    <x v="0"/>
    <x v="5"/>
    <s v="sales"/>
    <s v="sleeping"/>
    <s v="wife"/>
    <n v="0"/>
    <n v="-43800"/>
    <d v="2015-01-09T00:00:00"/>
    <x v="2"/>
    <s v="Side Collision"/>
    <x v="0"/>
    <x v="2"/>
    <x v="0"/>
    <s v="Hillsdale"/>
    <s v="5894 Flute Drive"/>
    <n v="13"/>
    <n v="3"/>
    <s v="NO"/>
    <n v="2"/>
    <n v="1"/>
    <s v="YES"/>
    <n v="66780"/>
    <n v="7420"/>
    <n v="14840"/>
    <n v="44520"/>
    <x v="1"/>
    <s v="ML350"/>
    <n v="1996"/>
    <s v="N"/>
    <n v="0"/>
  </r>
  <r>
    <n v="56"/>
    <n v="36"/>
    <n v="735844"/>
    <d v="2009-11-08T00:00:00"/>
    <x v="1"/>
    <s v="100/300"/>
    <n v="500"/>
    <n v="1533.07"/>
    <n v="0"/>
    <n v="609336"/>
    <x v="0"/>
    <x v="6"/>
    <s v="farming-fishing"/>
    <s v="exercise"/>
    <s v="own-child"/>
    <n v="0"/>
    <n v="-28800"/>
    <d v="2015-01-20T00:00:00"/>
    <x v="0"/>
    <s v="Rear Collision"/>
    <x v="0"/>
    <x v="0"/>
    <x v="5"/>
    <s v="Springfield"/>
    <s v="8459 Apache Ave"/>
    <n v="13"/>
    <n v="1"/>
    <s v="YES"/>
    <n v="1"/>
    <n v="2"/>
    <s v="YES"/>
    <n v="58500"/>
    <n v="0"/>
    <n v="6500"/>
    <n v="52000"/>
    <x v="8"/>
    <s v="Escape"/>
    <n v="2001"/>
    <s v="N"/>
    <n v="0"/>
  </r>
  <r>
    <n v="286"/>
    <n v="41"/>
    <n v="710741"/>
    <d v="2001-09-12T00:00:00"/>
    <x v="2"/>
    <s v="100/300"/>
    <n v="500"/>
    <n v="1106.77"/>
    <n v="0"/>
    <n v="603320"/>
    <x v="1"/>
    <x v="3"/>
    <s v="prof-specialty"/>
    <s v="golf"/>
    <s v="other-relative"/>
    <n v="45500"/>
    <n v="-62500"/>
    <d v="2015-02-26T00:00:00"/>
    <x v="3"/>
    <s v="?"/>
    <x v="3"/>
    <x v="0"/>
    <x v="4"/>
    <s v="Columbus"/>
    <s v="7447 Lincoln Ridge"/>
    <n v="3"/>
    <n v="1"/>
    <s v="?"/>
    <n v="2"/>
    <n v="0"/>
    <s v="NO"/>
    <n v="5000"/>
    <n v="500"/>
    <n v="500"/>
    <n v="4000"/>
    <x v="2"/>
    <s v="RAM"/>
    <n v="2003"/>
    <s v="N"/>
    <n v="0"/>
  </r>
  <r>
    <n v="3"/>
    <n v="29"/>
    <n v="276804"/>
    <d v="1992-11-27T00:00:00"/>
    <x v="2"/>
    <s v="100/300"/>
    <n v="500"/>
    <n v="995.7"/>
    <n v="5000000"/>
    <n v="615446"/>
    <x v="1"/>
    <x v="6"/>
    <s v="priv-house-serv"/>
    <s v="chess"/>
    <s v="unmarried"/>
    <n v="0"/>
    <n v="0"/>
    <d v="2015-02-02T00:00:00"/>
    <x v="3"/>
    <s v="?"/>
    <x v="3"/>
    <x v="0"/>
    <x v="7"/>
    <s v="Springfield"/>
    <s v="1821 Andromedia Ridge"/>
    <n v="3"/>
    <n v="1"/>
    <s v="?"/>
    <n v="2"/>
    <n v="1"/>
    <s v="?"/>
    <n v="5000"/>
    <n v="500"/>
    <n v="1000"/>
    <n v="3500"/>
    <x v="1"/>
    <s v="E400"/>
    <n v="2008"/>
    <s v="Y"/>
    <n v="0"/>
  </r>
  <r>
    <n v="286"/>
    <n v="41"/>
    <n v="507545"/>
    <d v="1998-12-07T00:00:00"/>
    <x v="2"/>
    <s v="250/500"/>
    <n v="1000"/>
    <n v="1298.8499999999999"/>
    <n v="6000000"/>
    <n v="435967"/>
    <x v="1"/>
    <x v="5"/>
    <s v="sales"/>
    <s v="camping"/>
    <s v="other-relative"/>
    <n v="71300"/>
    <n v="-70300"/>
    <d v="2015-01-04T00:00:00"/>
    <x v="2"/>
    <s v="Front Collision"/>
    <x v="0"/>
    <x v="4"/>
    <x v="2"/>
    <s v="Columbus"/>
    <s v="6859 Flute Ridge"/>
    <n v="16"/>
    <n v="3"/>
    <s v="?"/>
    <n v="1"/>
    <n v="3"/>
    <s v="YES"/>
    <n v="54450"/>
    <n v="6050"/>
    <n v="12100"/>
    <n v="36300"/>
    <x v="0"/>
    <s v="92x"/>
    <n v="2007"/>
    <s v="N"/>
    <n v="0"/>
  </r>
  <r>
    <n v="239"/>
    <n v="38"/>
    <n v="485642"/>
    <d v="1990-08-25T00:00:00"/>
    <x v="0"/>
    <s v="250/500"/>
    <n v="1000"/>
    <n v="1276.73"/>
    <n v="5000000"/>
    <n v="610246"/>
    <x v="1"/>
    <x v="4"/>
    <s v="handlers-cleaners"/>
    <s v="bungie-jumping"/>
    <s v="other-relative"/>
    <n v="0"/>
    <n v="0"/>
    <d v="2015-02-19T00:00:00"/>
    <x v="2"/>
    <s v="Front Collision"/>
    <x v="0"/>
    <x v="0"/>
    <x v="4"/>
    <s v="Northbrook"/>
    <s v="4175 Elm Ridge"/>
    <n v="12"/>
    <n v="3"/>
    <s v="NO"/>
    <n v="1"/>
    <n v="3"/>
    <s v="?"/>
    <n v="61920"/>
    <n v="6880"/>
    <n v="6880"/>
    <n v="48160"/>
    <x v="0"/>
    <n v="93"/>
    <n v="2003"/>
    <s v="N"/>
    <n v="0"/>
  </r>
  <r>
    <n v="64"/>
    <n v="29"/>
    <n v="796375"/>
    <d v="2011-10-22T00:00:00"/>
    <x v="0"/>
    <s v="250/500"/>
    <n v="2000"/>
    <n v="1202.28"/>
    <n v="0"/>
    <n v="479327"/>
    <x v="0"/>
    <x v="5"/>
    <s v="exec-managerial"/>
    <s v="cross-fit"/>
    <s v="other-relative"/>
    <n v="0"/>
    <n v="-61400"/>
    <d v="2015-01-12T00:00:00"/>
    <x v="0"/>
    <s v="Side Collision"/>
    <x v="1"/>
    <x v="4"/>
    <x v="1"/>
    <s v="Hillsdale"/>
    <s v="5007 Oak St"/>
    <n v="4"/>
    <n v="1"/>
    <s v="?"/>
    <n v="1"/>
    <n v="2"/>
    <s v="NO"/>
    <n v="43700"/>
    <n v="4370"/>
    <n v="4370"/>
    <n v="34960"/>
    <x v="5"/>
    <s v="Pathfinder"/>
    <n v="2007"/>
    <s v="Y"/>
    <n v="0"/>
  </r>
  <r>
    <n v="98"/>
    <n v="31"/>
    <n v="171183"/>
    <d v="1990-02-01T00:00:00"/>
    <x v="1"/>
    <s v="100/300"/>
    <n v="500"/>
    <n v="671.92"/>
    <n v="0"/>
    <n v="468300"/>
    <x v="0"/>
    <x v="4"/>
    <s v="machine-op-inspct"/>
    <s v="bungie-jumping"/>
    <s v="wife"/>
    <n v="0"/>
    <n v="-26400"/>
    <d v="2015-01-24T00:00:00"/>
    <x v="0"/>
    <s v="Front Collision"/>
    <x v="1"/>
    <x v="3"/>
    <x v="5"/>
    <s v="Riverwood"/>
    <s v="5790 Flute Ridge"/>
    <n v="3"/>
    <n v="1"/>
    <s v="?"/>
    <n v="2"/>
    <n v="0"/>
    <s v="?"/>
    <n v="64080"/>
    <n v="7120"/>
    <n v="7120"/>
    <n v="49840"/>
    <x v="8"/>
    <s v="Escape"/>
    <n v="1997"/>
    <s v="N"/>
    <n v="0"/>
  </r>
  <r>
    <n v="16"/>
    <n v="35"/>
    <n v="110084"/>
    <d v="1990-11-27T00:00:00"/>
    <x v="2"/>
    <s v="250/500"/>
    <n v="1000"/>
    <n v="1358.03"/>
    <n v="0"/>
    <n v="612660"/>
    <x v="0"/>
    <x v="6"/>
    <s v="sales"/>
    <s v="chess"/>
    <s v="own-child"/>
    <n v="59300"/>
    <n v="-31400"/>
    <d v="2015-02-17T00:00:00"/>
    <x v="0"/>
    <s v="Rear Collision"/>
    <x v="2"/>
    <x v="3"/>
    <x v="0"/>
    <s v="Hillsdale"/>
    <s v="8704 Britain Lane"/>
    <n v="0"/>
    <n v="1"/>
    <s v="NO"/>
    <n v="2"/>
    <n v="1"/>
    <s v="?"/>
    <n v="55000"/>
    <n v="10000"/>
    <n v="10000"/>
    <n v="35000"/>
    <x v="13"/>
    <s v="Jetta"/>
    <n v="2008"/>
    <s v="Y"/>
    <n v="0"/>
  </r>
  <r>
    <n v="70"/>
    <n v="27"/>
    <n v="714784"/>
    <d v="2004-07-16T00:00:00"/>
    <x v="1"/>
    <s v="250/500"/>
    <n v="1000"/>
    <n v="1008.79"/>
    <n v="4000000"/>
    <n v="466691"/>
    <x v="1"/>
    <x v="4"/>
    <s v="adm-clerical"/>
    <s v="video-games"/>
    <s v="own-child"/>
    <n v="46000"/>
    <n v="0"/>
    <d v="2015-01-13T00:00:00"/>
    <x v="1"/>
    <s v="?"/>
    <x v="3"/>
    <x v="0"/>
    <x v="4"/>
    <s v="Columbus"/>
    <s v="7816 MLK Lane"/>
    <n v="19"/>
    <n v="1"/>
    <s v="NO"/>
    <n v="2"/>
    <n v="3"/>
    <s v="?"/>
    <n v="4400"/>
    <n v="0"/>
    <n v="550"/>
    <n v="3850"/>
    <x v="7"/>
    <s v="Camry"/>
    <n v="2000"/>
    <s v="N"/>
    <n v="0"/>
  </r>
  <r>
    <n v="75"/>
    <n v="27"/>
    <n v="143924"/>
    <d v="1993-12-10T00:00:00"/>
    <x v="0"/>
    <s v="100/300"/>
    <n v="1000"/>
    <n v="1141.0999999999999"/>
    <n v="0"/>
    <n v="468515"/>
    <x v="0"/>
    <x v="6"/>
    <s v="armed-forces"/>
    <s v="movies"/>
    <s v="other-relative"/>
    <n v="0"/>
    <n v="0"/>
    <d v="2015-02-28T00:00:00"/>
    <x v="2"/>
    <s v="Side Collision"/>
    <x v="1"/>
    <x v="0"/>
    <x v="0"/>
    <s v="Hillsdale"/>
    <s v="3618 Maple Lane"/>
    <n v="15"/>
    <n v="2"/>
    <s v="?"/>
    <n v="0"/>
    <n v="1"/>
    <s v="YES"/>
    <n v="71640"/>
    <n v="5970"/>
    <n v="11940"/>
    <n v="53730"/>
    <x v="7"/>
    <s v="Highlander"/>
    <n v="2008"/>
    <s v="N"/>
    <n v="0"/>
  </r>
  <r>
    <n v="246"/>
    <n v="44"/>
    <n v="996850"/>
    <d v="1995-03-08T00:00:00"/>
    <x v="0"/>
    <s v="100/300"/>
    <n v="1000"/>
    <n v="1397"/>
    <n v="0"/>
    <n v="614521"/>
    <x v="0"/>
    <x v="5"/>
    <s v="machine-op-inspct"/>
    <s v="reading"/>
    <s v="not-in-family"/>
    <n v="0"/>
    <n v="0"/>
    <d v="2015-01-03T00:00:00"/>
    <x v="0"/>
    <s v="Rear Collision"/>
    <x v="1"/>
    <x v="3"/>
    <x v="2"/>
    <s v="Arlington"/>
    <s v="7705 Lincoln Drive"/>
    <n v="6"/>
    <n v="1"/>
    <s v="NO"/>
    <n v="1"/>
    <n v="0"/>
    <s v="NO"/>
    <n v="61740"/>
    <n v="6860"/>
    <n v="6860"/>
    <n v="48020"/>
    <x v="4"/>
    <s v="MDX"/>
    <n v="1997"/>
    <s v="N"/>
    <n v="0"/>
  </r>
  <r>
    <n v="110"/>
    <n v="27"/>
    <n v="284834"/>
    <d v="2009-08-03T00:00:00"/>
    <x v="0"/>
    <s v="500/1000"/>
    <n v="1000"/>
    <n v="1664.66"/>
    <n v="0"/>
    <n v="465921"/>
    <x v="1"/>
    <x v="2"/>
    <s v="priv-house-serv"/>
    <s v="golf"/>
    <s v="own-child"/>
    <n v="0"/>
    <n v="-66200"/>
    <d v="2015-02-05T00:00:00"/>
    <x v="0"/>
    <s v="Side Collision"/>
    <x v="2"/>
    <x v="4"/>
    <x v="0"/>
    <s v="Springfield"/>
    <s v="8602 Washington Ridge"/>
    <n v="3"/>
    <n v="1"/>
    <s v="?"/>
    <n v="0"/>
    <n v="3"/>
    <s v="?"/>
    <n v="57500"/>
    <n v="5750"/>
    <n v="5750"/>
    <n v="46000"/>
    <x v="6"/>
    <s v="A3"/>
    <n v="2010"/>
    <s v="N"/>
    <n v="0"/>
  </r>
  <r>
    <n v="236"/>
    <n v="39"/>
    <n v="830878"/>
    <d v="1996-11-03T00:00:00"/>
    <x v="1"/>
    <s v="250/500"/>
    <n v="1000"/>
    <n v="1151.3900000000001"/>
    <n v="4000000"/>
    <n v="604555"/>
    <x v="1"/>
    <x v="4"/>
    <s v="exec-managerial"/>
    <s v="reading"/>
    <s v="wife"/>
    <n v="0"/>
    <n v="-63900"/>
    <d v="2015-01-01T00:00:00"/>
    <x v="3"/>
    <s v="?"/>
    <x v="1"/>
    <x v="0"/>
    <x v="2"/>
    <s v="Springfield"/>
    <s v="2832 Andromedia Lane"/>
    <n v="17"/>
    <n v="1"/>
    <s v="YES"/>
    <n v="0"/>
    <n v="0"/>
    <s v="?"/>
    <n v="8700"/>
    <n v="870"/>
    <n v="1740"/>
    <n v="6090"/>
    <x v="4"/>
    <s v="RSX"/>
    <n v="2003"/>
    <s v="N"/>
    <n v="0"/>
  </r>
  <r>
    <n v="267"/>
    <n v="46"/>
    <n v="270208"/>
    <d v="2004-08-09T00:00:00"/>
    <x v="0"/>
    <s v="100/300"/>
    <n v="2000"/>
    <n v="1546.01"/>
    <n v="0"/>
    <n v="616276"/>
    <x v="1"/>
    <x v="0"/>
    <s v="adm-clerical"/>
    <s v="polo"/>
    <s v="wife"/>
    <n v="0"/>
    <n v="0"/>
    <d v="2015-01-06T00:00:00"/>
    <x v="2"/>
    <s v="Front Collision"/>
    <x v="2"/>
    <x v="0"/>
    <x v="1"/>
    <s v="Riverwood"/>
    <s v="9760 4th Hwy"/>
    <n v="4"/>
    <n v="4"/>
    <s v="NO"/>
    <n v="2"/>
    <n v="1"/>
    <s v="?"/>
    <n v="77100"/>
    <n v="15420"/>
    <n v="7710"/>
    <n v="53970"/>
    <x v="13"/>
    <s v="Jetta"/>
    <n v="1996"/>
    <s v="N"/>
    <n v="0"/>
  </r>
  <r>
    <n v="463"/>
    <n v="57"/>
    <n v="407958"/>
    <d v="1991-07-20T00:00:00"/>
    <x v="2"/>
    <s v="250/500"/>
    <n v="500"/>
    <n v="1063.67"/>
    <n v="0"/>
    <n v="463356"/>
    <x v="0"/>
    <x v="4"/>
    <s v="priv-house-serv"/>
    <s v="dancing"/>
    <s v="wife"/>
    <n v="0"/>
    <n v="0"/>
    <d v="2015-02-03T00:00:00"/>
    <x v="0"/>
    <s v="Front Collision"/>
    <x v="1"/>
    <x v="0"/>
    <x v="2"/>
    <s v="Springfield"/>
    <s v="2509 Rock Drive"/>
    <n v="14"/>
    <n v="1"/>
    <s v="NO"/>
    <n v="2"/>
    <n v="0"/>
    <s v="YES"/>
    <n v="59400"/>
    <n v="6600"/>
    <n v="6600"/>
    <n v="46200"/>
    <x v="2"/>
    <s v="Neon"/>
    <n v="1995"/>
    <s v="N"/>
    <n v="0"/>
  </r>
  <r>
    <n v="303"/>
    <n v="46"/>
    <n v="832300"/>
    <d v="2005-01-14T00:00:00"/>
    <x v="1"/>
    <s v="100/300"/>
    <n v="1000"/>
    <n v="709.14"/>
    <n v="0"/>
    <n v="450184"/>
    <x v="0"/>
    <x v="4"/>
    <s v="machine-op-inspct"/>
    <s v="kayaking"/>
    <s v="husband"/>
    <n v="0"/>
    <n v="0"/>
    <d v="2015-02-12T00:00:00"/>
    <x v="2"/>
    <s v="Rear Collision"/>
    <x v="1"/>
    <x v="2"/>
    <x v="2"/>
    <s v="Northbrook"/>
    <s v="2063 Weaver St"/>
    <n v="3"/>
    <n v="3"/>
    <s v="NO"/>
    <n v="1"/>
    <n v="0"/>
    <s v="NO"/>
    <n v="54890"/>
    <n v="9980"/>
    <n v="4990"/>
    <n v="39920"/>
    <x v="7"/>
    <s v="Corolla"/>
    <n v="2006"/>
    <s v="N"/>
    <n v="0"/>
  </r>
  <r>
    <n v="137"/>
    <n v="30"/>
    <n v="927205"/>
    <d v="2011-12-16T00:00:00"/>
    <x v="2"/>
    <s v="250/500"/>
    <n v="500"/>
    <n v="1039.55"/>
    <n v="0"/>
    <n v="466393"/>
    <x v="0"/>
    <x v="0"/>
    <s v="exec-managerial"/>
    <s v="kayaking"/>
    <s v="unmarried"/>
    <n v="55600"/>
    <n v="-59700"/>
    <d v="2015-02-16T00:00:00"/>
    <x v="2"/>
    <s v="Front Collision"/>
    <x v="1"/>
    <x v="3"/>
    <x v="4"/>
    <s v="Columbus"/>
    <s v="3818 Texas Ridge"/>
    <n v="4"/>
    <n v="3"/>
    <s v="?"/>
    <n v="2"/>
    <n v="1"/>
    <s v="?"/>
    <n v="74030"/>
    <n v="6730"/>
    <n v="13460"/>
    <n v="53840"/>
    <x v="3"/>
    <s v="Tahoe"/>
    <n v="2005"/>
    <s v="N"/>
    <n v="0"/>
  </r>
  <r>
    <n v="56"/>
    <n v="42"/>
    <n v="655356"/>
    <d v="1996-07-07T00:00:00"/>
    <x v="2"/>
    <s v="250/500"/>
    <n v="500"/>
    <n v="1339.39"/>
    <n v="0"/>
    <n v="471786"/>
    <x v="1"/>
    <x v="2"/>
    <s v="adm-clerical"/>
    <s v="chess"/>
    <s v="not-in-family"/>
    <n v="0"/>
    <n v="0"/>
    <d v="2015-02-25T00:00:00"/>
    <x v="0"/>
    <s v="Rear Collision"/>
    <x v="2"/>
    <x v="3"/>
    <x v="2"/>
    <s v="Columbus"/>
    <s v="3929 Elm Ave"/>
    <n v="13"/>
    <n v="1"/>
    <s v="?"/>
    <n v="1"/>
    <n v="2"/>
    <s v="YES"/>
    <n v="61490"/>
    <n v="11180"/>
    <n v="11180"/>
    <n v="39130"/>
    <x v="10"/>
    <s v="X5"/>
    <n v="1998"/>
    <s v="N"/>
    <n v="0"/>
  </r>
  <r>
    <n v="75"/>
    <n v="27"/>
    <n v="831053"/>
    <d v="1992-08-05T00:00:00"/>
    <x v="1"/>
    <s v="250/500"/>
    <n v="1000"/>
    <n v="1202.75"/>
    <n v="0"/>
    <n v="602289"/>
    <x v="0"/>
    <x v="5"/>
    <s v="handlers-cleaners"/>
    <s v="board-games"/>
    <s v="not-in-family"/>
    <n v="57900"/>
    <n v="-90100"/>
    <d v="2015-01-21T00:00:00"/>
    <x v="2"/>
    <s v="Front Collision"/>
    <x v="1"/>
    <x v="0"/>
    <x v="0"/>
    <s v="Northbrook"/>
    <s v="9911 Britain Lane"/>
    <n v="23"/>
    <n v="3"/>
    <s v="NO"/>
    <n v="0"/>
    <n v="2"/>
    <s v="YES"/>
    <n v="79560"/>
    <n v="6630"/>
    <n v="13260"/>
    <n v="59670"/>
    <x v="13"/>
    <s v="Passat"/>
    <n v="2003"/>
    <s v="N"/>
    <n v="0"/>
  </r>
  <r>
    <n v="131"/>
    <n v="33"/>
    <n v="432740"/>
    <d v="1990-10-09T00:00:00"/>
    <x v="2"/>
    <s v="100/300"/>
    <n v="2000"/>
    <n v="1081.17"/>
    <n v="0"/>
    <n v="445120"/>
    <x v="0"/>
    <x v="0"/>
    <s v="sales"/>
    <s v="yachting"/>
    <s v="wife"/>
    <n v="0"/>
    <n v="-65200"/>
    <d v="2015-01-28T00:00:00"/>
    <x v="3"/>
    <s v="?"/>
    <x v="1"/>
    <x v="0"/>
    <x v="2"/>
    <s v="Northbend"/>
    <s v="3246 Britain Ridge"/>
    <n v="3"/>
    <n v="1"/>
    <s v="?"/>
    <n v="0"/>
    <n v="1"/>
    <s v="NO"/>
    <n v="4900"/>
    <n v="490"/>
    <n v="490"/>
    <n v="3920"/>
    <x v="7"/>
    <s v="Camry"/>
    <n v="2010"/>
    <s v="N"/>
    <n v="0"/>
  </r>
  <r>
    <n v="153"/>
    <n v="34"/>
    <n v="893853"/>
    <d v="1994-02-27T00:00:00"/>
    <x v="2"/>
    <s v="250/500"/>
    <n v="500"/>
    <n v="991.39"/>
    <n v="0"/>
    <n v="449260"/>
    <x v="0"/>
    <x v="5"/>
    <s v="tech-support"/>
    <s v="paintball"/>
    <s v="other-relative"/>
    <n v="45600"/>
    <n v="-61400"/>
    <d v="2015-02-27T00:00:00"/>
    <x v="2"/>
    <s v="Side Collision"/>
    <x v="2"/>
    <x v="3"/>
    <x v="4"/>
    <s v="Springfield"/>
    <s v="2696 Cherokee Ridge"/>
    <n v="0"/>
    <n v="3"/>
    <s v="?"/>
    <n v="1"/>
    <n v="0"/>
    <s v="NO"/>
    <n v="77770"/>
    <n v="14140"/>
    <n v="14140"/>
    <n v="49490"/>
    <x v="5"/>
    <s v="Pathfinder"/>
    <n v="2000"/>
    <s v="N"/>
    <n v="0"/>
  </r>
  <r>
    <n v="255"/>
    <n v="43"/>
    <n v="594988"/>
    <d v="2007-05-06T00:00:00"/>
    <x v="1"/>
    <s v="500/1000"/>
    <n v="500"/>
    <n v="984.02"/>
    <n v="0"/>
    <n v="472724"/>
    <x v="1"/>
    <x v="6"/>
    <s v="transport-moving"/>
    <s v="board-games"/>
    <s v="unmarried"/>
    <n v="75800"/>
    <n v="0"/>
    <d v="2015-02-10T00:00:00"/>
    <x v="2"/>
    <s v="Side Collision"/>
    <x v="0"/>
    <x v="2"/>
    <x v="0"/>
    <s v="Columbus"/>
    <s v="5249 4th Ave"/>
    <n v="14"/>
    <n v="2"/>
    <s v="?"/>
    <n v="2"/>
    <n v="2"/>
    <s v="?"/>
    <n v="74700"/>
    <n v="7470"/>
    <n v="14940"/>
    <n v="52290"/>
    <x v="5"/>
    <s v="Maxima"/>
    <n v="2007"/>
    <s v="Y"/>
    <n v="0"/>
  </r>
  <r>
    <n v="103"/>
    <n v="26"/>
    <n v="979544"/>
    <d v="2014-04-21T00:00:00"/>
    <x v="2"/>
    <s v="100/300"/>
    <n v="500"/>
    <n v="1354.83"/>
    <n v="0"/>
    <n v="475173"/>
    <x v="0"/>
    <x v="0"/>
    <s v="tech-support"/>
    <s v="sleeping"/>
    <s v="husband"/>
    <n v="66300"/>
    <n v="0"/>
    <d v="2015-01-18T00:00:00"/>
    <x v="2"/>
    <s v="Front Collision"/>
    <x v="1"/>
    <x v="0"/>
    <x v="2"/>
    <s v="Arlington"/>
    <s v="4721 Cherokee Hwy"/>
    <n v="14"/>
    <n v="2"/>
    <s v="NO"/>
    <n v="2"/>
    <n v="2"/>
    <s v="?"/>
    <n v="40600"/>
    <n v="4060"/>
    <n v="4060"/>
    <n v="32480"/>
    <x v="13"/>
    <s v="Passat"/>
    <n v="2010"/>
    <s v="N"/>
    <n v="0"/>
  </r>
  <r>
    <n v="97"/>
    <n v="28"/>
    <n v="191891"/>
    <d v="2010-02-11T00:00:00"/>
    <x v="0"/>
    <s v="100/300"/>
    <n v="1000"/>
    <n v="830.31"/>
    <n v="0"/>
    <n v="443854"/>
    <x v="0"/>
    <x v="6"/>
    <s v="farming-fishing"/>
    <s v="video-games"/>
    <s v="husband"/>
    <n v="0"/>
    <n v="-32600"/>
    <d v="2015-01-13T00:00:00"/>
    <x v="0"/>
    <s v="Rear Collision"/>
    <x v="2"/>
    <x v="4"/>
    <x v="0"/>
    <s v="Springfield"/>
    <s v="8212 Flute Ridge"/>
    <n v="22"/>
    <n v="1"/>
    <s v="?"/>
    <n v="1"/>
    <n v="0"/>
    <s v="?"/>
    <n v="45270"/>
    <n v="10060"/>
    <n v="10060"/>
    <n v="25150"/>
    <x v="11"/>
    <s v="Wrangler"/>
    <n v="2006"/>
    <s v="N"/>
    <n v="0"/>
  </r>
  <r>
    <n v="214"/>
    <n v="36"/>
    <n v="831479"/>
    <d v="2000-06-04T00:00:00"/>
    <x v="2"/>
    <s v="100/300"/>
    <n v="2000"/>
    <n v="987.42"/>
    <n v="7000000"/>
    <n v="461418"/>
    <x v="1"/>
    <x v="2"/>
    <s v="machine-op-inspct"/>
    <s v="kayaking"/>
    <s v="own-child"/>
    <n v="0"/>
    <n v="0"/>
    <d v="2015-01-31T00:00:00"/>
    <x v="2"/>
    <s v="Front Collision"/>
    <x v="1"/>
    <x v="4"/>
    <x v="2"/>
    <s v="Springfield"/>
    <s v="3592 MLK Ridge"/>
    <n v="17"/>
    <n v="3"/>
    <s v="NO"/>
    <n v="0"/>
    <n v="3"/>
    <s v="?"/>
    <n v="47080"/>
    <n v="4280"/>
    <n v="8560"/>
    <n v="34240"/>
    <x v="0"/>
    <n v="93"/>
    <n v="2006"/>
    <s v="N"/>
    <n v="0"/>
  </r>
  <r>
    <n v="438"/>
    <n v="57"/>
    <n v="714346"/>
    <d v="1991-10-05T00:00:00"/>
    <x v="0"/>
    <s v="500/1000"/>
    <n v="500"/>
    <n v="1119.29"/>
    <n v="0"/>
    <n v="616164"/>
    <x v="1"/>
    <x v="0"/>
    <s v="machine-op-inspct"/>
    <s v="chess"/>
    <s v="husband"/>
    <n v="0"/>
    <n v="0"/>
    <d v="2015-01-15T00:00:00"/>
    <x v="0"/>
    <s v="Side Collision"/>
    <x v="1"/>
    <x v="0"/>
    <x v="0"/>
    <s v="Hillsdale"/>
    <s v="6494 4th Ave"/>
    <n v="14"/>
    <n v="1"/>
    <s v="?"/>
    <n v="0"/>
    <n v="0"/>
    <s v="NO"/>
    <n v="40700"/>
    <n v="4070"/>
    <n v="4070"/>
    <n v="32560"/>
    <x v="13"/>
    <s v="Passat"/>
    <n v="2000"/>
    <s v="Y"/>
    <n v="0"/>
  </r>
  <r>
    <n v="87"/>
    <n v="27"/>
    <n v="326289"/>
    <d v="2004-01-03T00:00:00"/>
    <x v="0"/>
    <s v="100/300"/>
    <n v="500"/>
    <n v="1048.3900000000001"/>
    <n v="0"/>
    <n v="620962"/>
    <x v="1"/>
    <x v="4"/>
    <s v="transport-moving"/>
    <s v="polo"/>
    <s v="own-child"/>
    <n v="0"/>
    <n v="0"/>
    <d v="2015-02-13T00:00:00"/>
    <x v="0"/>
    <s v="Side Collision"/>
    <x v="1"/>
    <x v="0"/>
    <x v="2"/>
    <s v="Riverwood"/>
    <s v="6608 Apache Lane"/>
    <n v="2"/>
    <n v="1"/>
    <s v="?"/>
    <n v="2"/>
    <n v="1"/>
    <s v="YES"/>
    <n v="34650"/>
    <n v="6300"/>
    <n v="3150"/>
    <n v="25200"/>
    <x v="8"/>
    <s v="F150"/>
    <n v="1996"/>
    <s v="N"/>
    <n v="0"/>
  </r>
  <r>
    <n v="27"/>
    <n v="28"/>
    <n v="944537"/>
    <d v="1992-07-23T00:00:00"/>
    <x v="0"/>
    <s v="500/1000"/>
    <n v="1000"/>
    <n v="1074.47"/>
    <n v="0"/>
    <n v="465201"/>
    <x v="0"/>
    <x v="0"/>
    <s v="protective-serv"/>
    <s v="camping"/>
    <s v="wife"/>
    <n v="0"/>
    <n v="0"/>
    <d v="2015-02-13T00:00:00"/>
    <x v="3"/>
    <s v="?"/>
    <x v="3"/>
    <x v="0"/>
    <x v="4"/>
    <s v="Riverwood"/>
    <s v="1553 Lincoln St"/>
    <n v="4"/>
    <n v="1"/>
    <s v="?"/>
    <n v="2"/>
    <n v="0"/>
    <s v="?"/>
    <n v="3200"/>
    <n v="400"/>
    <n v="400"/>
    <n v="2400"/>
    <x v="11"/>
    <s v="Grand Cherokee"/>
    <n v="2012"/>
    <s v="N"/>
    <n v="0"/>
  </r>
  <r>
    <n v="206"/>
    <n v="42"/>
    <n v="779156"/>
    <d v="1993-10-10T00:00:00"/>
    <x v="2"/>
    <s v="500/1000"/>
    <n v="1000"/>
    <n v="1230.76"/>
    <n v="0"/>
    <n v="470488"/>
    <x v="0"/>
    <x v="5"/>
    <s v="machine-op-inspct"/>
    <s v="yachting"/>
    <s v="unmarried"/>
    <n v="0"/>
    <n v="-74200"/>
    <d v="2015-01-03T00:00:00"/>
    <x v="0"/>
    <s v="Rear Collision"/>
    <x v="0"/>
    <x v="2"/>
    <x v="1"/>
    <s v="Hillsdale"/>
    <s v="7628 4th Lane"/>
    <n v="2"/>
    <n v="1"/>
    <s v="?"/>
    <n v="1"/>
    <n v="1"/>
    <s v="NO"/>
    <n v="78980"/>
    <n v="7180"/>
    <n v="14360"/>
    <n v="57440"/>
    <x v="0"/>
    <s v="92x"/>
    <n v="1997"/>
    <s v="Y"/>
    <n v="0"/>
  </r>
  <r>
    <n v="127"/>
    <n v="31"/>
    <n v="856153"/>
    <d v="2002-07-09T00:00:00"/>
    <x v="0"/>
    <s v="500/1000"/>
    <n v="500"/>
    <n v="1255.02"/>
    <n v="0"/>
    <n v="462250"/>
    <x v="0"/>
    <x v="2"/>
    <s v="sales"/>
    <s v="reading"/>
    <s v="not-in-family"/>
    <n v="58200"/>
    <n v="0"/>
    <d v="2015-01-13T00:00:00"/>
    <x v="3"/>
    <s v="?"/>
    <x v="1"/>
    <x v="1"/>
    <x v="0"/>
    <s v="Riverwood"/>
    <s v="3028 5th St"/>
    <n v="10"/>
    <n v="1"/>
    <s v="YES"/>
    <n v="1"/>
    <n v="0"/>
    <s v="NO"/>
    <n v="6160"/>
    <n v="560"/>
    <n v="1120"/>
    <n v="4480"/>
    <x v="5"/>
    <s v="Ultima"/>
    <n v="1996"/>
    <s v="N"/>
    <n v="0"/>
  </r>
  <r>
    <n v="422"/>
    <n v="60"/>
    <n v="473338"/>
    <d v="2010-11-14T00:00:00"/>
    <x v="1"/>
    <s v="100/300"/>
    <n v="1000"/>
    <n v="1555.52"/>
    <n v="0"/>
    <n v="436408"/>
    <x v="1"/>
    <x v="0"/>
    <s v="machine-op-inspct"/>
    <s v="hiking"/>
    <s v="own-child"/>
    <n v="43600"/>
    <n v="-67800"/>
    <d v="2015-02-14T00:00:00"/>
    <x v="0"/>
    <s v="Front Collision"/>
    <x v="0"/>
    <x v="4"/>
    <x v="5"/>
    <s v="Northbrook"/>
    <s v="8949 Rock Hwy"/>
    <n v="11"/>
    <n v="1"/>
    <s v="YES"/>
    <n v="1"/>
    <n v="1"/>
    <s v="NO"/>
    <n v="85250"/>
    <n v="15500"/>
    <n v="7750"/>
    <n v="62000"/>
    <x v="1"/>
    <s v="E400"/>
    <n v="1999"/>
    <s v="N"/>
    <n v="0"/>
  </r>
  <r>
    <n v="303"/>
    <n v="50"/>
    <n v="521694"/>
    <d v="1997-03-03T00:00:00"/>
    <x v="2"/>
    <s v="100/300"/>
    <n v="2000"/>
    <n v="836.11"/>
    <n v="5000000"/>
    <n v="464230"/>
    <x v="0"/>
    <x v="4"/>
    <s v="sales"/>
    <s v="camping"/>
    <s v="not-in-family"/>
    <n v="0"/>
    <n v="0"/>
    <d v="2015-01-20T00:00:00"/>
    <x v="2"/>
    <s v="Side Collision"/>
    <x v="0"/>
    <x v="2"/>
    <x v="0"/>
    <s v="Springfield"/>
    <s v="9751 Tree St"/>
    <n v="1"/>
    <n v="4"/>
    <s v="YES"/>
    <n v="1"/>
    <n v="2"/>
    <s v="NO"/>
    <n v="72840"/>
    <n v="12140"/>
    <n v="6070"/>
    <n v="54630"/>
    <x v="2"/>
    <s v="Neon"/>
    <n v="2010"/>
    <s v="N"/>
    <n v="0"/>
  </r>
  <r>
    <n v="228"/>
    <n v="40"/>
    <n v="136520"/>
    <d v="1997-03-01T00:00:00"/>
    <x v="1"/>
    <s v="100/300"/>
    <n v="500"/>
    <n v="1450.98"/>
    <n v="0"/>
    <n v="478609"/>
    <x v="0"/>
    <x v="2"/>
    <s v="exec-managerial"/>
    <s v="base-jumping"/>
    <s v="husband"/>
    <n v="43700"/>
    <n v="0"/>
    <d v="2015-01-18T00:00:00"/>
    <x v="3"/>
    <s v="?"/>
    <x v="3"/>
    <x v="0"/>
    <x v="4"/>
    <s v="Northbend"/>
    <s v="4702 Texas Drive"/>
    <n v="20"/>
    <n v="1"/>
    <s v="?"/>
    <n v="0"/>
    <n v="2"/>
    <s v="NO"/>
    <n v="6050"/>
    <n v="1100"/>
    <n v="1100"/>
    <n v="3850"/>
    <x v="7"/>
    <s v="Camry"/>
    <n v="2010"/>
    <s v="N"/>
    <n v="0"/>
  </r>
  <r>
    <n v="239"/>
    <n v="39"/>
    <n v="730819"/>
    <d v="1990-08-18T00:00:00"/>
    <x v="1"/>
    <s v="250/500"/>
    <n v="2000"/>
    <n v="625.08000000000004"/>
    <n v="0"/>
    <n v="437156"/>
    <x v="1"/>
    <x v="6"/>
    <s v="protective-serv"/>
    <s v="hiking"/>
    <s v="wife"/>
    <n v="44200"/>
    <n v="-37000"/>
    <d v="2015-01-03T00:00:00"/>
    <x v="0"/>
    <s v="Front Collision"/>
    <x v="0"/>
    <x v="2"/>
    <x v="0"/>
    <s v="Riverwood"/>
    <s v="2757 4th Hwy"/>
    <n v="10"/>
    <n v="1"/>
    <s v="NO"/>
    <n v="2"/>
    <n v="3"/>
    <s v="YES"/>
    <n v="87890"/>
    <n v="15980"/>
    <n v="7990"/>
    <n v="63920"/>
    <x v="10"/>
    <s v="X6"/>
    <n v="2014"/>
    <s v="Y"/>
    <n v="0"/>
  </r>
  <r>
    <n v="330"/>
    <n v="47"/>
    <n v="912665"/>
    <d v="2014-05-28T00:00:00"/>
    <x v="2"/>
    <s v="100/300"/>
    <n v="2000"/>
    <n v="1133.27"/>
    <n v="0"/>
    <n v="432218"/>
    <x v="1"/>
    <x v="5"/>
    <s v="craft-repair"/>
    <s v="chess"/>
    <s v="wife"/>
    <n v="0"/>
    <n v="-56400"/>
    <d v="2015-03-01T00:00:00"/>
    <x v="2"/>
    <s v="Side Collision"/>
    <x v="2"/>
    <x v="3"/>
    <x v="2"/>
    <s v="Northbrook"/>
    <s v="6678 Weaver Drive"/>
    <n v="20"/>
    <n v="2"/>
    <s v="?"/>
    <n v="0"/>
    <n v="2"/>
    <s v="YES"/>
    <n v="60500"/>
    <n v="11000"/>
    <n v="5500"/>
    <n v="44000"/>
    <x v="8"/>
    <s v="F150"/>
    <n v="1999"/>
    <s v="Y"/>
    <n v="0"/>
  </r>
  <r>
    <n v="128"/>
    <n v="35"/>
    <n v="469966"/>
    <d v="2004-07-22T00:00:00"/>
    <x v="1"/>
    <s v="500/1000"/>
    <n v="500"/>
    <n v="1366.6"/>
    <n v="0"/>
    <n v="620493"/>
    <x v="1"/>
    <x v="0"/>
    <s v="machine-op-inspct"/>
    <s v="kayaking"/>
    <s v="other-relative"/>
    <n v="0"/>
    <n v="0"/>
    <d v="2015-01-01T00:00:00"/>
    <x v="2"/>
    <s v="Front Collision"/>
    <x v="1"/>
    <x v="2"/>
    <x v="2"/>
    <s v="Columbus"/>
    <s v="8667 Weaver Lane"/>
    <n v="10"/>
    <n v="3"/>
    <s v="?"/>
    <n v="2"/>
    <n v="1"/>
    <s v="NO"/>
    <n v="88220"/>
    <n v="16040"/>
    <n v="16040"/>
    <n v="56140"/>
    <x v="3"/>
    <s v="Malibu"/>
    <n v="2008"/>
    <s v="N"/>
    <n v="0"/>
  </r>
  <r>
    <n v="147"/>
    <n v="37"/>
    <n v="952300"/>
    <d v="2009-08-02T00:00:00"/>
    <x v="0"/>
    <s v="500/1000"/>
    <n v="1000"/>
    <n v="1439.9"/>
    <n v="6000000"/>
    <n v="475391"/>
    <x v="1"/>
    <x v="2"/>
    <s v="prof-specialty"/>
    <s v="video-games"/>
    <s v="husband"/>
    <n v="0"/>
    <n v="-48400"/>
    <d v="2015-01-29T00:00:00"/>
    <x v="2"/>
    <s v="Rear Collision"/>
    <x v="2"/>
    <x v="3"/>
    <x v="0"/>
    <s v="Springfield"/>
    <s v="4931 Maple Drive"/>
    <n v="2"/>
    <n v="2"/>
    <s v="NO"/>
    <n v="1"/>
    <n v="2"/>
    <s v="NO"/>
    <n v="53680"/>
    <n v="9760"/>
    <n v="4880"/>
    <n v="39040"/>
    <x v="4"/>
    <s v="MDX"/>
    <n v="2004"/>
    <s v="N"/>
    <n v="0"/>
  </r>
  <r>
    <n v="287"/>
    <n v="45"/>
    <n v="322609"/>
    <d v="2007-07-05T00:00:00"/>
    <x v="0"/>
    <s v="500/1000"/>
    <n v="1000"/>
    <n v="1230.69"/>
    <n v="0"/>
    <n v="440720"/>
    <x v="0"/>
    <x v="4"/>
    <s v="transport-moving"/>
    <s v="golf"/>
    <s v="not-in-family"/>
    <n v="0"/>
    <n v="-54600"/>
    <d v="2015-01-10T00:00:00"/>
    <x v="0"/>
    <s v="Front Collision"/>
    <x v="1"/>
    <x v="2"/>
    <x v="1"/>
    <s v="Springfield"/>
    <s v="3808 5th Ave"/>
    <n v="19"/>
    <n v="1"/>
    <s v="NO"/>
    <n v="0"/>
    <n v="2"/>
    <s v="NO"/>
    <n v="53800"/>
    <n v="5380"/>
    <n v="5380"/>
    <n v="43040"/>
    <x v="4"/>
    <s v="MDX"/>
    <n v="2006"/>
    <s v="N"/>
    <n v="0"/>
  </r>
  <r>
    <n v="142"/>
    <n v="29"/>
    <n v="890280"/>
    <d v="2010-01-24T00:00:00"/>
    <x v="0"/>
    <s v="100/300"/>
    <n v="2000"/>
    <n v="1307.68"/>
    <n v="0"/>
    <n v="606942"/>
    <x v="1"/>
    <x v="0"/>
    <s v="craft-repair"/>
    <s v="dancing"/>
    <s v="husband"/>
    <n v="0"/>
    <n v="-48500"/>
    <d v="2015-01-29T00:00:00"/>
    <x v="0"/>
    <s v="Rear Collision"/>
    <x v="0"/>
    <x v="0"/>
    <x v="2"/>
    <s v="Columbus"/>
    <s v="1725 Solo Lane"/>
    <n v="10"/>
    <n v="1"/>
    <s v="YES"/>
    <n v="1"/>
    <n v="2"/>
    <s v="NO"/>
    <n v="54360"/>
    <n v="4530"/>
    <n v="9060"/>
    <n v="40770"/>
    <x v="1"/>
    <s v="E400"/>
    <n v="1995"/>
    <s v="Y"/>
    <n v="0"/>
  </r>
  <r>
    <n v="162"/>
    <n v="35"/>
    <n v="431583"/>
    <d v="2000-05-15T00:00:00"/>
    <x v="2"/>
    <s v="500/1000"/>
    <n v="2000"/>
    <n v="1124.69"/>
    <n v="0"/>
    <n v="446971"/>
    <x v="1"/>
    <x v="4"/>
    <s v="handlers-cleaners"/>
    <s v="bungie-jumping"/>
    <s v="husband"/>
    <n v="0"/>
    <n v="0"/>
    <d v="2015-02-20T00:00:00"/>
    <x v="0"/>
    <s v="Side Collision"/>
    <x v="0"/>
    <x v="0"/>
    <x v="4"/>
    <s v="Arlington"/>
    <s v="8097 Maple Lane"/>
    <n v="14"/>
    <n v="1"/>
    <s v="YES"/>
    <n v="0"/>
    <n v="3"/>
    <s v="YES"/>
    <n v="54340"/>
    <n v="9880"/>
    <n v="4940"/>
    <n v="39520"/>
    <x v="7"/>
    <s v="Camry"/>
    <n v="2001"/>
    <s v="N"/>
    <n v="0"/>
  </r>
  <r>
    <n v="140"/>
    <n v="35"/>
    <n v="155912"/>
    <d v="2008-03-21T00:00:00"/>
    <x v="0"/>
    <s v="100/300"/>
    <n v="1000"/>
    <n v="1520.78"/>
    <n v="0"/>
    <n v="470538"/>
    <x v="1"/>
    <x v="5"/>
    <s v="craft-repair"/>
    <s v="chess"/>
    <s v="wife"/>
    <n v="0"/>
    <n v="-42900"/>
    <d v="2015-01-21T00:00:00"/>
    <x v="3"/>
    <s v="?"/>
    <x v="3"/>
    <x v="1"/>
    <x v="0"/>
    <s v="Columbus"/>
    <s v="3320 5th Hwy"/>
    <n v="5"/>
    <n v="1"/>
    <s v="?"/>
    <n v="0"/>
    <n v="2"/>
    <s v="YES"/>
    <n v="2860"/>
    <n v="520"/>
    <n v="260"/>
    <n v="2080"/>
    <x v="3"/>
    <s v="Tahoe"/>
    <n v="1997"/>
    <s v="Y"/>
    <n v="0"/>
  </r>
  <r>
    <n v="106"/>
    <n v="28"/>
    <n v="110143"/>
    <d v="1990-05-07T00:00:00"/>
    <x v="0"/>
    <s v="100/300"/>
    <n v="2000"/>
    <n v="1609.11"/>
    <n v="0"/>
    <n v="601177"/>
    <x v="0"/>
    <x v="5"/>
    <s v="craft-repair"/>
    <s v="polo"/>
    <s v="own-child"/>
    <n v="0"/>
    <n v="0"/>
    <d v="2015-01-18T00:00:00"/>
    <x v="1"/>
    <s v="?"/>
    <x v="1"/>
    <x v="0"/>
    <x v="4"/>
    <s v="Hillsdale"/>
    <s v="9573 2nd Ave"/>
    <n v="8"/>
    <n v="1"/>
    <s v="YES"/>
    <n v="2"/>
    <n v="1"/>
    <s v="YES"/>
    <n v="5490"/>
    <n v="0"/>
    <n v="1220"/>
    <n v="4270"/>
    <x v="0"/>
    <n v="95"/>
    <n v="1999"/>
    <s v="N"/>
    <n v="0"/>
  </r>
  <r>
    <n v="292"/>
    <n v="45"/>
    <n v="808544"/>
    <d v="1991-02-05T00:00:00"/>
    <x v="2"/>
    <s v="500/1000"/>
    <n v="1000"/>
    <n v="1358.91"/>
    <n v="0"/>
    <n v="451470"/>
    <x v="0"/>
    <x v="4"/>
    <s v="craft-repair"/>
    <s v="dancing"/>
    <s v="unmarried"/>
    <n v="0"/>
    <n v="0"/>
    <d v="2015-01-09T00:00:00"/>
    <x v="1"/>
    <s v="?"/>
    <x v="3"/>
    <x v="0"/>
    <x v="4"/>
    <s v="Northbend"/>
    <s v="8336 1st Ridge"/>
    <n v="4"/>
    <n v="1"/>
    <s v="NO"/>
    <n v="0"/>
    <n v="2"/>
    <s v="?"/>
    <n v="7370"/>
    <n v="670"/>
    <n v="1340"/>
    <n v="5360"/>
    <x v="9"/>
    <s v="Impreza"/>
    <n v="1997"/>
    <s v="N"/>
    <n v="0"/>
  </r>
  <r>
    <n v="34"/>
    <n v="34"/>
    <n v="409074"/>
    <d v="1992-03-19T00:00:00"/>
    <x v="0"/>
    <s v="500/1000"/>
    <n v="500"/>
    <n v="1295.8699999999999"/>
    <n v="0"/>
    <n v="438529"/>
    <x v="1"/>
    <x v="1"/>
    <s v="priv-house-serv"/>
    <s v="chess"/>
    <s v="husband"/>
    <n v="0"/>
    <n v="0"/>
    <d v="2015-01-13T00:00:00"/>
    <x v="2"/>
    <s v="Side Collision"/>
    <x v="0"/>
    <x v="4"/>
    <x v="5"/>
    <s v="Columbus"/>
    <s v="3998 4th Hwy"/>
    <n v="4"/>
    <n v="3"/>
    <s v="?"/>
    <n v="1"/>
    <n v="0"/>
    <s v="NO"/>
    <n v="50800"/>
    <n v="5080"/>
    <n v="5080"/>
    <n v="40640"/>
    <x v="6"/>
    <s v="A3"/>
    <n v="1997"/>
    <s v="Y"/>
    <n v="0"/>
  </r>
  <r>
    <n v="290"/>
    <n v="48"/>
    <n v="824728"/>
    <d v="2013-04-24T00:00:00"/>
    <x v="2"/>
    <s v="250/500"/>
    <n v="500"/>
    <n v="1161.03"/>
    <n v="5000000"/>
    <n v="469742"/>
    <x v="0"/>
    <x v="2"/>
    <s v="adm-clerical"/>
    <s v="video-games"/>
    <s v="not-in-family"/>
    <n v="45300"/>
    <n v="0"/>
    <d v="2015-02-13T00:00:00"/>
    <x v="2"/>
    <s v="Side Collision"/>
    <x v="1"/>
    <x v="2"/>
    <x v="1"/>
    <s v="Northbrook"/>
    <s v="3966 Oak Hwy"/>
    <n v="20"/>
    <n v="2"/>
    <s v="?"/>
    <n v="1"/>
    <n v="1"/>
    <s v="?"/>
    <n v="41520"/>
    <n v="5190"/>
    <n v="5190"/>
    <n v="31140"/>
    <x v="5"/>
    <s v="Ultima"/>
    <n v="2014"/>
    <s v="N"/>
    <n v="0"/>
  </r>
  <r>
    <n v="182"/>
    <n v="38"/>
    <n v="606037"/>
    <d v="2009-04-10T00:00:00"/>
    <x v="0"/>
    <s v="500/1000"/>
    <n v="2000"/>
    <n v="1441.06"/>
    <n v="0"/>
    <n v="435534"/>
    <x v="1"/>
    <x v="4"/>
    <s v="armed-forces"/>
    <s v="movies"/>
    <s v="husband"/>
    <n v="53800"/>
    <n v="-78300"/>
    <d v="2015-01-08T00:00:00"/>
    <x v="0"/>
    <s v="Side Collision"/>
    <x v="2"/>
    <x v="0"/>
    <x v="2"/>
    <s v="Riverwood"/>
    <s v="7601 Andromedia Lane"/>
    <n v="18"/>
    <n v="1"/>
    <s v="?"/>
    <n v="2"/>
    <n v="3"/>
    <s v="YES"/>
    <n v="89650"/>
    <n v="8150"/>
    <n v="16300"/>
    <n v="65200"/>
    <x v="2"/>
    <s v="RAM"/>
    <n v="2005"/>
    <s v="N"/>
    <n v="0"/>
  </r>
  <r>
    <n v="362"/>
    <n v="55"/>
    <n v="636843"/>
    <d v="2008-12-01T00:00:00"/>
    <x v="0"/>
    <s v="100/300"/>
    <n v="1000"/>
    <n v="1097.99"/>
    <n v="0"/>
    <n v="442239"/>
    <x v="1"/>
    <x v="6"/>
    <s v="other-service"/>
    <s v="base-jumping"/>
    <s v="unmarried"/>
    <n v="44400"/>
    <n v="-71500"/>
    <d v="2015-02-17T00:00:00"/>
    <x v="2"/>
    <s v="Rear Collision"/>
    <x v="2"/>
    <x v="0"/>
    <x v="2"/>
    <s v="Hillsdale"/>
    <s v="5160 2nd Hwy"/>
    <n v="0"/>
    <n v="3"/>
    <s v="NO"/>
    <n v="0"/>
    <n v="3"/>
    <s v="NO"/>
    <n v="39690"/>
    <n v="0"/>
    <n v="0"/>
    <n v="39690"/>
    <x v="9"/>
    <s v="Legacy"/>
    <n v="1998"/>
    <s v="N"/>
    <n v="0"/>
  </r>
  <r>
    <n v="143"/>
    <n v="32"/>
    <n v="111874"/>
    <d v="2000-07-05T00:00:00"/>
    <x v="2"/>
    <s v="500/1000"/>
    <n v="1000"/>
    <n v="1464.42"/>
    <n v="0"/>
    <n v="468986"/>
    <x v="1"/>
    <x v="5"/>
    <s v="exec-managerial"/>
    <s v="golf"/>
    <s v="husband"/>
    <n v="79900"/>
    <n v="0"/>
    <d v="2015-01-15T00:00:00"/>
    <x v="0"/>
    <s v="Rear Collision"/>
    <x v="0"/>
    <x v="4"/>
    <x v="0"/>
    <s v="Springfield"/>
    <s v="3288 Tree Lane"/>
    <n v="1"/>
    <n v="1"/>
    <s v="?"/>
    <n v="2"/>
    <n v="0"/>
    <s v="NO"/>
    <n v="62260"/>
    <n v="5660"/>
    <n v="5660"/>
    <n v="50940"/>
    <x v="0"/>
    <s v="92x"/>
    <n v="1995"/>
    <s v="N"/>
    <n v="0"/>
  </r>
  <r>
    <n v="183"/>
    <n v="38"/>
    <n v="439844"/>
    <d v="2014-06-11T00:00:00"/>
    <x v="2"/>
    <s v="250/500"/>
    <n v="500"/>
    <n v="1543.68"/>
    <n v="0"/>
    <n v="606988"/>
    <x v="1"/>
    <x v="4"/>
    <s v="prof-specialty"/>
    <s v="paintball"/>
    <s v="not-in-family"/>
    <n v="20200"/>
    <n v="0"/>
    <d v="2015-01-24T00:00:00"/>
    <x v="0"/>
    <s v="Side Collision"/>
    <x v="0"/>
    <x v="0"/>
    <x v="5"/>
    <s v="Hillsdale"/>
    <s v="5874 1st Hwy"/>
    <n v="17"/>
    <n v="1"/>
    <s v="NO"/>
    <n v="0"/>
    <n v="1"/>
    <s v="YES"/>
    <n v="51920"/>
    <n v="9440"/>
    <n v="4720"/>
    <n v="37760"/>
    <x v="6"/>
    <s v="A3"/>
    <n v="2001"/>
    <s v="Y"/>
    <n v="0"/>
  </r>
  <r>
    <n v="254"/>
    <n v="40"/>
    <n v="463513"/>
    <d v="1995-04-23T00:00:00"/>
    <x v="2"/>
    <s v="250/500"/>
    <n v="500"/>
    <n v="1390.89"/>
    <n v="5000000"/>
    <n v="453719"/>
    <x v="0"/>
    <x v="3"/>
    <s v="armed-forces"/>
    <s v="bungie-jumping"/>
    <s v="wife"/>
    <n v="0"/>
    <n v="-74400"/>
    <d v="2015-02-28T00:00:00"/>
    <x v="0"/>
    <s v="Front Collision"/>
    <x v="1"/>
    <x v="3"/>
    <x v="2"/>
    <s v="Riverwood"/>
    <s v="6467 Best Ave"/>
    <n v="23"/>
    <n v="1"/>
    <s v="?"/>
    <n v="2"/>
    <n v="2"/>
    <s v="?"/>
    <n v="53460"/>
    <n v="9720"/>
    <n v="4860"/>
    <n v="38880"/>
    <x v="13"/>
    <s v="Jetta"/>
    <n v="2009"/>
    <s v="N"/>
    <n v="0"/>
  </r>
  <r>
    <n v="249"/>
    <n v="43"/>
    <n v="577858"/>
    <d v="1990-09-16T00:00:00"/>
    <x v="0"/>
    <s v="100/300"/>
    <n v="2000"/>
    <n v="1148.58"/>
    <n v="0"/>
    <n v="475524"/>
    <x v="1"/>
    <x v="0"/>
    <s v="adm-clerical"/>
    <s v="golf"/>
    <s v="not-in-family"/>
    <n v="0"/>
    <n v="-71200"/>
    <d v="2015-02-16T00:00:00"/>
    <x v="2"/>
    <s v="Rear Collision"/>
    <x v="2"/>
    <x v="2"/>
    <x v="0"/>
    <s v="Arlington"/>
    <s v="6309 5th Ave"/>
    <n v="4"/>
    <n v="3"/>
    <s v="YES"/>
    <n v="2"/>
    <n v="1"/>
    <s v="YES"/>
    <n v="57100"/>
    <n v="5710"/>
    <n v="5710"/>
    <n v="45680"/>
    <x v="12"/>
    <s v="CRV"/>
    <n v="2014"/>
    <s v="N"/>
    <n v="0"/>
  </r>
  <r>
    <n v="169"/>
    <n v="36"/>
    <n v="607351"/>
    <d v="1998-12-11T00:00:00"/>
    <x v="1"/>
    <s v="250/500"/>
    <n v="500"/>
    <n v="1616.26"/>
    <n v="0"/>
    <n v="617804"/>
    <x v="0"/>
    <x v="5"/>
    <s v="exec-managerial"/>
    <s v="yachting"/>
    <s v="unmarried"/>
    <n v="50700"/>
    <n v="-57600"/>
    <d v="2015-02-09T00:00:00"/>
    <x v="2"/>
    <s v="Front Collision"/>
    <x v="2"/>
    <x v="4"/>
    <x v="2"/>
    <s v="Springfield"/>
    <s v="8212 Rock Ave"/>
    <n v="0"/>
    <n v="3"/>
    <s v="NO"/>
    <n v="2"/>
    <n v="3"/>
    <s v="?"/>
    <n v="77440"/>
    <n v="14080"/>
    <n v="7040"/>
    <n v="56320"/>
    <x v="2"/>
    <s v="Neon"/>
    <n v="2004"/>
    <s v="N"/>
    <n v="0"/>
  </r>
  <r>
    <n v="235"/>
    <n v="40"/>
    <n v="682754"/>
    <d v="1995-10-09T00:00:00"/>
    <x v="2"/>
    <s v="500/1000"/>
    <n v="500"/>
    <n v="1398.94"/>
    <n v="0"/>
    <n v="613399"/>
    <x v="0"/>
    <x v="3"/>
    <s v="craft-repair"/>
    <s v="bungie-jumping"/>
    <s v="husband"/>
    <n v="0"/>
    <n v="0"/>
    <d v="2015-01-24T00:00:00"/>
    <x v="0"/>
    <s v="Side Collision"/>
    <x v="1"/>
    <x v="4"/>
    <x v="2"/>
    <s v="Riverwood"/>
    <s v="4107 MLK Ridge"/>
    <n v="11"/>
    <n v="1"/>
    <s v="NO"/>
    <n v="1"/>
    <n v="2"/>
    <s v="NO"/>
    <n v="68300"/>
    <n v="6830"/>
    <n v="13660"/>
    <n v="47810"/>
    <x v="9"/>
    <s v="Forrestor"/>
    <n v="2003"/>
    <s v="N"/>
    <n v="0"/>
  </r>
  <r>
    <n v="112"/>
    <n v="32"/>
    <n v="757352"/>
    <d v="1999-12-21T00:00:00"/>
    <x v="0"/>
    <s v="500/1000"/>
    <n v="1000"/>
    <n v="1238.92"/>
    <n v="0"/>
    <n v="453400"/>
    <x v="0"/>
    <x v="2"/>
    <s v="other-service"/>
    <s v="base-jumping"/>
    <s v="other-relative"/>
    <n v="57800"/>
    <n v="-53700"/>
    <d v="2015-02-11T00:00:00"/>
    <x v="3"/>
    <s v="?"/>
    <x v="3"/>
    <x v="1"/>
    <x v="2"/>
    <s v="Arlington"/>
    <s v="4558 3rd Hwy"/>
    <n v="4"/>
    <n v="1"/>
    <s v="?"/>
    <n v="0"/>
    <n v="2"/>
    <s v="?"/>
    <n v="5060"/>
    <n v="460"/>
    <n v="920"/>
    <n v="3680"/>
    <x v="12"/>
    <s v="CRV"/>
    <n v="2012"/>
    <s v="N"/>
    <n v="0"/>
  </r>
  <r>
    <n v="16"/>
    <n v="32"/>
    <n v="307469"/>
    <d v="2002-07-28T00:00:00"/>
    <x v="2"/>
    <s v="100/300"/>
    <n v="1000"/>
    <n v="968.46"/>
    <n v="0"/>
    <n v="615767"/>
    <x v="0"/>
    <x v="0"/>
    <s v="tech-support"/>
    <s v="chess"/>
    <s v="not-in-family"/>
    <n v="50800"/>
    <n v="-66200"/>
    <d v="2015-01-27T00:00:00"/>
    <x v="2"/>
    <s v="Side Collision"/>
    <x v="2"/>
    <x v="4"/>
    <x v="4"/>
    <s v="Columbus"/>
    <s v="1762 Maple Hwy"/>
    <n v="0"/>
    <n v="3"/>
    <s v="?"/>
    <n v="0"/>
    <n v="2"/>
    <s v="?"/>
    <n v="59400"/>
    <n v="6600"/>
    <n v="13200"/>
    <n v="39600"/>
    <x v="2"/>
    <s v="RAM"/>
    <n v="1995"/>
    <s v="Y"/>
    <n v="0"/>
  </r>
  <r>
    <n v="128"/>
    <n v="31"/>
    <n v="526296"/>
    <d v="1993-08-03T00:00:00"/>
    <x v="2"/>
    <s v="100/300"/>
    <n v="500"/>
    <n v="1045.1199999999999"/>
    <n v="0"/>
    <n v="615311"/>
    <x v="1"/>
    <x v="5"/>
    <s v="transport-moving"/>
    <s v="cross-fit"/>
    <s v="other-relative"/>
    <n v="0"/>
    <n v="-28300"/>
    <d v="2015-01-19T00:00:00"/>
    <x v="2"/>
    <s v="Side Collision"/>
    <x v="0"/>
    <x v="4"/>
    <x v="2"/>
    <s v="Springfield"/>
    <s v="5532 Francis Lane"/>
    <n v="2"/>
    <n v="3"/>
    <s v="NO"/>
    <n v="0"/>
    <n v="2"/>
    <s v="?"/>
    <n v="69930"/>
    <n v="0"/>
    <n v="15540"/>
    <n v="54390"/>
    <x v="8"/>
    <s v="Escape"/>
    <n v="2013"/>
    <s v="Y"/>
    <n v="0"/>
  </r>
  <r>
    <n v="103"/>
    <n v="27"/>
    <n v="658816"/>
    <d v="2007-12-16T00:00:00"/>
    <x v="1"/>
    <s v="100/300"/>
    <n v="1000"/>
    <n v="1537.33"/>
    <n v="0"/>
    <n v="468470"/>
    <x v="1"/>
    <x v="3"/>
    <s v="handlers-cleaners"/>
    <s v="board-games"/>
    <s v="husband"/>
    <n v="0"/>
    <n v="-74800"/>
    <d v="2015-02-20T00:00:00"/>
    <x v="2"/>
    <s v="Front Collision"/>
    <x v="1"/>
    <x v="0"/>
    <x v="2"/>
    <s v="Springfield"/>
    <s v="6158 Sky Ridge"/>
    <n v="11"/>
    <n v="3"/>
    <s v="YES"/>
    <n v="1"/>
    <n v="1"/>
    <s v="NO"/>
    <n v="77700"/>
    <n v="7770"/>
    <n v="15540"/>
    <n v="54390"/>
    <x v="11"/>
    <s v="Wrangler"/>
    <n v="2008"/>
    <s v="N"/>
    <n v="0"/>
  </r>
  <r>
    <n v="356"/>
    <n v="54"/>
    <n v="913337"/>
    <d v="2008-02-10T00:00:00"/>
    <x v="0"/>
    <s v="500/1000"/>
    <n v="500"/>
    <n v="912.3"/>
    <n v="0"/>
    <n v="461383"/>
    <x v="0"/>
    <x v="3"/>
    <s v="prof-specialty"/>
    <s v="yachting"/>
    <s v="wife"/>
    <n v="58500"/>
    <n v="-44000"/>
    <d v="2015-01-10T00:00:00"/>
    <x v="2"/>
    <s v="Front Collision"/>
    <x v="0"/>
    <x v="3"/>
    <x v="0"/>
    <s v="Northbend"/>
    <s v="9214 Elm Ridge"/>
    <n v="23"/>
    <n v="3"/>
    <s v="NO"/>
    <n v="2"/>
    <n v="1"/>
    <s v="?"/>
    <n v="68750"/>
    <n v="12500"/>
    <n v="12500"/>
    <n v="43750"/>
    <x v="6"/>
    <s v="A5"/>
    <n v="2007"/>
    <s v="Y"/>
    <n v="0"/>
  </r>
  <r>
    <n v="109"/>
    <n v="29"/>
    <n v="488464"/>
    <d v="2006-10-01T00:00:00"/>
    <x v="0"/>
    <s v="100/300"/>
    <n v="2000"/>
    <n v="1007.28"/>
    <n v="6000000"/>
    <n v="457727"/>
    <x v="1"/>
    <x v="5"/>
    <s v="adm-clerical"/>
    <s v="movies"/>
    <s v="husband"/>
    <n v="0"/>
    <n v="0"/>
    <d v="2015-02-21T00:00:00"/>
    <x v="2"/>
    <s v="Side Collision"/>
    <x v="1"/>
    <x v="0"/>
    <x v="2"/>
    <s v="Riverwood"/>
    <s v="1833 Solo Ave"/>
    <n v="17"/>
    <n v="3"/>
    <s v="NO"/>
    <n v="1"/>
    <n v="3"/>
    <s v="YES"/>
    <n v="91080"/>
    <n v="16560"/>
    <n v="16560"/>
    <n v="57960"/>
    <x v="11"/>
    <s v="Wrangler"/>
    <n v="1995"/>
    <s v="N"/>
    <n v="0"/>
  </r>
  <r>
    <n v="2"/>
    <n v="20"/>
    <n v="480094"/>
    <d v="2003-03-09T00:00:00"/>
    <x v="1"/>
    <s v="500/1000"/>
    <n v="1000"/>
    <n v="1189.98"/>
    <n v="4000000"/>
    <n v="613327"/>
    <x v="1"/>
    <x v="5"/>
    <s v="craft-repair"/>
    <s v="golf"/>
    <s v="other-relative"/>
    <n v="0"/>
    <n v="-54700"/>
    <d v="2015-02-01T00:00:00"/>
    <x v="0"/>
    <s v="Side Collision"/>
    <x v="1"/>
    <x v="3"/>
    <x v="4"/>
    <s v="Columbus"/>
    <s v="1953 Sky Lane"/>
    <n v="22"/>
    <n v="1"/>
    <s v="NO"/>
    <n v="1"/>
    <n v="3"/>
    <s v="YES"/>
    <n v="48360"/>
    <n v="4030"/>
    <n v="8060"/>
    <n v="36270"/>
    <x v="6"/>
    <s v="A5"/>
    <n v="2000"/>
    <s v="N"/>
    <n v="0"/>
  </r>
  <r>
    <n v="198"/>
    <n v="34"/>
    <n v="263108"/>
    <d v="2003-05-29T00:00:00"/>
    <x v="0"/>
    <s v="250/500"/>
    <n v="1000"/>
    <n v="1576.41"/>
    <n v="0"/>
    <n v="614941"/>
    <x v="0"/>
    <x v="2"/>
    <s v="handlers-cleaners"/>
    <s v="kayaking"/>
    <s v="other-relative"/>
    <n v="0"/>
    <n v="-55100"/>
    <d v="2015-02-25T00:00:00"/>
    <x v="0"/>
    <s v="Side Collision"/>
    <x v="0"/>
    <x v="3"/>
    <x v="4"/>
    <s v="Hillsdale"/>
    <s v="6834 1st Drive"/>
    <n v="18"/>
    <n v="1"/>
    <s v="YES"/>
    <n v="1"/>
    <n v="1"/>
    <s v="YES"/>
    <n v="95000"/>
    <n v="9500"/>
    <n v="9500"/>
    <n v="76000"/>
    <x v="8"/>
    <s v="F150"/>
    <n v="2001"/>
    <s v="N"/>
    <n v="0"/>
  </r>
  <r>
    <n v="107"/>
    <n v="32"/>
    <n v="298412"/>
    <d v="2002-05-06T00:00:00"/>
    <x v="0"/>
    <s v="100/300"/>
    <n v="500"/>
    <n v="1172.82"/>
    <n v="4000000"/>
    <n v="440680"/>
    <x v="0"/>
    <x v="2"/>
    <s v="machine-op-inspct"/>
    <s v="yachting"/>
    <s v="other-relative"/>
    <n v="82100"/>
    <n v="0"/>
    <d v="2015-02-24T00:00:00"/>
    <x v="1"/>
    <s v="?"/>
    <x v="3"/>
    <x v="0"/>
    <x v="0"/>
    <s v="Arlington"/>
    <s v="9562 4th Ridge"/>
    <n v="8"/>
    <n v="1"/>
    <s v="?"/>
    <n v="1"/>
    <n v="3"/>
    <s v="NO"/>
    <n v="3900"/>
    <n v="780"/>
    <n v="390"/>
    <n v="2730"/>
    <x v="8"/>
    <s v="F150"/>
    <n v="2010"/>
    <s v="N"/>
    <n v="0"/>
  </r>
  <r>
    <n v="252"/>
    <n v="39"/>
    <n v="261905"/>
    <d v="2004-02-28T00:00:00"/>
    <x v="2"/>
    <s v="500/1000"/>
    <n v="500"/>
    <n v="1312.22"/>
    <n v="9000000"/>
    <n v="609949"/>
    <x v="0"/>
    <x v="5"/>
    <s v="transport-moving"/>
    <s v="cross-fit"/>
    <s v="other-relative"/>
    <n v="0"/>
    <n v="-33300"/>
    <d v="2015-02-21T00:00:00"/>
    <x v="2"/>
    <s v="Front Collision"/>
    <x v="1"/>
    <x v="3"/>
    <x v="5"/>
    <s v="Riverwood"/>
    <s v="4835 Britain Ridge"/>
    <n v="15"/>
    <n v="3"/>
    <s v="?"/>
    <n v="0"/>
    <n v="3"/>
    <s v="NO"/>
    <n v="59400"/>
    <n v="11880"/>
    <n v="5940"/>
    <n v="41580"/>
    <x v="11"/>
    <s v="Grand Cherokee"/>
    <n v="2010"/>
    <s v="Y"/>
    <n v="0"/>
  </r>
  <r>
    <n v="303"/>
    <n v="43"/>
    <n v="674485"/>
    <d v="1999-01-14T00:00:00"/>
    <x v="0"/>
    <s v="500/1000"/>
    <n v="1000"/>
    <n v="671.01"/>
    <n v="7000000"/>
    <n v="479655"/>
    <x v="1"/>
    <x v="2"/>
    <s v="machine-op-inspct"/>
    <s v="camping"/>
    <s v="other-relative"/>
    <n v="42900"/>
    <n v="-61500"/>
    <d v="2015-01-08T00:00:00"/>
    <x v="0"/>
    <s v="Rear Collision"/>
    <x v="1"/>
    <x v="2"/>
    <x v="5"/>
    <s v="Springfield"/>
    <s v="8548 Cherokee Ridge"/>
    <n v="20"/>
    <n v="1"/>
    <s v="?"/>
    <n v="2"/>
    <n v="0"/>
    <s v="?"/>
    <n v="60210"/>
    <n v="6690"/>
    <n v="6690"/>
    <n v="46830"/>
    <x v="5"/>
    <s v="Maxima"/>
    <n v="2013"/>
    <s v="N"/>
    <n v="0"/>
  </r>
  <r>
    <n v="101"/>
    <n v="32"/>
    <n v="223404"/>
    <d v="2002-01-23T00:00:00"/>
    <x v="2"/>
    <s v="250/500"/>
    <n v="500"/>
    <n v="895.14"/>
    <n v="0"/>
    <n v="439964"/>
    <x v="0"/>
    <x v="6"/>
    <s v="sales"/>
    <s v="video-games"/>
    <s v="other-relative"/>
    <n v="52600"/>
    <n v="-30400"/>
    <d v="2015-01-10T00:00:00"/>
    <x v="0"/>
    <s v="Front Collision"/>
    <x v="1"/>
    <x v="4"/>
    <x v="0"/>
    <s v="Columbus"/>
    <s v="2352 MLK Drive"/>
    <n v="4"/>
    <n v="1"/>
    <s v="?"/>
    <n v="0"/>
    <n v="3"/>
    <s v="YES"/>
    <n v="43600"/>
    <n v="8720"/>
    <n v="4360"/>
    <n v="30520"/>
    <x v="9"/>
    <s v="Legacy"/>
    <n v="2010"/>
    <s v="N"/>
    <n v="0"/>
  </r>
  <r>
    <n v="446"/>
    <n v="57"/>
    <n v="991480"/>
    <d v="1992-12-09T00:00:00"/>
    <x v="1"/>
    <s v="100/300"/>
    <n v="2000"/>
    <n v="1373.21"/>
    <n v="0"/>
    <n v="478486"/>
    <x v="0"/>
    <x v="3"/>
    <s v="adm-clerical"/>
    <s v="sleeping"/>
    <s v="unmarried"/>
    <n v="42700"/>
    <n v="-64900"/>
    <d v="2015-02-14T00:00:00"/>
    <x v="2"/>
    <s v="Front Collision"/>
    <x v="2"/>
    <x v="0"/>
    <x v="0"/>
    <s v="Northbrook"/>
    <s v="9734 2nd Ridge"/>
    <n v="10"/>
    <n v="3"/>
    <s v="NO"/>
    <n v="0"/>
    <n v="0"/>
    <s v="NO"/>
    <n v="62800"/>
    <n v="6280"/>
    <n v="12560"/>
    <n v="43960"/>
    <x v="11"/>
    <s v="Wrangler"/>
    <n v="2012"/>
    <s v="N"/>
    <n v="0"/>
  </r>
  <r>
    <n v="330"/>
    <n v="48"/>
    <n v="804219"/>
    <d v="1998-06-24T00:00:00"/>
    <x v="0"/>
    <s v="250/500"/>
    <n v="1000"/>
    <n v="1625.65"/>
    <n v="0"/>
    <n v="466498"/>
    <x v="0"/>
    <x v="3"/>
    <s v="farming-fishing"/>
    <s v="skydiving"/>
    <s v="husband"/>
    <n v="0"/>
    <n v="0"/>
    <d v="2015-02-26T00:00:00"/>
    <x v="0"/>
    <s v="Side Collision"/>
    <x v="0"/>
    <x v="4"/>
    <x v="1"/>
    <s v="Springfield"/>
    <s v="3122 Apache Drive"/>
    <n v="10"/>
    <n v="1"/>
    <s v="YES"/>
    <n v="1"/>
    <n v="3"/>
    <s v="?"/>
    <n v="59500"/>
    <n v="11900"/>
    <n v="5950"/>
    <n v="41650"/>
    <x v="2"/>
    <s v="Neon"/>
    <n v="2006"/>
    <s v="N"/>
    <n v="0"/>
  </r>
  <r>
    <n v="211"/>
    <n v="37"/>
    <n v="483088"/>
    <d v="2011-01-06T00:00:00"/>
    <x v="0"/>
    <s v="250/500"/>
    <n v="2000"/>
    <n v="1295.6300000000001"/>
    <n v="4000000"/>
    <n v="430878"/>
    <x v="1"/>
    <x v="1"/>
    <s v="armed-forces"/>
    <s v="skydiving"/>
    <s v="not-in-family"/>
    <n v="42200"/>
    <n v="-33800"/>
    <d v="2015-01-30T00:00:00"/>
    <x v="2"/>
    <s v="Front Collision"/>
    <x v="2"/>
    <x v="0"/>
    <x v="4"/>
    <s v="Northbend"/>
    <s v="9816 Britain St"/>
    <n v="22"/>
    <n v="3"/>
    <s v="YES"/>
    <n v="1"/>
    <n v="0"/>
    <s v="?"/>
    <n v="53460"/>
    <n v="5940"/>
    <n v="5940"/>
    <n v="41580"/>
    <x v="12"/>
    <s v="CRV"/>
    <n v="2009"/>
    <s v="N"/>
    <n v="0"/>
  </r>
  <r>
    <n v="172"/>
    <n v="33"/>
    <n v="100804"/>
    <d v="2012-02-24T00:00:00"/>
    <x v="2"/>
    <s v="100/300"/>
    <n v="1000"/>
    <n v="1459.96"/>
    <n v="6000000"/>
    <n v="600127"/>
    <x v="1"/>
    <x v="5"/>
    <s v="adm-clerical"/>
    <s v="reading"/>
    <s v="wife"/>
    <n v="41300"/>
    <n v="-42000"/>
    <d v="2015-01-07T00:00:00"/>
    <x v="2"/>
    <s v="Side Collision"/>
    <x v="2"/>
    <x v="4"/>
    <x v="2"/>
    <s v="Northbend"/>
    <s v="8214 Flute St"/>
    <n v="15"/>
    <n v="3"/>
    <s v="NO"/>
    <n v="0"/>
    <n v="1"/>
    <s v="NO"/>
    <n v="41690"/>
    <n v="7580"/>
    <n v="7580"/>
    <n v="26530"/>
    <x v="0"/>
    <n v="95"/>
    <n v="1999"/>
    <s v="N"/>
    <n v="0"/>
  </r>
  <r>
    <n v="316"/>
    <n v="46"/>
    <n v="941807"/>
    <d v="2011-06-25T00:00:00"/>
    <x v="0"/>
    <s v="100/300"/>
    <n v="500"/>
    <n v="1219.94"/>
    <n v="7000000"/>
    <n v="431968"/>
    <x v="1"/>
    <x v="4"/>
    <s v="prof-specialty"/>
    <s v="paintball"/>
    <s v="wife"/>
    <n v="0"/>
    <n v="-51000"/>
    <d v="2015-02-27T00:00:00"/>
    <x v="0"/>
    <s v="Side Collision"/>
    <x v="1"/>
    <x v="4"/>
    <x v="2"/>
    <s v="Arlington"/>
    <s v="6259 Lincoln Hwy"/>
    <n v="13"/>
    <n v="1"/>
    <s v="?"/>
    <n v="0"/>
    <n v="1"/>
    <s v="YES"/>
    <n v="63100"/>
    <n v="6310"/>
    <n v="12620"/>
    <n v="44170"/>
    <x v="4"/>
    <s v="TL"/>
    <n v="2000"/>
    <s v="N"/>
    <n v="0"/>
  </r>
  <r>
    <n v="435"/>
    <n v="60"/>
    <n v="593466"/>
    <d v="2006-11-21T00:00:00"/>
    <x v="0"/>
    <s v="500/1000"/>
    <n v="500"/>
    <n v="1064.49"/>
    <n v="5000000"/>
    <n v="462804"/>
    <x v="0"/>
    <x v="2"/>
    <s v="priv-house-serv"/>
    <s v="chess"/>
    <s v="other-relative"/>
    <n v="73500"/>
    <n v="-43300"/>
    <d v="2015-02-13T00:00:00"/>
    <x v="0"/>
    <s v="Front Collision"/>
    <x v="2"/>
    <x v="4"/>
    <x v="4"/>
    <s v="Arlington"/>
    <s v="4492 Andromedia Ave"/>
    <n v="23"/>
    <n v="1"/>
    <s v="NO"/>
    <n v="2"/>
    <n v="1"/>
    <s v="?"/>
    <n v="62880"/>
    <n v="5240"/>
    <n v="10480"/>
    <n v="47160"/>
    <x v="1"/>
    <s v="E400"/>
    <n v="2007"/>
    <s v="Y"/>
    <n v="0"/>
  </r>
  <r>
    <n v="344"/>
    <n v="51"/>
    <n v="437442"/>
    <d v="2008-06-27T00:00:00"/>
    <x v="2"/>
    <s v="100/300"/>
    <n v="1000"/>
    <n v="959.83"/>
    <n v="0"/>
    <n v="435809"/>
    <x v="1"/>
    <x v="4"/>
    <s v="sales"/>
    <s v="paintball"/>
    <s v="not-in-family"/>
    <n v="0"/>
    <n v="-38700"/>
    <d v="2015-02-02T00:00:00"/>
    <x v="2"/>
    <s v="Side Collision"/>
    <x v="0"/>
    <x v="2"/>
    <x v="2"/>
    <s v="Northbend"/>
    <s v="6179 3rd Ridge"/>
    <n v="18"/>
    <n v="3"/>
    <s v="?"/>
    <n v="2"/>
    <n v="2"/>
    <s v="YES"/>
    <n v="75400"/>
    <n v="17400"/>
    <n v="11600"/>
    <n v="46400"/>
    <x v="10"/>
    <s v="X6"/>
    <n v="2006"/>
    <s v="Y"/>
    <n v="0"/>
  </r>
  <r>
    <n v="204"/>
    <n v="40"/>
    <n v="942106"/>
    <d v="1993-08-30T00:00:00"/>
    <x v="0"/>
    <s v="250/500"/>
    <n v="2000"/>
    <n v="1767.02"/>
    <n v="0"/>
    <n v="453193"/>
    <x v="0"/>
    <x v="6"/>
    <s v="machine-op-inspct"/>
    <s v="hiking"/>
    <s v="husband"/>
    <n v="0"/>
    <n v="-49300"/>
    <d v="2015-02-27T00:00:00"/>
    <x v="0"/>
    <s v="Rear Collision"/>
    <x v="2"/>
    <x v="4"/>
    <x v="0"/>
    <s v="Arlington"/>
    <s v="3799 Embaracadero Drive"/>
    <n v="7"/>
    <n v="1"/>
    <s v="YES"/>
    <n v="1"/>
    <n v="1"/>
    <s v="NO"/>
    <n v="46200"/>
    <n v="4200"/>
    <n v="8400"/>
    <n v="33600"/>
    <x v="6"/>
    <s v="A5"/>
    <n v="1997"/>
    <s v="N"/>
    <n v="0"/>
  </r>
  <r>
    <n v="278"/>
    <n v="47"/>
    <n v="794951"/>
    <d v="2008-04-21T00:00:00"/>
    <x v="1"/>
    <s v="500/1000"/>
    <n v="500"/>
    <n v="1285.01"/>
    <n v="0"/>
    <n v="459630"/>
    <x v="0"/>
    <x v="4"/>
    <s v="machine-op-inspct"/>
    <s v="sleeping"/>
    <s v="not-in-family"/>
    <n v="0"/>
    <n v="-39800"/>
    <d v="2015-02-02T00:00:00"/>
    <x v="0"/>
    <s v="Rear Collision"/>
    <x v="0"/>
    <x v="4"/>
    <x v="1"/>
    <s v="Hillsdale"/>
    <s v="5071 1st Lane"/>
    <n v="21"/>
    <n v="1"/>
    <s v="NO"/>
    <n v="2"/>
    <n v="2"/>
    <s v="YES"/>
    <n v="58500"/>
    <n v="5850"/>
    <n v="5850"/>
    <n v="46800"/>
    <x v="7"/>
    <s v="Camry"/>
    <n v="2010"/>
    <s v="N"/>
    <n v="0"/>
  </r>
  <r>
    <n v="434"/>
    <n v="57"/>
    <n v="182450"/>
    <d v="2000-06-23T00:00:00"/>
    <x v="0"/>
    <s v="500/1000"/>
    <n v="2000"/>
    <n v="1422.95"/>
    <n v="0"/>
    <n v="608982"/>
    <x v="0"/>
    <x v="6"/>
    <s v="transport-moving"/>
    <s v="bungie-jumping"/>
    <s v="husband"/>
    <n v="0"/>
    <n v="0"/>
    <d v="2015-01-17T00:00:00"/>
    <x v="2"/>
    <s v="Rear Collision"/>
    <x v="0"/>
    <x v="3"/>
    <x v="0"/>
    <s v="Columbus"/>
    <s v="6574 4th Drive"/>
    <n v="15"/>
    <n v="3"/>
    <s v="NO"/>
    <n v="1"/>
    <n v="3"/>
    <s v="NO"/>
    <n v="66240"/>
    <n v="11040"/>
    <n v="11040"/>
    <n v="44160"/>
    <x v="5"/>
    <s v="Maxima"/>
    <n v="2003"/>
    <s v="N"/>
    <n v="0"/>
  </r>
  <r>
    <n v="209"/>
    <n v="36"/>
    <n v="730973"/>
    <d v="2010-01-11T00:00:00"/>
    <x v="1"/>
    <s v="100/300"/>
    <n v="2000"/>
    <n v="1223.3900000000001"/>
    <n v="0"/>
    <n v="452218"/>
    <x v="1"/>
    <x v="0"/>
    <s v="craft-repair"/>
    <s v="camping"/>
    <s v="wife"/>
    <n v="0"/>
    <n v="0"/>
    <d v="2015-01-12T00:00:00"/>
    <x v="2"/>
    <s v="Rear Collision"/>
    <x v="2"/>
    <x v="4"/>
    <x v="7"/>
    <s v="Hillsdale"/>
    <s v="2711 Britain Ave"/>
    <n v="17"/>
    <n v="3"/>
    <s v="?"/>
    <n v="1"/>
    <n v="3"/>
    <s v="?"/>
    <n v="65440"/>
    <n v="8180"/>
    <n v="8180"/>
    <n v="49080"/>
    <x v="11"/>
    <s v="Wrangler"/>
    <n v="2014"/>
    <s v="N"/>
    <n v="0"/>
  </r>
  <r>
    <n v="250"/>
    <n v="43"/>
    <n v="687755"/>
    <d v="1990-03-28T00:00:00"/>
    <x v="2"/>
    <s v="500/1000"/>
    <n v="2000"/>
    <n v="1539.06"/>
    <n v="0"/>
    <n v="434150"/>
    <x v="0"/>
    <x v="4"/>
    <s v="sales"/>
    <s v="exercise"/>
    <s v="other-relative"/>
    <n v="37800"/>
    <n v="0"/>
    <d v="2015-01-20T00:00:00"/>
    <x v="0"/>
    <s v="Front Collision"/>
    <x v="1"/>
    <x v="2"/>
    <x v="0"/>
    <s v="Hillsdale"/>
    <s v="4214 MLK Ridge"/>
    <n v="2"/>
    <n v="1"/>
    <s v="NO"/>
    <n v="0"/>
    <n v="3"/>
    <s v="?"/>
    <n v="64200"/>
    <n v="10700"/>
    <n v="10700"/>
    <n v="42800"/>
    <x v="8"/>
    <s v="F150"/>
    <n v="2002"/>
    <s v="N"/>
    <n v="0"/>
  </r>
  <r>
    <n v="61"/>
    <n v="25"/>
    <n v="757644"/>
    <d v="1998-01-29T00:00:00"/>
    <x v="1"/>
    <s v="100/300"/>
    <n v="2000"/>
    <n v="988.06"/>
    <n v="0"/>
    <n v="460579"/>
    <x v="1"/>
    <x v="4"/>
    <s v="other-service"/>
    <s v="dancing"/>
    <s v="not-in-family"/>
    <n v="0"/>
    <n v="0"/>
    <d v="2015-02-05T00:00:00"/>
    <x v="2"/>
    <s v="Rear Collision"/>
    <x v="1"/>
    <x v="4"/>
    <x v="4"/>
    <s v="Northbend"/>
    <s v="7976 Britain Drive"/>
    <n v="1"/>
    <n v="3"/>
    <s v="YES"/>
    <n v="1"/>
    <n v="0"/>
    <s v="NO"/>
    <n v="32320"/>
    <n v="4040"/>
    <n v="4040"/>
    <n v="24240"/>
    <x v="2"/>
    <s v="RAM"/>
    <n v="2000"/>
    <s v="N"/>
    <n v="0"/>
  </r>
  <r>
    <n v="80"/>
    <n v="28"/>
    <n v="998865"/>
    <d v="2014-12-05T00:00:00"/>
    <x v="2"/>
    <s v="500/1000"/>
    <n v="1000"/>
    <n v="1740.57"/>
    <n v="0"/>
    <n v="442142"/>
    <x v="1"/>
    <x v="3"/>
    <s v="farming-fishing"/>
    <s v="golf"/>
    <s v="wife"/>
    <n v="0"/>
    <n v="-18600"/>
    <d v="2015-01-20T00:00:00"/>
    <x v="0"/>
    <s v="Rear Collision"/>
    <x v="0"/>
    <x v="0"/>
    <x v="0"/>
    <s v="Northbend"/>
    <s v="4995 Weaver Ridge"/>
    <n v="3"/>
    <n v="1"/>
    <s v="?"/>
    <n v="0"/>
    <n v="1"/>
    <s v="?"/>
    <n v="33480"/>
    <n v="3720"/>
    <n v="3720"/>
    <n v="26040"/>
    <x v="2"/>
    <s v="Neon"/>
    <n v="2011"/>
    <s v="N"/>
    <n v="0"/>
  </r>
  <r>
    <n v="25"/>
    <n v="38"/>
    <n v="944953"/>
    <d v="1995-12-07T00:00:00"/>
    <x v="0"/>
    <s v="250/500"/>
    <n v="1000"/>
    <n v="1540.91"/>
    <n v="7000000"/>
    <n v="608807"/>
    <x v="0"/>
    <x v="3"/>
    <s v="adm-clerical"/>
    <s v="polo"/>
    <s v="wife"/>
    <n v="40900"/>
    <n v="0"/>
    <d v="2015-02-24T00:00:00"/>
    <x v="1"/>
    <s v="?"/>
    <x v="3"/>
    <x v="1"/>
    <x v="1"/>
    <s v="Northbend"/>
    <s v="1515 Embaracadero St"/>
    <n v="0"/>
    <n v="1"/>
    <s v="NO"/>
    <n v="1"/>
    <n v="1"/>
    <s v="YES"/>
    <n v="4320"/>
    <n v="480"/>
    <n v="960"/>
    <n v="2880"/>
    <x v="7"/>
    <s v="Corolla"/>
    <n v="1995"/>
    <s v="N"/>
    <n v="0"/>
  </r>
  <r>
    <n v="4"/>
    <n v="29"/>
    <n v="386429"/>
    <d v="2002-05-27T00:00:00"/>
    <x v="2"/>
    <s v="250/500"/>
    <n v="500"/>
    <n v="1381.88"/>
    <n v="5000000"/>
    <n v="433153"/>
    <x v="0"/>
    <x v="5"/>
    <s v="tech-support"/>
    <s v="exercise"/>
    <s v="other-relative"/>
    <n v="0"/>
    <n v="-77800"/>
    <d v="2015-02-21T00:00:00"/>
    <x v="1"/>
    <s v="?"/>
    <x v="3"/>
    <x v="0"/>
    <x v="0"/>
    <s v="Hillsdale"/>
    <s v="2968 Andromedia Ave"/>
    <n v="4"/>
    <n v="1"/>
    <s v="NO"/>
    <n v="0"/>
    <n v="2"/>
    <s v="?"/>
    <n v="4200"/>
    <n v="840"/>
    <n v="420"/>
    <n v="2940"/>
    <x v="11"/>
    <s v="Wrangler"/>
    <n v="2008"/>
    <s v="N"/>
    <n v="0"/>
  </r>
  <r>
    <n v="32"/>
    <n v="29"/>
    <n v="108270"/>
    <d v="2002-08-09T00:00:00"/>
    <x v="0"/>
    <s v="100/300"/>
    <n v="500"/>
    <n v="1446.98"/>
    <n v="0"/>
    <n v="436560"/>
    <x v="0"/>
    <x v="0"/>
    <s v="adm-clerical"/>
    <s v="sleeping"/>
    <s v="own-child"/>
    <n v="0"/>
    <n v="-45700"/>
    <d v="2015-02-11T00:00:00"/>
    <x v="2"/>
    <s v="Front Collision"/>
    <x v="1"/>
    <x v="4"/>
    <x v="2"/>
    <s v="Arlington"/>
    <s v="9236 2nd Hwy"/>
    <n v="11"/>
    <n v="3"/>
    <s v="YES"/>
    <n v="2"/>
    <n v="0"/>
    <s v="NO"/>
    <n v="57970"/>
    <n v="10540"/>
    <n v="5270"/>
    <n v="42160"/>
    <x v="0"/>
    <n v="93"/>
    <n v="2006"/>
    <s v="N"/>
    <n v="0"/>
  </r>
  <r>
    <n v="125"/>
    <n v="31"/>
    <n v="205134"/>
    <d v="2012-12-02T00:00:00"/>
    <x v="1"/>
    <s v="500/1000"/>
    <n v="500"/>
    <n v="1220.8599999999999"/>
    <n v="0"/>
    <n v="436784"/>
    <x v="0"/>
    <x v="6"/>
    <s v="other-service"/>
    <s v="paintball"/>
    <s v="husband"/>
    <n v="55400"/>
    <n v="-40400"/>
    <d v="2015-01-24T00:00:00"/>
    <x v="3"/>
    <s v="?"/>
    <x v="3"/>
    <x v="1"/>
    <x v="2"/>
    <s v="Arlington"/>
    <s v="9639 Britain Ridge"/>
    <n v="4"/>
    <n v="1"/>
    <s v="YES"/>
    <n v="1"/>
    <n v="2"/>
    <s v="?"/>
    <n v="4320"/>
    <n v="0"/>
    <n v="960"/>
    <n v="3360"/>
    <x v="0"/>
    <n v="93"/>
    <n v="2003"/>
    <s v="N"/>
    <n v="0"/>
  </r>
  <r>
    <n v="276"/>
    <n v="45"/>
    <n v="749325"/>
    <d v="2000-03-22T00:00:00"/>
    <x v="2"/>
    <s v="500/1000"/>
    <n v="500"/>
    <n v="948.1"/>
    <n v="0"/>
    <n v="430621"/>
    <x v="1"/>
    <x v="5"/>
    <s v="machine-op-inspct"/>
    <s v="reading"/>
    <s v="wife"/>
    <n v="44500"/>
    <n v="-61400"/>
    <d v="2015-01-06T00:00:00"/>
    <x v="2"/>
    <s v="Front Collision"/>
    <x v="1"/>
    <x v="2"/>
    <x v="0"/>
    <s v="Columbus"/>
    <s v="9422 Washington Ridge"/>
    <n v="11"/>
    <n v="3"/>
    <s v="?"/>
    <n v="0"/>
    <n v="2"/>
    <s v="?"/>
    <n v="69300"/>
    <n v="13860"/>
    <n v="6930"/>
    <n v="48510"/>
    <x v="8"/>
    <s v="Escape"/>
    <n v="2010"/>
    <s v="N"/>
    <n v="0"/>
  </r>
  <r>
    <n v="148"/>
    <n v="30"/>
    <n v="774303"/>
    <d v="2002-04-13T00:00:00"/>
    <x v="0"/>
    <s v="100/300"/>
    <n v="500"/>
    <n v="1471.24"/>
    <n v="0"/>
    <n v="601574"/>
    <x v="1"/>
    <x v="4"/>
    <s v="farming-fishing"/>
    <s v="camping"/>
    <s v="own-child"/>
    <n v="57500"/>
    <n v="-93600"/>
    <d v="2015-01-15T00:00:00"/>
    <x v="2"/>
    <s v="Side Collision"/>
    <x v="1"/>
    <x v="0"/>
    <x v="5"/>
    <s v="Riverwood"/>
    <s v="1213 4th Lane"/>
    <n v="4"/>
    <n v="3"/>
    <s v="NO"/>
    <n v="2"/>
    <n v="2"/>
    <s v="NO"/>
    <n v="32480"/>
    <n v="4060"/>
    <n v="4060"/>
    <n v="24360"/>
    <x v="2"/>
    <s v="Neon"/>
    <n v="1997"/>
    <s v="N"/>
    <n v="0"/>
  </r>
  <r>
    <n v="222"/>
    <n v="38"/>
    <n v="698470"/>
    <d v="2008-06-17T00:00:00"/>
    <x v="1"/>
    <s v="100/300"/>
    <n v="2000"/>
    <n v="1157.97"/>
    <n v="0"/>
    <n v="433853"/>
    <x v="0"/>
    <x v="0"/>
    <s v="machine-op-inspct"/>
    <s v="hiking"/>
    <s v="not-in-family"/>
    <n v="0"/>
    <n v="-64500"/>
    <d v="2015-02-22T00:00:00"/>
    <x v="0"/>
    <s v="Front Collision"/>
    <x v="2"/>
    <x v="0"/>
    <x v="2"/>
    <s v="Hillsdale"/>
    <s v="3872 5th Drive"/>
    <n v="20"/>
    <n v="1"/>
    <s v="?"/>
    <n v="2"/>
    <n v="2"/>
    <s v="YES"/>
    <n v="60480"/>
    <n v="6720"/>
    <n v="6720"/>
    <n v="47040"/>
    <x v="4"/>
    <s v="TL"/>
    <n v="2001"/>
    <s v="N"/>
    <n v="0"/>
  </r>
  <r>
    <n v="32"/>
    <n v="38"/>
    <n v="719989"/>
    <d v="1994-04-07T00:00:00"/>
    <x v="2"/>
    <s v="250/500"/>
    <n v="2000"/>
    <n v="566.11"/>
    <n v="5000000"/>
    <n v="453164"/>
    <x v="0"/>
    <x v="2"/>
    <s v="armed-forces"/>
    <s v="polo"/>
    <s v="unmarried"/>
    <n v="0"/>
    <n v="0"/>
    <d v="2015-01-21T00:00:00"/>
    <x v="3"/>
    <s v="?"/>
    <x v="3"/>
    <x v="0"/>
    <x v="5"/>
    <s v="Springfield"/>
    <s v="9397 5th Hwy"/>
    <n v="22"/>
    <n v="1"/>
    <s v="YES"/>
    <n v="0"/>
    <n v="0"/>
    <s v="NO"/>
    <n v="2640"/>
    <n v="440"/>
    <n v="440"/>
    <n v="1760"/>
    <x v="12"/>
    <s v="CRV"/>
    <n v="2015"/>
    <s v="N"/>
    <n v="0"/>
  </r>
  <r>
    <n v="78"/>
    <n v="27"/>
    <n v="309323"/>
    <d v="1992-02-29T00:00:00"/>
    <x v="0"/>
    <s v="500/1000"/>
    <n v="500"/>
    <n v="1060.8800000000001"/>
    <n v="0"/>
    <n v="613931"/>
    <x v="0"/>
    <x v="6"/>
    <s v="other-service"/>
    <s v="skydiving"/>
    <s v="other-relative"/>
    <n v="0"/>
    <n v="-66500"/>
    <d v="2015-02-03T00:00:00"/>
    <x v="3"/>
    <s v="?"/>
    <x v="3"/>
    <x v="0"/>
    <x v="0"/>
    <s v="Northbend"/>
    <s v="8876 1st St"/>
    <n v="4"/>
    <n v="1"/>
    <s v="NO"/>
    <n v="0"/>
    <n v="3"/>
    <s v="NO"/>
    <n v="6050"/>
    <n v="550"/>
    <n v="1100"/>
    <n v="4400"/>
    <x v="13"/>
    <s v="Passat"/>
    <n v="2009"/>
    <s v="N"/>
    <n v="0"/>
  </r>
  <r>
    <n v="238"/>
    <n v="43"/>
    <n v="444035"/>
    <d v="1996-05-11T00:00:00"/>
    <x v="0"/>
    <s v="250/500"/>
    <n v="1000"/>
    <n v="1524.45"/>
    <n v="4000000"/>
    <n v="607458"/>
    <x v="0"/>
    <x v="5"/>
    <s v="handlers-cleaners"/>
    <s v="chess"/>
    <s v="wife"/>
    <n v="0"/>
    <n v="-44800"/>
    <d v="2015-02-16T00:00:00"/>
    <x v="2"/>
    <s v="Rear Collision"/>
    <x v="2"/>
    <x v="4"/>
    <x v="5"/>
    <s v="Hillsdale"/>
    <s v="3397 5th Ave"/>
    <n v="21"/>
    <n v="4"/>
    <s v="NO"/>
    <n v="0"/>
    <n v="0"/>
    <s v="NO"/>
    <n v="42700"/>
    <n v="4270"/>
    <n v="4270"/>
    <n v="34160"/>
    <x v="0"/>
    <s v="92x"/>
    <n v="1995"/>
    <s v="Y"/>
    <n v="0"/>
  </r>
  <r>
    <n v="313"/>
    <n v="47"/>
    <n v="431478"/>
    <d v="2013-04-03T00:00:00"/>
    <x v="1"/>
    <s v="250/500"/>
    <n v="1000"/>
    <n v="1556.17"/>
    <n v="0"/>
    <n v="463835"/>
    <x v="0"/>
    <x v="3"/>
    <s v="prof-specialty"/>
    <s v="reading"/>
    <s v="wife"/>
    <n v="63900"/>
    <n v="-53300"/>
    <d v="2015-02-07T00:00:00"/>
    <x v="0"/>
    <s v="Front Collision"/>
    <x v="0"/>
    <x v="4"/>
    <x v="0"/>
    <s v="Hillsdale"/>
    <s v="3263 Pine Ridge"/>
    <n v="20"/>
    <n v="1"/>
    <s v="YES"/>
    <n v="1"/>
    <n v="3"/>
    <s v="NO"/>
    <n v="40260"/>
    <n v="3660"/>
    <n v="7320"/>
    <n v="29280"/>
    <x v="4"/>
    <s v="MDX"/>
    <n v="1996"/>
    <s v="Y"/>
    <n v="0"/>
  </r>
  <r>
    <n v="334"/>
    <n v="50"/>
    <n v="797634"/>
    <d v="2009-11-12T00:00:00"/>
    <x v="0"/>
    <s v="500/1000"/>
    <n v="500"/>
    <n v="1216.24"/>
    <n v="0"/>
    <n v="613945"/>
    <x v="0"/>
    <x v="4"/>
    <s v="priv-house-serv"/>
    <s v="polo"/>
    <s v="wife"/>
    <n v="26700"/>
    <n v="-47200"/>
    <d v="2015-01-14T00:00:00"/>
    <x v="0"/>
    <s v="Rear Collision"/>
    <x v="0"/>
    <x v="2"/>
    <x v="2"/>
    <s v="Columbus"/>
    <s v="8639 5th Hwy"/>
    <n v="7"/>
    <n v="1"/>
    <s v="NO"/>
    <n v="2"/>
    <n v="0"/>
    <s v="?"/>
    <n v="50000"/>
    <n v="5000"/>
    <n v="10000"/>
    <n v="35000"/>
    <x v="3"/>
    <s v="Silverado"/>
    <n v="2008"/>
    <s v="N"/>
    <n v="0"/>
  </r>
  <r>
    <n v="190"/>
    <n v="35"/>
    <n v="284836"/>
    <d v="2008-11-05T00:00:00"/>
    <x v="1"/>
    <s v="250/500"/>
    <n v="500"/>
    <n v="1484.72"/>
    <n v="5000000"/>
    <n v="432699"/>
    <x v="1"/>
    <x v="5"/>
    <s v="tech-support"/>
    <s v="golf"/>
    <s v="husband"/>
    <n v="0"/>
    <n v="0"/>
    <d v="2015-02-02T00:00:00"/>
    <x v="3"/>
    <s v="?"/>
    <x v="3"/>
    <x v="1"/>
    <x v="2"/>
    <s v="Riverwood"/>
    <s v="5743 4th Ridge"/>
    <n v="4"/>
    <n v="1"/>
    <s v="NO"/>
    <n v="0"/>
    <n v="1"/>
    <s v="NO"/>
    <n v="3840"/>
    <n v="640"/>
    <n v="320"/>
    <n v="2880"/>
    <x v="0"/>
    <s v="92x"/>
    <n v="1998"/>
    <s v="N"/>
    <n v="0"/>
  </r>
  <r>
    <n v="194"/>
    <n v="41"/>
    <n v="238196"/>
    <d v="1993-02-15T00:00:00"/>
    <x v="2"/>
    <s v="250/500"/>
    <n v="500"/>
    <n v="1203.81"/>
    <n v="0"/>
    <n v="613119"/>
    <x v="0"/>
    <x v="6"/>
    <s v="transport-moving"/>
    <s v="video-games"/>
    <s v="not-in-family"/>
    <n v="52500"/>
    <n v="-51300"/>
    <d v="2015-02-06T00:00:00"/>
    <x v="2"/>
    <s v="Rear Collision"/>
    <x v="1"/>
    <x v="0"/>
    <x v="4"/>
    <s v="Springfield"/>
    <s v="3555 Francis Ridge"/>
    <n v="17"/>
    <n v="3"/>
    <s v="?"/>
    <n v="0"/>
    <n v="2"/>
    <s v="?"/>
    <n v="95900"/>
    <n v="13700"/>
    <n v="20550"/>
    <n v="61650"/>
    <x v="0"/>
    <n v="95"/>
    <n v="1999"/>
    <s v="N"/>
    <n v="0"/>
  </r>
  <r>
    <n v="290"/>
    <n v="47"/>
    <n v="885789"/>
    <d v="2008-07-21T00:00:00"/>
    <x v="1"/>
    <s v="250/500"/>
    <n v="1000"/>
    <n v="1393.34"/>
    <n v="0"/>
    <n v="472922"/>
    <x v="0"/>
    <x v="5"/>
    <s v="exec-managerial"/>
    <s v="bungie-jumping"/>
    <s v="other-relative"/>
    <n v="0"/>
    <n v="-61400"/>
    <d v="2015-01-15T00:00:00"/>
    <x v="2"/>
    <s v="Side Collision"/>
    <x v="1"/>
    <x v="4"/>
    <x v="4"/>
    <s v="Northbend"/>
    <s v="4939 Oak Lane"/>
    <n v="20"/>
    <n v="3"/>
    <s v="YES"/>
    <n v="1"/>
    <n v="3"/>
    <s v="YES"/>
    <n v="56160"/>
    <n v="6240"/>
    <n v="12480"/>
    <n v="37440"/>
    <x v="6"/>
    <s v="A5"/>
    <n v="2002"/>
    <s v="N"/>
    <n v="0"/>
  </r>
  <r>
    <n v="26"/>
    <n v="42"/>
    <n v="287436"/>
    <d v="2010-09-11T00:00:00"/>
    <x v="0"/>
    <s v="100/300"/>
    <n v="1000"/>
    <n v="1484.48"/>
    <n v="0"/>
    <n v="613849"/>
    <x v="0"/>
    <x v="1"/>
    <s v="armed-forces"/>
    <s v="sleeping"/>
    <s v="not-in-family"/>
    <n v="50700"/>
    <n v="-36300"/>
    <d v="2015-02-24T00:00:00"/>
    <x v="0"/>
    <s v="Side Collision"/>
    <x v="0"/>
    <x v="0"/>
    <x v="0"/>
    <s v="Riverwood"/>
    <s v="3100 Best St"/>
    <n v="10"/>
    <n v="1"/>
    <s v="NO"/>
    <n v="2"/>
    <n v="3"/>
    <s v="?"/>
    <n v="63030"/>
    <n v="5730"/>
    <n v="11460"/>
    <n v="45840"/>
    <x v="0"/>
    <s v="92x"/>
    <n v="1996"/>
    <s v="N"/>
    <n v="0"/>
  </r>
  <r>
    <n v="254"/>
    <n v="41"/>
    <n v="496067"/>
    <d v="1995-12-22T00:00:00"/>
    <x v="2"/>
    <s v="250/500"/>
    <n v="500"/>
    <n v="1581.27"/>
    <n v="5000000"/>
    <n v="603827"/>
    <x v="1"/>
    <x v="1"/>
    <s v="handlers-cleaners"/>
    <s v="skydiving"/>
    <s v="own-child"/>
    <n v="42200"/>
    <n v="-48000"/>
    <d v="2015-01-07T00:00:00"/>
    <x v="0"/>
    <s v="Front Collision"/>
    <x v="1"/>
    <x v="0"/>
    <x v="2"/>
    <s v="Riverwood"/>
    <s v="3029 5th Ave"/>
    <n v="8"/>
    <n v="1"/>
    <s v="YES"/>
    <n v="2"/>
    <n v="2"/>
    <s v="NO"/>
    <n v="63470"/>
    <n v="5770"/>
    <n v="11540"/>
    <n v="46160"/>
    <x v="10"/>
    <s v="X6"/>
    <n v="1999"/>
    <s v="N"/>
    <n v="0"/>
  </r>
  <r>
    <n v="199"/>
    <n v="38"/>
    <n v="206004"/>
    <d v="1991-09-26T00:00:00"/>
    <x v="2"/>
    <s v="250/500"/>
    <n v="1000"/>
    <n v="1281.25"/>
    <n v="0"/>
    <n v="467780"/>
    <x v="1"/>
    <x v="5"/>
    <s v="tech-support"/>
    <s v="movies"/>
    <s v="other-relative"/>
    <n v="0"/>
    <n v="-53100"/>
    <d v="2015-02-04T00:00:00"/>
    <x v="0"/>
    <s v="Front Collision"/>
    <x v="0"/>
    <x v="0"/>
    <x v="4"/>
    <s v="Columbus"/>
    <s v="8941 Solo Ridge"/>
    <n v="6"/>
    <n v="1"/>
    <s v="?"/>
    <n v="0"/>
    <n v="2"/>
    <s v="NO"/>
    <n v="44440"/>
    <n v="8080"/>
    <n v="4040"/>
    <n v="32320"/>
    <x v="10"/>
    <s v="X6"/>
    <n v="2007"/>
    <s v="Y"/>
    <n v="0"/>
  </r>
  <r>
    <n v="137"/>
    <n v="35"/>
    <n v="153027"/>
    <d v="2010-03-11T00:00:00"/>
    <x v="1"/>
    <s v="250/500"/>
    <n v="500"/>
    <n v="1667.83"/>
    <n v="0"/>
    <n v="460586"/>
    <x v="0"/>
    <x v="6"/>
    <s v="prof-specialty"/>
    <s v="paintball"/>
    <s v="husband"/>
    <n v="48500"/>
    <n v="-67400"/>
    <d v="2015-02-04T00:00:00"/>
    <x v="3"/>
    <s v="?"/>
    <x v="1"/>
    <x v="0"/>
    <x v="4"/>
    <s v="Northbrook"/>
    <s v="4447 Francis Hwy"/>
    <n v="4"/>
    <n v="1"/>
    <s v="YES"/>
    <n v="1"/>
    <n v="1"/>
    <s v="NO"/>
    <n v="6600"/>
    <n v="1200"/>
    <n v="1200"/>
    <n v="4200"/>
    <x v="11"/>
    <s v="Grand Cherokee"/>
    <n v="2005"/>
    <s v="N"/>
    <n v="0"/>
  </r>
  <r>
    <n v="134"/>
    <n v="36"/>
    <n v="469426"/>
    <d v="1990-07-15T00:00:00"/>
    <x v="0"/>
    <s v="250/500"/>
    <n v="1000"/>
    <n v="1497.41"/>
    <n v="0"/>
    <n v="613842"/>
    <x v="0"/>
    <x v="1"/>
    <s v="machine-op-inspct"/>
    <s v="kayaking"/>
    <s v="husband"/>
    <n v="14100"/>
    <n v="-44500"/>
    <d v="2015-01-25T00:00:00"/>
    <x v="2"/>
    <s v="Side Collision"/>
    <x v="1"/>
    <x v="4"/>
    <x v="4"/>
    <s v="Northbrook"/>
    <s v="7701 Tree St"/>
    <n v="17"/>
    <n v="3"/>
    <s v="NO"/>
    <n v="2"/>
    <n v="0"/>
    <s v="YES"/>
    <n v="77200"/>
    <n v="9650"/>
    <n v="9650"/>
    <n v="57900"/>
    <x v="8"/>
    <s v="Escape"/>
    <n v="1996"/>
    <s v="N"/>
    <n v="0"/>
  </r>
  <r>
    <n v="73"/>
    <n v="30"/>
    <n v="654974"/>
    <d v="2009-05-10T00:00:00"/>
    <x v="0"/>
    <s v="100/300"/>
    <n v="500"/>
    <n v="803.36"/>
    <n v="0"/>
    <n v="435371"/>
    <x v="1"/>
    <x v="5"/>
    <s v="protective-serv"/>
    <s v="reading"/>
    <s v="husband"/>
    <n v="0"/>
    <n v="0"/>
    <d v="2015-02-25T00:00:00"/>
    <x v="2"/>
    <s v="Rear Collision"/>
    <x v="2"/>
    <x v="3"/>
    <x v="4"/>
    <s v="Springfield"/>
    <s v="4653 Pine St"/>
    <n v="15"/>
    <n v="3"/>
    <s v="?"/>
    <n v="0"/>
    <n v="0"/>
    <s v="YES"/>
    <n v="57000"/>
    <n v="0"/>
    <n v="11400"/>
    <n v="45600"/>
    <x v="6"/>
    <s v="A3"/>
    <n v="2013"/>
    <s v="N"/>
    <n v="0"/>
  </r>
  <r>
    <n v="289"/>
    <n v="45"/>
    <n v="943425"/>
    <d v="1999-10-28T00:00:00"/>
    <x v="0"/>
    <s v="250/500"/>
    <n v="2000"/>
    <n v="1221.4100000000001"/>
    <n v="0"/>
    <n v="466289"/>
    <x v="1"/>
    <x v="4"/>
    <s v="farming-fishing"/>
    <s v="movies"/>
    <s v="wife"/>
    <n v="46700"/>
    <n v="-72500"/>
    <d v="2015-02-27T00:00:00"/>
    <x v="1"/>
    <s v="?"/>
    <x v="3"/>
    <x v="0"/>
    <x v="4"/>
    <s v="Riverwood"/>
    <s v="8742 4th St"/>
    <n v="9"/>
    <n v="1"/>
    <s v="NO"/>
    <n v="2"/>
    <n v="1"/>
    <s v="NO"/>
    <n v="2700"/>
    <n v="300"/>
    <n v="300"/>
    <n v="2100"/>
    <x v="12"/>
    <s v="Accord"/>
    <n v="2006"/>
    <s v="N"/>
    <n v="0"/>
  </r>
  <r>
    <n v="176"/>
    <n v="36"/>
    <n v="641845"/>
    <d v="1995-03-30T00:00:00"/>
    <x v="0"/>
    <s v="250/500"/>
    <n v="500"/>
    <n v="1865.83"/>
    <n v="5000000"/>
    <n v="436173"/>
    <x v="0"/>
    <x v="3"/>
    <s v="transport-moving"/>
    <s v="kayaking"/>
    <s v="unmarried"/>
    <n v="32800"/>
    <n v="-50600"/>
    <d v="2015-02-11T00:00:00"/>
    <x v="0"/>
    <s v="Rear Collision"/>
    <x v="2"/>
    <x v="0"/>
    <x v="4"/>
    <s v="Hillsdale"/>
    <s v="7316 Texas Ave"/>
    <n v="17"/>
    <n v="1"/>
    <s v="?"/>
    <n v="2"/>
    <n v="1"/>
    <s v="YES"/>
    <n v="47300"/>
    <n v="4300"/>
    <n v="8600"/>
    <n v="34400"/>
    <x v="13"/>
    <s v="Jetta"/>
    <n v="2006"/>
    <s v="N"/>
    <n v="0"/>
  </r>
  <r>
    <n v="145"/>
    <n v="37"/>
    <n v="794534"/>
    <d v="1991-12-14T00:00:00"/>
    <x v="0"/>
    <s v="250/500"/>
    <n v="2000"/>
    <n v="1434.27"/>
    <n v="0"/>
    <n v="457234"/>
    <x v="1"/>
    <x v="2"/>
    <s v="tech-support"/>
    <s v="sleeping"/>
    <s v="unmarried"/>
    <n v="0"/>
    <n v="-35900"/>
    <d v="2015-01-04T00:00:00"/>
    <x v="0"/>
    <s v="Rear Collision"/>
    <x v="0"/>
    <x v="3"/>
    <x v="1"/>
    <s v="Arlington"/>
    <s v="2950 MLK Ave"/>
    <n v="13"/>
    <n v="1"/>
    <s v="?"/>
    <n v="2"/>
    <n v="3"/>
    <s v="?"/>
    <n v="55110"/>
    <n v="5010"/>
    <n v="10020"/>
    <n v="40080"/>
    <x v="5"/>
    <s v="Maxima"/>
    <n v="2002"/>
    <s v="N"/>
    <n v="0"/>
  </r>
  <r>
    <n v="164"/>
    <n v="31"/>
    <n v="357808"/>
    <d v="2011-01-31T00:00:00"/>
    <x v="1"/>
    <s v="500/1000"/>
    <n v="500"/>
    <n v="1114.68"/>
    <n v="0"/>
    <n v="474758"/>
    <x v="1"/>
    <x v="2"/>
    <s v="other-service"/>
    <s v="reading"/>
    <s v="husband"/>
    <n v="44500"/>
    <n v="-55900"/>
    <d v="2015-01-26T00:00:00"/>
    <x v="1"/>
    <s v="?"/>
    <x v="3"/>
    <x v="0"/>
    <x v="0"/>
    <s v="Springfield"/>
    <s v="8233 Tree Drive"/>
    <n v="5"/>
    <n v="1"/>
    <s v="YES"/>
    <n v="1"/>
    <n v="0"/>
    <s v="NO"/>
    <n v="4320"/>
    <n v="480"/>
    <n v="480"/>
    <n v="3360"/>
    <x v="1"/>
    <s v="E400"/>
    <n v="2002"/>
    <s v="N"/>
    <n v="0"/>
  </r>
  <r>
    <n v="186"/>
    <n v="38"/>
    <n v="536052"/>
    <d v="2006-04-21T00:00:00"/>
    <x v="0"/>
    <s v="250/500"/>
    <n v="2000"/>
    <n v="1218.56"/>
    <n v="0"/>
    <n v="477373"/>
    <x v="1"/>
    <x v="4"/>
    <s v="transport-moving"/>
    <s v="video-games"/>
    <s v="husband"/>
    <n v="39300"/>
    <n v="-60300"/>
    <d v="2015-03-01T00:00:00"/>
    <x v="2"/>
    <s v="Front Collision"/>
    <x v="2"/>
    <x v="0"/>
    <x v="1"/>
    <s v="Arlington"/>
    <s v="4642 Rock Ridge"/>
    <n v="23"/>
    <n v="3"/>
    <s v="YES"/>
    <n v="2"/>
    <n v="2"/>
    <s v="?"/>
    <n v="68760"/>
    <n v="11460"/>
    <n v="5730"/>
    <n v="51570"/>
    <x v="0"/>
    <n v="95"/>
    <n v="1998"/>
    <s v="Y"/>
    <n v="0"/>
  </r>
  <r>
    <n v="85"/>
    <n v="31"/>
    <n v="873384"/>
    <d v="2004-03-10T00:00:00"/>
    <x v="2"/>
    <s v="250/500"/>
    <n v="2000"/>
    <n v="1234.69"/>
    <n v="9000000"/>
    <n v="613471"/>
    <x v="1"/>
    <x v="0"/>
    <s v="tech-support"/>
    <s v="paintball"/>
    <s v="husband"/>
    <n v="0"/>
    <n v="0"/>
    <d v="2015-02-06T00:00:00"/>
    <x v="2"/>
    <s v="Front Collision"/>
    <x v="0"/>
    <x v="3"/>
    <x v="4"/>
    <s v="Arlington"/>
    <s v="7733 Britain Lane"/>
    <n v="1"/>
    <n v="2"/>
    <s v="NO"/>
    <n v="2"/>
    <n v="1"/>
    <s v="?"/>
    <n v="74400"/>
    <n v="14880"/>
    <n v="7440"/>
    <n v="52080"/>
    <x v="10"/>
    <s v="M5"/>
    <n v="2003"/>
    <s v="Y"/>
    <n v="0"/>
  </r>
  <r>
    <n v="162"/>
    <n v="33"/>
    <n v="790225"/>
    <d v="1991-01-05T00:00:00"/>
    <x v="0"/>
    <s v="250/500"/>
    <n v="500"/>
    <n v="964.92"/>
    <n v="0"/>
    <n v="601581"/>
    <x v="1"/>
    <x v="2"/>
    <s v="exec-managerial"/>
    <s v="base-jumping"/>
    <s v="other-relative"/>
    <n v="45700"/>
    <n v="0"/>
    <d v="2015-02-09T00:00:00"/>
    <x v="2"/>
    <s v="Rear Collision"/>
    <x v="0"/>
    <x v="2"/>
    <x v="2"/>
    <s v="Hillsdale"/>
    <s v="2753 Cherokee Ave"/>
    <n v="17"/>
    <n v="4"/>
    <s v="NO"/>
    <n v="2"/>
    <n v="1"/>
    <s v="NO"/>
    <n v="35300"/>
    <n v="3530"/>
    <n v="3530"/>
    <n v="28240"/>
    <x v="1"/>
    <s v="E400"/>
    <n v="1996"/>
    <s v="Y"/>
    <n v="0"/>
  </r>
  <r>
    <n v="396"/>
    <n v="57"/>
    <n v="587498"/>
    <d v="1996-10-15T00:00:00"/>
    <x v="2"/>
    <s v="500/1000"/>
    <n v="500"/>
    <n v="1351.72"/>
    <n v="0"/>
    <n v="612102"/>
    <x v="0"/>
    <x v="5"/>
    <s v="tech-support"/>
    <s v="camping"/>
    <s v="wife"/>
    <n v="0"/>
    <n v="-49400"/>
    <d v="2015-02-05T00:00:00"/>
    <x v="3"/>
    <s v="?"/>
    <x v="1"/>
    <x v="1"/>
    <x v="2"/>
    <s v="Springfield"/>
    <s v="3995 Lincoln Hwy"/>
    <n v="3"/>
    <n v="1"/>
    <s v="YES"/>
    <n v="1"/>
    <n v="3"/>
    <s v="?"/>
    <n v="2640"/>
    <n v="480"/>
    <n v="480"/>
    <n v="1680"/>
    <x v="13"/>
    <s v="Passat"/>
    <n v="2000"/>
    <s v="N"/>
    <n v="0"/>
  </r>
  <r>
    <n v="270"/>
    <n v="41"/>
    <n v="639027"/>
    <d v="1994-06-21T00:00:00"/>
    <x v="2"/>
    <s v="250/500"/>
    <n v="1000"/>
    <n v="817.28"/>
    <n v="0"/>
    <n v="460263"/>
    <x v="0"/>
    <x v="5"/>
    <s v="sales"/>
    <s v="cross-fit"/>
    <s v="unmarried"/>
    <n v="62200"/>
    <n v="0"/>
    <d v="2015-01-03T00:00:00"/>
    <x v="2"/>
    <s v="Rear Collision"/>
    <x v="2"/>
    <x v="4"/>
    <x v="0"/>
    <s v="Columbus"/>
    <s v="4095 MLK St"/>
    <n v="17"/>
    <n v="3"/>
    <s v="?"/>
    <n v="1"/>
    <n v="1"/>
    <s v="NO"/>
    <n v="60190"/>
    <n v="4630"/>
    <n v="9260"/>
    <n v="46300"/>
    <x v="1"/>
    <s v="ML350"/>
    <n v="2014"/>
    <s v="Y"/>
    <n v="0"/>
  </r>
  <r>
    <n v="168"/>
    <n v="39"/>
    <n v="217899"/>
    <d v="1994-06-13T00:00:00"/>
    <x v="2"/>
    <s v="500/1000"/>
    <n v="1000"/>
    <n v="1389.59"/>
    <n v="0"/>
    <n v="479134"/>
    <x v="1"/>
    <x v="4"/>
    <s v="machine-op-inspct"/>
    <s v="exercise"/>
    <s v="own-child"/>
    <n v="0"/>
    <n v="-42600"/>
    <d v="2015-02-24T00:00:00"/>
    <x v="2"/>
    <s v="Rear Collision"/>
    <x v="0"/>
    <x v="2"/>
    <x v="2"/>
    <s v="Northbend"/>
    <s v="5782 Rock Drive"/>
    <n v="23"/>
    <n v="3"/>
    <s v="YES"/>
    <n v="1"/>
    <n v="3"/>
    <s v="NO"/>
    <n v="41580"/>
    <n v="3780"/>
    <n v="7560"/>
    <n v="30240"/>
    <x v="3"/>
    <s v="Malibu"/>
    <n v="2015"/>
    <s v="Y"/>
    <n v="0"/>
  </r>
  <r>
    <n v="274"/>
    <n v="45"/>
    <n v="589094"/>
    <d v="2003-05-27T00:00:00"/>
    <x v="1"/>
    <s v="250/500"/>
    <n v="1000"/>
    <n v="1353.53"/>
    <n v="0"/>
    <n v="451467"/>
    <x v="1"/>
    <x v="6"/>
    <s v="tech-support"/>
    <s v="cross-fit"/>
    <s v="unmarried"/>
    <n v="54700"/>
    <n v="-47900"/>
    <d v="2015-01-14T00:00:00"/>
    <x v="0"/>
    <s v="Side Collision"/>
    <x v="1"/>
    <x v="4"/>
    <x v="2"/>
    <s v="Columbus"/>
    <s v="2900 Sky Drive"/>
    <n v="13"/>
    <n v="1"/>
    <s v="YES"/>
    <n v="0"/>
    <n v="0"/>
    <s v="NO"/>
    <n v="58500"/>
    <n v="11700"/>
    <n v="0"/>
    <n v="46800"/>
    <x v="4"/>
    <s v="MDX"/>
    <n v="1995"/>
    <s v="Y"/>
    <n v="0"/>
  </r>
  <r>
    <n v="263"/>
    <n v="43"/>
    <n v="458829"/>
    <d v="1996-07-06T00:00:00"/>
    <x v="1"/>
    <s v="500/1000"/>
    <n v="1000"/>
    <n v="1294.04"/>
    <n v="0"/>
    <n v="602670"/>
    <x v="1"/>
    <x v="4"/>
    <s v="handlers-cleaners"/>
    <s v="movies"/>
    <s v="not-in-family"/>
    <n v="0"/>
    <n v="0"/>
    <d v="2015-01-08T00:00:00"/>
    <x v="0"/>
    <s v="Rear Collision"/>
    <x v="1"/>
    <x v="2"/>
    <x v="0"/>
    <s v="Riverwood"/>
    <s v="1515 Pine Lane"/>
    <n v="17"/>
    <n v="1"/>
    <s v="YES"/>
    <n v="2"/>
    <n v="3"/>
    <s v="YES"/>
    <n v="79320"/>
    <n v="13220"/>
    <n v="6610"/>
    <n v="59490"/>
    <x v="5"/>
    <s v="Ultima"/>
    <n v="1997"/>
    <s v="N"/>
    <n v="0"/>
  </r>
  <r>
    <n v="152"/>
    <n v="33"/>
    <n v="626208"/>
    <d v="2005-05-08T00:00:00"/>
    <x v="0"/>
    <s v="100/300"/>
    <n v="1000"/>
    <n v="840.81"/>
    <n v="0"/>
    <n v="613607"/>
    <x v="1"/>
    <x v="5"/>
    <s v="farming-fishing"/>
    <s v="chess"/>
    <s v="husband"/>
    <n v="0"/>
    <n v="0"/>
    <d v="2015-02-14T00:00:00"/>
    <x v="0"/>
    <s v="Rear Collision"/>
    <x v="1"/>
    <x v="4"/>
    <x v="2"/>
    <s v="Arlington"/>
    <s v="4876 Washington Drive"/>
    <n v="2"/>
    <n v="1"/>
    <s v="YES"/>
    <n v="0"/>
    <n v="2"/>
    <s v="?"/>
    <n v="82610"/>
    <n v="7510"/>
    <n v="7510"/>
    <n v="67590"/>
    <x v="8"/>
    <s v="Escape"/>
    <n v="2002"/>
    <s v="Y"/>
    <n v="0"/>
  </r>
  <r>
    <n v="46"/>
    <n v="41"/>
    <n v="315041"/>
    <d v="2010-11-02T00:00:00"/>
    <x v="0"/>
    <s v="100/300"/>
    <n v="2000"/>
    <n v="998.19"/>
    <n v="0"/>
    <n v="611556"/>
    <x v="1"/>
    <x v="0"/>
    <s v="priv-house-serv"/>
    <s v="video-games"/>
    <s v="husband"/>
    <n v="43700"/>
    <n v="-66300"/>
    <d v="2015-01-23T00:00:00"/>
    <x v="2"/>
    <s v="Rear Collision"/>
    <x v="2"/>
    <x v="4"/>
    <x v="0"/>
    <s v="Hillsdale"/>
    <s v="5779 2nd Lane"/>
    <n v="23"/>
    <n v="3"/>
    <s v="NO"/>
    <n v="1"/>
    <n v="3"/>
    <s v="?"/>
    <n v="78600"/>
    <n v="13100"/>
    <n v="19650"/>
    <n v="45850"/>
    <x v="2"/>
    <s v="RAM"/>
    <n v="2004"/>
    <s v="Y"/>
    <n v="0"/>
  </r>
  <r>
    <n v="276"/>
    <n v="46"/>
    <n v="283267"/>
    <d v="2012-07-29T00:00:00"/>
    <x v="0"/>
    <s v="100/300"/>
    <n v="2000"/>
    <n v="1090.32"/>
    <n v="0"/>
    <n v="435518"/>
    <x v="0"/>
    <x v="3"/>
    <s v="handlers-cleaners"/>
    <s v="chess"/>
    <s v="husband"/>
    <n v="0"/>
    <n v="-70400"/>
    <d v="2015-01-05T00:00:00"/>
    <x v="0"/>
    <s v="Front Collision"/>
    <x v="1"/>
    <x v="4"/>
    <x v="0"/>
    <s v="Columbus"/>
    <s v="6706 Francis Drive"/>
    <n v="17"/>
    <n v="1"/>
    <s v="NO"/>
    <n v="1"/>
    <n v="2"/>
    <s v="?"/>
    <n v="51390"/>
    <n v="5710"/>
    <n v="5710"/>
    <n v="39970"/>
    <x v="13"/>
    <s v="Jetta"/>
    <n v="2007"/>
    <s v="Y"/>
    <n v="0"/>
  </r>
  <r>
    <n v="234"/>
    <n v="44"/>
    <n v="442494"/>
    <d v="2002-06-06T00:00:00"/>
    <x v="1"/>
    <s v="500/1000"/>
    <n v="500"/>
    <n v="1780.67"/>
    <n v="0"/>
    <n v="465942"/>
    <x v="0"/>
    <x v="2"/>
    <s v="other-service"/>
    <s v="exercise"/>
    <s v="other-relative"/>
    <n v="0"/>
    <n v="0"/>
    <d v="2015-02-19T00:00:00"/>
    <x v="0"/>
    <s v="Side Collision"/>
    <x v="0"/>
    <x v="4"/>
    <x v="5"/>
    <s v="Springfield"/>
    <s v="6384 5th Ridge"/>
    <n v="3"/>
    <n v="1"/>
    <s v="NO"/>
    <n v="1"/>
    <n v="0"/>
    <s v="NO"/>
    <n v="70200"/>
    <n v="7020"/>
    <n v="7020"/>
    <n v="56160"/>
    <x v="8"/>
    <s v="F150"/>
    <n v="2012"/>
    <s v="Y"/>
    <n v="0"/>
  </r>
  <r>
    <n v="64"/>
    <n v="30"/>
    <n v="159243"/>
    <d v="1991-09-19T00:00:00"/>
    <x v="2"/>
    <s v="250/500"/>
    <n v="2000"/>
    <n v="1681.01"/>
    <n v="0"/>
    <n v="446174"/>
    <x v="0"/>
    <x v="6"/>
    <s v="protective-serv"/>
    <s v="base-jumping"/>
    <s v="own-child"/>
    <n v="0"/>
    <n v="-51100"/>
    <d v="2015-02-07T00:00:00"/>
    <x v="3"/>
    <s v="?"/>
    <x v="1"/>
    <x v="1"/>
    <x v="0"/>
    <s v="Riverwood"/>
    <s v="3006 Lincoln Ridge"/>
    <n v="16"/>
    <n v="1"/>
    <s v="NO"/>
    <n v="2"/>
    <n v="1"/>
    <s v="NO"/>
    <n v="4900"/>
    <n v="490"/>
    <n v="1470"/>
    <n v="2940"/>
    <x v="11"/>
    <s v="Wrangler"/>
    <n v="2015"/>
    <s v="N"/>
    <n v="0"/>
  </r>
  <r>
    <n v="456"/>
    <n v="62"/>
    <n v="669800"/>
    <d v="2009-06-24T00:00:00"/>
    <x v="0"/>
    <s v="250/500"/>
    <n v="1000"/>
    <n v="1395.77"/>
    <n v="0"/>
    <n v="611651"/>
    <x v="1"/>
    <x v="0"/>
    <s v="protective-serv"/>
    <s v="chess"/>
    <s v="own-child"/>
    <n v="82600"/>
    <n v="-49500"/>
    <d v="2015-02-07T00:00:00"/>
    <x v="2"/>
    <s v="Side Collision"/>
    <x v="0"/>
    <x v="3"/>
    <x v="7"/>
    <s v="Hillsdale"/>
    <s v="5352 Lincoln Drive"/>
    <n v="13"/>
    <n v="3"/>
    <s v="?"/>
    <n v="1"/>
    <n v="3"/>
    <s v="NO"/>
    <n v="66480"/>
    <n v="5540"/>
    <n v="11080"/>
    <n v="49860"/>
    <x v="0"/>
    <s v="92x"/>
    <n v="2012"/>
    <s v="Y"/>
    <n v="0"/>
  </r>
  <r>
    <n v="58"/>
    <n v="23"/>
    <n v="520179"/>
    <d v="1992-05-29T00:00:00"/>
    <x v="0"/>
    <s v="500/1000"/>
    <n v="2000"/>
    <n v="1471.44"/>
    <n v="5000000"/>
    <n v="446657"/>
    <x v="0"/>
    <x v="5"/>
    <s v="transport-moving"/>
    <s v="reading"/>
    <s v="own-child"/>
    <n v="57500"/>
    <n v="0"/>
    <d v="2015-01-20T00:00:00"/>
    <x v="0"/>
    <s v="Rear Collision"/>
    <x v="0"/>
    <x v="2"/>
    <x v="5"/>
    <s v="Riverwood"/>
    <s v="6110 Rock Ridge"/>
    <n v="8"/>
    <n v="1"/>
    <s v="NO"/>
    <n v="2"/>
    <n v="1"/>
    <s v="NO"/>
    <n v="50380"/>
    <n v="4580"/>
    <n v="9160"/>
    <n v="36640"/>
    <x v="3"/>
    <s v="Tahoe"/>
    <n v="2007"/>
    <s v="Y"/>
    <n v="0"/>
  </r>
  <r>
    <n v="475"/>
    <n v="61"/>
    <n v="607974"/>
    <d v="2004-08-12T00:00:00"/>
    <x v="2"/>
    <s v="500/1000"/>
    <n v="500"/>
    <n v="1265.72"/>
    <n v="0"/>
    <n v="612506"/>
    <x v="1"/>
    <x v="4"/>
    <s v="handlers-cleaners"/>
    <s v="paintball"/>
    <s v="wife"/>
    <n v="0"/>
    <n v="-59500"/>
    <d v="2015-02-18T00:00:00"/>
    <x v="0"/>
    <s v="Front Collision"/>
    <x v="0"/>
    <x v="2"/>
    <x v="0"/>
    <s v="Columbus"/>
    <s v="7797 Tree Ridge"/>
    <n v="23"/>
    <n v="1"/>
    <s v="YES"/>
    <n v="0"/>
    <n v="2"/>
    <s v="?"/>
    <n v="64350"/>
    <n v="9900"/>
    <n v="9900"/>
    <n v="44550"/>
    <x v="1"/>
    <s v="E400"/>
    <n v="1998"/>
    <s v="N"/>
    <n v="0"/>
  </r>
  <r>
    <n v="96"/>
    <n v="29"/>
    <n v="465065"/>
    <d v="2006-12-24T00:00:00"/>
    <x v="1"/>
    <s v="250/500"/>
    <n v="1000"/>
    <n v="1274.7"/>
    <n v="5000000"/>
    <n v="618493"/>
    <x v="0"/>
    <x v="3"/>
    <s v="prof-specialty"/>
    <s v="hiking"/>
    <s v="other-relative"/>
    <n v="47500"/>
    <n v="-58700"/>
    <d v="2015-01-11T00:00:00"/>
    <x v="2"/>
    <s v="Rear Collision"/>
    <x v="0"/>
    <x v="4"/>
    <x v="5"/>
    <s v="Springfield"/>
    <s v="4910 1st Lane"/>
    <n v="15"/>
    <n v="3"/>
    <s v="YES"/>
    <n v="2"/>
    <n v="3"/>
    <s v="YES"/>
    <n v="55400"/>
    <n v="5540"/>
    <n v="11080"/>
    <n v="38780"/>
    <x v="3"/>
    <s v="Silverado"/>
    <n v="2004"/>
    <s v="Y"/>
    <n v="0"/>
  </r>
  <r>
    <n v="99"/>
    <n v="28"/>
    <n v="369941"/>
    <d v="2007-07-24T00:00:00"/>
    <x v="0"/>
    <s v="100/300"/>
    <n v="500"/>
    <n v="1330.39"/>
    <n v="0"/>
    <n v="612664"/>
    <x v="0"/>
    <x v="0"/>
    <s v="prof-specialty"/>
    <s v="basketball"/>
    <s v="wife"/>
    <n v="0"/>
    <n v="0"/>
    <d v="2015-01-22T00:00:00"/>
    <x v="0"/>
    <s v="Front Collision"/>
    <x v="2"/>
    <x v="3"/>
    <x v="2"/>
    <s v="Columbus"/>
    <s v="8766 Lincoln Lane"/>
    <n v="3"/>
    <n v="1"/>
    <s v="NO"/>
    <n v="2"/>
    <n v="2"/>
    <s v="YES"/>
    <n v="49900"/>
    <n v="4990"/>
    <n v="9980"/>
    <n v="34930"/>
    <x v="2"/>
    <s v="Neon"/>
    <n v="1998"/>
    <s v="N"/>
    <n v="0"/>
  </r>
  <r>
    <n v="38"/>
    <n v="28"/>
    <n v="447226"/>
    <d v="1994-08-17T00:00:00"/>
    <x v="0"/>
    <s v="500/1000"/>
    <n v="500"/>
    <n v="1122.95"/>
    <n v="4000000"/>
    <n v="473653"/>
    <x v="0"/>
    <x v="4"/>
    <s v="priv-house-serv"/>
    <s v="golf"/>
    <s v="other-relative"/>
    <n v="78000"/>
    <n v="0"/>
    <d v="2015-02-23T00:00:00"/>
    <x v="2"/>
    <s v="Side Collision"/>
    <x v="1"/>
    <x v="4"/>
    <x v="4"/>
    <s v="Northbrook"/>
    <s v="6399 Oak Drive"/>
    <n v="4"/>
    <n v="3"/>
    <s v="NO"/>
    <n v="0"/>
    <n v="3"/>
    <s v="YES"/>
    <n v="74880"/>
    <n v="12480"/>
    <n v="12480"/>
    <n v="49920"/>
    <x v="4"/>
    <s v="TL"/>
    <n v="2000"/>
    <s v="N"/>
    <n v="0"/>
  </r>
  <r>
    <n v="259"/>
    <n v="44"/>
    <n v="831668"/>
    <d v="1996-04-10T00:00:00"/>
    <x v="0"/>
    <s v="250/500"/>
    <n v="2000"/>
    <n v="1655.79"/>
    <n v="0"/>
    <n v="454529"/>
    <x v="1"/>
    <x v="4"/>
    <s v="exec-managerial"/>
    <s v="exercise"/>
    <s v="husband"/>
    <n v="0"/>
    <n v="0"/>
    <d v="2015-01-15T00:00:00"/>
    <x v="0"/>
    <s v="Front Collision"/>
    <x v="1"/>
    <x v="3"/>
    <x v="2"/>
    <s v="Northbend"/>
    <s v="3127 Flute St"/>
    <n v="8"/>
    <n v="1"/>
    <s v="YES"/>
    <n v="0"/>
    <n v="0"/>
    <s v="YES"/>
    <n v="105820"/>
    <n v="16280"/>
    <n v="16280"/>
    <n v="73260"/>
    <x v="6"/>
    <s v="A3"/>
    <n v="2002"/>
    <s v="N"/>
    <n v="0"/>
  </r>
  <r>
    <n v="241"/>
    <n v="43"/>
    <n v="922937"/>
    <d v="1992-12-11T00:00:00"/>
    <x v="1"/>
    <s v="250/500"/>
    <n v="1000"/>
    <n v="935.77"/>
    <n v="0"/>
    <n v="437422"/>
    <x v="0"/>
    <x v="2"/>
    <s v="prof-specialty"/>
    <s v="golf"/>
    <s v="own-child"/>
    <n v="0"/>
    <n v="-36000"/>
    <d v="2015-02-20T00:00:00"/>
    <x v="1"/>
    <s v="?"/>
    <x v="3"/>
    <x v="0"/>
    <x v="7"/>
    <s v="Northbend"/>
    <s v="8920 Best Ave"/>
    <n v="21"/>
    <n v="1"/>
    <s v="NO"/>
    <n v="1"/>
    <n v="0"/>
    <s v="YES"/>
    <n v="7150"/>
    <n v="1300"/>
    <n v="650"/>
    <n v="5200"/>
    <x v="13"/>
    <s v="Jetta"/>
    <n v="2003"/>
    <s v="N"/>
    <n v="0"/>
  </r>
  <r>
    <n v="437"/>
    <n v="58"/>
    <n v="640474"/>
    <d v="2010-08-01T00:00:00"/>
    <x v="1"/>
    <s v="500/1000"/>
    <n v="2000"/>
    <n v="1192.04"/>
    <n v="0"/>
    <n v="619470"/>
    <x v="0"/>
    <x v="2"/>
    <s v="craft-repair"/>
    <s v="dancing"/>
    <s v="own-child"/>
    <n v="66100"/>
    <n v="-31400"/>
    <d v="2015-01-19T00:00:00"/>
    <x v="0"/>
    <s v="Front Collision"/>
    <x v="2"/>
    <x v="4"/>
    <x v="0"/>
    <s v="Northbrook"/>
    <s v="7314 Tree Drive"/>
    <n v="23"/>
    <n v="1"/>
    <s v="YES"/>
    <n v="0"/>
    <n v="0"/>
    <s v="NO"/>
    <n v="55800"/>
    <n v="11160"/>
    <n v="11160"/>
    <n v="33480"/>
    <x v="2"/>
    <s v="RAM"/>
    <n v="2004"/>
    <s v="N"/>
    <n v="0"/>
  </r>
  <r>
    <n v="130"/>
    <n v="34"/>
    <n v="153298"/>
    <d v="2009-03-23T00:00:00"/>
    <x v="0"/>
    <s v="100/300"/>
    <n v="500"/>
    <n v="990.11"/>
    <n v="0"/>
    <n v="442666"/>
    <x v="0"/>
    <x v="4"/>
    <s v="sales"/>
    <s v="kayaking"/>
    <s v="other-relative"/>
    <n v="0"/>
    <n v="-41200"/>
    <d v="2015-01-10T00:00:00"/>
    <x v="3"/>
    <s v="?"/>
    <x v="3"/>
    <x v="1"/>
    <x v="2"/>
    <s v="Riverwood"/>
    <s v="8872 Oak Ridge"/>
    <n v="8"/>
    <n v="1"/>
    <s v="?"/>
    <n v="1"/>
    <n v="3"/>
    <s v="YES"/>
    <n v="5830"/>
    <n v="1060"/>
    <n v="1060"/>
    <n v="3710"/>
    <x v="2"/>
    <s v="RAM"/>
    <n v="2015"/>
    <s v="N"/>
    <n v="0"/>
  </r>
  <r>
    <n v="269"/>
    <n v="41"/>
    <n v="334749"/>
    <d v="1996-07-29T00:00:00"/>
    <x v="0"/>
    <s v="100/300"/>
    <n v="2000"/>
    <n v="1422.21"/>
    <n v="0"/>
    <n v="620507"/>
    <x v="1"/>
    <x v="2"/>
    <s v="handlers-cleaners"/>
    <s v="polo"/>
    <s v="unmarried"/>
    <n v="0"/>
    <n v="-46400"/>
    <d v="2015-01-16T00:00:00"/>
    <x v="0"/>
    <s v="Side Collision"/>
    <x v="0"/>
    <x v="4"/>
    <x v="4"/>
    <s v="Riverwood"/>
    <s v="5022 1st St"/>
    <n v="21"/>
    <n v="1"/>
    <s v="YES"/>
    <n v="2"/>
    <n v="1"/>
    <s v="NO"/>
    <n v="85900"/>
    <n v="17180"/>
    <n v="17180"/>
    <n v="51540"/>
    <x v="9"/>
    <s v="Forrestor"/>
    <n v="2005"/>
    <s v="Y"/>
    <n v="0"/>
  </r>
  <r>
    <n v="103"/>
    <n v="29"/>
    <n v="221283"/>
    <d v="1994-08-23T00:00:00"/>
    <x v="0"/>
    <s v="500/1000"/>
    <n v="500"/>
    <n v="914.85"/>
    <n v="0"/>
    <n v="614867"/>
    <x v="0"/>
    <x v="2"/>
    <s v="prof-specialty"/>
    <s v="base-jumping"/>
    <s v="other-relative"/>
    <n v="72100"/>
    <n v="0"/>
    <d v="2015-02-12T00:00:00"/>
    <x v="3"/>
    <s v="?"/>
    <x v="1"/>
    <x v="0"/>
    <x v="3"/>
    <s v="Columbus"/>
    <s v="3423 Francis Ave"/>
    <n v="5"/>
    <n v="1"/>
    <s v="NO"/>
    <n v="2"/>
    <n v="3"/>
    <s v="NO"/>
    <n v="7110"/>
    <n v="790"/>
    <n v="1580"/>
    <n v="4740"/>
    <x v="4"/>
    <s v="MDX"/>
    <n v="2005"/>
    <s v="N"/>
    <n v="0"/>
  </r>
  <r>
    <n v="284"/>
    <n v="43"/>
    <n v="961496"/>
    <d v="1992-01-05T00:00:00"/>
    <x v="2"/>
    <s v="250/500"/>
    <n v="500"/>
    <n v="1123.8399999999999"/>
    <n v="0"/>
    <n v="609898"/>
    <x v="0"/>
    <x v="1"/>
    <s v="prof-specialty"/>
    <s v="kayaking"/>
    <s v="other-relative"/>
    <n v="48200"/>
    <n v="0"/>
    <d v="2015-01-23T00:00:00"/>
    <x v="2"/>
    <s v="Side Collision"/>
    <x v="2"/>
    <x v="2"/>
    <x v="4"/>
    <s v="Columbus"/>
    <s v="9529 4th Drive"/>
    <n v="12"/>
    <n v="3"/>
    <s v="NO"/>
    <n v="0"/>
    <n v="0"/>
    <s v="YES"/>
    <n v="36960"/>
    <n v="6720"/>
    <n v="3360"/>
    <n v="26880"/>
    <x v="3"/>
    <s v="Tahoe"/>
    <n v="2007"/>
    <s v="N"/>
    <n v="0"/>
  </r>
  <r>
    <n v="189"/>
    <n v="39"/>
    <n v="804751"/>
    <d v="1997-09-11T00:00:00"/>
    <x v="0"/>
    <s v="250/500"/>
    <n v="2000"/>
    <n v="838.02"/>
    <n v="0"/>
    <n v="450702"/>
    <x v="1"/>
    <x v="3"/>
    <s v="tech-support"/>
    <s v="movies"/>
    <s v="own-child"/>
    <n v="0"/>
    <n v="0"/>
    <d v="2015-02-13T00:00:00"/>
    <x v="2"/>
    <s v="Rear Collision"/>
    <x v="1"/>
    <x v="0"/>
    <x v="1"/>
    <s v="Northbrook"/>
    <s v="1818 Tree St"/>
    <n v="7"/>
    <n v="3"/>
    <s v="?"/>
    <n v="2"/>
    <n v="0"/>
    <s v="YES"/>
    <n v="64400"/>
    <n v="6440"/>
    <n v="6440"/>
    <n v="51520"/>
    <x v="2"/>
    <s v="Neon"/>
    <n v="1997"/>
    <s v="N"/>
    <n v="0"/>
  </r>
  <r>
    <n v="267"/>
    <n v="43"/>
    <n v="369226"/>
    <d v="2002-02-10T00:00:00"/>
    <x v="0"/>
    <s v="250/500"/>
    <n v="500"/>
    <n v="1300.68"/>
    <n v="0"/>
    <n v="600418"/>
    <x v="0"/>
    <x v="1"/>
    <s v="adm-clerical"/>
    <s v="sleeping"/>
    <s v="unmarried"/>
    <n v="49000"/>
    <n v="0"/>
    <d v="2015-01-27T00:00:00"/>
    <x v="3"/>
    <s v="?"/>
    <x v="1"/>
    <x v="1"/>
    <x v="5"/>
    <s v="Northbend"/>
    <s v="4431 Rock St"/>
    <n v="0"/>
    <n v="1"/>
    <s v="NO"/>
    <n v="1"/>
    <n v="3"/>
    <s v="YES"/>
    <n v="1920"/>
    <n v="480"/>
    <n v="0"/>
    <n v="1440"/>
    <x v="3"/>
    <s v="Tahoe"/>
    <n v="2011"/>
    <s v="N"/>
    <n v="0"/>
  </r>
  <r>
    <n v="39"/>
    <n v="22"/>
    <n v="691115"/>
    <d v="1993-01-28T00:00:00"/>
    <x v="1"/>
    <s v="500/1000"/>
    <n v="500"/>
    <n v="1173.21"/>
    <n v="0"/>
    <n v="431202"/>
    <x v="0"/>
    <x v="6"/>
    <s v="farming-fishing"/>
    <s v="polo"/>
    <s v="not-in-family"/>
    <n v="0"/>
    <n v="0"/>
    <d v="2015-02-14T00:00:00"/>
    <x v="0"/>
    <s v="Rear Collision"/>
    <x v="0"/>
    <x v="0"/>
    <x v="0"/>
    <s v="Northbend"/>
    <s v="4782 Sky Lane"/>
    <n v="14"/>
    <n v="1"/>
    <s v="YES"/>
    <n v="0"/>
    <n v="1"/>
    <s v="YES"/>
    <n v="86130"/>
    <n v="15660"/>
    <n v="7830"/>
    <n v="62640"/>
    <x v="9"/>
    <s v="Legacy"/>
    <n v="2009"/>
    <s v="Y"/>
    <n v="0"/>
  </r>
  <r>
    <n v="140"/>
    <n v="32"/>
    <n v="713172"/>
    <d v="1996-10-23T00:00:00"/>
    <x v="2"/>
    <s v="250/500"/>
    <n v="1000"/>
    <n v="985.97"/>
    <n v="5000000"/>
    <n v="457793"/>
    <x v="1"/>
    <x v="3"/>
    <s v="protective-serv"/>
    <s v="cross-fit"/>
    <s v="other-relative"/>
    <n v="0"/>
    <n v="0"/>
    <d v="2015-02-01T00:00:00"/>
    <x v="0"/>
    <s v="Side Collision"/>
    <x v="0"/>
    <x v="2"/>
    <x v="1"/>
    <s v="Northbrook"/>
    <s v="7112 Weaver Ave"/>
    <n v="13"/>
    <n v="1"/>
    <s v="?"/>
    <n v="2"/>
    <n v="3"/>
    <s v="?"/>
    <n v="82170"/>
    <n v="14940"/>
    <n v="7470"/>
    <n v="59760"/>
    <x v="3"/>
    <s v="Silverado"/>
    <n v="1995"/>
    <s v="Y"/>
    <n v="0"/>
  </r>
  <r>
    <n v="243"/>
    <n v="41"/>
    <n v="621756"/>
    <d v="1997-04-21T00:00:00"/>
    <x v="1"/>
    <s v="100/300"/>
    <n v="1000"/>
    <n v="1129.23"/>
    <n v="0"/>
    <n v="470190"/>
    <x v="1"/>
    <x v="3"/>
    <s v="farming-fishing"/>
    <s v="camping"/>
    <s v="own-child"/>
    <n v="17300"/>
    <n v="-60400"/>
    <d v="2015-02-23T00:00:00"/>
    <x v="0"/>
    <s v="Front Collision"/>
    <x v="0"/>
    <x v="2"/>
    <x v="4"/>
    <s v="Hillsdale"/>
    <s v="4020 Best Drive"/>
    <n v="1"/>
    <n v="1"/>
    <s v="?"/>
    <n v="1"/>
    <n v="0"/>
    <s v="YES"/>
    <n v="50300"/>
    <n v="10060"/>
    <n v="5030"/>
    <n v="35210"/>
    <x v="9"/>
    <s v="Legacy"/>
    <n v="1999"/>
    <s v="Y"/>
    <n v="0"/>
  </r>
  <r>
    <n v="116"/>
    <n v="31"/>
    <n v="615116"/>
    <d v="2008-11-09T00:00:00"/>
    <x v="1"/>
    <s v="250/500"/>
    <n v="500"/>
    <n v="1194.83"/>
    <n v="0"/>
    <n v="603733"/>
    <x v="1"/>
    <x v="0"/>
    <s v="prof-specialty"/>
    <s v="camping"/>
    <s v="husband"/>
    <n v="28600"/>
    <n v="0"/>
    <d v="2015-01-20T00:00:00"/>
    <x v="0"/>
    <s v="Side Collision"/>
    <x v="0"/>
    <x v="0"/>
    <x v="0"/>
    <s v="Riverwood"/>
    <s v="2037 5th Drive"/>
    <n v="23"/>
    <n v="1"/>
    <s v="NO"/>
    <n v="0"/>
    <n v="0"/>
    <s v="NO"/>
    <n v="44200"/>
    <n v="4420"/>
    <n v="8840"/>
    <n v="30940"/>
    <x v="9"/>
    <s v="Forrestor"/>
    <n v="1997"/>
    <s v="N"/>
    <n v="0"/>
  </r>
  <r>
    <n v="219"/>
    <n v="43"/>
    <n v="947598"/>
    <d v="2002-06-20T00:00:00"/>
    <x v="1"/>
    <s v="100/300"/>
    <n v="1000"/>
    <n v="1114.29"/>
    <n v="0"/>
    <n v="465136"/>
    <x v="1"/>
    <x v="5"/>
    <s v="transport-moving"/>
    <s v="polo"/>
    <s v="other-relative"/>
    <n v="51300"/>
    <n v="0"/>
    <d v="2015-01-08T00:00:00"/>
    <x v="0"/>
    <s v="Side Collision"/>
    <x v="0"/>
    <x v="4"/>
    <x v="1"/>
    <s v="Northbrook"/>
    <s v="4699 Texas Ridge"/>
    <n v="1"/>
    <n v="1"/>
    <s v="?"/>
    <n v="2"/>
    <n v="2"/>
    <s v="YES"/>
    <n v="66660"/>
    <n v="6060"/>
    <n v="6060"/>
    <n v="54540"/>
    <x v="7"/>
    <s v="Highlander"/>
    <n v="2006"/>
    <s v="N"/>
    <n v="0"/>
  </r>
  <r>
    <n v="96"/>
    <n v="26"/>
    <n v="658002"/>
    <d v="2005-10-21T00:00:00"/>
    <x v="0"/>
    <s v="250/500"/>
    <n v="2000"/>
    <n v="1509.04"/>
    <n v="0"/>
    <n v="611723"/>
    <x v="1"/>
    <x v="2"/>
    <s v="prof-specialty"/>
    <s v="bungie-jumping"/>
    <s v="husband"/>
    <n v="10000"/>
    <n v="0"/>
    <d v="2015-02-23T00:00:00"/>
    <x v="0"/>
    <s v="Front Collision"/>
    <x v="2"/>
    <x v="4"/>
    <x v="0"/>
    <s v="Riverwood"/>
    <s v="1832 Elm Hwy"/>
    <n v="9"/>
    <n v="1"/>
    <s v="YES"/>
    <n v="2"/>
    <n v="3"/>
    <s v="NO"/>
    <n v="78320"/>
    <n v="7120"/>
    <n v="14240"/>
    <n v="56960"/>
    <x v="0"/>
    <s v="92x"/>
    <n v="2007"/>
    <s v="N"/>
    <n v="0"/>
  </r>
  <r>
    <n v="149"/>
    <n v="34"/>
    <n v="374545"/>
    <d v="2005-08-28T00:00:00"/>
    <x v="1"/>
    <s v="250/500"/>
    <n v="500"/>
    <n v="664.86"/>
    <n v="0"/>
    <n v="608963"/>
    <x v="1"/>
    <x v="1"/>
    <s v="craft-repair"/>
    <s v="skydiving"/>
    <s v="wife"/>
    <n v="0"/>
    <n v="-60000"/>
    <d v="2015-02-04T00:00:00"/>
    <x v="0"/>
    <s v="Rear Collision"/>
    <x v="2"/>
    <x v="2"/>
    <x v="4"/>
    <s v="Columbus"/>
    <s v="5226 Maple St"/>
    <n v="3"/>
    <n v="1"/>
    <s v="?"/>
    <n v="0"/>
    <n v="1"/>
    <s v="NO"/>
    <n v="105040"/>
    <n v="16160"/>
    <n v="16160"/>
    <n v="72720"/>
    <x v="2"/>
    <s v="RAM"/>
    <n v="1999"/>
    <s v="N"/>
    <n v="0"/>
  </r>
  <r>
    <n v="246"/>
    <n v="43"/>
    <n v="805806"/>
    <d v="2013-01-16T00:00:00"/>
    <x v="1"/>
    <s v="250/500"/>
    <n v="1000"/>
    <n v="1267.4000000000001"/>
    <n v="6000000"/>
    <n v="454139"/>
    <x v="0"/>
    <x v="6"/>
    <s v="adm-clerical"/>
    <s v="basketball"/>
    <s v="husband"/>
    <n v="0"/>
    <n v="0"/>
    <d v="2015-02-09T00:00:00"/>
    <x v="0"/>
    <s v="Side Collision"/>
    <x v="1"/>
    <x v="2"/>
    <x v="2"/>
    <s v="Hillsdale"/>
    <s v="3771 4th St"/>
    <n v="0"/>
    <n v="1"/>
    <s v="NO"/>
    <n v="2"/>
    <n v="1"/>
    <s v="?"/>
    <n v="50700"/>
    <n v="5070"/>
    <n v="5070"/>
    <n v="40560"/>
    <x v="4"/>
    <s v="RSX"/>
    <n v="2006"/>
    <s v="N"/>
    <n v="0"/>
  </r>
  <r>
    <n v="293"/>
    <n v="45"/>
    <n v="235097"/>
    <d v="1992-04-28T00:00:00"/>
    <x v="2"/>
    <s v="100/300"/>
    <n v="1000"/>
    <n v="1119.23"/>
    <n v="0"/>
    <n v="447560"/>
    <x v="1"/>
    <x v="0"/>
    <s v="exec-managerial"/>
    <s v="exercise"/>
    <s v="unmarried"/>
    <n v="51500"/>
    <n v="0"/>
    <d v="2015-02-18T00:00:00"/>
    <x v="2"/>
    <s v="Front Collision"/>
    <x v="2"/>
    <x v="2"/>
    <x v="4"/>
    <s v="Northbend"/>
    <s v="8701 5th Lane"/>
    <n v="13"/>
    <n v="3"/>
    <s v="NO"/>
    <n v="1"/>
    <n v="1"/>
    <s v="NO"/>
    <n v="51210"/>
    <n v="11380"/>
    <n v="5690"/>
    <n v="34140"/>
    <x v="11"/>
    <s v="Wrangler"/>
    <n v="2015"/>
    <s v="N"/>
    <n v="0"/>
  </r>
  <r>
    <n v="339"/>
    <n v="48"/>
    <n v="290971"/>
    <d v="2005-10-10T00:00:00"/>
    <x v="0"/>
    <s v="100/300"/>
    <n v="500"/>
    <n v="1698.51"/>
    <n v="0"/>
    <n v="444378"/>
    <x v="0"/>
    <x v="6"/>
    <s v="other-service"/>
    <s v="dancing"/>
    <s v="unmarried"/>
    <n v="0"/>
    <n v="0"/>
    <d v="2015-02-10T00:00:00"/>
    <x v="2"/>
    <s v="Rear Collision"/>
    <x v="2"/>
    <x v="2"/>
    <x v="0"/>
    <s v="Hillsdale"/>
    <s v="7574 4th St"/>
    <n v="18"/>
    <n v="3"/>
    <s v="NO"/>
    <n v="2"/>
    <n v="1"/>
    <s v="?"/>
    <n v="51840"/>
    <n v="8640"/>
    <n v="8640"/>
    <n v="34560"/>
    <x v="13"/>
    <s v="Jetta"/>
    <n v="2001"/>
    <s v="N"/>
    <n v="0"/>
  </r>
  <r>
    <n v="160"/>
    <n v="33"/>
    <n v="180286"/>
    <d v="2009-02-08T00:00:00"/>
    <x v="2"/>
    <s v="500/1000"/>
    <n v="1000"/>
    <n v="1422.78"/>
    <n v="0"/>
    <n v="616583"/>
    <x v="1"/>
    <x v="5"/>
    <s v="exec-managerial"/>
    <s v="exercise"/>
    <s v="husband"/>
    <n v="61600"/>
    <n v="0"/>
    <d v="2015-01-20T00:00:00"/>
    <x v="2"/>
    <s v="Front Collision"/>
    <x v="2"/>
    <x v="4"/>
    <x v="5"/>
    <s v="Riverwood"/>
    <s v="1989 Solo Lane"/>
    <n v="17"/>
    <n v="3"/>
    <s v="?"/>
    <n v="2"/>
    <n v="3"/>
    <s v="YES"/>
    <n v="52800"/>
    <n v="5280"/>
    <n v="5280"/>
    <n v="42240"/>
    <x v="5"/>
    <s v="Pathfinder"/>
    <n v="2006"/>
    <s v="N"/>
    <n v="0"/>
  </r>
  <r>
    <n v="224"/>
    <n v="42"/>
    <n v="662088"/>
    <d v="2005-03-06T00:00:00"/>
    <x v="0"/>
    <s v="500/1000"/>
    <n v="500"/>
    <n v="1212.75"/>
    <n v="0"/>
    <n v="455913"/>
    <x v="1"/>
    <x v="3"/>
    <s v="prof-specialty"/>
    <s v="kayaking"/>
    <s v="own-child"/>
    <n v="0"/>
    <n v="-51400"/>
    <d v="2015-01-27T00:00:00"/>
    <x v="0"/>
    <s v="Front Collision"/>
    <x v="1"/>
    <x v="2"/>
    <x v="4"/>
    <s v="Springfield"/>
    <s v="6331 MLK Ave"/>
    <n v="11"/>
    <n v="1"/>
    <s v="?"/>
    <n v="0"/>
    <n v="0"/>
    <s v="YES"/>
    <n v="55200"/>
    <n v="9200"/>
    <n v="13800"/>
    <n v="32200"/>
    <x v="12"/>
    <s v="Civic"/>
    <n v="1998"/>
    <s v="N"/>
    <n v="0"/>
  </r>
  <r>
    <n v="194"/>
    <n v="34"/>
    <n v="884365"/>
    <d v="1994-05-17T00:00:00"/>
    <x v="1"/>
    <s v="100/300"/>
    <n v="1000"/>
    <n v="1423.34"/>
    <n v="0"/>
    <n v="454399"/>
    <x v="0"/>
    <x v="2"/>
    <s v="sales"/>
    <s v="camping"/>
    <s v="not-in-family"/>
    <n v="55300"/>
    <n v="-37900"/>
    <d v="2015-01-21T00:00:00"/>
    <x v="1"/>
    <s v="?"/>
    <x v="1"/>
    <x v="1"/>
    <x v="4"/>
    <s v="Riverwood"/>
    <s v="8453 Elm St"/>
    <n v="0"/>
    <n v="1"/>
    <s v="YES"/>
    <n v="0"/>
    <n v="3"/>
    <s v="NO"/>
    <n v="9100"/>
    <n v="1400"/>
    <n v="1400"/>
    <n v="6300"/>
    <x v="3"/>
    <s v="Malibu"/>
    <n v="2003"/>
    <s v="N"/>
    <n v="0"/>
  </r>
  <r>
    <n v="385"/>
    <n v="51"/>
    <n v="178081"/>
    <d v="1990-07-20T00:00:00"/>
    <x v="1"/>
    <s v="250/500"/>
    <n v="1000"/>
    <n v="976.37"/>
    <n v="0"/>
    <n v="602842"/>
    <x v="1"/>
    <x v="0"/>
    <s v="craft-repair"/>
    <s v="reading"/>
    <s v="husband"/>
    <n v="0"/>
    <n v="-61000"/>
    <d v="2015-02-18T00:00:00"/>
    <x v="2"/>
    <s v="Rear Collision"/>
    <x v="1"/>
    <x v="3"/>
    <x v="4"/>
    <s v="Riverwood"/>
    <s v="1422 Flute Ave"/>
    <n v="14"/>
    <n v="3"/>
    <s v="?"/>
    <n v="1"/>
    <n v="3"/>
    <s v="?"/>
    <n v="67600"/>
    <n v="13520"/>
    <n v="6760"/>
    <n v="47320"/>
    <x v="9"/>
    <s v="Legacy"/>
    <n v="2007"/>
    <s v="N"/>
    <n v="0"/>
  </r>
  <r>
    <n v="100"/>
    <n v="33"/>
    <n v="507452"/>
    <d v="2005-04-17T00:00:00"/>
    <x v="0"/>
    <s v="250/500"/>
    <n v="500"/>
    <n v="1124.5899999999999"/>
    <n v="6000000"/>
    <n v="459428"/>
    <x v="0"/>
    <x v="3"/>
    <s v="adm-clerical"/>
    <s v="golf"/>
    <s v="not-in-family"/>
    <n v="67300"/>
    <n v="0"/>
    <d v="2015-02-26T00:00:00"/>
    <x v="0"/>
    <s v="Rear Collision"/>
    <x v="1"/>
    <x v="3"/>
    <x v="5"/>
    <s v="Columbus"/>
    <s v="5058 4th Lane"/>
    <n v="4"/>
    <n v="1"/>
    <s v="NO"/>
    <n v="1"/>
    <n v="2"/>
    <s v="NO"/>
    <n v="40800"/>
    <n v="6800"/>
    <n v="6800"/>
    <n v="27200"/>
    <x v="10"/>
    <s v="X5"/>
    <n v="2004"/>
    <s v="N"/>
    <n v="0"/>
  </r>
  <r>
    <n v="371"/>
    <n v="50"/>
    <n v="990624"/>
    <d v="1994-02-10T00:00:00"/>
    <x v="1"/>
    <s v="250/500"/>
    <n v="1000"/>
    <n v="1569.33"/>
    <n v="0"/>
    <n v="613114"/>
    <x v="0"/>
    <x v="1"/>
    <s v="machine-op-inspct"/>
    <s v="board-games"/>
    <s v="not-in-family"/>
    <n v="79600"/>
    <n v="0"/>
    <d v="2015-01-29T00:00:00"/>
    <x v="2"/>
    <s v="Side Collision"/>
    <x v="0"/>
    <x v="3"/>
    <x v="4"/>
    <s v="Springfield"/>
    <s v="3098 Oak Lane"/>
    <n v="2"/>
    <n v="3"/>
    <s v="NO"/>
    <n v="2"/>
    <n v="1"/>
    <s v="YES"/>
    <n v="84500"/>
    <n v="13000"/>
    <n v="13000"/>
    <n v="58500"/>
    <x v="13"/>
    <s v="Passat"/>
    <n v="2011"/>
    <s v="Y"/>
    <n v="0"/>
  </r>
  <r>
    <n v="175"/>
    <n v="39"/>
    <n v="892148"/>
    <d v="1995-03-29T00:00:00"/>
    <x v="1"/>
    <s v="500/1000"/>
    <n v="500"/>
    <n v="1359.36"/>
    <n v="5000000"/>
    <n v="450709"/>
    <x v="0"/>
    <x v="1"/>
    <s v="exec-managerial"/>
    <s v="hiking"/>
    <s v="husband"/>
    <n v="0"/>
    <n v="-43600"/>
    <d v="2015-02-08T00:00:00"/>
    <x v="2"/>
    <s v="Front Collision"/>
    <x v="0"/>
    <x v="3"/>
    <x v="0"/>
    <s v="Arlington"/>
    <s v="9103 MLK Lane"/>
    <n v="9"/>
    <n v="3"/>
    <s v="YES"/>
    <n v="2"/>
    <n v="2"/>
    <s v="YES"/>
    <n v="71610"/>
    <n v="13020"/>
    <n v="6510"/>
    <n v="52080"/>
    <x v="7"/>
    <s v="Highlander"/>
    <n v="2012"/>
    <s v="Y"/>
    <n v="0"/>
  </r>
  <r>
    <n v="373"/>
    <n v="55"/>
    <n v="398683"/>
    <d v="2007-04-30T00:00:00"/>
    <x v="1"/>
    <s v="250/500"/>
    <n v="500"/>
    <n v="1607.36"/>
    <n v="0"/>
    <n v="444626"/>
    <x v="0"/>
    <x v="0"/>
    <s v="sales"/>
    <s v="yachting"/>
    <s v="own-child"/>
    <n v="0"/>
    <n v="0"/>
    <d v="2015-01-19T00:00:00"/>
    <x v="2"/>
    <s v="Rear Collision"/>
    <x v="0"/>
    <x v="3"/>
    <x v="0"/>
    <s v="Arlington"/>
    <s v="8624 Francis Ave"/>
    <n v="21"/>
    <n v="4"/>
    <s v="?"/>
    <n v="0"/>
    <n v="2"/>
    <s v="NO"/>
    <n v="60600"/>
    <n v="6060"/>
    <n v="12120"/>
    <n v="42420"/>
    <x v="2"/>
    <s v="RAM"/>
    <n v="2007"/>
    <s v="Y"/>
    <n v="0"/>
  </r>
  <r>
    <n v="258"/>
    <n v="41"/>
    <n v="605100"/>
    <d v="2001-02-15T00:00:00"/>
    <x v="2"/>
    <s v="100/300"/>
    <n v="500"/>
    <n v="1042.25"/>
    <n v="0"/>
    <n v="601206"/>
    <x v="0"/>
    <x v="4"/>
    <s v="exec-managerial"/>
    <s v="reading"/>
    <s v="unmarried"/>
    <n v="0"/>
    <n v="-44400"/>
    <d v="2015-02-08T00:00:00"/>
    <x v="2"/>
    <s v="Rear Collision"/>
    <x v="0"/>
    <x v="2"/>
    <x v="5"/>
    <s v="Riverwood"/>
    <s v="2905 Embaracadero Drive"/>
    <n v="0"/>
    <n v="3"/>
    <s v="NO"/>
    <n v="2"/>
    <n v="3"/>
    <s v="NO"/>
    <n v="81240"/>
    <n v="6770"/>
    <n v="20310"/>
    <n v="54160"/>
    <x v="1"/>
    <s v="C300"/>
    <n v="2008"/>
    <s v="Y"/>
    <n v="0"/>
  </r>
  <r>
    <n v="255"/>
    <n v="39"/>
    <n v="143109"/>
    <d v="2001-07-09T00:00:00"/>
    <x v="0"/>
    <s v="250/500"/>
    <n v="500"/>
    <n v="1453.95"/>
    <n v="0"/>
    <n v="470389"/>
    <x v="1"/>
    <x v="1"/>
    <s v="armed-forces"/>
    <s v="bungie-jumping"/>
    <s v="not-in-family"/>
    <n v="38200"/>
    <n v="0"/>
    <d v="2015-01-07T00:00:00"/>
    <x v="2"/>
    <s v="Side Collision"/>
    <x v="2"/>
    <x v="2"/>
    <x v="4"/>
    <s v="Springfield"/>
    <s v="3443 Maple Ridge"/>
    <n v="17"/>
    <n v="3"/>
    <s v="YES"/>
    <n v="0"/>
    <n v="3"/>
    <s v="NO"/>
    <n v="29300"/>
    <n v="2930"/>
    <n v="5860"/>
    <n v="20510"/>
    <x v="6"/>
    <s v="A3"/>
    <n v="2010"/>
    <s v="N"/>
    <n v="0"/>
  </r>
  <r>
    <n v="37"/>
    <n v="31"/>
    <n v="230223"/>
    <d v="2008-09-06T00:00:00"/>
    <x v="2"/>
    <s v="500/1000"/>
    <n v="500"/>
    <n v="1969.63"/>
    <n v="0"/>
    <n v="615218"/>
    <x v="1"/>
    <x v="0"/>
    <s v="sales"/>
    <s v="skydiving"/>
    <s v="own-child"/>
    <n v="0"/>
    <n v="0"/>
    <d v="2015-02-13T00:00:00"/>
    <x v="2"/>
    <s v="Side Collision"/>
    <x v="2"/>
    <x v="2"/>
    <x v="4"/>
    <s v="Northbend"/>
    <s v="1618 Maple Hwy"/>
    <n v="21"/>
    <n v="3"/>
    <s v="NO"/>
    <n v="1"/>
    <n v="1"/>
    <s v="YES"/>
    <n v="76450"/>
    <n v="6950"/>
    <n v="13900"/>
    <n v="55600"/>
    <x v="2"/>
    <s v="RAM"/>
    <n v="1995"/>
    <s v="N"/>
    <n v="0"/>
  </r>
  <r>
    <n v="322"/>
    <n v="44"/>
    <n v="769602"/>
    <d v="2004-12-19T00:00:00"/>
    <x v="2"/>
    <s v="100/300"/>
    <n v="1000"/>
    <n v="1156.19"/>
    <n v="0"/>
    <n v="606249"/>
    <x v="1"/>
    <x v="3"/>
    <s v="machine-op-inspct"/>
    <s v="cross-fit"/>
    <s v="husband"/>
    <n v="49900"/>
    <n v="-62700"/>
    <d v="2015-02-15T00:00:00"/>
    <x v="2"/>
    <s v="Side Collision"/>
    <x v="0"/>
    <x v="2"/>
    <x v="2"/>
    <s v="Northbrook"/>
    <s v="3751 Tree Hwy"/>
    <n v="20"/>
    <n v="3"/>
    <s v="YES"/>
    <n v="0"/>
    <n v="3"/>
    <s v="?"/>
    <n v="49400"/>
    <n v="9880"/>
    <n v="4940"/>
    <n v="34580"/>
    <x v="11"/>
    <s v="Wrangler"/>
    <n v="2010"/>
    <s v="N"/>
    <n v="0"/>
  </r>
  <r>
    <n v="204"/>
    <n v="38"/>
    <n v="420815"/>
    <d v="2000-11-15T00:00:00"/>
    <x v="2"/>
    <s v="100/300"/>
    <n v="2000"/>
    <n v="1124.47"/>
    <n v="0"/>
    <n v="616161"/>
    <x v="1"/>
    <x v="0"/>
    <s v="tech-support"/>
    <s v="kayaking"/>
    <s v="wife"/>
    <n v="0"/>
    <n v="-45100"/>
    <d v="2015-02-14T00:00:00"/>
    <x v="0"/>
    <s v="Side Collision"/>
    <x v="2"/>
    <x v="4"/>
    <x v="0"/>
    <s v="Northbrook"/>
    <s v="6848 Elm Hwy"/>
    <n v="5"/>
    <n v="1"/>
    <s v="NO"/>
    <n v="0"/>
    <n v="1"/>
    <s v="?"/>
    <n v="90530"/>
    <n v="16460"/>
    <n v="16460"/>
    <n v="57610"/>
    <x v="8"/>
    <s v="F150"/>
    <n v="2003"/>
    <s v="N"/>
    <n v="0"/>
  </r>
  <r>
    <n v="76"/>
    <n v="31"/>
    <n v="973546"/>
    <d v="2007-03-14T00:00:00"/>
    <x v="0"/>
    <s v="500/1000"/>
    <n v="500"/>
    <n v="1493.5"/>
    <n v="5000000"/>
    <n v="442335"/>
    <x v="1"/>
    <x v="2"/>
    <s v="priv-house-serv"/>
    <s v="movies"/>
    <s v="not-in-family"/>
    <n v="39900"/>
    <n v="-44000"/>
    <d v="2015-01-31T00:00:00"/>
    <x v="1"/>
    <s v="?"/>
    <x v="1"/>
    <x v="0"/>
    <x v="4"/>
    <s v="Northbrook"/>
    <s v="4237 4th St"/>
    <n v="7"/>
    <n v="1"/>
    <s v="NO"/>
    <n v="2"/>
    <n v="1"/>
    <s v="NO"/>
    <n v="8030"/>
    <n v="1460"/>
    <n v="730"/>
    <n v="5840"/>
    <x v="1"/>
    <s v="E400"/>
    <n v="1995"/>
    <s v="N"/>
    <n v="0"/>
  </r>
  <r>
    <n v="193"/>
    <n v="40"/>
    <n v="608039"/>
    <d v="2004-12-28T00:00:00"/>
    <x v="2"/>
    <s v="100/300"/>
    <n v="500"/>
    <n v="1155.3800000000001"/>
    <n v="0"/>
    <n v="604952"/>
    <x v="1"/>
    <x v="1"/>
    <s v="handlers-cleaners"/>
    <s v="movies"/>
    <s v="not-in-family"/>
    <n v="34200"/>
    <n v="-32300"/>
    <d v="2015-01-28T00:00:00"/>
    <x v="0"/>
    <s v="Side Collision"/>
    <x v="1"/>
    <x v="2"/>
    <x v="2"/>
    <s v="Columbus"/>
    <s v="6581 Rock Ridge"/>
    <n v="6"/>
    <n v="1"/>
    <s v="NO"/>
    <n v="0"/>
    <n v="0"/>
    <s v="YES"/>
    <n v="63900"/>
    <n v="6390"/>
    <n v="6390"/>
    <n v="51120"/>
    <x v="4"/>
    <s v="TL"/>
    <n v="2001"/>
    <s v="N"/>
    <n v="0"/>
  </r>
  <r>
    <n v="405"/>
    <n v="55"/>
    <n v="250162"/>
    <d v="1999-07-05T00:00:00"/>
    <x v="2"/>
    <s v="250/500"/>
    <n v="500"/>
    <n v="878.19"/>
    <n v="0"/>
    <n v="441533"/>
    <x v="0"/>
    <x v="1"/>
    <s v="machine-op-inspct"/>
    <s v="golf"/>
    <s v="unmarried"/>
    <n v="57100"/>
    <n v="0"/>
    <d v="2015-03-01T00:00:00"/>
    <x v="2"/>
    <s v="Rear Collision"/>
    <x v="1"/>
    <x v="2"/>
    <x v="5"/>
    <s v="Northbend"/>
    <s v="7236 Apache Lane"/>
    <n v="2"/>
    <n v="4"/>
    <s v="YES"/>
    <n v="0"/>
    <n v="2"/>
    <s v="NO"/>
    <n v="38640"/>
    <n v="4830"/>
    <n v="4830"/>
    <n v="28980"/>
    <x v="3"/>
    <s v="Tahoe"/>
    <n v="1997"/>
    <s v="N"/>
    <n v="0"/>
  </r>
  <r>
    <n v="435"/>
    <n v="58"/>
    <n v="786432"/>
    <d v="1997-11-15T00:00:00"/>
    <x v="1"/>
    <s v="100/300"/>
    <n v="2000"/>
    <n v="1145.8499999999999"/>
    <n v="0"/>
    <n v="471784"/>
    <x v="0"/>
    <x v="6"/>
    <s v="sales"/>
    <s v="movies"/>
    <s v="not-in-family"/>
    <n v="0"/>
    <n v="-40000"/>
    <d v="2015-01-10T00:00:00"/>
    <x v="2"/>
    <s v="Rear Collision"/>
    <x v="2"/>
    <x v="3"/>
    <x v="2"/>
    <s v="Columbus"/>
    <s v="3846 4th Hwy"/>
    <n v="19"/>
    <n v="3"/>
    <s v="?"/>
    <n v="1"/>
    <n v="1"/>
    <s v="YES"/>
    <n v="41490"/>
    <n v="9220"/>
    <n v="4610"/>
    <n v="27660"/>
    <x v="1"/>
    <s v="E400"/>
    <n v="2004"/>
    <s v="N"/>
    <n v="0"/>
  </r>
  <r>
    <n v="54"/>
    <n v="35"/>
    <n v="445195"/>
    <d v="2010-09-27T00:00:00"/>
    <x v="1"/>
    <s v="100/300"/>
    <n v="500"/>
    <n v="1261.28"/>
    <n v="0"/>
    <n v="453265"/>
    <x v="1"/>
    <x v="0"/>
    <s v="protective-serv"/>
    <s v="hiking"/>
    <s v="unmarried"/>
    <n v="68500"/>
    <n v="-42100"/>
    <d v="2015-02-25T00:00:00"/>
    <x v="2"/>
    <s v="Side Collision"/>
    <x v="1"/>
    <x v="2"/>
    <x v="1"/>
    <s v="Springfield"/>
    <s v="5028 Maple Ridge"/>
    <n v="21"/>
    <n v="3"/>
    <s v="YES"/>
    <n v="2"/>
    <n v="0"/>
    <s v="?"/>
    <n v="79090"/>
    <n v="14380"/>
    <n v="7190"/>
    <n v="57520"/>
    <x v="5"/>
    <s v="Maxima"/>
    <n v="2012"/>
    <s v="N"/>
    <n v="0"/>
  </r>
  <r>
    <n v="144"/>
    <n v="35"/>
    <n v="938634"/>
    <d v="1993-08-30T00:00:00"/>
    <x v="2"/>
    <s v="100/300"/>
    <n v="500"/>
    <n v="1427.46"/>
    <n v="0"/>
    <n v="444922"/>
    <x v="0"/>
    <x v="5"/>
    <s v="machine-op-inspct"/>
    <s v="cross-fit"/>
    <s v="wife"/>
    <n v="0"/>
    <n v="0"/>
    <d v="2015-01-30T00:00:00"/>
    <x v="2"/>
    <s v="Side Collision"/>
    <x v="0"/>
    <x v="0"/>
    <x v="4"/>
    <s v="Springfield"/>
    <s v="7426 Rock Drive"/>
    <n v="3"/>
    <n v="3"/>
    <s v="?"/>
    <n v="0"/>
    <n v="0"/>
    <s v="?"/>
    <n v="87900"/>
    <n v="17580"/>
    <n v="8790"/>
    <n v="61530"/>
    <x v="2"/>
    <s v="Neon"/>
    <n v="1995"/>
    <s v="N"/>
    <n v="0"/>
  </r>
  <r>
    <n v="92"/>
    <n v="32"/>
    <n v="482495"/>
    <d v="1998-01-29T00:00:00"/>
    <x v="2"/>
    <s v="500/1000"/>
    <n v="500"/>
    <n v="1592.41"/>
    <n v="0"/>
    <n v="474324"/>
    <x v="0"/>
    <x v="4"/>
    <s v="prof-specialty"/>
    <s v="yachting"/>
    <s v="husband"/>
    <n v="58900"/>
    <n v="-29100"/>
    <d v="2015-02-06T00:00:00"/>
    <x v="0"/>
    <s v="Rear Collision"/>
    <x v="2"/>
    <x v="4"/>
    <x v="4"/>
    <s v="Columbus"/>
    <s v="5771 Best St"/>
    <n v="22"/>
    <n v="1"/>
    <s v="?"/>
    <n v="2"/>
    <n v="3"/>
    <s v="YES"/>
    <n v="53400"/>
    <n v="5340"/>
    <n v="5340"/>
    <n v="42720"/>
    <x v="11"/>
    <s v="Wrangler"/>
    <n v="1996"/>
    <s v="N"/>
    <n v="0"/>
  </r>
  <r>
    <n v="173"/>
    <n v="36"/>
    <n v="796005"/>
    <d v="2007-08-18T00:00:00"/>
    <x v="0"/>
    <s v="250/500"/>
    <n v="1000"/>
    <n v="1274.6300000000001"/>
    <n v="0"/>
    <n v="441298"/>
    <x v="0"/>
    <x v="3"/>
    <s v="machine-op-inspct"/>
    <s v="basketball"/>
    <s v="unmarried"/>
    <n v="51000"/>
    <n v="0"/>
    <d v="2015-02-08T00:00:00"/>
    <x v="0"/>
    <s v="Rear Collision"/>
    <x v="2"/>
    <x v="2"/>
    <x v="0"/>
    <s v="Springfield"/>
    <s v="9818 Cherokee Ave"/>
    <n v="22"/>
    <n v="1"/>
    <s v="YES"/>
    <n v="2"/>
    <n v="3"/>
    <s v="NO"/>
    <n v="52030"/>
    <n v="9460"/>
    <n v="9460"/>
    <n v="33110"/>
    <x v="4"/>
    <s v="MDX"/>
    <n v="1995"/>
    <s v="N"/>
    <n v="0"/>
  </r>
  <r>
    <n v="436"/>
    <n v="60"/>
    <n v="910604"/>
    <d v="1992-04-14T00:00:00"/>
    <x v="1"/>
    <s v="250/500"/>
    <n v="500"/>
    <n v="1362.31"/>
    <n v="0"/>
    <n v="446606"/>
    <x v="0"/>
    <x v="5"/>
    <s v="prof-specialty"/>
    <s v="bungie-jumping"/>
    <s v="wife"/>
    <n v="67600"/>
    <n v="-65300"/>
    <d v="2015-01-13T00:00:00"/>
    <x v="0"/>
    <s v="Front Collision"/>
    <x v="1"/>
    <x v="4"/>
    <x v="1"/>
    <s v="Arlington"/>
    <s v="7819 2nd Ave"/>
    <n v="16"/>
    <n v="1"/>
    <s v="NO"/>
    <n v="0"/>
    <n v="2"/>
    <s v="NO"/>
    <n v="82060"/>
    <n v="14920"/>
    <n v="7460"/>
    <n v="59680"/>
    <x v="0"/>
    <n v="93"/>
    <n v="2005"/>
    <s v="N"/>
    <n v="0"/>
  </r>
  <r>
    <n v="155"/>
    <n v="35"/>
    <n v="327488"/>
    <d v="1993-08-09T00:00:00"/>
    <x v="0"/>
    <s v="250/500"/>
    <n v="1000"/>
    <n v="919.37"/>
    <n v="0"/>
    <n v="459537"/>
    <x v="1"/>
    <x v="2"/>
    <s v="protective-serv"/>
    <s v="hiking"/>
    <s v="not-in-family"/>
    <n v="83600"/>
    <n v="0"/>
    <d v="2015-01-18T00:00:00"/>
    <x v="0"/>
    <s v="Front Collision"/>
    <x v="1"/>
    <x v="4"/>
    <x v="2"/>
    <s v="Northbrook"/>
    <s v="1331 Elm Ridge"/>
    <n v="0"/>
    <n v="1"/>
    <s v="?"/>
    <n v="0"/>
    <n v="3"/>
    <s v="?"/>
    <n v="48360"/>
    <n v="8060"/>
    <n v="8060"/>
    <n v="32240"/>
    <x v="5"/>
    <s v="Maxima"/>
    <n v="1997"/>
    <s v="N"/>
    <n v="0"/>
  </r>
  <r>
    <n v="78"/>
    <n v="31"/>
    <n v="715202"/>
    <d v="1991-04-02T00:00:00"/>
    <x v="0"/>
    <s v="250/500"/>
    <n v="1000"/>
    <n v="1377.23"/>
    <n v="0"/>
    <n v="440757"/>
    <x v="1"/>
    <x v="4"/>
    <s v="armed-forces"/>
    <s v="kayaking"/>
    <s v="unmarried"/>
    <n v="72600"/>
    <n v="0"/>
    <d v="2015-03-01T00:00:00"/>
    <x v="2"/>
    <s v="Side Collision"/>
    <x v="1"/>
    <x v="3"/>
    <x v="2"/>
    <s v="Hillsdale"/>
    <s v="9240 Britain Ave"/>
    <n v="1"/>
    <n v="3"/>
    <s v="?"/>
    <n v="2"/>
    <n v="1"/>
    <s v="?"/>
    <n v="52290"/>
    <n v="5810"/>
    <n v="11620"/>
    <n v="34860"/>
    <x v="5"/>
    <s v="Maxima"/>
    <n v="1997"/>
    <s v="N"/>
    <n v="0"/>
  </r>
  <r>
    <n v="440"/>
    <n v="57"/>
    <n v="648852"/>
    <d v="2007-03-15T00:00:00"/>
    <x v="2"/>
    <s v="100/300"/>
    <n v="1000"/>
    <n v="995.55"/>
    <n v="5000000"/>
    <n v="604948"/>
    <x v="0"/>
    <x v="3"/>
    <s v="protective-serv"/>
    <s v="paintball"/>
    <s v="wife"/>
    <n v="51500"/>
    <n v="-52100"/>
    <d v="2015-02-02T00:00:00"/>
    <x v="2"/>
    <s v="Rear Collision"/>
    <x v="0"/>
    <x v="0"/>
    <x v="0"/>
    <s v="Arlington"/>
    <s v="6668 Andromedia Ridge"/>
    <n v="19"/>
    <n v="3"/>
    <s v="YES"/>
    <n v="0"/>
    <n v="3"/>
    <s v="?"/>
    <n v="68200"/>
    <n v="12400"/>
    <n v="12400"/>
    <n v="43400"/>
    <x v="11"/>
    <s v="Wrangler"/>
    <n v="2007"/>
    <s v="Y"/>
    <n v="0"/>
  </r>
  <r>
    <n v="264"/>
    <n v="43"/>
    <n v="516959"/>
    <d v="2010-05-01T00:00:00"/>
    <x v="2"/>
    <s v="100/300"/>
    <n v="500"/>
    <n v="1508.12"/>
    <n v="6000000"/>
    <n v="433275"/>
    <x v="0"/>
    <x v="1"/>
    <s v="craft-repair"/>
    <s v="basketball"/>
    <s v="wife"/>
    <n v="0"/>
    <n v="0"/>
    <d v="2015-01-20T00:00:00"/>
    <x v="2"/>
    <s v="Rear Collision"/>
    <x v="0"/>
    <x v="3"/>
    <x v="2"/>
    <s v="Columbus"/>
    <s v="5276 2nd Lane"/>
    <n v="0"/>
    <n v="3"/>
    <s v="?"/>
    <n v="2"/>
    <n v="1"/>
    <s v="NO"/>
    <n v="60750"/>
    <n v="13500"/>
    <n v="6750"/>
    <n v="40500"/>
    <x v="11"/>
    <s v="Wrangler"/>
    <n v="2015"/>
    <s v="Y"/>
    <n v="0"/>
  </r>
  <r>
    <n v="66"/>
    <n v="30"/>
    <n v="984456"/>
    <d v="2003-06-24T00:00:00"/>
    <x v="1"/>
    <s v="500/1000"/>
    <n v="500"/>
    <n v="484.67"/>
    <n v="0"/>
    <n v="608309"/>
    <x v="1"/>
    <x v="3"/>
    <s v="adm-clerical"/>
    <s v="paintball"/>
    <s v="wife"/>
    <n v="21100"/>
    <n v="-60800"/>
    <d v="2015-01-24T00:00:00"/>
    <x v="2"/>
    <s v="Front Collision"/>
    <x v="0"/>
    <x v="2"/>
    <x v="0"/>
    <s v="Arlington"/>
    <s v="2889 Weaver St"/>
    <n v="2"/>
    <n v="3"/>
    <s v="?"/>
    <n v="0"/>
    <n v="2"/>
    <s v="YES"/>
    <n v="65560"/>
    <n v="11920"/>
    <n v="11920"/>
    <n v="41720"/>
    <x v="13"/>
    <s v="Passat"/>
    <n v="2015"/>
    <s v="Y"/>
    <n v="0"/>
  </r>
  <r>
    <n v="366"/>
    <n v="50"/>
    <n v="801331"/>
    <d v="1990-07-08T00:00:00"/>
    <x v="1"/>
    <s v="500/1000"/>
    <n v="1000"/>
    <n v="1561.41"/>
    <n v="0"/>
    <n v="462767"/>
    <x v="1"/>
    <x v="5"/>
    <s v="handlers-cleaners"/>
    <s v="basketball"/>
    <s v="husband"/>
    <n v="21200"/>
    <n v="0"/>
    <d v="2015-01-04T00:00:00"/>
    <x v="2"/>
    <s v="Rear Collision"/>
    <x v="1"/>
    <x v="0"/>
    <x v="2"/>
    <s v="Arlington"/>
    <s v="1879 4th Lane"/>
    <n v="5"/>
    <n v="3"/>
    <s v="YES"/>
    <n v="1"/>
    <n v="3"/>
    <s v="NO"/>
    <n v="70290"/>
    <n v="12780"/>
    <n v="12780"/>
    <n v="44730"/>
    <x v="1"/>
    <s v="C300"/>
    <n v="2012"/>
    <s v="N"/>
    <n v="0"/>
  </r>
  <r>
    <n v="188"/>
    <n v="37"/>
    <n v="786103"/>
    <d v="1994-09-24T00:00:00"/>
    <x v="0"/>
    <s v="100/300"/>
    <n v="500"/>
    <n v="1457.21"/>
    <n v="0"/>
    <n v="471785"/>
    <x v="1"/>
    <x v="6"/>
    <s v="adm-clerical"/>
    <s v="hiking"/>
    <s v="own-child"/>
    <n v="46300"/>
    <n v="0"/>
    <d v="2015-01-17T00:00:00"/>
    <x v="0"/>
    <s v="Rear Collision"/>
    <x v="2"/>
    <x v="4"/>
    <x v="0"/>
    <s v="Columbus"/>
    <s v="5499 Elm Hwy"/>
    <n v="6"/>
    <n v="1"/>
    <s v="?"/>
    <n v="2"/>
    <n v="0"/>
    <s v="YES"/>
    <n v="45000"/>
    <n v="5000"/>
    <n v="5000"/>
    <n v="35000"/>
    <x v="9"/>
    <s v="Forrestor"/>
    <n v="2003"/>
    <s v="N"/>
    <n v="0"/>
  </r>
  <r>
    <n v="224"/>
    <n v="39"/>
    <n v="684193"/>
    <d v="2012-06-20T00:00:00"/>
    <x v="2"/>
    <s v="500/1000"/>
    <n v="1000"/>
    <n v="1128.71"/>
    <n v="0"/>
    <n v="601397"/>
    <x v="1"/>
    <x v="6"/>
    <s v="prof-specialty"/>
    <s v="sleeping"/>
    <s v="other-relative"/>
    <n v="0"/>
    <n v="-47100"/>
    <d v="2015-02-04T00:00:00"/>
    <x v="2"/>
    <s v="Rear Collision"/>
    <x v="2"/>
    <x v="2"/>
    <x v="1"/>
    <s v="Riverwood"/>
    <s v="8822 Sky St"/>
    <n v="21"/>
    <n v="3"/>
    <s v="YES"/>
    <n v="2"/>
    <n v="1"/>
    <s v="?"/>
    <n v="61800"/>
    <n v="12360"/>
    <n v="6180"/>
    <n v="43260"/>
    <x v="9"/>
    <s v="Impreza"/>
    <n v="2007"/>
    <s v="N"/>
    <n v="0"/>
  </r>
  <r>
    <n v="253"/>
    <n v="46"/>
    <n v="247505"/>
    <d v="2006-04-19T00:00:00"/>
    <x v="2"/>
    <s v="100/300"/>
    <n v="500"/>
    <n v="1358.2"/>
    <n v="0"/>
    <n v="477636"/>
    <x v="1"/>
    <x v="0"/>
    <s v="transport-moving"/>
    <s v="movies"/>
    <s v="husband"/>
    <n v="52900"/>
    <n v="0"/>
    <d v="2015-02-14T00:00:00"/>
    <x v="2"/>
    <s v="Front Collision"/>
    <x v="0"/>
    <x v="4"/>
    <x v="2"/>
    <s v="Columbus"/>
    <s v="4254 Best Ridge"/>
    <n v="11"/>
    <n v="3"/>
    <s v="YES"/>
    <n v="0"/>
    <n v="0"/>
    <s v="NO"/>
    <n v="64570"/>
    <n v="5870"/>
    <n v="11740"/>
    <n v="46960"/>
    <x v="11"/>
    <s v="Wrangler"/>
    <n v="2001"/>
    <s v="N"/>
    <n v="0"/>
  </r>
  <r>
    <n v="446"/>
    <n v="61"/>
    <n v="259792"/>
    <d v="1999-04-07T00:00:00"/>
    <x v="2"/>
    <s v="100/300"/>
    <n v="1000"/>
    <n v="1232.79"/>
    <n v="0"/>
    <n v="441967"/>
    <x v="1"/>
    <x v="5"/>
    <s v="adm-clerical"/>
    <s v="reading"/>
    <s v="unmarried"/>
    <n v="49900"/>
    <n v="-62100"/>
    <d v="2015-01-07T00:00:00"/>
    <x v="0"/>
    <s v="Rear Collision"/>
    <x v="1"/>
    <x v="3"/>
    <x v="1"/>
    <s v="Springfield"/>
    <s v="5812 Weaver Ave"/>
    <n v="3"/>
    <n v="1"/>
    <s v="YES"/>
    <n v="2"/>
    <n v="0"/>
    <s v="YES"/>
    <n v="70500"/>
    <n v="7050"/>
    <n v="14100"/>
    <n v="49350"/>
    <x v="9"/>
    <s v="Forrestor"/>
    <n v="2007"/>
    <s v="N"/>
    <n v="0"/>
  </r>
  <r>
    <n v="169"/>
    <n v="37"/>
    <n v="185124"/>
    <d v="2001-12-07T00:00:00"/>
    <x v="2"/>
    <s v="100/300"/>
    <n v="1000"/>
    <n v="936.19"/>
    <n v="0"/>
    <n v="454776"/>
    <x v="0"/>
    <x v="6"/>
    <s v="armed-forces"/>
    <s v="movies"/>
    <s v="other-relative"/>
    <n v="70600"/>
    <n v="-48500"/>
    <d v="2015-02-02T00:00:00"/>
    <x v="2"/>
    <s v="Side Collision"/>
    <x v="2"/>
    <x v="0"/>
    <x v="0"/>
    <s v="Northbrook"/>
    <s v="7155 Apache Drive"/>
    <n v="4"/>
    <n v="3"/>
    <s v="?"/>
    <n v="2"/>
    <n v="1"/>
    <s v="YES"/>
    <n v="57900"/>
    <n v="17370"/>
    <n v="5790"/>
    <n v="34740"/>
    <x v="6"/>
    <s v="A5"/>
    <n v="2005"/>
    <s v="N"/>
    <n v="0"/>
  </r>
  <r>
    <n v="255"/>
    <n v="46"/>
    <n v="760700"/>
    <d v="2006-11-25T00:00:00"/>
    <x v="2"/>
    <s v="250/500"/>
    <n v="500"/>
    <n v="1302.3399999999999"/>
    <n v="0"/>
    <n v="431532"/>
    <x v="1"/>
    <x v="6"/>
    <s v="prof-specialty"/>
    <s v="video-games"/>
    <s v="own-child"/>
    <n v="0"/>
    <n v="-52600"/>
    <d v="2015-01-12T00:00:00"/>
    <x v="2"/>
    <s v="Front Collision"/>
    <x v="1"/>
    <x v="2"/>
    <x v="4"/>
    <s v="Northbrook"/>
    <s v="1376 Pine St"/>
    <n v="2"/>
    <n v="3"/>
    <s v="NO"/>
    <n v="1"/>
    <n v="0"/>
    <s v="NO"/>
    <n v="57860"/>
    <n v="5260"/>
    <n v="10520"/>
    <n v="42080"/>
    <x v="13"/>
    <s v="Jetta"/>
    <n v="2011"/>
    <s v="N"/>
    <n v="0"/>
  </r>
  <r>
    <n v="209"/>
    <n v="39"/>
    <n v="362407"/>
    <d v="1996-12-06T00:00:00"/>
    <x v="1"/>
    <s v="100/300"/>
    <n v="500"/>
    <n v="1264.99"/>
    <n v="0"/>
    <n v="614169"/>
    <x v="0"/>
    <x v="1"/>
    <s v="transport-moving"/>
    <s v="polo"/>
    <s v="husband"/>
    <n v="67800"/>
    <n v="0"/>
    <d v="2015-01-01T00:00:00"/>
    <x v="0"/>
    <s v="Side Collision"/>
    <x v="1"/>
    <x v="2"/>
    <x v="1"/>
    <s v="Northbrook"/>
    <s v="3340 3rd Hwy"/>
    <n v="22"/>
    <n v="1"/>
    <s v="?"/>
    <n v="1"/>
    <n v="1"/>
    <s v="NO"/>
    <n v="37800"/>
    <n v="8400"/>
    <n v="4200"/>
    <n v="25200"/>
    <x v="3"/>
    <s v="Silverado"/>
    <n v="1995"/>
    <s v="N"/>
    <n v="0"/>
  </r>
  <r>
    <n v="210"/>
    <n v="37"/>
    <n v="389525"/>
    <d v="2012-07-10T00:00:00"/>
    <x v="0"/>
    <s v="500/1000"/>
    <n v="500"/>
    <n v="1467.76"/>
    <n v="0"/>
    <n v="601425"/>
    <x v="1"/>
    <x v="0"/>
    <s v="tech-support"/>
    <s v="hiking"/>
    <s v="own-child"/>
    <n v="38700"/>
    <n v="-33100"/>
    <d v="2015-02-22T00:00:00"/>
    <x v="0"/>
    <s v="Front Collision"/>
    <x v="2"/>
    <x v="4"/>
    <x v="2"/>
    <s v="Northbend"/>
    <s v="3097 4th Drive"/>
    <n v="8"/>
    <n v="1"/>
    <s v="?"/>
    <n v="1"/>
    <n v="3"/>
    <s v="YES"/>
    <n v="63300"/>
    <n v="6330"/>
    <n v="6330"/>
    <n v="50640"/>
    <x v="7"/>
    <s v="Highlander"/>
    <n v="2000"/>
    <s v="N"/>
    <n v="0"/>
  </r>
  <r>
    <n v="174"/>
    <n v="33"/>
    <n v="179538"/>
    <d v="2014-04-07T00:00:00"/>
    <x v="1"/>
    <s v="250/500"/>
    <n v="2000"/>
    <n v="1124.43"/>
    <n v="0"/>
    <n v="477346"/>
    <x v="1"/>
    <x v="3"/>
    <s v="farming-fishing"/>
    <s v="paintball"/>
    <s v="own-child"/>
    <n v="0"/>
    <n v="0"/>
    <d v="2015-01-16T00:00:00"/>
    <x v="2"/>
    <s v="Rear Collision"/>
    <x v="2"/>
    <x v="4"/>
    <x v="4"/>
    <s v="Northbrook"/>
    <s v="1916 Elm St"/>
    <n v="14"/>
    <n v="3"/>
    <s v="YES"/>
    <n v="0"/>
    <n v="1"/>
    <s v="YES"/>
    <n v="44200"/>
    <n v="8840"/>
    <n v="4420"/>
    <n v="30940"/>
    <x v="0"/>
    <n v="93"/>
    <n v="1995"/>
    <s v="N"/>
    <n v="0"/>
  </r>
  <r>
    <n v="70"/>
    <n v="28"/>
    <n v="265437"/>
    <d v="2003-10-11T00:00:00"/>
    <x v="2"/>
    <s v="250/500"/>
    <n v="1000"/>
    <n v="1319.81"/>
    <n v="0"/>
    <n v="613587"/>
    <x v="0"/>
    <x v="5"/>
    <s v="machine-op-inspct"/>
    <s v="yachting"/>
    <s v="husband"/>
    <n v="67200"/>
    <n v="-59400"/>
    <d v="2015-01-28T00:00:00"/>
    <x v="2"/>
    <s v="Side Collision"/>
    <x v="1"/>
    <x v="0"/>
    <x v="4"/>
    <s v="Arlington"/>
    <s v="8917 Cherokee Lane"/>
    <n v="14"/>
    <n v="4"/>
    <s v="NO"/>
    <n v="1"/>
    <n v="0"/>
    <s v="YES"/>
    <n v="31680"/>
    <n v="3520"/>
    <n v="3520"/>
    <n v="24640"/>
    <x v="7"/>
    <s v="Camry"/>
    <n v="2006"/>
    <s v="N"/>
    <n v="0"/>
  </r>
  <r>
    <n v="89"/>
    <n v="32"/>
    <n v="266247"/>
    <d v="2015-01-17T00:00:00"/>
    <x v="1"/>
    <s v="100/300"/>
    <n v="2000"/>
    <n v="1482.53"/>
    <n v="0"/>
    <n v="620358"/>
    <x v="1"/>
    <x v="0"/>
    <s v="tech-support"/>
    <s v="kayaking"/>
    <s v="not-in-family"/>
    <n v="49100"/>
    <n v="-45100"/>
    <d v="2015-01-23T00:00:00"/>
    <x v="3"/>
    <s v="?"/>
    <x v="3"/>
    <x v="0"/>
    <x v="4"/>
    <s v="Northbrook"/>
    <s v="8492 Weaver Hwy"/>
    <n v="5"/>
    <n v="1"/>
    <s v="YES"/>
    <n v="1"/>
    <n v="2"/>
    <s v="?"/>
    <n v="100"/>
    <n v="10"/>
    <n v="20"/>
    <n v="70"/>
    <x v="6"/>
    <s v="A3"/>
    <n v="2002"/>
    <s v="N"/>
    <n v="0"/>
  </r>
  <r>
    <n v="458"/>
    <n v="61"/>
    <n v="921851"/>
    <d v="1992-12-07T00:00:00"/>
    <x v="1"/>
    <s v="100/300"/>
    <n v="1000"/>
    <n v="1328.18"/>
    <n v="0"/>
    <n v="617699"/>
    <x v="1"/>
    <x v="5"/>
    <s v="protective-serv"/>
    <s v="bungie-jumping"/>
    <s v="other-relative"/>
    <n v="53000"/>
    <n v="0"/>
    <d v="2015-02-25T00:00:00"/>
    <x v="0"/>
    <s v="Front Collision"/>
    <x v="1"/>
    <x v="2"/>
    <x v="4"/>
    <s v="Columbus"/>
    <s v="3753 Francis Lane"/>
    <n v="18"/>
    <n v="1"/>
    <s v="NO"/>
    <n v="2"/>
    <n v="1"/>
    <s v="NO"/>
    <n v="56340"/>
    <n v="6260"/>
    <n v="6260"/>
    <n v="43820"/>
    <x v="13"/>
    <s v="Passat"/>
    <n v="2003"/>
    <s v="N"/>
    <n v="0"/>
  </r>
  <r>
    <n v="239"/>
    <n v="40"/>
    <n v="488724"/>
    <d v="2004-11-29T00:00:00"/>
    <x v="1"/>
    <s v="100/300"/>
    <n v="500"/>
    <n v="1463.95"/>
    <n v="0"/>
    <n v="430567"/>
    <x v="1"/>
    <x v="6"/>
    <s v="sales"/>
    <s v="skydiving"/>
    <s v="own-child"/>
    <n v="0"/>
    <n v="0"/>
    <d v="2015-02-11T00:00:00"/>
    <x v="2"/>
    <s v="Rear Collision"/>
    <x v="2"/>
    <x v="0"/>
    <x v="5"/>
    <s v="Springfield"/>
    <s v="4545 4th Ridge"/>
    <n v="20"/>
    <n v="3"/>
    <s v="?"/>
    <n v="0"/>
    <n v="0"/>
    <s v="YES"/>
    <n v="69740"/>
    <n v="6340"/>
    <n v="6340"/>
    <n v="57060"/>
    <x v="2"/>
    <s v="Neon"/>
    <n v="2003"/>
    <s v="N"/>
    <n v="0"/>
  </r>
  <r>
    <n v="161"/>
    <n v="38"/>
    <n v="192524"/>
    <d v="2004-01-02T00:00:00"/>
    <x v="2"/>
    <s v="100/300"/>
    <n v="2000"/>
    <n v="1133.8499999999999"/>
    <n v="0"/>
    <n v="439870"/>
    <x v="0"/>
    <x v="1"/>
    <s v="priv-house-serv"/>
    <s v="exercise"/>
    <s v="not-in-family"/>
    <n v="60200"/>
    <n v="0"/>
    <d v="2015-01-03T00:00:00"/>
    <x v="2"/>
    <s v="Front Collision"/>
    <x v="2"/>
    <x v="0"/>
    <x v="4"/>
    <s v="Springfield"/>
    <s v="2272 Embaracadero Drive"/>
    <n v="0"/>
    <n v="3"/>
    <s v="YES"/>
    <n v="2"/>
    <n v="2"/>
    <s v="YES"/>
    <n v="60480"/>
    <n v="5040"/>
    <n v="15120"/>
    <n v="40320"/>
    <x v="13"/>
    <s v="Jetta"/>
    <n v="2003"/>
    <s v="N"/>
    <n v="0"/>
  </r>
  <r>
    <n v="446"/>
    <n v="61"/>
    <n v="338070"/>
    <d v="2006-01-25T00:00:00"/>
    <x v="1"/>
    <s v="500/1000"/>
    <n v="1000"/>
    <n v="1037.32"/>
    <n v="0"/>
    <n v="438837"/>
    <x v="1"/>
    <x v="5"/>
    <s v="tech-support"/>
    <s v="skydiving"/>
    <s v="wife"/>
    <n v="0"/>
    <n v="-15700"/>
    <d v="2015-01-30T00:00:00"/>
    <x v="2"/>
    <s v="Rear Collision"/>
    <x v="1"/>
    <x v="0"/>
    <x v="5"/>
    <s v="Hillsdale"/>
    <s v="5341 5th Ave"/>
    <n v="1"/>
    <n v="3"/>
    <s v="?"/>
    <n v="2"/>
    <n v="1"/>
    <s v="NO"/>
    <n v="80880"/>
    <n v="6740"/>
    <n v="13480"/>
    <n v="60660"/>
    <x v="5"/>
    <s v="Ultima"/>
    <n v="2005"/>
    <s v="N"/>
    <n v="0"/>
  </r>
  <r>
    <n v="476"/>
    <n v="61"/>
    <n v="865607"/>
    <d v="1993-04-18T00:00:00"/>
    <x v="1"/>
    <s v="250/500"/>
    <n v="1000"/>
    <n v="1562.8"/>
    <n v="0"/>
    <n v="458997"/>
    <x v="1"/>
    <x v="4"/>
    <s v="handlers-cleaners"/>
    <s v="dancing"/>
    <s v="not-in-family"/>
    <n v="42800"/>
    <n v="-68200"/>
    <d v="2015-01-18T00:00:00"/>
    <x v="0"/>
    <s v="Front Collision"/>
    <x v="2"/>
    <x v="2"/>
    <x v="4"/>
    <s v="Hillsdale"/>
    <s v="7745 Washington Ridge"/>
    <n v="10"/>
    <n v="1"/>
    <s v="?"/>
    <n v="1"/>
    <n v="2"/>
    <s v="YES"/>
    <n v="49390"/>
    <n v="8980"/>
    <n v="4490"/>
    <n v="35920"/>
    <x v="9"/>
    <s v="Legacy"/>
    <n v="2009"/>
    <s v="N"/>
    <n v="0"/>
  </r>
  <r>
    <n v="70"/>
    <n v="29"/>
    <n v="963285"/>
    <d v="2006-12-09T00:00:00"/>
    <x v="1"/>
    <s v="100/300"/>
    <n v="1000"/>
    <n v="1425.79"/>
    <n v="0"/>
    <n v="604147"/>
    <x v="1"/>
    <x v="0"/>
    <s v="armed-forces"/>
    <s v="video-games"/>
    <s v="other-relative"/>
    <n v="62400"/>
    <n v="-52300"/>
    <d v="2015-01-04T00:00:00"/>
    <x v="0"/>
    <s v="Front Collision"/>
    <x v="1"/>
    <x v="4"/>
    <x v="5"/>
    <s v="Riverwood"/>
    <s v="1275 4th Ridge"/>
    <n v="12"/>
    <n v="1"/>
    <s v="NO"/>
    <n v="0"/>
    <n v="3"/>
    <s v="?"/>
    <n v="69360"/>
    <n v="11560"/>
    <n v="11560"/>
    <n v="46240"/>
    <x v="2"/>
    <s v="RAM"/>
    <n v="2009"/>
    <s v="N"/>
    <n v="0"/>
  </r>
  <r>
    <n v="233"/>
    <n v="41"/>
    <n v="728491"/>
    <d v="1997-08-30T00:00:00"/>
    <x v="0"/>
    <s v="500/1000"/>
    <n v="2000"/>
    <n v="1615.14"/>
    <n v="0"/>
    <n v="606638"/>
    <x v="1"/>
    <x v="2"/>
    <s v="tech-support"/>
    <s v="board-games"/>
    <s v="other-relative"/>
    <n v="67100"/>
    <n v="0"/>
    <d v="2015-01-20T00:00:00"/>
    <x v="1"/>
    <s v="?"/>
    <x v="1"/>
    <x v="1"/>
    <x v="2"/>
    <s v="Springfield"/>
    <s v="4857 Weaver St"/>
    <n v="6"/>
    <n v="1"/>
    <s v="NO"/>
    <n v="0"/>
    <n v="1"/>
    <s v="?"/>
    <n v="3740"/>
    <n v="680"/>
    <n v="680"/>
    <n v="2380"/>
    <x v="3"/>
    <s v="Malibu"/>
    <n v="2011"/>
    <s v="N"/>
    <n v="0"/>
  </r>
  <r>
    <n v="122"/>
    <n v="33"/>
    <n v="553436"/>
    <d v="1991-06-03T00:00:00"/>
    <x v="2"/>
    <s v="250/500"/>
    <n v="500"/>
    <n v="1236.5"/>
    <n v="0"/>
    <n v="619620"/>
    <x v="0"/>
    <x v="1"/>
    <s v="other-service"/>
    <s v="bungie-jumping"/>
    <s v="husband"/>
    <n v="0"/>
    <n v="-48700"/>
    <d v="2015-02-12T00:00:00"/>
    <x v="3"/>
    <s v="?"/>
    <x v="3"/>
    <x v="1"/>
    <x v="2"/>
    <s v="Hillsdale"/>
    <s v="8211 Sky Hwy"/>
    <n v="1"/>
    <n v="1"/>
    <s v="NO"/>
    <n v="0"/>
    <n v="1"/>
    <s v="NO"/>
    <n v="5060"/>
    <n v="460"/>
    <n v="920"/>
    <n v="3680"/>
    <x v="5"/>
    <s v="Ultima"/>
    <n v="2003"/>
    <s v="N"/>
    <n v="0"/>
  </r>
  <r>
    <n v="335"/>
    <n v="48"/>
    <n v="440616"/>
    <d v="1995-09-06T00:00:00"/>
    <x v="2"/>
    <s v="500/1000"/>
    <n v="2000"/>
    <n v="1017.97"/>
    <n v="0"/>
    <n v="441671"/>
    <x v="1"/>
    <x v="0"/>
    <s v="machine-op-inspct"/>
    <s v="chess"/>
    <s v="wife"/>
    <n v="59900"/>
    <n v="-34800"/>
    <d v="2015-02-19T00:00:00"/>
    <x v="2"/>
    <s v="Front Collision"/>
    <x v="2"/>
    <x v="0"/>
    <x v="4"/>
    <s v="Columbus"/>
    <s v="8617 Best Ave"/>
    <n v="21"/>
    <n v="3"/>
    <s v="NO"/>
    <n v="0"/>
    <n v="0"/>
    <s v="YES"/>
    <n v="35860"/>
    <n v="3260"/>
    <n v="6520"/>
    <n v="26080"/>
    <x v="10"/>
    <s v="X5"/>
    <n v="2005"/>
    <s v="Y"/>
    <n v="0"/>
  </r>
  <r>
    <n v="257"/>
    <n v="40"/>
    <n v="463237"/>
    <d v="2000-02-09T00:00:00"/>
    <x v="1"/>
    <s v="100/300"/>
    <n v="2000"/>
    <n v="1306"/>
    <n v="0"/>
    <n v="610381"/>
    <x v="0"/>
    <x v="2"/>
    <s v="machine-op-inspct"/>
    <s v="cross-fit"/>
    <s v="husband"/>
    <n v="46100"/>
    <n v="-46900"/>
    <d v="2015-02-21T00:00:00"/>
    <x v="2"/>
    <s v="Front Collision"/>
    <x v="0"/>
    <x v="4"/>
    <x v="2"/>
    <s v="Columbus"/>
    <s v="9856 Apache St"/>
    <n v="3"/>
    <n v="3"/>
    <s v="YES"/>
    <n v="2"/>
    <n v="1"/>
    <s v="?"/>
    <n v="50050"/>
    <n v="7700"/>
    <n v="3850"/>
    <n v="38500"/>
    <x v="8"/>
    <s v="Fusion"/>
    <n v="2008"/>
    <s v="Y"/>
    <n v="0"/>
  </r>
  <r>
    <n v="85"/>
    <n v="27"/>
    <n v="753452"/>
    <d v="1996-07-23T00:00:00"/>
    <x v="2"/>
    <s v="500/1000"/>
    <n v="2000"/>
    <n v="1174.1400000000001"/>
    <n v="0"/>
    <n v="602416"/>
    <x v="0"/>
    <x v="3"/>
    <s v="priv-house-serv"/>
    <s v="dancing"/>
    <s v="unmarried"/>
    <n v="50400"/>
    <n v="-61500"/>
    <d v="2015-02-02T00:00:00"/>
    <x v="2"/>
    <s v="Rear Collision"/>
    <x v="1"/>
    <x v="2"/>
    <x v="2"/>
    <s v="Northbend"/>
    <s v="1951 Best Ave"/>
    <n v="14"/>
    <n v="4"/>
    <s v="YES"/>
    <n v="0"/>
    <n v="0"/>
    <s v="NO"/>
    <n v="59070"/>
    <n v="10740"/>
    <n v="5370"/>
    <n v="42960"/>
    <x v="7"/>
    <s v="Camry"/>
    <n v="2012"/>
    <s v="N"/>
    <n v="0"/>
  </r>
  <r>
    <n v="133"/>
    <n v="30"/>
    <n v="920554"/>
    <d v="2005-09-21T00:00:00"/>
    <x v="1"/>
    <s v="500/1000"/>
    <n v="1000"/>
    <n v="1231.01"/>
    <n v="0"/>
    <n v="459562"/>
    <x v="0"/>
    <x v="3"/>
    <s v="adm-clerical"/>
    <s v="board-games"/>
    <s v="husband"/>
    <n v="0"/>
    <n v="-31700"/>
    <d v="2015-02-01T00:00:00"/>
    <x v="2"/>
    <s v="Front Collision"/>
    <x v="1"/>
    <x v="2"/>
    <x v="0"/>
    <s v="Riverwood"/>
    <s v="1824 5th Lane"/>
    <n v="19"/>
    <n v="3"/>
    <s v="NO"/>
    <n v="1"/>
    <n v="2"/>
    <s v="?"/>
    <n v="28440"/>
    <n v="3160"/>
    <n v="3160"/>
    <n v="22120"/>
    <x v="2"/>
    <s v="Neon"/>
    <n v="2007"/>
    <s v="N"/>
    <n v="0"/>
  </r>
  <r>
    <n v="119"/>
    <n v="34"/>
    <n v="594783"/>
    <d v="2011-12-30T00:00:00"/>
    <x v="2"/>
    <s v="250/500"/>
    <n v="500"/>
    <n v="1299.18"/>
    <n v="0"/>
    <n v="463271"/>
    <x v="1"/>
    <x v="3"/>
    <s v="tech-support"/>
    <s v="hiking"/>
    <s v="wife"/>
    <n v="57100"/>
    <n v="0"/>
    <d v="2015-01-08T00:00:00"/>
    <x v="0"/>
    <s v="Front Collision"/>
    <x v="0"/>
    <x v="2"/>
    <x v="3"/>
    <s v="Springfield"/>
    <s v="7393 Washington St"/>
    <n v="7"/>
    <n v="1"/>
    <s v="YES"/>
    <n v="2"/>
    <n v="1"/>
    <s v="YES"/>
    <n v="45540"/>
    <n v="8280"/>
    <n v="8280"/>
    <n v="28980"/>
    <x v="12"/>
    <s v="Civic"/>
    <n v="1998"/>
    <s v="Y"/>
    <n v="0"/>
  </r>
  <r>
    <n v="169"/>
    <n v="34"/>
    <n v="725330"/>
    <d v="1996-07-21T00:00:00"/>
    <x v="1"/>
    <s v="100/300"/>
    <n v="500"/>
    <n v="1469.75"/>
    <n v="0"/>
    <n v="458132"/>
    <x v="1"/>
    <x v="6"/>
    <s v="sales"/>
    <s v="reading"/>
    <s v="not-in-family"/>
    <n v="0"/>
    <n v="-57600"/>
    <d v="2015-01-16T00:00:00"/>
    <x v="0"/>
    <s v="Rear Collision"/>
    <x v="1"/>
    <x v="2"/>
    <x v="1"/>
    <s v="Arlington"/>
    <s v="1386 Britain St"/>
    <n v="0"/>
    <n v="1"/>
    <s v="?"/>
    <n v="0"/>
    <n v="0"/>
    <s v="YES"/>
    <n v="38700"/>
    <n v="7740"/>
    <n v="3870"/>
    <n v="27090"/>
    <x v="13"/>
    <s v="Passat"/>
    <n v="2012"/>
    <s v="N"/>
    <n v="0"/>
  </r>
  <r>
    <n v="225"/>
    <n v="39"/>
    <n v="607259"/>
    <d v="1996-04-08T00:00:00"/>
    <x v="0"/>
    <s v="250/500"/>
    <n v="500"/>
    <n v="1390.72"/>
    <n v="0"/>
    <n v="448949"/>
    <x v="0"/>
    <x v="4"/>
    <s v="tech-support"/>
    <s v="paintball"/>
    <s v="other-relative"/>
    <n v="83900"/>
    <n v="-52100"/>
    <d v="2015-02-20T00:00:00"/>
    <x v="3"/>
    <s v="?"/>
    <x v="3"/>
    <x v="1"/>
    <x v="0"/>
    <s v="Northbrook"/>
    <s v="7928 Maple Ridge"/>
    <n v="6"/>
    <n v="1"/>
    <s v="YES"/>
    <n v="2"/>
    <n v="1"/>
    <s v="YES"/>
    <n v="5830"/>
    <n v="1060"/>
    <n v="530"/>
    <n v="4240"/>
    <x v="5"/>
    <s v="Pathfinder"/>
    <n v="2011"/>
    <s v="N"/>
    <n v="0"/>
  </r>
  <r>
    <n v="84"/>
    <n v="32"/>
    <n v="979336"/>
    <d v="2001-03-04T00:00:00"/>
    <x v="2"/>
    <s v="500/1000"/>
    <n v="500"/>
    <n v="1694.09"/>
    <n v="7000000"/>
    <n v="603732"/>
    <x v="1"/>
    <x v="2"/>
    <s v="prof-specialty"/>
    <s v="cross-fit"/>
    <s v="husband"/>
    <n v="0"/>
    <n v="0"/>
    <d v="2015-01-30T00:00:00"/>
    <x v="0"/>
    <s v="Rear Collision"/>
    <x v="2"/>
    <x v="3"/>
    <x v="2"/>
    <s v="Northbend"/>
    <s v="1546 Cherokee Ave"/>
    <n v="0"/>
    <n v="1"/>
    <s v="YES"/>
    <n v="0"/>
    <n v="2"/>
    <s v="?"/>
    <n v="57240"/>
    <n v="4770"/>
    <n v="9540"/>
    <n v="42930"/>
    <x v="10"/>
    <s v="X6"/>
    <n v="1995"/>
    <s v="Y"/>
    <n v="0"/>
  </r>
  <r>
    <n v="169"/>
    <n v="39"/>
    <n v="865201"/>
    <d v="2001-10-19T00:00:00"/>
    <x v="0"/>
    <s v="100/300"/>
    <n v="2000"/>
    <n v="1140.1500000000001"/>
    <n v="0"/>
    <n v="608929"/>
    <x v="0"/>
    <x v="5"/>
    <s v="armed-forces"/>
    <s v="exercise"/>
    <s v="husband"/>
    <n v="0"/>
    <n v="-36800"/>
    <d v="2015-01-19T00:00:00"/>
    <x v="2"/>
    <s v="Rear Collision"/>
    <x v="2"/>
    <x v="0"/>
    <x v="1"/>
    <s v="Riverwood"/>
    <s v="2003 2nd Hwy"/>
    <n v="9"/>
    <n v="3"/>
    <s v="YES"/>
    <n v="0"/>
    <n v="3"/>
    <s v="NO"/>
    <n v="46200"/>
    <n v="4200"/>
    <n v="8400"/>
    <n v="33600"/>
    <x v="9"/>
    <s v="Legacy"/>
    <n v="2015"/>
    <s v="N"/>
    <n v="0"/>
  </r>
  <r>
    <n v="124"/>
    <n v="32"/>
    <n v="140977"/>
    <d v="2006-08-18T00:00:00"/>
    <x v="1"/>
    <s v="100/300"/>
    <n v="1000"/>
    <n v="1310.71"/>
    <n v="0"/>
    <n v="469875"/>
    <x v="1"/>
    <x v="4"/>
    <s v="farming-fishing"/>
    <s v="kayaking"/>
    <s v="wife"/>
    <n v="29300"/>
    <n v="0"/>
    <d v="2015-02-25T00:00:00"/>
    <x v="0"/>
    <s v="Side Collision"/>
    <x v="2"/>
    <x v="4"/>
    <x v="2"/>
    <s v="Columbus"/>
    <s v="9418 5th Hwy"/>
    <n v="23"/>
    <n v="1"/>
    <s v="YES"/>
    <n v="0"/>
    <n v="1"/>
    <s v="NO"/>
    <n v="57700"/>
    <n v="5770"/>
    <n v="5770"/>
    <n v="46160"/>
    <x v="7"/>
    <s v="Camry"/>
    <n v="2003"/>
    <s v="N"/>
    <n v="0"/>
  </r>
  <r>
    <n v="320"/>
    <n v="48"/>
    <n v="787351"/>
    <d v="2013-04-28T00:00:00"/>
    <x v="2"/>
    <s v="250/500"/>
    <n v="2000"/>
    <n v="1730.49"/>
    <n v="7000000"/>
    <n v="443342"/>
    <x v="0"/>
    <x v="3"/>
    <s v="transport-moving"/>
    <s v="hiking"/>
    <s v="not-in-family"/>
    <n v="46300"/>
    <n v="-41700"/>
    <d v="2015-01-24T00:00:00"/>
    <x v="2"/>
    <s v="Front Collision"/>
    <x v="1"/>
    <x v="2"/>
    <x v="4"/>
    <s v="Northbrook"/>
    <s v="8770 1st Lane"/>
    <n v="13"/>
    <n v="3"/>
    <s v="NO"/>
    <n v="2"/>
    <n v="0"/>
    <s v="NO"/>
    <n v="56160"/>
    <n v="4680"/>
    <n v="9360"/>
    <n v="42120"/>
    <x v="0"/>
    <n v="95"/>
    <n v="1995"/>
    <s v="N"/>
    <n v="0"/>
  </r>
  <r>
    <n v="297"/>
    <n v="47"/>
    <n v="272330"/>
    <d v="2009-11-29T00:00:00"/>
    <x v="1"/>
    <s v="250/500"/>
    <n v="500"/>
    <n v="1616.65"/>
    <n v="7000000"/>
    <n v="456363"/>
    <x v="0"/>
    <x v="0"/>
    <s v="adm-clerical"/>
    <s v="movies"/>
    <s v="unmarried"/>
    <n v="0"/>
    <n v="-59500"/>
    <d v="2015-01-16T00:00:00"/>
    <x v="2"/>
    <s v="Side Collision"/>
    <x v="2"/>
    <x v="2"/>
    <x v="4"/>
    <s v="Columbus"/>
    <s v="1087 Flute Drive"/>
    <n v="0"/>
    <n v="3"/>
    <s v="?"/>
    <n v="0"/>
    <n v="3"/>
    <s v="YES"/>
    <n v="44400"/>
    <n v="5550"/>
    <n v="5550"/>
    <n v="33300"/>
    <x v="11"/>
    <s v="Grand Cherokee"/>
    <n v="1999"/>
    <s v="N"/>
    <n v="0"/>
  </r>
  <r>
    <n v="421"/>
    <n v="56"/>
    <n v="728025"/>
    <d v="1990-02-15T00:00:00"/>
    <x v="1"/>
    <s v="100/300"/>
    <n v="500"/>
    <n v="1935.85"/>
    <n v="4000000"/>
    <n v="470826"/>
    <x v="0"/>
    <x v="4"/>
    <s v="machine-op-inspct"/>
    <s v="reading"/>
    <s v="own-child"/>
    <n v="49500"/>
    <n v="-81100"/>
    <d v="2015-01-12T00:00:00"/>
    <x v="0"/>
    <s v="Rear Collision"/>
    <x v="0"/>
    <x v="4"/>
    <x v="2"/>
    <s v="Hillsdale"/>
    <s v="2217 Tree Lane"/>
    <n v="7"/>
    <n v="1"/>
    <s v="?"/>
    <n v="2"/>
    <n v="3"/>
    <s v="?"/>
    <n v="92730"/>
    <n v="16860"/>
    <n v="8430"/>
    <n v="67440"/>
    <x v="1"/>
    <s v="E400"/>
    <n v="2004"/>
    <s v="Y"/>
    <n v="0"/>
  </r>
  <r>
    <n v="136"/>
    <n v="33"/>
    <n v="804608"/>
    <d v="2002-04-12T00:00:00"/>
    <x v="0"/>
    <s v="250/500"/>
    <n v="1000"/>
    <n v="855.14"/>
    <n v="0"/>
    <n v="458582"/>
    <x v="1"/>
    <x v="1"/>
    <s v="craft-repair"/>
    <s v="paintball"/>
    <s v="not-in-family"/>
    <n v="37900"/>
    <n v="0"/>
    <d v="2015-01-04T00:00:00"/>
    <x v="0"/>
    <s v="Side Collision"/>
    <x v="1"/>
    <x v="2"/>
    <x v="5"/>
    <s v="Northbrook"/>
    <s v="6741 Oak Ridge"/>
    <n v="23"/>
    <n v="1"/>
    <s v="YES"/>
    <n v="0"/>
    <n v="1"/>
    <s v="YES"/>
    <n v="30700"/>
    <n v="3070"/>
    <n v="6140"/>
    <n v="21490"/>
    <x v="7"/>
    <s v="Corolla"/>
    <n v="2015"/>
    <s v="N"/>
    <n v="0"/>
  </r>
  <r>
    <n v="46"/>
    <n v="24"/>
    <n v="718829"/>
    <d v="1999-02-21T00:00:00"/>
    <x v="0"/>
    <s v="250/500"/>
    <n v="2000"/>
    <n v="1568.47"/>
    <n v="4000000"/>
    <n v="454480"/>
    <x v="1"/>
    <x v="5"/>
    <s v="armed-forces"/>
    <s v="yachting"/>
    <s v="unmarried"/>
    <n v="46800"/>
    <n v="0"/>
    <d v="2015-02-02T00:00:00"/>
    <x v="0"/>
    <s v="Side Collision"/>
    <x v="0"/>
    <x v="2"/>
    <x v="2"/>
    <s v="Northbrook"/>
    <s v="2123 MLK Ridge"/>
    <n v="7"/>
    <n v="1"/>
    <s v="NO"/>
    <n v="2"/>
    <n v="0"/>
    <s v="?"/>
    <n v="56600"/>
    <n v="11320"/>
    <n v="5660"/>
    <n v="39620"/>
    <x v="7"/>
    <s v="Camry"/>
    <n v="1999"/>
    <s v="N"/>
    <n v="0"/>
  </r>
  <r>
    <n v="34"/>
    <n v="24"/>
    <n v="482404"/>
    <d v="2011-06-18T00:00:00"/>
    <x v="1"/>
    <s v="500/1000"/>
    <n v="2000"/>
    <n v="1550.53"/>
    <n v="0"/>
    <n v="435632"/>
    <x v="1"/>
    <x v="0"/>
    <s v="armed-forces"/>
    <s v="dancing"/>
    <s v="own-child"/>
    <n v="0"/>
    <n v="-27700"/>
    <d v="2015-02-01T00:00:00"/>
    <x v="3"/>
    <s v="?"/>
    <x v="3"/>
    <x v="1"/>
    <x v="1"/>
    <s v="Hillsdale"/>
    <s v="4390 4th Drive"/>
    <n v="20"/>
    <n v="1"/>
    <s v="YES"/>
    <n v="0"/>
    <n v="1"/>
    <s v="?"/>
    <n v="3960"/>
    <n v="660"/>
    <n v="660"/>
    <n v="2640"/>
    <x v="6"/>
    <s v="A3"/>
    <n v="1998"/>
    <s v="N"/>
    <n v="0"/>
  </r>
  <r>
    <n v="95"/>
    <n v="30"/>
    <n v="331170"/>
    <d v="1995-03-26T00:00:00"/>
    <x v="2"/>
    <s v="250/500"/>
    <n v="2000"/>
    <n v="1370.92"/>
    <n v="0"/>
    <n v="442206"/>
    <x v="0"/>
    <x v="3"/>
    <s v="transport-moving"/>
    <s v="video-games"/>
    <s v="unmarried"/>
    <n v="48900"/>
    <n v="0"/>
    <d v="2015-02-14T00:00:00"/>
    <x v="0"/>
    <s v="Rear Collision"/>
    <x v="1"/>
    <x v="0"/>
    <x v="0"/>
    <s v="Arlington"/>
    <s v="1437 3rd Lane"/>
    <n v="22"/>
    <n v="1"/>
    <s v="YES"/>
    <n v="0"/>
    <n v="3"/>
    <s v="?"/>
    <n v="34800"/>
    <n v="3480"/>
    <n v="6960"/>
    <n v="24360"/>
    <x v="4"/>
    <s v="MDX"/>
    <n v="1999"/>
    <s v="N"/>
    <n v="0"/>
  </r>
  <r>
    <n v="140"/>
    <n v="36"/>
    <n v="753056"/>
    <d v="1991-05-03T00:00:00"/>
    <x v="1"/>
    <s v="250/500"/>
    <n v="500"/>
    <n v="1363.59"/>
    <n v="0"/>
    <n v="468303"/>
    <x v="1"/>
    <x v="6"/>
    <s v="armed-forces"/>
    <s v="kayaking"/>
    <s v="not-in-family"/>
    <n v="43200"/>
    <n v="0"/>
    <d v="2015-02-08T00:00:00"/>
    <x v="2"/>
    <s v="Rear Collision"/>
    <x v="1"/>
    <x v="3"/>
    <x v="2"/>
    <s v="Riverwood"/>
    <s v="1186 Rock St"/>
    <n v="10"/>
    <n v="3"/>
    <s v="?"/>
    <n v="2"/>
    <n v="0"/>
    <s v="YES"/>
    <n v="79500"/>
    <n v="7950"/>
    <n v="7950"/>
    <n v="63600"/>
    <x v="3"/>
    <s v="Tahoe"/>
    <n v="2000"/>
    <s v="N"/>
    <n v="0"/>
  </r>
  <r>
    <n v="200"/>
    <n v="34"/>
    <n v="910365"/>
    <d v="2001-12-19T00:00:00"/>
    <x v="1"/>
    <s v="250/500"/>
    <n v="1000"/>
    <n v="828.42"/>
    <n v="3000000"/>
    <n v="467762"/>
    <x v="1"/>
    <x v="3"/>
    <s v="prof-specialty"/>
    <s v="basketball"/>
    <s v="other-relative"/>
    <n v="0"/>
    <n v="0"/>
    <d v="2015-01-22T00:00:00"/>
    <x v="0"/>
    <s v="Front Collision"/>
    <x v="2"/>
    <x v="0"/>
    <x v="2"/>
    <s v="Arlington"/>
    <s v="4394 Oak St"/>
    <n v="10"/>
    <n v="1"/>
    <s v="?"/>
    <n v="2"/>
    <n v="2"/>
    <s v="NO"/>
    <n v="56000"/>
    <n v="5600"/>
    <n v="5600"/>
    <n v="44800"/>
    <x v="3"/>
    <s v="Malibu"/>
    <n v="2009"/>
    <s v="N"/>
    <n v="0"/>
  </r>
  <r>
    <n v="123"/>
    <n v="29"/>
    <n v="379268"/>
    <d v="2012-08-05T00:00:00"/>
    <x v="1"/>
    <s v="250/500"/>
    <n v="500"/>
    <n v="1209.6300000000001"/>
    <n v="0"/>
    <n v="447188"/>
    <x v="1"/>
    <x v="4"/>
    <s v="machine-op-inspct"/>
    <s v="chess"/>
    <s v="not-in-family"/>
    <n v="64800"/>
    <n v="-44200"/>
    <d v="2015-01-14T00:00:00"/>
    <x v="0"/>
    <s v="Rear Collision"/>
    <x v="1"/>
    <x v="4"/>
    <x v="5"/>
    <s v="Arlington"/>
    <s v="8368 Cherokee Ave"/>
    <n v="17"/>
    <n v="1"/>
    <s v="YES"/>
    <n v="1"/>
    <n v="0"/>
    <s v="YES"/>
    <n v="73260"/>
    <n v="16280"/>
    <n v="0"/>
    <n v="56980"/>
    <x v="13"/>
    <s v="Jetta"/>
    <n v="2014"/>
    <s v="Y"/>
    <n v="0"/>
  </r>
  <r>
    <n v="267"/>
    <n v="46"/>
    <n v="362843"/>
    <d v="2004-08-09T00:00:00"/>
    <x v="0"/>
    <s v="250/500"/>
    <n v="2000"/>
    <n v="1111.17"/>
    <n v="0"/>
    <n v="469438"/>
    <x v="0"/>
    <x v="0"/>
    <s v="craft-repair"/>
    <s v="base-jumping"/>
    <s v="unmarried"/>
    <n v="35000"/>
    <n v="0"/>
    <d v="2015-02-03T00:00:00"/>
    <x v="3"/>
    <s v="?"/>
    <x v="3"/>
    <x v="1"/>
    <x v="4"/>
    <s v="Arlington"/>
    <s v="4905 Best Lane"/>
    <n v="3"/>
    <n v="1"/>
    <s v="YES"/>
    <n v="2"/>
    <n v="3"/>
    <s v="YES"/>
    <n v="4950"/>
    <n v="900"/>
    <n v="450"/>
    <n v="3600"/>
    <x v="7"/>
    <s v="Camry"/>
    <n v="1995"/>
    <s v="N"/>
    <n v="0"/>
  </r>
  <r>
    <n v="290"/>
    <n v="42"/>
    <n v="135400"/>
    <d v="2014-01-20T00:00:00"/>
    <x v="1"/>
    <s v="500/1000"/>
    <n v="500"/>
    <n v="989.97"/>
    <n v="0"/>
    <n v="462519"/>
    <x v="0"/>
    <x v="4"/>
    <s v="machine-op-inspct"/>
    <s v="kayaking"/>
    <s v="own-child"/>
    <n v="32500"/>
    <n v="0"/>
    <d v="2015-01-20T00:00:00"/>
    <x v="0"/>
    <s v="Rear Collision"/>
    <x v="1"/>
    <x v="4"/>
    <x v="4"/>
    <s v="Hillsdale"/>
    <s v="3618 Sky Ave"/>
    <n v="10"/>
    <n v="1"/>
    <s v="NO"/>
    <n v="0"/>
    <n v="1"/>
    <s v="NO"/>
    <n v="48000"/>
    <n v="4800"/>
    <n v="9600"/>
    <n v="33600"/>
    <x v="0"/>
    <n v="95"/>
    <n v="2013"/>
    <s v="N"/>
    <n v="0"/>
  </r>
  <r>
    <n v="45"/>
    <n v="37"/>
    <n v="798579"/>
    <d v="2011-12-19T00:00:00"/>
    <x v="1"/>
    <s v="250/500"/>
    <n v="1000"/>
    <n v="1114.23"/>
    <n v="0"/>
    <n v="432534"/>
    <x v="0"/>
    <x v="3"/>
    <s v="prof-specialty"/>
    <s v="dancing"/>
    <s v="wife"/>
    <n v="0"/>
    <n v="0"/>
    <d v="2015-01-01T00:00:00"/>
    <x v="0"/>
    <s v="Side Collision"/>
    <x v="0"/>
    <x v="2"/>
    <x v="0"/>
    <s v="Arlington"/>
    <s v="5459 MLK Ave"/>
    <n v="1"/>
    <n v="1"/>
    <s v="YES"/>
    <n v="0"/>
    <n v="1"/>
    <s v="YES"/>
    <n v="52200"/>
    <n v="10440"/>
    <n v="5220"/>
    <n v="36540"/>
    <x v="5"/>
    <s v="Pathfinder"/>
    <n v="2005"/>
    <s v="N"/>
    <n v="0"/>
  </r>
  <r>
    <n v="186"/>
    <n v="38"/>
    <n v="250833"/>
    <d v="2008-07-28T00:00:00"/>
    <x v="1"/>
    <s v="250/500"/>
    <n v="2000"/>
    <n v="1347.31"/>
    <n v="0"/>
    <n v="436467"/>
    <x v="1"/>
    <x v="6"/>
    <s v="protective-serv"/>
    <s v="dancing"/>
    <s v="unmarried"/>
    <n v="80900"/>
    <n v="-111100"/>
    <d v="2015-02-02T00:00:00"/>
    <x v="2"/>
    <s v="Rear Collision"/>
    <x v="1"/>
    <x v="4"/>
    <x v="2"/>
    <s v="Springfield"/>
    <s v="1371 Texas Lane"/>
    <n v="1"/>
    <n v="3"/>
    <s v="NO"/>
    <n v="2"/>
    <n v="3"/>
    <s v="?"/>
    <n v="73800"/>
    <n v="12300"/>
    <n v="12300"/>
    <n v="49200"/>
    <x v="6"/>
    <s v="A3"/>
    <n v="1995"/>
    <s v="N"/>
    <n v="0"/>
  </r>
  <r>
    <n v="135"/>
    <n v="34"/>
    <n v="824116"/>
    <d v="1998-05-05T00:00:00"/>
    <x v="2"/>
    <s v="250/500"/>
    <n v="2000"/>
    <n v="1687.53"/>
    <n v="0"/>
    <n v="465674"/>
    <x v="1"/>
    <x v="6"/>
    <s v="protective-serv"/>
    <s v="base-jumping"/>
    <s v="other-relative"/>
    <n v="0"/>
    <n v="-69600"/>
    <d v="2015-01-23T00:00:00"/>
    <x v="0"/>
    <s v="Side Collision"/>
    <x v="2"/>
    <x v="2"/>
    <x v="5"/>
    <s v="Northbend"/>
    <s v="2654 Embaracadero St"/>
    <n v="7"/>
    <n v="1"/>
    <s v="?"/>
    <n v="1"/>
    <n v="2"/>
    <s v="NO"/>
    <n v="78200"/>
    <n v="15640"/>
    <n v="7820"/>
    <n v="54740"/>
    <x v="6"/>
    <s v="A3"/>
    <n v="2009"/>
    <s v="N"/>
    <n v="0"/>
  </r>
  <r>
    <n v="110"/>
    <n v="33"/>
    <n v="322613"/>
    <d v="1995-04-16T00:00:00"/>
    <x v="1"/>
    <s v="250/500"/>
    <n v="1000"/>
    <n v="1183.48"/>
    <n v="0"/>
    <n v="442389"/>
    <x v="0"/>
    <x v="2"/>
    <s v="other-service"/>
    <s v="bungie-jumping"/>
    <s v="husband"/>
    <n v="0"/>
    <n v="0"/>
    <d v="2015-01-26T00:00:00"/>
    <x v="0"/>
    <s v="Rear Collision"/>
    <x v="0"/>
    <x v="4"/>
    <x v="1"/>
    <s v="Northbend"/>
    <s v="2123 Texas Ave"/>
    <n v="19"/>
    <n v="1"/>
    <s v="?"/>
    <n v="2"/>
    <n v="3"/>
    <s v="NO"/>
    <n v="55200"/>
    <n v="13800"/>
    <n v="9200"/>
    <n v="32200"/>
    <x v="0"/>
    <n v="93"/>
    <n v="2015"/>
    <s v="Y"/>
    <n v="0"/>
  </r>
  <r>
    <n v="259"/>
    <n v="43"/>
    <n v="871305"/>
    <d v="1992-02-14T00:00:00"/>
    <x v="2"/>
    <s v="500/1000"/>
    <n v="2000"/>
    <n v="1537.13"/>
    <n v="0"/>
    <n v="471614"/>
    <x v="1"/>
    <x v="1"/>
    <s v="handlers-cleaners"/>
    <s v="kayaking"/>
    <s v="own-child"/>
    <n v="0"/>
    <n v="-58300"/>
    <d v="2015-01-02T00:00:00"/>
    <x v="2"/>
    <s v="Side Collision"/>
    <x v="2"/>
    <x v="3"/>
    <x v="2"/>
    <s v="Northbend"/>
    <s v="4538 Flute Hwy"/>
    <n v="3"/>
    <n v="3"/>
    <s v="NO"/>
    <n v="0"/>
    <n v="2"/>
    <s v="YES"/>
    <n v="57060"/>
    <n v="6340"/>
    <n v="6340"/>
    <n v="44380"/>
    <x v="8"/>
    <s v="Fusion"/>
    <n v="2012"/>
    <s v="N"/>
    <n v="0"/>
  </r>
  <r>
    <n v="114"/>
    <n v="30"/>
    <n v="488037"/>
    <d v="2007-07-11T00:00:00"/>
    <x v="0"/>
    <s v="250/500"/>
    <n v="1000"/>
    <n v="1173.25"/>
    <n v="0"/>
    <n v="442936"/>
    <x v="1"/>
    <x v="4"/>
    <s v="protective-serv"/>
    <s v="dancing"/>
    <s v="husband"/>
    <n v="0"/>
    <n v="-34700"/>
    <d v="2015-02-25T00:00:00"/>
    <x v="1"/>
    <s v="?"/>
    <x v="1"/>
    <x v="1"/>
    <x v="4"/>
    <s v="Arlington"/>
    <s v="4434 Weaver St"/>
    <n v="3"/>
    <n v="1"/>
    <s v="NO"/>
    <n v="0"/>
    <n v="3"/>
    <s v="YES"/>
    <n v="4680"/>
    <n v="520"/>
    <n v="520"/>
    <n v="3640"/>
    <x v="3"/>
    <s v="Malibu"/>
    <n v="2013"/>
    <s v="N"/>
    <n v="0"/>
  </r>
  <r>
    <n v="404"/>
    <n v="56"/>
    <n v="485813"/>
    <d v="2010-04-07T00:00:00"/>
    <x v="1"/>
    <s v="250/500"/>
    <n v="1000"/>
    <n v="1361.16"/>
    <n v="4000000"/>
    <n v="437944"/>
    <x v="1"/>
    <x v="4"/>
    <s v="transport-moving"/>
    <s v="cross-fit"/>
    <s v="not-in-family"/>
    <n v="0"/>
    <n v="-63700"/>
    <d v="2015-01-15T00:00:00"/>
    <x v="0"/>
    <s v="Front Collision"/>
    <x v="1"/>
    <x v="4"/>
    <x v="1"/>
    <s v="Hillsdale"/>
    <s v="2798 1st Ave"/>
    <n v="23"/>
    <n v="1"/>
    <s v="NO"/>
    <n v="2"/>
    <n v="0"/>
    <s v="YES"/>
    <n v="53100"/>
    <n v="5310"/>
    <n v="5310"/>
    <n v="42480"/>
    <x v="4"/>
    <s v="MDX"/>
    <n v="2005"/>
    <s v="Y"/>
    <n v="0"/>
  </r>
  <r>
    <n v="282"/>
    <n v="48"/>
    <n v="886473"/>
    <d v="1991-03-10T00:00:00"/>
    <x v="0"/>
    <s v="500/1000"/>
    <n v="2000"/>
    <n v="1422.56"/>
    <n v="7000000"/>
    <n v="473705"/>
    <x v="1"/>
    <x v="0"/>
    <s v="prof-specialty"/>
    <s v="video-games"/>
    <s v="husband"/>
    <n v="26900"/>
    <n v="-55300"/>
    <d v="2015-02-09T00:00:00"/>
    <x v="1"/>
    <s v="?"/>
    <x v="1"/>
    <x v="1"/>
    <x v="4"/>
    <s v="Springfield"/>
    <s v="2809 Francis Lane"/>
    <n v="7"/>
    <n v="1"/>
    <s v="?"/>
    <n v="1"/>
    <n v="2"/>
    <s v="NO"/>
    <n v="3520"/>
    <n v="640"/>
    <n v="320"/>
    <n v="2560"/>
    <x v="4"/>
    <s v="MDX"/>
    <n v="2013"/>
    <s v="N"/>
    <n v="0"/>
  </r>
  <r>
    <n v="57"/>
    <n v="25"/>
    <n v="907113"/>
    <d v="1996-01-20T00:00:00"/>
    <x v="2"/>
    <s v="500/1000"/>
    <n v="2000"/>
    <n v="1143.06"/>
    <n v="0"/>
    <n v="469363"/>
    <x v="1"/>
    <x v="4"/>
    <s v="tech-support"/>
    <s v="dancing"/>
    <s v="own-child"/>
    <n v="63100"/>
    <n v="-54100"/>
    <d v="2015-01-16T00:00:00"/>
    <x v="2"/>
    <s v="Front Collision"/>
    <x v="2"/>
    <x v="4"/>
    <x v="1"/>
    <s v="Riverwood"/>
    <s v="7281 Oak St"/>
    <n v="0"/>
    <n v="3"/>
    <s v="NO"/>
    <n v="0"/>
    <n v="1"/>
    <s v="YES"/>
    <n v="72900"/>
    <n v="14580"/>
    <n v="14580"/>
    <n v="43740"/>
    <x v="5"/>
    <s v="Maxima"/>
    <n v="2010"/>
    <s v="N"/>
    <n v="0"/>
  </r>
  <r>
    <n v="215"/>
    <n v="38"/>
    <n v="833321"/>
    <d v="2010-03-01T00:00:00"/>
    <x v="1"/>
    <s v="250/500"/>
    <n v="500"/>
    <n v="1405.71"/>
    <n v="0"/>
    <n v="465376"/>
    <x v="1"/>
    <x v="1"/>
    <s v="craft-repair"/>
    <s v="camping"/>
    <s v="unmarried"/>
    <n v="0"/>
    <n v="0"/>
    <d v="2015-02-01T00:00:00"/>
    <x v="0"/>
    <s v="Rear Collision"/>
    <x v="2"/>
    <x v="0"/>
    <x v="0"/>
    <s v="Arlington"/>
    <s v="9878 Washington Ave"/>
    <n v="10"/>
    <n v="1"/>
    <s v="?"/>
    <n v="0"/>
    <n v="1"/>
    <s v="NO"/>
    <n v="70700"/>
    <n v="7070"/>
    <n v="14140"/>
    <n v="49490"/>
    <x v="13"/>
    <s v="Passat"/>
    <n v="2008"/>
    <s v="N"/>
    <n v="0"/>
  </r>
  <r>
    <n v="140"/>
    <n v="30"/>
    <n v="521592"/>
    <d v="2014-06-15T00:00:00"/>
    <x v="2"/>
    <s v="100/300"/>
    <n v="500"/>
    <n v="1354.2"/>
    <n v="0"/>
    <n v="438775"/>
    <x v="1"/>
    <x v="3"/>
    <s v="adm-clerical"/>
    <s v="bungie-jumping"/>
    <s v="wife"/>
    <n v="100500"/>
    <n v="0"/>
    <d v="2015-02-10T00:00:00"/>
    <x v="2"/>
    <s v="Side Collision"/>
    <x v="1"/>
    <x v="3"/>
    <x v="0"/>
    <s v="Columbus"/>
    <s v="2537 5th Ave"/>
    <n v="4"/>
    <n v="4"/>
    <s v="?"/>
    <n v="0"/>
    <n v="0"/>
    <s v="?"/>
    <n v="60170"/>
    <n v="5470"/>
    <n v="10940"/>
    <n v="43760"/>
    <x v="5"/>
    <s v="Pathfinder"/>
    <n v="2006"/>
    <s v="N"/>
    <n v="0"/>
  </r>
  <r>
    <n v="250"/>
    <n v="42"/>
    <n v="254837"/>
    <d v="2004-11-25T00:00:00"/>
    <x v="1"/>
    <s v="100/300"/>
    <n v="500"/>
    <n v="1055.5999999999999"/>
    <n v="0"/>
    <n v="457962"/>
    <x v="0"/>
    <x v="5"/>
    <s v="exec-managerial"/>
    <s v="paintball"/>
    <s v="husband"/>
    <n v="69500"/>
    <n v="-40700"/>
    <d v="2015-01-03T00:00:00"/>
    <x v="0"/>
    <s v="Rear Collision"/>
    <x v="0"/>
    <x v="3"/>
    <x v="0"/>
    <s v="Columbus"/>
    <s v="8493 Apache Drive"/>
    <n v="16"/>
    <n v="1"/>
    <s v="?"/>
    <n v="1"/>
    <n v="1"/>
    <s v="?"/>
    <n v="74800"/>
    <n v="13600"/>
    <n v="6800"/>
    <n v="54400"/>
    <x v="8"/>
    <s v="Fusion"/>
    <n v="2009"/>
    <s v="Y"/>
    <n v="0"/>
  </r>
  <r>
    <n v="286"/>
    <n v="41"/>
    <n v="634499"/>
    <d v="2000-08-26T00:00:00"/>
    <x v="2"/>
    <s v="250/500"/>
    <n v="1000"/>
    <n v="999.43"/>
    <n v="0"/>
    <n v="477947"/>
    <x v="0"/>
    <x v="3"/>
    <s v="prof-specialty"/>
    <s v="paintball"/>
    <s v="wife"/>
    <n v="25800"/>
    <n v="0"/>
    <d v="2015-01-01T00:00:00"/>
    <x v="1"/>
    <s v="?"/>
    <x v="3"/>
    <x v="0"/>
    <x v="4"/>
    <s v="Northbend"/>
    <s v="2878 Britain Hwy"/>
    <n v="3"/>
    <n v="1"/>
    <s v="YES"/>
    <n v="2"/>
    <n v="0"/>
    <s v="?"/>
    <n v="4100"/>
    <n v="820"/>
    <n v="410"/>
    <n v="2870"/>
    <x v="3"/>
    <s v="Malibu"/>
    <n v="2009"/>
    <s v="N"/>
    <n v="0"/>
  </r>
  <r>
    <n v="356"/>
    <n v="47"/>
    <n v="574707"/>
    <d v="2005-08-23T00:00:00"/>
    <x v="1"/>
    <s v="250/500"/>
    <n v="2000"/>
    <n v="1155.97"/>
    <n v="0"/>
    <n v="431104"/>
    <x v="0"/>
    <x v="5"/>
    <s v="prof-specialty"/>
    <s v="camping"/>
    <s v="husband"/>
    <n v="0"/>
    <n v="0"/>
    <d v="2015-02-23T00:00:00"/>
    <x v="0"/>
    <s v="Side Collision"/>
    <x v="1"/>
    <x v="3"/>
    <x v="0"/>
    <s v="Columbus"/>
    <s v="2862 Tree Ridge"/>
    <n v="5"/>
    <n v="1"/>
    <s v="YES"/>
    <n v="0"/>
    <n v="3"/>
    <s v="?"/>
    <n v="61490"/>
    <n v="5590"/>
    <n v="11180"/>
    <n v="44720"/>
    <x v="2"/>
    <s v="RAM"/>
    <n v="2009"/>
    <s v="N"/>
    <n v="0"/>
  </r>
  <r>
    <n v="65"/>
    <n v="29"/>
    <n v="476839"/>
    <d v="1990-08-09T00:00:00"/>
    <x v="2"/>
    <s v="250/500"/>
    <n v="1000"/>
    <n v="1726.91"/>
    <n v="0"/>
    <n v="456570"/>
    <x v="0"/>
    <x v="5"/>
    <s v="other-service"/>
    <s v="basketball"/>
    <s v="own-child"/>
    <n v="0"/>
    <n v="0"/>
    <d v="2015-01-28T00:00:00"/>
    <x v="1"/>
    <s v="?"/>
    <x v="3"/>
    <x v="1"/>
    <x v="1"/>
    <s v="Hillsdale"/>
    <s v="4453 Best Ave"/>
    <n v="14"/>
    <n v="1"/>
    <s v="?"/>
    <n v="0"/>
    <n v="0"/>
    <s v="?"/>
    <n v="7200"/>
    <n v="720"/>
    <n v="1440"/>
    <n v="5040"/>
    <x v="6"/>
    <s v="A5"/>
    <n v="1999"/>
    <s v="N"/>
    <n v="0"/>
  </r>
  <r>
    <n v="187"/>
    <n v="34"/>
    <n v="149601"/>
    <d v="2003-03-28T00:00:00"/>
    <x v="1"/>
    <s v="500/1000"/>
    <n v="500"/>
    <n v="1232.57"/>
    <n v="0"/>
    <n v="612986"/>
    <x v="1"/>
    <x v="1"/>
    <s v="machine-op-inspct"/>
    <s v="polo"/>
    <s v="not-in-family"/>
    <n v="59500"/>
    <n v="0"/>
    <d v="2015-02-22T00:00:00"/>
    <x v="2"/>
    <s v="Side Collision"/>
    <x v="1"/>
    <x v="2"/>
    <x v="2"/>
    <s v="Arlington"/>
    <s v="5191 4th St"/>
    <n v="7"/>
    <n v="3"/>
    <s v="?"/>
    <n v="0"/>
    <n v="0"/>
    <s v="?"/>
    <n v="45100"/>
    <n v="8200"/>
    <n v="4100"/>
    <n v="32800"/>
    <x v="5"/>
    <s v="Pathfinder"/>
    <n v="2011"/>
    <s v="N"/>
    <n v="0"/>
  </r>
  <r>
    <n v="386"/>
    <n v="53"/>
    <n v="630683"/>
    <d v="2007-10-23T00:00:00"/>
    <x v="0"/>
    <s v="250/500"/>
    <n v="500"/>
    <n v="1078.6500000000001"/>
    <n v="0"/>
    <n v="615730"/>
    <x v="0"/>
    <x v="6"/>
    <s v="craft-repair"/>
    <s v="camping"/>
    <s v="not-in-family"/>
    <n v="36800"/>
    <n v="0"/>
    <d v="2015-01-03T00:00:00"/>
    <x v="0"/>
    <s v="Front Collision"/>
    <x v="1"/>
    <x v="0"/>
    <x v="4"/>
    <s v="Northbend"/>
    <s v="1364 Best St"/>
    <n v="16"/>
    <n v="1"/>
    <s v="?"/>
    <n v="2"/>
    <n v="3"/>
    <s v="YES"/>
    <n v="66660"/>
    <n v="12120"/>
    <n v="6060"/>
    <n v="48480"/>
    <x v="12"/>
    <s v="Civic"/>
    <n v="2006"/>
    <s v="N"/>
    <n v="0"/>
  </r>
  <r>
    <n v="197"/>
    <n v="41"/>
    <n v="500639"/>
    <d v="1996-06-27T00:00:00"/>
    <x v="0"/>
    <s v="500/1000"/>
    <n v="1000"/>
    <n v="1324.78"/>
    <n v="0"/>
    <n v="478640"/>
    <x v="1"/>
    <x v="1"/>
    <s v="prof-specialty"/>
    <s v="basketball"/>
    <s v="not-in-family"/>
    <n v="0"/>
    <n v="-64500"/>
    <d v="2015-01-10T00:00:00"/>
    <x v="0"/>
    <s v="Front Collision"/>
    <x v="0"/>
    <x v="0"/>
    <x v="5"/>
    <s v="Northbrook"/>
    <s v="8946 2nd Drive"/>
    <n v="6"/>
    <n v="1"/>
    <s v="NO"/>
    <n v="2"/>
    <n v="2"/>
    <s v="YES"/>
    <n v="76400"/>
    <n v="15280"/>
    <n v="7640"/>
    <n v="53480"/>
    <x v="13"/>
    <s v="Jetta"/>
    <n v="1997"/>
    <s v="Y"/>
    <n v="0"/>
  </r>
  <r>
    <n v="166"/>
    <n v="37"/>
    <n v="352120"/>
    <d v="1994-12-11T00:00:00"/>
    <x v="1"/>
    <s v="250/500"/>
    <n v="500"/>
    <n v="1518.54"/>
    <n v="0"/>
    <n v="470510"/>
    <x v="1"/>
    <x v="0"/>
    <s v="craft-repair"/>
    <s v="kayaking"/>
    <s v="not-in-family"/>
    <n v="0"/>
    <n v="0"/>
    <d v="2015-01-25T00:00:00"/>
    <x v="0"/>
    <s v="Rear Collision"/>
    <x v="2"/>
    <x v="4"/>
    <x v="7"/>
    <s v="Riverwood"/>
    <s v="3726 MLK Hwy"/>
    <n v="10"/>
    <n v="1"/>
    <s v="YES"/>
    <n v="1"/>
    <n v="1"/>
    <s v="NO"/>
    <n v="58300"/>
    <n v="10600"/>
    <n v="10600"/>
    <n v="37100"/>
    <x v="8"/>
    <s v="F150"/>
    <n v="2001"/>
    <s v="N"/>
    <n v="0"/>
  </r>
  <r>
    <n v="293"/>
    <n v="49"/>
    <n v="569245"/>
    <d v="1995-12-05T00:00:00"/>
    <x v="2"/>
    <s v="100/300"/>
    <n v="2000"/>
    <n v="1239.06"/>
    <n v="0"/>
    <n v="439360"/>
    <x v="1"/>
    <x v="6"/>
    <s v="transport-moving"/>
    <s v="skydiving"/>
    <s v="husband"/>
    <n v="34900"/>
    <n v="0"/>
    <d v="2015-01-10T00:00:00"/>
    <x v="0"/>
    <s v="Front Collision"/>
    <x v="2"/>
    <x v="0"/>
    <x v="0"/>
    <s v="Riverwood"/>
    <s v="2820 Britain St"/>
    <n v="19"/>
    <n v="1"/>
    <s v="?"/>
    <n v="1"/>
    <n v="1"/>
    <s v="?"/>
    <n v="57310"/>
    <n v="5210"/>
    <n v="10420"/>
    <n v="41680"/>
    <x v="13"/>
    <s v="Passat"/>
    <n v="2002"/>
    <s v="N"/>
    <n v="0"/>
  </r>
  <r>
    <n v="179"/>
    <n v="32"/>
    <n v="907012"/>
    <d v="1996-12-15T00:00:00"/>
    <x v="0"/>
    <s v="500/1000"/>
    <n v="2000"/>
    <n v="1246.68"/>
    <n v="0"/>
    <n v="440251"/>
    <x v="1"/>
    <x v="1"/>
    <s v="priv-house-serv"/>
    <s v="movies"/>
    <s v="own-child"/>
    <n v="0"/>
    <n v="0"/>
    <d v="2015-01-28T00:00:00"/>
    <x v="0"/>
    <s v="Front Collision"/>
    <x v="1"/>
    <x v="2"/>
    <x v="2"/>
    <s v="Arlington"/>
    <s v="2646 MLK Drive"/>
    <n v="10"/>
    <n v="1"/>
    <s v="?"/>
    <n v="0"/>
    <n v="1"/>
    <s v="?"/>
    <n v="53100"/>
    <n v="5900"/>
    <n v="5900"/>
    <n v="41300"/>
    <x v="9"/>
    <s v="Impreza"/>
    <n v="2006"/>
    <s v="N"/>
    <n v="0"/>
  </r>
  <r>
    <n v="76"/>
    <n v="24"/>
    <n v="700074"/>
    <d v="2011-06-06T00:00:00"/>
    <x v="0"/>
    <s v="250/500"/>
    <n v="1000"/>
    <n v="1622.67"/>
    <n v="0"/>
    <n v="600313"/>
    <x v="1"/>
    <x v="0"/>
    <s v="priv-house-serv"/>
    <s v="paintball"/>
    <s v="husband"/>
    <n v="0"/>
    <n v="0"/>
    <d v="2015-02-18T00:00:00"/>
    <x v="2"/>
    <s v="Side Collision"/>
    <x v="2"/>
    <x v="4"/>
    <x v="4"/>
    <s v="Riverwood"/>
    <s v="6256 Elm St"/>
    <n v="6"/>
    <n v="3"/>
    <s v="NO"/>
    <n v="1"/>
    <n v="1"/>
    <s v="?"/>
    <n v="74700"/>
    <n v="14940"/>
    <n v="7470"/>
    <n v="52290"/>
    <x v="9"/>
    <s v="Forrestor"/>
    <n v="1997"/>
    <s v="N"/>
    <n v="0"/>
  </r>
  <r>
    <n v="105"/>
    <n v="28"/>
    <n v="866805"/>
    <d v="1995-12-13T00:00:00"/>
    <x v="0"/>
    <s v="250/500"/>
    <n v="500"/>
    <n v="1082.3599999999999"/>
    <n v="0"/>
    <n v="452216"/>
    <x v="1"/>
    <x v="2"/>
    <s v="prof-specialty"/>
    <s v="golf"/>
    <s v="own-child"/>
    <n v="0"/>
    <n v="0"/>
    <d v="2015-01-24T00:00:00"/>
    <x v="2"/>
    <s v="Rear Collision"/>
    <x v="0"/>
    <x v="2"/>
    <x v="0"/>
    <s v="Riverwood"/>
    <s v="9724 Maple St"/>
    <n v="12"/>
    <n v="3"/>
    <s v="NO"/>
    <n v="2"/>
    <n v="2"/>
    <s v="NO"/>
    <n v="60500"/>
    <n v="12100"/>
    <n v="6050"/>
    <n v="42350"/>
    <x v="6"/>
    <s v="A5"/>
    <n v="1995"/>
    <s v="N"/>
    <n v="0"/>
  </r>
  <r>
    <n v="97"/>
    <n v="26"/>
    <n v="951863"/>
    <d v="1997-10-28T00:00:00"/>
    <x v="0"/>
    <s v="250/500"/>
    <n v="1000"/>
    <n v="1270.55"/>
    <n v="0"/>
    <n v="478532"/>
    <x v="0"/>
    <x v="4"/>
    <s v="protective-serv"/>
    <s v="chess"/>
    <s v="unmarried"/>
    <n v="0"/>
    <n v="-72100"/>
    <d v="2015-01-20T00:00:00"/>
    <x v="2"/>
    <s v="Side Collision"/>
    <x v="2"/>
    <x v="3"/>
    <x v="5"/>
    <s v="Riverwood"/>
    <s v="7397 4th Drive"/>
    <n v="10"/>
    <n v="3"/>
    <s v="YES"/>
    <n v="2"/>
    <n v="3"/>
    <s v="NO"/>
    <n v="84920"/>
    <n v="7720"/>
    <n v="15440"/>
    <n v="61760"/>
    <x v="11"/>
    <s v="Wrangler"/>
    <n v="2006"/>
    <s v="Y"/>
    <n v="0"/>
  </r>
  <r>
    <n v="148"/>
    <n v="36"/>
    <n v="211578"/>
    <d v="1996-01-04T00:00:00"/>
    <x v="2"/>
    <s v="500/1000"/>
    <n v="1000"/>
    <n v="1236.32"/>
    <n v="5000000"/>
    <n v="616929"/>
    <x v="1"/>
    <x v="0"/>
    <s v="adm-clerical"/>
    <s v="hiking"/>
    <s v="own-child"/>
    <n v="55100"/>
    <n v="0"/>
    <d v="2015-01-10T00:00:00"/>
    <x v="0"/>
    <s v="Side Collision"/>
    <x v="2"/>
    <x v="0"/>
    <x v="7"/>
    <s v="Northbrook"/>
    <s v="3488 Flute Lane"/>
    <n v="0"/>
    <n v="1"/>
    <s v="NO"/>
    <n v="2"/>
    <n v="0"/>
    <s v="NO"/>
    <n v="61050"/>
    <n v="5550"/>
    <n v="11100"/>
    <n v="44400"/>
    <x v="2"/>
    <s v="Neon"/>
    <n v="2009"/>
    <s v="N"/>
    <n v="0"/>
  </r>
  <r>
    <n v="77"/>
    <n v="26"/>
    <n v="357394"/>
    <d v="2008-05-09T00:00:00"/>
    <x v="2"/>
    <s v="250/500"/>
    <n v="2000"/>
    <n v="785.82"/>
    <n v="0"/>
    <n v="620207"/>
    <x v="0"/>
    <x v="6"/>
    <s v="exec-managerial"/>
    <s v="movies"/>
    <s v="other-relative"/>
    <n v="49700"/>
    <n v="0"/>
    <d v="2015-01-07T00:00:00"/>
    <x v="2"/>
    <s v="Rear Collision"/>
    <x v="0"/>
    <x v="0"/>
    <x v="2"/>
    <s v="Hillsdale"/>
    <s v="9082 3rd Lane"/>
    <n v="12"/>
    <n v="3"/>
    <s v="YES"/>
    <n v="2"/>
    <n v="0"/>
    <s v="?"/>
    <n v="69080"/>
    <n v="12560"/>
    <n v="6280"/>
    <n v="50240"/>
    <x v="6"/>
    <s v="A5"/>
    <n v="2009"/>
    <s v="Y"/>
    <n v="0"/>
  </r>
  <r>
    <n v="295"/>
    <n v="46"/>
    <n v="863749"/>
    <d v="2009-12-05T00:00:00"/>
    <x v="1"/>
    <s v="250/500"/>
    <n v="500"/>
    <n v="1265.8399999999999"/>
    <n v="0"/>
    <n v="605743"/>
    <x v="1"/>
    <x v="6"/>
    <s v="prof-specialty"/>
    <s v="paintball"/>
    <s v="own-child"/>
    <n v="52200"/>
    <n v="-44500"/>
    <d v="2015-01-16T00:00:00"/>
    <x v="1"/>
    <s v="?"/>
    <x v="1"/>
    <x v="1"/>
    <x v="1"/>
    <s v="Arlington"/>
    <s v="1941 5th Ridge"/>
    <n v="10"/>
    <n v="1"/>
    <s v="YES"/>
    <n v="1"/>
    <n v="3"/>
    <s v="YES"/>
    <n v="4560"/>
    <n v="760"/>
    <n v="380"/>
    <n v="3420"/>
    <x v="5"/>
    <s v="Pathfinder"/>
    <n v="2007"/>
    <s v="N"/>
    <n v="0"/>
  </r>
  <r>
    <n v="126"/>
    <n v="28"/>
    <n v="596914"/>
    <d v="1992-01-05T00:00:00"/>
    <x v="1"/>
    <s v="250/500"/>
    <n v="500"/>
    <n v="1508.9"/>
    <n v="0"/>
    <n v="472814"/>
    <x v="1"/>
    <x v="6"/>
    <s v="machine-op-inspct"/>
    <s v="skydiving"/>
    <s v="other-relative"/>
    <n v="0"/>
    <n v="0"/>
    <d v="2015-01-01T00:00:00"/>
    <x v="2"/>
    <s v="Rear Collision"/>
    <x v="2"/>
    <x v="0"/>
    <x v="4"/>
    <s v="Northbend"/>
    <s v="5333 MLK Lane"/>
    <n v="3"/>
    <n v="4"/>
    <s v="NO"/>
    <n v="0"/>
    <n v="1"/>
    <s v="?"/>
    <n v="67800"/>
    <n v="11300"/>
    <n v="11300"/>
    <n v="45200"/>
    <x v="8"/>
    <s v="F150"/>
    <n v="2011"/>
    <s v="N"/>
    <n v="0"/>
  </r>
  <r>
    <n v="132"/>
    <n v="32"/>
    <n v="684653"/>
    <d v="1997-11-15T00:00:00"/>
    <x v="0"/>
    <s v="250/500"/>
    <n v="2000"/>
    <n v="1106.8399999999999"/>
    <n v="0"/>
    <n v="464362"/>
    <x v="0"/>
    <x v="1"/>
    <s v="other-service"/>
    <s v="reading"/>
    <s v="wife"/>
    <n v="43100"/>
    <n v="-31900"/>
    <d v="2015-01-07T00:00:00"/>
    <x v="1"/>
    <s v="?"/>
    <x v="1"/>
    <x v="0"/>
    <x v="0"/>
    <s v="Riverwood"/>
    <s v="4577 Sky Hwy"/>
    <n v="21"/>
    <n v="1"/>
    <s v="YES"/>
    <n v="1"/>
    <n v="1"/>
    <s v="YES"/>
    <n v="5600"/>
    <n v="1120"/>
    <n v="560"/>
    <n v="3920"/>
    <x v="9"/>
    <s v="Legacy"/>
    <n v="2005"/>
    <s v="N"/>
    <n v="0"/>
  </r>
  <r>
    <n v="370"/>
    <n v="55"/>
    <n v="528259"/>
    <d v="2012-12-22T00:00:00"/>
    <x v="1"/>
    <s v="500/1000"/>
    <n v="2000"/>
    <n v="1389.13"/>
    <n v="7000000"/>
    <n v="456203"/>
    <x v="0"/>
    <x v="6"/>
    <s v="other-service"/>
    <s v="basketball"/>
    <s v="wife"/>
    <n v="0"/>
    <n v="-53200"/>
    <d v="2015-02-17T00:00:00"/>
    <x v="1"/>
    <s v="?"/>
    <x v="1"/>
    <x v="1"/>
    <x v="5"/>
    <s v="Northbrook"/>
    <s v="4814 Lincoln Lane"/>
    <n v="6"/>
    <n v="1"/>
    <s v="?"/>
    <n v="0"/>
    <n v="2"/>
    <s v="?"/>
    <n v="9000"/>
    <n v="900"/>
    <n v="1800"/>
    <n v="6300"/>
    <x v="1"/>
    <s v="ML350"/>
    <n v="2015"/>
    <s v="N"/>
    <n v="0"/>
  </r>
  <r>
    <n v="257"/>
    <n v="43"/>
    <n v="797636"/>
    <d v="1992-05-19T00:00:00"/>
    <x v="1"/>
    <s v="100/300"/>
    <n v="1000"/>
    <n v="974.84"/>
    <n v="0"/>
    <n v="468984"/>
    <x v="1"/>
    <x v="6"/>
    <s v="transport-moving"/>
    <s v="kayaking"/>
    <s v="other-relative"/>
    <n v="52100"/>
    <n v="0"/>
    <d v="2015-02-26T00:00:00"/>
    <x v="0"/>
    <s v="Rear Collision"/>
    <x v="2"/>
    <x v="0"/>
    <x v="1"/>
    <s v="Northbend"/>
    <s v="2381 1st Hwy"/>
    <n v="0"/>
    <n v="1"/>
    <s v="NO"/>
    <n v="0"/>
    <n v="1"/>
    <s v="YES"/>
    <n v="85320"/>
    <n v="21330"/>
    <n v="7110"/>
    <n v="56880"/>
    <x v="5"/>
    <s v="Pathfinder"/>
    <n v="2006"/>
    <s v="N"/>
    <n v="0"/>
  </r>
  <r>
    <n v="9"/>
    <n v="24"/>
    <n v="326180"/>
    <d v="2002-05-25T00:00:00"/>
    <x v="2"/>
    <s v="100/300"/>
    <n v="2000"/>
    <n v="1304.46"/>
    <n v="0"/>
    <n v="473349"/>
    <x v="1"/>
    <x v="1"/>
    <s v="machine-op-inspct"/>
    <s v="golf"/>
    <s v="other-relative"/>
    <n v="51700"/>
    <n v="-33300"/>
    <d v="2015-01-31T00:00:00"/>
    <x v="1"/>
    <s v="?"/>
    <x v="3"/>
    <x v="1"/>
    <x v="5"/>
    <s v="Arlington"/>
    <s v="6939 3rd Hwy"/>
    <n v="6"/>
    <n v="1"/>
    <s v="NO"/>
    <n v="0"/>
    <n v="3"/>
    <s v="YES"/>
    <n v="5940"/>
    <n v="540"/>
    <n v="1080"/>
    <n v="4320"/>
    <x v="6"/>
    <s v="A5"/>
    <n v="2001"/>
    <s v="Y"/>
    <n v="0"/>
  </r>
  <r>
    <n v="185"/>
    <n v="34"/>
    <n v="620075"/>
    <d v="2010-04-21T00:00:00"/>
    <x v="0"/>
    <s v="250/500"/>
    <n v="500"/>
    <n v="1257.3599999999999"/>
    <n v="0"/>
    <n v="474771"/>
    <x v="1"/>
    <x v="1"/>
    <s v="armed-forces"/>
    <s v="movies"/>
    <s v="husband"/>
    <n v="0"/>
    <n v="0"/>
    <d v="2015-02-27T00:00:00"/>
    <x v="2"/>
    <s v="Side Collision"/>
    <x v="0"/>
    <x v="2"/>
    <x v="0"/>
    <s v="Arlington"/>
    <s v="5269 Flute Hwy"/>
    <n v="20"/>
    <n v="3"/>
    <s v="YES"/>
    <n v="1"/>
    <n v="1"/>
    <s v="?"/>
    <n v="51370"/>
    <n v="9340"/>
    <n v="4670"/>
    <n v="37360"/>
    <x v="10"/>
    <s v="M5"/>
    <n v="2000"/>
    <s v="Y"/>
    <n v="0"/>
  </r>
  <r>
    <n v="234"/>
    <n v="43"/>
    <n v="965187"/>
    <d v="1990-03-26T00:00:00"/>
    <x v="0"/>
    <s v="250/500"/>
    <n v="500"/>
    <n v="1257.04"/>
    <n v="0"/>
    <n v="448294"/>
    <x v="0"/>
    <x v="2"/>
    <s v="protective-serv"/>
    <s v="reading"/>
    <s v="own-child"/>
    <n v="0"/>
    <n v="-48800"/>
    <d v="2015-03-01T00:00:00"/>
    <x v="0"/>
    <s v="Rear Collision"/>
    <x v="0"/>
    <x v="0"/>
    <x v="0"/>
    <s v="Northbrook"/>
    <s v="7197 2nd Drive"/>
    <n v="4"/>
    <n v="1"/>
    <s v="NO"/>
    <n v="2"/>
    <n v="2"/>
    <s v="YES"/>
    <n v="51600"/>
    <n v="10320"/>
    <n v="5160"/>
    <n v="36120"/>
    <x v="2"/>
    <s v="Neon"/>
    <n v="2011"/>
    <s v="N"/>
    <n v="0"/>
  </r>
  <r>
    <n v="253"/>
    <n v="44"/>
    <n v="516182"/>
    <d v="2007-05-12T00:00:00"/>
    <x v="0"/>
    <s v="100/300"/>
    <n v="2000"/>
    <n v="719.52"/>
    <n v="0"/>
    <n v="606606"/>
    <x v="1"/>
    <x v="5"/>
    <s v="farming-fishing"/>
    <s v="golf"/>
    <s v="own-child"/>
    <n v="45800"/>
    <n v="0"/>
    <d v="2015-02-13T00:00:00"/>
    <x v="3"/>
    <s v="?"/>
    <x v="3"/>
    <x v="1"/>
    <x v="0"/>
    <s v="Arlington"/>
    <s v="1741 Best Ridge"/>
    <n v="9"/>
    <n v="1"/>
    <s v="NO"/>
    <n v="0"/>
    <n v="3"/>
    <s v="?"/>
    <n v="5400"/>
    <n v="600"/>
    <n v="600"/>
    <n v="4200"/>
    <x v="3"/>
    <s v="Malibu"/>
    <n v="1998"/>
    <s v="N"/>
    <n v="0"/>
  </r>
  <r>
    <n v="233"/>
    <n v="39"/>
    <n v="728839"/>
    <d v="2001-01-02T00:00:00"/>
    <x v="0"/>
    <s v="500/1000"/>
    <n v="2000"/>
    <n v="1524.18"/>
    <n v="0"/>
    <n v="605220"/>
    <x v="0"/>
    <x v="6"/>
    <s v="craft-repair"/>
    <s v="reading"/>
    <s v="unmarried"/>
    <n v="0"/>
    <n v="0"/>
    <d v="2015-01-08T00:00:00"/>
    <x v="2"/>
    <s v="Rear Collision"/>
    <x v="1"/>
    <x v="2"/>
    <x v="0"/>
    <s v="Northbrook"/>
    <s v="9148 4th Hwy"/>
    <n v="20"/>
    <n v="3"/>
    <s v="?"/>
    <n v="1"/>
    <n v="0"/>
    <s v="YES"/>
    <n v="48870"/>
    <n v="5430"/>
    <n v="5430"/>
    <n v="38010"/>
    <x v="0"/>
    <n v="95"/>
    <n v="1999"/>
    <s v="N"/>
    <n v="0"/>
  </r>
  <r>
    <n v="274"/>
    <n v="44"/>
    <n v="771509"/>
    <d v="2006-08-10T00:00:00"/>
    <x v="1"/>
    <s v="500/1000"/>
    <n v="500"/>
    <n v="1395.58"/>
    <n v="0"/>
    <n v="466612"/>
    <x v="1"/>
    <x v="6"/>
    <s v="tech-support"/>
    <s v="reading"/>
    <s v="husband"/>
    <n v="0"/>
    <n v="0"/>
    <d v="2015-02-05T00:00:00"/>
    <x v="1"/>
    <s v="?"/>
    <x v="1"/>
    <x v="0"/>
    <x v="4"/>
    <s v="Springfield"/>
    <s v="4279 Solo Drive"/>
    <n v="7"/>
    <n v="1"/>
    <s v="NO"/>
    <n v="2"/>
    <n v="1"/>
    <s v="?"/>
    <n v="5590"/>
    <n v="860"/>
    <n v="860"/>
    <n v="3870"/>
    <x v="10"/>
    <s v="X5"/>
    <n v="2000"/>
    <s v="N"/>
    <n v="0"/>
  </r>
  <r>
    <n v="297"/>
    <n v="48"/>
    <n v="264221"/>
    <d v="2014-07-28T00:00:00"/>
    <x v="2"/>
    <s v="500/1000"/>
    <n v="1000"/>
    <n v="1243.68"/>
    <n v="0"/>
    <n v="463331"/>
    <x v="0"/>
    <x v="4"/>
    <s v="protective-serv"/>
    <s v="camping"/>
    <s v="wife"/>
    <n v="0"/>
    <n v="-71400"/>
    <d v="2015-02-20T00:00:00"/>
    <x v="2"/>
    <s v="Front Collision"/>
    <x v="0"/>
    <x v="3"/>
    <x v="2"/>
    <s v="Springfield"/>
    <s v="9177 Texas Ave"/>
    <n v="18"/>
    <n v="3"/>
    <s v="?"/>
    <n v="0"/>
    <n v="2"/>
    <s v="?"/>
    <n v="54960"/>
    <n v="6870"/>
    <n v="0"/>
    <n v="48090"/>
    <x v="7"/>
    <s v="Corolla"/>
    <n v="2002"/>
    <s v="Y"/>
    <n v="0"/>
  </r>
  <r>
    <n v="273"/>
    <n v="47"/>
    <n v="602704"/>
    <d v="2011-09-27T00:00:00"/>
    <x v="0"/>
    <s v="500/1000"/>
    <n v="1000"/>
    <n v="1189.04"/>
    <n v="0"/>
    <n v="457843"/>
    <x v="1"/>
    <x v="2"/>
    <s v="prof-specialty"/>
    <s v="video-games"/>
    <s v="own-child"/>
    <n v="59600"/>
    <n v="0"/>
    <d v="2015-01-24T00:00:00"/>
    <x v="2"/>
    <s v="Side Collision"/>
    <x v="1"/>
    <x v="0"/>
    <x v="1"/>
    <s v="Northbrook"/>
    <s v="5969 Francis St"/>
    <n v="0"/>
    <n v="3"/>
    <s v="NO"/>
    <n v="1"/>
    <n v="3"/>
    <s v="?"/>
    <n v="39800"/>
    <n v="7960"/>
    <n v="3980"/>
    <n v="27860"/>
    <x v="11"/>
    <s v="Wrangler"/>
    <n v="2014"/>
    <s v="N"/>
    <n v="0"/>
  </r>
  <r>
    <n v="147"/>
    <n v="37"/>
    <n v="672416"/>
    <d v="2013-04-20T00:00:00"/>
    <x v="1"/>
    <s v="500/1000"/>
    <n v="2000"/>
    <n v="1375.29"/>
    <n v="0"/>
    <n v="609226"/>
    <x v="1"/>
    <x v="4"/>
    <s v="armed-forces"/>
    <s v="chess"/>
    <s v="own-child"/>
    <n v="0"/>
    <n v="0"/>
    <d v="2015-01-31T00:00:00"/>
    <x v="2"/>
    <s v="Side Collision"/>
    <x v="0"/>
    <x v="4"/>
    <x v="0"/>
    <s v="Columbus"/>
    <s v="9942 Tree Ave"/>
    <n v="11"/>
    <n v="3"/>
    <s v="?"/>
    <n v="0"/>
    <n v="1"/>
    <s v="?"/>
    <n v="56160"/>
    <n v="6240"/>
    <n v="6240"/>
    <n v="43680"/>
    <x v="8"/>
    <s v="Fusion"/>
    <n v="2015"/>
    <s v="Y"/>
    <n v="0"/>
  </r>
  <r>
    <n v="285"/>
    <n v="42"/>
    <n v="545506"/>
    <d v="1991-03-20T00:00:00"/>
    <x v="1"/>
    <s v="100/300"/>
    <n v="500"/>
    <n v="1389.13"/>
    <n v="0"/>
    <n v="452942"/>
    <x v="0"/>
    <x v="2"/>
    <s v="priv-house-serv"/>
    <s v="golf"/>
    <s v="not-in-family"/>
    <n v="63100"/>
    <n v="-79400"/>
    <d v="2015-01-23T00:00:00"/>
    <x v="0"/>
    <s v="Side Collision"/>
    <x v="2"/>
    <x v="2"/>
    <x v="1"/>
    <s v="Hillsdale"/>
    <s v="5474 Weaver Hwy"/>
    <n v="13"/>
    <n v="1"/>
    <s v="NO"/>
    <n v="0"/>
    <n v="3"/>
    <s v="?"/>
    <n v="52700"/>
    <n v="5270"/>
    <n v="10540"/>
    <n v="36890"/>
    <x v="7"/>
    <s v="Corolla"/>
    <n v="2005"/>
    <s v="N"/>
    <n v="0"/>
  </r>
  <r>
    <n v="289"/>
    <n v="43"/>
    <n v="777533"/>
    <d v="2002-12-21T00:00:00"/>
    <x v="0"/>
    <s v="500/1000"/>
    <n v="1000"/>
    <n v="1387.51"/>
    <n v="0"/>
    <n v="609390"/>
    <x v="1"/>
    <x v="2"/>
    <s v="sales"/>
    <s v="base-jumping"/>
    <s v="not-in-family"/>
    <n v="0"/>
    <n v="0"/>
    <d v="2015-01-11T00:00:00"/>
    <x v="2"/>
    <s v="Side Collision"/>
    <x v="1"/>
    <x v="2"/>
    <x v="2"/>
    <s v="Riverwood"/>
    <s v="1102 Apache Hwy"/>
    <n v="19"/>
    <n v="3"/>
    <s v="YES"/>
    <n v="1"/>
    <n v="3"/>
    <s v="?"/>
    <n v="68580"/>
    <n v="7620"/>
    <n v="7620"/>
    <n v="53340"/>
    <x v="11"/>
    <s v="Wrangler"/>
    <n v="2010"/>
    <s v="N"/>
    <n v="0"/>
  </r>
  <r>
    <n v="427"/>
    <n v="60"/>
    <n v="953334"/>
    <d v="2005-12-03T00:00:00"/>
    <x v="1"/>
    <s v="100/300"/>
    <n v="1000"/>
    <n v="1178.6099999999999"/>
    <n v="7000000"/>
    <n v="446608"/>
    <x v="0"/>
    <x v="0"/>
    <s v="craft-repair"/>
    <s v="board-games"/>
    <s v="own-child"/>
    <n v="0"/>
    <n v="-54400"/>
    <d v="2015-02-20T00:00:00"/>
    <x v="0"/>
    <s v="Side Collision"/>
    <x v="0"/>
    <x v="4"/>
    <x v="2"/>
    <s v="Springfield"/>
    <s v="9214 Texas Drive"/>
    <n v="23"/>
    <n v="1"/>
    <s v="YES"/>
    <n v="1"/>
    <n v="2"/>
    <s v="YES"/>
    <n v="90860"/>
    <n v="12980"/>
    <n v="19470"/>
    <n v="58410"/>
    <x v="13"/>
    <s v="Jetta"/>
    <n v="2004"/>
    <s v="Y"/>
    <n v="0"/>
  </r>
  <r>
    <n v="380"/>
    <n v="53"/>
    <n v="369781"/>
    <d v="2011-05-25T00:00:00"/>
    <x v="2"/>
    <s v="250/500"/>
    <n v="2000"/>
    <n v="1166.6199999999999"/>
    <n v="6000000"/>
    <n v="602500"/>
    <x v="0"/>
    <x v="2"/>
    <s v="priv-house-serv"/>
    <s v="bungie-jumping"/>
    <s v="wife"/>
    <n v="0"/>
    <n v="0"/>
    <d v="2015-02-24T00:00:00"/>
    <x v="3"/>
    <s v="?"/>
    <x v="3"/>
    <x v="0"/>
    <x v="5"/>
    <s v="Northbend"/>
    <s v="8991 Texas Hwy"/>
    <n v="23"/>
    <n v="1"/>
    <s v="NO"/>
    <n v="0"/>
    <n v="3"/>
    <s v="NO"/>
    <n v="5700"/>
    <n v="570"/>
    <n v="570"/>
    <n v="4560"/>
    <x v="0"/>
    <n v="93"/>
    <n v="2001"/>
    <s v="N"/>
    <n v="0"/>
  </r>
  <r>
    <n v="13"/>
    <n v="21"/>
    <n v="990998"/>
    <d v="2006-10-18T00:00:00"/>
    <x v="1"/>
    <s v="100/300"/>
    <n v="1000"/>
    <n v="1556.31"/>
    <n v="0"/>
    <n v="463809"/>
    <x v="0"/>
    <x v="2"/>
    <s v="prof-specialty"/>
    <s v="golf"/>
    <s v="not-in-family"/>
    <n v="0"/>
    <n v="-75000"/>
    <d v="2015-01-19T00:00:00"/>
    <x v="2"/>
    <s v="Side Collision"/>
    <x v="2"/>
    <x v="0"/>
    <x v="2"/>
    <s v="Hillsdale"/>
    <s v="9580 MLK Ave"/>
    <n v="19"/>
    <n v="3"/>
    <s v="YES"/>
    <n v="2"/>
    <n v="0"/>
    <s v="YES"/>
    <n v="94930"/>
    <n v="8630"/>
    <n v="8630"/>
    <n v="77670"/>
    <x v="4"/>
    <s v="RSX"/>
    <n v="2014"/>
    <s v="N"/>
    <n v="0"/>
  </r>
  <r>
    <n v="282"/>
    <n v="43"/>
    <n v="982678"/>
    <d v="2006-07-19T00:00:00"/>
    <x v="0"/>
    <s v="250/500"/>
    <n v="500"/>
    <n v="1452.27"/>
    <n v="0"/>
    <n v="611996"/>
    <x v="0"/>
    <x v="0"/>
    <s v="farming-fishing"/>
    <s v="video-games"/>
    <s v="not-in-family"/>
    <n v="75800"/>
    <n v="0"/>
    <d v="2015-01-08T00:00:00"/>
    <x v="0"/>
    <s v="Side Collision"/>
    <x v="0"/>
    <x v="4"/>
    <x v="0"/>
    <s v="Northbend"/>
    <s v="5868 Best Drive"/>
    <n v="19"/>
    <n v="1"/>
    <s v="NO"/>
    <n v="1"/>
    <n v="2"/>
    <s v="NO"/>
    <n v="46800"/>
    <n v="4680"/>
    <n v="9360"/>
    <n v="32760"/>
    <x v="6"/>
    <s v="A5"/>
    <n v="2007"/>
    <s v="Y"/>
    <n v="0"/>
  </r>
  <r>
    <n v="312"/>
    <n v="47"/>
    <n v="646069"/>
    <d v="2002-06-08T00:00:00"/>
    <x v="0"/>
    <s v="500/1000"/>
    <n v="1000"/>
    <n v="1212.07"/>
    <n v="0"/>
    <n v="459298"/>
    <x v="1"/>
    <x v="0"/>
    <s v="exec-managerial"/>
    <s v="polo"/>
    <s v="wife"/>
    <n v="66900"/>
    <n v="-51800"/>
    <d v="2015-03-01T00:00:00"/>
    <x v="2"/>
    <s v="Side Collision"/>
    <x v="2"/>
    <x v="2"/>
    <x v="2"/>
    <s v="Northbend"/>
    <s v="5318 5th Ave"/>
    <n v="17"/>
    <n v="3"/>
    <s v="NO"/>
    <n v="2"/>
    <n v="3"/>
    <s v="NO"/>
    <n v="56320"/>
    <n v="7040"/>
    <n v="7040"/>
    <n v="42240"/>
    <x v="1"/>
    <s v="ML350"/>
    <n v="2000"/>
    <s v="N"/>
    <n v="0"/>
  </r>
  <r>
    <n v="266"/>
    <n v="46"/>
    <n v="331683"/>
    <d v="2009-02-12T00:00:00"/>
    <x v="0"/>
    <s v="100/300"/>
    <n v="2000"/>
    <n v="1578.54"/>
    <n v="0"/>
    <n v="468158"/>
    <x v="0"/>
    <x v="2"/>
    <s v="handlers-cleaners"/>
    <s v="chess"/>
    <s v="husband"/>
    <n v="0"/>
    <n v="-41400"/>
    <d v="2015-01-21T00:00:00"/>
    <x v="0"/>
    <s v="Front Collision"/>
    <x v="1"/>
    <x v="2"/>
    <x v="4"/>
    <s v="Hillsdale"/>
    <s v="7502 Rock Lane"/>
    <n v="18"/>
    <n v="1"/>
    <s v="NO"/>
    <n v="1"/>
    <n v="3"/>
    <s v="YES"/>
    <n v="83490"/>
    <n v="7590"/>
    <n v="15180"/>
    <n v="60720"/>
    <x v="5"/>
    <s v="Pathfinder"/>
    <n v="1996"/>
    <s v="N"/>
    <n v="0"/>
  </r>
  <r>
    <n v="30"/>
    <n v="36"/>
    <n v="364055"/>
    <d v="2001-05-14T00:00:00"/>
    <x v="1"/>
    <s v="500/1000"/>
    <n v="500"/>
    <n v="1488.26"/>
    <n v="0"/>
    <n v="440831"/>
    <x v="1"/>
    <x v="3"/>
    <s v="machine-op-inspct"/>
    <s v="golf"/>
    <s v="wife"/>
    <n v="0"/>
    <n v="-63500"/>
    <d v="2015-02-28T00:00:00"/>
    <x v="2"/>
    <s v="Side Collision"/>
    <x v="2"/>
    <x v="0"/>
    <x v="4"/>
    <s v="Northbrook"/>
    <s v="4627 Elm Ridge"/>
    <n v="17"/>
    <n v="3"/>
    <s v="NO"/>
    <n v="2"/>
    <n v="2"/>
    <s v="?"/>
    <n v="57900"/>
    <n v="5790"/>
    <n v="5790"/>
    <n v="46320"/>
    <x v="0"/>
    <n v="95"/>
    <n v="2008"/>
    <s v="N"/>
    <n v="0"/>
  </r>
  <r>
    <n v="198"/>
    <n v="36"/>
    <n v="521854"/>
    <d v="2001-02-16T00:00:00"/>
    <x v="1"/>
    <s v="250/500"/>
    <n v="1000"/>
    <n v="1096.3900000000001"/>
    <n v="0"/>
    <n v="603848"/>
    <x v="0"/>
    <x v="5"/>
    <s v="armed-forces"/>
    <s v="kayaking"/>
    <s v="own-child"/>
    <n v="0"/>
    <n v="0"/>
    <d v="2015-01-26T00:00:00"/>
    <x v="2"/>
    <s v="Rear Collision"/>
    <x v="2"/>
    <x v="2"/>
    <x v="0"/>
    <s v="Springfield"/>
    <s v="5584 Britain Lane"/>
    <n v="11"/>
    <n v="3"/>
    <s v="?"/>
    <n v="1"/>
    <n v="3"/>
    <s v="YES"/>
    <n v="49410"/>
    <n v="5490"/>
    <n v="5490"/>
    <n v="38430"/>
    <x v="6"/>
    <s v="A3"/>
    <n v="2015"/>
    <s v="N"/>
    <n v="0"/>
  </r>
  <r>
    <n v="290"/>
    <n v="45"/>
    <n v="737252"/>
    <d v="1993-11-18T00:00:00"/>
    <x v="0"/>
    <s v="500/1000"/>
    <n v="2000"/>
    <n v="1215.3599999999999"/>
    <n v="0"/>
    <n v="617739"/>
    <x v="0"/>
    <x v="2"/>
    <s v="tech-support"/>
    <s v="reading"/>
    <s v="own-child"/>
    <n v="54400"/>
    <n v="0"/>
    <d v="2015-01-31T00:00:00"/>
    <x v="2"/>
    <s v="Side Collision"/>
    <x v="1"/>
    <x v="2"/>
    <x v="4"/>
    <s v="Northbend"/>
    <s v="7002 Oak Hwy"/>
    <n v="22"/>
    <n v="3"/>
    <s v="?"/>
    <n v="0"/>
    <n v="1"/>
    <s v="NO"/>
    <n v="66200"/>
    <n v="6620"/>
    <n v="6620"/>
    <n v="52960"/>
    <x v="9"/>
    <s v="Impreza"/>
    <n v="2012"/>
    <s v="N"/>
    <n v="0"/>
  </r>
  <r>
    <n v="260"/>
    <n v="46"/>
    <n v="344480"/>
    <d v="1990-02-18T00:00:00"/>
    <x v="0"/>
    <s v="100/300"/>
    <n v="2000"/>
    <n v="1482.57"/>
    <n v="0"/>
    <n v="607133"/>
    <x v="0"/>
    <x v="0"/>
    <s v="priv-house-serv"/>
    <s v="reading"/>
    <s v="husband"/>
    <n v="35000"/>
    <n v="0"/>
    <d v="2015-02-20T00:00:00"/>
    <x v="0"/>
    <s v="Front Collision"/>
    <x v="1"/>
    <x v="2"/>
    <x v="2"/>
    <s v="Columbus"/>
    <s v="4780 Best Drive"/>
    <n v="7"/>
    <n v="1"/>
    <s v="NO"/>
    <n v="0"/>
    <n v="1"/>
    <s v="NO"/>
    <n v="64080"/>
    <n v="10680"/>
    <n v="10680"/>
    <n v="42720"/>
    <x v="7"/>
    <s v="Camry"/>
    <n v="2005"/>
    <s v="N"/>
    <n v="0"/>
  </r>
  <r>
    <n v="233"/>
    <n v="43"/>
    <n v="898519"/>
    <d v="2000-05-21T00:00:00"/>
    <x v="0"/>
    <s v="250/500"/>
    <n v="1000"/>
    <n v="954.18"/>
    <n v="0"/>
    <n v="437470"/>
    <x v="1"/>
    <x v="3"/>
    <s v="tech-support"/>
    <s v="dancing"/>
    <s v="other-relative"/>
    <n v="0"/>
    <n v="0"/>
    <d v="2015-02-17T00:00:00"/>
    <x v="2"/>
    <s v="Side Collision"/>
    <x v="1"/>
    <x v="3"/>
    <x v="0"/>
    <s v="Northbrook"/>
    <s v="8995 1st Ave"/>
    <n v="17"/>
    <n v="3"/>
    <s v="?"/>
    <n v="2"/>
    <n v="3"/>
    <s v="YES"/>
    <n v="42500"/>
    <n v="8500"/>
    <n v="4250"/>
    <n v="29750"/>
    <x v="5"/>
    <s v="Pathfinder"/>
    <n v="2000"/>
    <s v="N"/>
    <n v="0"/>
  </r>
  <r>
    <n v="130"/>
    <n v="30"/>
    <n v="957816"/>
    <d v="2012-08-26T00:00:00"/>
    <x v="2"/>
    <s v="500/1000"/>
    <n v="2000"/>
    <n v="1193.4000000000001"/>
    <n v="0"/>
    <n v="461372"/>
    <x v="0"/>
    <x v="1"/>
    <s v="exec-managerial"/>
    <s v="bungie-jumping"/>
    <s v="own-child"/>
    <n v="0"/>
    <n v="-40800"/>
    <d v="2015-02-02T00:00:00"/>
    <x v="2"/>
    <s v="Side Collision"/>
    <x v="2"/>
    <x v="3"/>
    <x v="0"/>
    <s v="Columbus"/>
    <s v="5586 2nd St"/>
    <n v="16"/>
    <n v="3"/>
    <s v="NO"/>
    <n v="2"/>
    <n v="3"/>
    <s v="?"/>
    <n v="48950"/>
    <n v="8900"/>
    <n v="4450"/>
    <n v="35600"/>
    <x v="9"/>
    <s v="Legacy"/>
    <n v="2005"/>
    <s v="N"/>
    <n v="0"/>
  </r>
  <r>
    <n v="230"/>
    <n v="42"/>
    <n v="175960"/>
    <d v="2004-11-16T00:00:00"/>
    <x v="1"/>
    <s v="100/300"/>
    <n v="1000"/>
    <n v="1023.11"/>
    <n v="0"/>
    <n v="476130"/>
    <x v="1"/>
    <x v="0"/>
    <s v="adm-clerical"/>
    <s v="golf"/>
    <s v="own-child"/>
    <n v="0"/>
    <n v="-45300"/>
    <d v="2015-02-06T00:00:00"/>
    <x v="2"/>
    <s v="Rear Collision"/>
    <x v="1"/>
    <x v="3"/>
    <x v="2"/>
    <s v="Northbend"/>
    <s v="1589 Best Ave"/>
    <n v="13"/>
    <n v="3"/>
    <s v="NO"/>
    <n v="1"/>
    <n v="2"/>
    <s v="YES"/>
    <n v="58850"/>
    <n v="10700"/>
    <n v="10700"/>
    <n v="37450"/>
    <x v="4"/>
    <s v="MDX"/>
    <n v="1999"/>
    <s v="N"/>
    <n v="0"/>
  </r>
  <r>
    <n v="212"/>
    <n v="40"/>
    <n v="489618"/>
    <d v="2003-01-23T00:00:00"/>
    <x v="2"/>
    <s v="500/1000"/>
    <n v="1000"/>
    <n v="1524.45"/>
    <n v="0"/>
    <n v="452438"/>
    <x v="1"/>
    <x v="4"/>
    <s v="other-service"/>
    <s v="golf"/>
    <s v="husband"/>
    <n v="73200"/>
    <n v="0"/>
    <d v="2015-02-11T00:00:00"/>
    <x v="2"/>
    <s v="Side Collision"/>
    <x v="1"/>
    <x v="3"/>
    <x v="2"/>
    <s v="Northbrook"/>
    <s v="1880 Weaver Drive"/>
    <n v="17"/>
    <n v="3"/>
    <s v="YES"/>
    <n v="0"/>
    <n v="2"/>
    <s v="YES"/>
    <n v="82400"/>
    <n v="8240"/>
    <n v="8240"/>
    <n v="65920"/>
    <x v="5"/>
    <s v="Pathfinder"/>
    <n v="2006"/>
    <s v="N"/>
    <n v="0"/>
  </r>
  <r>
    <n v="299"/>
    <n v="44"/>
    <n v="717044"/>
    <d v="2008-11-07T00:00:00"/>
    <x v="0"/>
    <s v="500/1000"/>
    <n v="1000"/>
    <n v="1653.32"/>
    <n v="0"/>
    <n v="460517"/>
    <x v="1"/>
    <x v="3"/>
    <s v="other-service"/>
    <s v="bungie-jumping"/>
    <s v="other-relative"/>
    <n v="0"/>
    <n v="-48800"/>
    <d v="2015-01-25T00:00:00"/>
    <x v="0"/>
    <s v="Rear Collision"/>
    <x v="1"/>
    <x v="4"/>
    <x v="4"/>
    <s v="Springfield"/>
    <s v="7295 Tree Hwy"/>
    <n v="3"/>
    <n v="1"/>
    <s v="YES"/>
    <n v="2"/>
    <n v="0"/>
    <s v="?"/>
    <n v="54240"/>
    <n v="6780"/>
    <n v="6780"/>
    <n v="40680"/>
    <x v="9"/>
    <s v="Impreza"/>
    <n v="2009"/>
    <s v="N"/>
    <n v="0"/>
  </r>
  <r>
    <n v="91"/>
    <n v="26"/>
    <n v="101421"/>
    <d v="1999-10-19T00:00:00"/>
    <x v="2"/>
    <s v="250/500"/>
    <n v="1000"/>
    <n v="1022.46"/>
    <n v="0"/>
    <n v="444896"/>
    <x v="1"/>
    <x v="2"/>
    <s v="armed-forces"/>
    <s v="video-games"/>
    <s v="other-relative"/>
    <n v="52700"/>
    <n v="0"/>
    <d v="2015-02-23T00:00:00"/>
    <x v="2"/>
    <s v="Front Collision"/>
    <x v="1"/>
    <x v="3"/>
    <x v="0"/>
    <s v="Arlington"/>
    <s v="8832 Pine Drive"/>
    <n v="15"/>
    <n v="3"/>
    <s v="?"/>
    <n v="0"/>
    <n v="2"/>
    <s v="?"/>
    <n v="74200"/>
    <n v="7420"/>
    <n v="7420"/>
    <n v="59360"/>
    <x v="11"/>
    <s v="Wrangler"/>
    <n v="1996"/>
    <s v="N"/>
    <n v="0"/>
  </r>
  <r>
    <n v="398"/>
    <n v="53"/>
    <n v="793948"/>
    <d v="1990-12-20T00:00:00"/>
    <x v="2"/>
    <s v="100/300"/>
    <n v="2000"/>
    <n v="1396.43"/>
    <n v="0"/>
    <n v="448722"/>
    <x v="1"/>
    <x v="2"/>
    <s v="priv-house-serv"/>
    <s v="base-jumping"/>
    <s v="unmarried"/>
    <n v="21500"/>
    <n v="0"/>
    <d v="2015-01-29T00:00:00"/>
    <x v="0"/>
    <s v="Front Collision"/>
    <x v="2"/>
    <x v="2"/>
    <x v="4"/>
    <s v="Hillsdale"/>
    <s v="1620 Oak Ave"/>
    <n v="16"/>
    <n v="1"/>
    <s v="YES"/>
    <n v="2"/>
    <n v="1"/>
    <s v="?"/>
    <n v="47430"/>
    <n v="5270"/>
    <n v="5270"/>
    <n v="36890"/>
    <x v="7"/>
    <s v="Camry"/>
    <n v="2000"/>
    <s v="N"/>
    <n v="0"/>
  </r>
  <r>
    <n v="218"/>
    <n v="43"/>
    <n v="737483"/>
    <d v="1996-02-14T00:00:00"/>
    <x v="2"/>
    <s v="250/500"/>
    <n v="500"/>
    <n v="1521.55"/>
    <n v="0"/>
    <n v="477856"/>
    <x v="1"/>
    <x v="2"/>
    <s v="priv-house-serv"/>
    <s v="polo"/>
    <s v="other-relative"/>
    <n v="61100"/>
    <n v="-64500"/>
    <d v="2015-01-02T00:00:00"/>
    <x v="0"/>
    <s v="Rear Collision"/>
    <x v="0"/>
    <x v="2"/>
    <x v="0"/>
    <s v="Hillsdale"/>
    <s v="3847 Elm Hwy"/>
    <n v="18"/>
    <n v="1"/>
    <s v="?"/>
    <n v="1"/>
    <n v="3"/>
    <s v="YES"/>
    <n v="68200"/>
    <n v="13640"/>
    <n v="6820"/>
    <n v="47740"/>
    <x v="2"/>
    <s v="RAM"/>
    <n v="2003"/>
    <s v="Y"/>
    <n v="0"/>
  </r>
  <r>
    <n v="152"/>
    <n v="33"/>
    <n v="695117"/>
    <d v="2001-06-10T00:00:00"/>
    <x v="1"/>
    <s v="100/300"/>
    <n v="1000"/>
    <n v="1034.27"/>
    <n v="0"/>
    <n v="617721"/>
    <x v="1"/>
    <x v="6"/>
    <s v="armed-forces"/>
    <s v="exercise"/>
    <s v="husband"/>
    <n v="0"/>
    <n v="0"/>
    <d v="2015-02-06T00:00:00"/>
    <x v="0"/>
    <s v="Front Collision"/>
    <x v="1"/>
    <x v="2"/>
    <x v="2"/>
    <s v="Hillsdale"/>
    <s v="3177 MLK Ridge"/>
    <n v="18"/>
    <n v="1"/>
    <s v="NO"/>
    <n v="1"/>
    <n v="0"/>
    <s v="NO"/>
    <n v="63900"/>
    <n v="7100"/>
    <n v="7100"/>
    <n v="49700"/>
    <x v="4"/>
    <s v="TL"/>
    <n v="2014"/>
    <s v="N"/>
    <n v="0"/>
  </r>
  <r>
    <n v="212"/>
    <n v="39"/>
    <n v="167466"/>
    <d v="2010-03-17T00:00:00"/>
    <x v="0"/>
    <s v="100/300"/>
    <n v="1000"/>
    <n v="1255.3499999999999"/>
    <n v="0"/>
    <n v="454176"/>
    <x v="1"/>
    <x v="6"/>
    <s v="protective-serv"/>
    <s v="skydiving"/>
    <s v="not-in-family"/>
    <n v="60300"/>
    <n v="-58900"/>
    <d v="2015-02-14T00:00:00"/>
    <x v="2"/>
    <s v="Rear Collision"/>
    <x v="2"/>
    <x v="4"/>
    <x v="2"/>
    <s v="Riverwood"/>
    <s v="3929 Oak Drive"/>
    <n v="22"/>
    <n v="2"/>
    <s v="NO"/>
    <n v="0"/>
    <n v="3"/>
    <s v="YES"/>
    <n v="59300"/>
    <n v="11860"/>
    <n v="5930"/>
    <n v="41510"/>
    <x v="2"/>
    <s v="RAM"/>
    <n v="2008"/>
    <s v="N"/>
    <n v="0"/>
  </r>
  <r>
    <n v="242"/>
    <n v="44"/>
    <n v="664732"/>
    <d v="2003-07-30T00:00:00"/>
    <x v="2"/>
    <s v="500/1000"/>
    <n v="2000"/>
    <n v="1396.89"/>
    <n v="6000000"/>
    <n v="618127"/>
    <x v="1"/>
    <x v="3"/>
    <s v="priv-house-serv"/>
    <s v="chess"/>
    <s v="other-relative"/>
    <n v="0"/>
    <n v="-61600"/>
    <d v="2015-02-04T00:00:00"/>
    <x v="2"/>
    <s v="Front Collision"/>
    <x v="1"/>
    <x v="3"/>
    <x v="0"/>
    <s v="Springfield"/>
    <s v="1469 Lincoln Drive"/>
    <n v="15"/>
    <n v="3"/>
    <s v="NO"/>
    <n v="1"/>
    <n v="2"/>
    <s v="YES"/>
    <n v="66900"/>
    <n v="6690"/>
    <n v="13380"/>
    <n v="46830"/>
    <x v="9"/>
    <s v="Forrestor"/>
    <n v="1999"/>
    <s v="Y"/>
    <n v="0"/>
  </r>
  <r>
    <n v="80"/>
    <n v="27"/>
    <n v="143038"/>
    <d v="2014-09-17T00:00:00"/>
    <x v="0"/>
    <s v="500/1000"/>
    <n v="500"/>
    <n v="795.31"/>
    <n v="0"/>
    <n v="441923"/>
    <x v="0"/>
    <x v="6"/>
    <s v="farming-fishing"/>
    <s v="skydiving"/>
    <s v="husband"/>
    <n v="0"/>
    <n v="-51000"/>
    <d v="2015-02-12T00:00:00"/>
    <x v="2"/>
    <s v="Rear Collision"/>
    <x v="0"/>
    <x v="0"/>
    <x v="3"/>
    <s v="Arlington"/>
    <s v="9719 4th Lane"/>
    <n v="16"/>
    <n v="3"/>
    <s v="YES"/>
    <n v="1"/>
    <n v="3"/>
    <s v="?"/>
    <n v="40810"/>
    <n v="3710"/>
    <n v="7420"/>
    <n v="29680"/>
    <x v="8"/>
    <s v="F150"/>
    <n v="2000"/>
    <s v="Y"/>
    <n v="0"/>
  </r>
  <r>
    <n v="260"/>
    <n v="43"/>
    <n v="979963"/>
    <d v="2009-06-03T00:00:00"/>
    <x v="1"/>
    <s v="100/300"/>
    <n v="500"/>
    <n v="982.22"/>
    <n v="0"/>
    <n v="604279"/>
    <x v="1"/>
    <x v="6"/>
    <s v="exec-managerial"/>
    <s v="skydiving"/>
    <s v="not-in-family"/>
    <n v="54500"/>
    <n v="-72100"/>
    <d v="2015-02-12T00:00:00"/>
    <x v="0"/>
    <s v="Front Collision"/>
    <x v="2"/>
    <x v="2"/>
    <x v="2"/>
    <s v="Riverwood"/>
    <s v="3196 Cherokee St"/>
    <n v="18"/>
    <n v="1"/>
    <s v="?"/>
    <n v="1"/>
    <n v="0"/>
    <s v="?"/>
    <n v="75400"/>
    <n v="15080"/>
    <n v="7540"/>
    <n v="52780"/>
    <x v="12"/>
    <s v="CRV"/>
    <n v="2011"/>
    <s v="N"/>
    <n v="0"/>
  </r>
  <r>
    <n v="133"/>
    <n v="34"/>
    <n v="467841"/>
    <d v="1994-10-11T00:00:00"/>
    <x v="1"/>
    <s v="500/1000"/>
    <n v="500"/>
    <n v="1074.07"/>
    <n v="0"/>
    <n v="440833"/>
    <x v="1"/>
    <x v="6"/>
    <s v="prof-specialty"/>
    <s v="bungie-jumping"/>
    <s v="husband"/>
    <n v="70900"/>
    <n v="-61100"/>
    <d v="2015-01-28T00:00:00"/>
    <x v="3"/>
    <s v="?"/>
    <x v="1"/>
    <x v="1"/>
    <x v="4"/>
    <s v="Northbend"/>
    <s v="8492 Andromedia Ridge"/>
    <n v="8"/>
    <n v="1"/>
    <s v="NO"/>
    <n v="2"/>
    <n v="0"/>
    <s v="YES"/>
    <n v="4200"/>
    <n v="420"/>
    <n v="840"/>
    <n v="2940"/>
    <x v="11"/>
    <s v="Wrangler"/>
    <n v="2013"/>
    <s v="N"/>
    <n v="0"/>
  </r>
  <r>
    <n v="290"/>
    <n v="45"/>
    <n v="219028"/>
    <d v="1991-07-18T00:00:00"/>
    <x v="0"/>
    <s v="100/300"/>
    <n v="1000"/>
    <n v="1311.3"/>
    <n v="0"/>
    <n v="451550"/>
    <x v="1"/>
    <x v="2"/>
    <s v="machine-op-inspct"/>
    <s v="chess"/>
    <s v="wife"/>
    <n v="38500"/>
    <n v="0"/>
    <d v="2015-01-10T00:00:00"/>
    <x v="2"/>
    <s v="Side Collision"/>
    <x v="0"/>
    <x v="4"/>
    <x v="2"/>
    <s v="Hillsdale"/>
    <s v="1353 Washington St"/>
    <n v="23"/>
    <n v="3"/>
    <s v="YES"/>
    <n v="0"/>
    <n v="0"/>
    <s v="YES"/>
    <n v="52650"/>
    <n v="5850"/>
    <n v="5850"/>
    <n v="40950"/>
    <x v="8"/>
    <s v="F150"/>
    <n v="2001"/>
    <s v="Y"/>
    <n v="0"/>
  </r>
  <r>
    <n v="322"/>
    <n v="49"/>
    <n v="130156"/>
    <d v="2001-09-24T00:00:00"/>
    <x v="2"/>
    <s v="250/500"/>
    <n v="2000"/>
    <n v="1277.1199999999999"/>
    <n v="0"/>
    <n v="431853"/>
    <x v="1"/>
    <x v="1"/>
    <s v="armed-forces"/>
    <s v="kayaking"/>
    <s v="own-child"/>
    <n v="0"/>
    <n v="-46000"/>
    <d v="2015-01-19T00:00:00"/>
    <x v="0"/>
    <s v="Rear Collision"/>
    <x v="0"/>
    <x v="4"/>
    <x v="4"/>
    <s v="Hillsdale"/>
    <s v="6731 Andromedia Hwy"/>
    <n v="18"/>
    <n v="1"/>
    <s v="?"/>
    <n v="0"/>
    <n v="2"/>
    <s v="YES"/>
    <n v="42240"/>
    <n v="7680"/>
    <n v="7680"/>
    <n v="26880"/>
    <x v="3"/>
    <s v="Malibu"/>
    <n v="2007"/>
    <s v="N"/>
    <n v="0"/>
  </r>
  <r>
    <n v="228"/>
    <n v="39"/>
    <n v="762951"/>
    <d v="2012-09-19T00:00:00"/>
    <x v="1"/>
    <s v="500/1000"/>
    <n v="500"/>
    <n v="1388.62"/>
    <n v="0"/>
    <n v="614274"/>
    <x v="1"/>
    <x v="6"/>
    <s v="sales"/>
    <s v="reading"/>
    <s v="husband"/>
    <n v="35200"/>
    <n v="0"/>
    <d v="2015-01-19T00:00:00"/>
    <x v="0"/>
    <s v="Side Collision"/>
    <x v="1"/>
    <x v="3"/>
    <x v="5"/>
    <s v="Riverwood"/>
    <s v="5769 Texas Lane"/>
    <n v="10"/>
    <n v="1"/>
    <s v="YES"/>
    <n v="1"/>
    <n v="0"/>
    <s v="YES"/>
    <n v="59490"/>
    <n v="6610"/>
    <n v="6610"/>
    <n v="46270"/>
    <x v="1"/>
    <s v="ML350"/>
    <n v="1995"/>
    <s v="N"/>
    <n v="0"/>
  </r>
  <r>
    <n v="195"/>
    <n v="37"/>
    <n v="376879"/>
    <d v="1991-07-11T00:00:00"/>
    <x v="2"/>
    <s v="100/300"/>
    <n v="1000"/>
    <n v="1406.52"/>
    <n v="8000000"/>
    <n v="619148"/>
    <x v="0"/>
    <x v="0"/>
    <s v="tech-support"/>
    <s v="base-jumping"/>
    <s v="unmarried"/>
    <n v="0"/>
    <n v="0"/>
    <d v="2015-01-28T00:00:00"/>
    <x v="0"/>
    <s v="Side Collision"/>
    <x v="0"/>
    <x v="4"/>
    <x v="0"/>
    <s v="Arlington"/>
    <s v="2849 Pine Drive"/>
    <n v="12"/>
    <n v="1"/>
    <s v="NO"/>
    <n v="0"/>
    <n v="2"/>
    <s v="NO"/>
    <n v="44200"/>
    <n v="4420"/>
    <n v="4420"/>
    <n v="35360"/>
    <x v="11"/>
    <s v="Wrangler"/>
    <n v="2002"/>
    <s v="Y"/>
    <n v="0"/>
  </r>
  <r>
    <n v="247"/>
    <n v="39"/>
    <n v="599031"/>
    <d v="1991-10-29T00:00:00"/>
    <x v="1"/>
    <s v="100/300"/>
    <n v="500"/>
    <n v="1558.29"/>
    <n v="0"/>
    <n v="456781"/>
    <x v="1"/>
    <x v="4"/>
    <s v="protective-serv"/>
    <s v="reading"/>
    <s v="unmarried"/>
    <n v="0"/>
    <n v="-49300"/>
    <d v="2015-02-16T00:00:00"/>
    <x v="1"/>
    <s v="?"/>
    <x v="3"/>
    <x v="0"/>
    <x v="4"/>
    <s v="Springfield"/>
    <s v="2577 Texas Ridge"/>
    <n v="5"/>
    <n v="1"/>
    <s v="YES"/>
    <n v="1"/>
    <n v="2"/>
    <s v="?"/>
    <n v="7700"/>
    <n v="770"/>
    <n v="1540"/>
    <n v="5390"/>
    <x v="0"/>
    <n v="93"/>
    <n v="2000"/>
    <s v="N"/>
    <n v="0"/>
  </r>
  <r>
    <n v="405"/>
    <n v="57"/>
    <n v="676255"/>
    <d v="1999-12-28T00:00:00"/>
    <x v="1"/>
    <s v="500/1000"/>
    <n v="1000"/>
    <n v="1132.47"/>
    <n v="4000000"/>
    <n v="434293"/>
    <x v="0"/>
    <x v="0"/>
    <s v="priv-house-serv"/>
    <s v="exercise"/>
    <s v="other-relative"/>
    <n v="46300"/>
    <n v="0"/>
    <d v="2015-01-08T00:00:00"/>
    <x v="2"/>
    <s v="Front Collision"/>
    <x v="2"/>
    <x v="3"/>
    <x v="2"/>
    <s v="Northbend"/>
    <s v="3841 Washington Lane"/>
    <n v="21"/>
    <n v="3"/>
    <s v="?"/>
    <n v="2"/>
    <n v="3"/>
    <s v="?"/>
    <n v="61440"/>
    <n v="10240"/>
    <n v="10240"/>
    <n v="40960"/>
    <x v="0"/>
    <n v="93"/>
    <n v="2008"/>
    <s v="N"/>
    <n v="0"/>
  </r>
  <r>
    <n v="144"/>
    <n v="37"/>
    <n v="985446"/>
    <d v="2012-10-11T00:00:00"/>
    <x v="0"/>
    <s v="250/500"/>
    <n v="2000"/>
    <n v="1896.91"/>
    <n v="0"/>
    <n v="460895"/>
    <x v="1"/>
    <x v="1"/>
    <s v="handlers-cleaners"/>
    <s v="sleeping"/>
    <s v="not-in-family"/>
    <n v="73700"/>
    <n v="0"/>
    <d v="2015-01-24T00:00:00"/>
    <x v="2"/>
    <s v="Rear Collision"/>
    <x v="0"/>
    <x v="2"/>
    <x v="0"/>
    <s v="Columbus"/>
    <s v="8125 Texas Ridge"/>
    <n v="17"/>
    <n v="3"/>
    <s v="YES"/>
    <n v="1"/>
    <n v="3"/>
    <s v="NO"/>
    <n v="54400"/>
    <n v="5440"/>
    <n v="10880"/>
    <n v="38080"/>
    <x v="3"/>
    <s v="Silverado"/>
    <n v="2015"/>
    <s v="Y"/>
    <n v="0"/>
  </r>
  <r>
    <n v="338"/>
    <n v="47"/>
    <n v="884180"/>
    <d v="1995-08-19T00:00:00"/>
    <x v="2"/>
    <s v="500/1000"/>
    <n v="500"/>
    <n v="1143.46"/>
    <n v="4000000"/>
    <n v="601600"/>
    <x v="0"/>
    <x v="0"/>
    <s v="priv-house-serv"/>
    <s v="polo"/>
    <s v="other-relative"/>
    <n v="0"/>
    <n v="0"/>
    <d v="2015-02-18T00:00:00"/>
    <x v="0"/>
    <s v="Front Collision"/>
    <x v="2"/>
    <x v="3"/>
    <x v="5"/>
    <s v="Arlington"/>
    <s v="4826 5th St"/>
    <n v="4"/>
    <n v="1"/>
    <s v="YES"/>
    <n v="2"/>
    <n v="1"/>
    <s v="?"/>
    <n v="58560"/>
    <n v="9760"/>
    <n v="9760"/>
    <n v="39040"/>
    <x v="1"/>
    <s v="E400"/>
    <n v="2002"/>
    <s v="N"/>
    <n v="0"/>
  </r>
  <r>
    <n v="121"/>
    <n v="34"/>
    <n v="571462"/>
    <d v="1991-02-11T00:00:00"/>
    <x v="1"/>
    <s v="500/1000"/>
    <n v="500"/>
    <n v="1285.42"/>
    <n v="0"/>
    <n v="465440"/>
    <x v="0"/>
    <x v="0"/>
    <s v="priv-house-serv"/>
    <s v="video-games"/>
    <s v="wife"/>
    <n v="0"/>
    <n v="0"/>
    <d v="2015-01-21T00:00:00"/>
    <x v="0"/>
    <s v="Front Collision"/>
    <x v="0"/>
    <x v="2"/>
    <x v="1"/>
    <s v="Northbrook"/>
    <s v="1578 5th Lane"/>
    <n v="11"/>
    <n v="1"/>
    <s v="NO"/>
    <n v="1"/>
    <n v="1"/>
    <s v="NO"/>
    <n v="67300"/>
    <n v="6730"/>
    <n v="6730"/>
    <n v="53840"/>
    <x v="2"/>
    <s v="RAM"/>
    <n v="2000"/>
    <s v="Y"/>
    <n v="0"/>
  </r>
  <r>
    <n v="398"/>
    <n v="55"/>
    <n v="815883"/>
    <d v="1991-07-02T00:00:00"/>
    <x v="0"/>
    <s v="250/500"/>
    <n v="2000"/>
    <n v="1305.26"/>
    <n v="0"/>
    <n v="455482"/>
    <x v="0"/>
    <x v="0"/>
    <s v="farming-fishing"/>
    <s v="skydiving"/>
    <s v="wife"/>
    <n v="66200"/>
    <n v="-49700"/>
    <d v="2015-01-08T00:00:00"/>
    <x v="0"/>
    <s v="Rear Collision"/>
    <x v="0"/>
    <x v="2"/>
    <x v="1"/>
    <s v="Hillsdale"/>
    <s v="6440 Rock Lane"/>
    <n v="18"/>
    <n v="1"/>
    <s v="?"/>
    <n v="1"/>
    <n v="3"/>
    <s v="YES"/>
    <n v="36740"/>
    <n v="3340"/>
    <n v="6680"/>
    <n v="26720"/>
    <x v="10"/>
    <s v="X5"/>
    <n v="1998"/>
    <s v="Y"/>
    <n v="0"/>
  </r>
  <r>
    <n v="9"/>
    <n v="30"/>
    <n v="258265"/>
    <d v="1994-04-10T00:00:00"/>
    <x v="2"/>
    <s v="100/300"/>
    <n v="1000"/>
    <n v="1073.83"/>
    <n v="0"/>
    <n v="438877"/>
    <x v="1"/>
    <x v="5"/>
    <s v="machine-op-inspct"/>
    <s v="dancing"/>
    <s v="not-in-family"/>
    <n v="0"/>
    <n v="0"/>
    <d v="2015-02-02T00:00:00"/>
    <x v="0"/>
    <s v="Rear Collision"/>
    <x v="2"/>
    <x v="0"/>
    <x v="2"/>
    <s v="Northbrook"/>
    <s v="5806 Embaracadero St"/>
    <n v="12"/>
    <n v="1"/>
    <s v="?"/>
    <n v="0"/>
    <n v="0"/>
    <s v="NO"/>
    <n v="85690"/>
    <n v="15580"/>
    <n v="15580"/>
    <n v="54530"/>
    <x v="10"/>
    <s v="3 Series"/>
    <n v="2011"/>
    <s v="N"/>
    <n v="0"/>
  </r>
  <r>
    <n v="115"/>
    <n v="31"/>
    <n v="569714"/>
    <d v="2005-12-04T00:00:00"/>
    <x v="0"/>
    <s v="500/1000"/>
    <n v="1000"/>
    <n v="1051.67"/>
    <n v="0"/>
    <n v="479824"/>
    <x v="1"/>
    <x v="2"/>
    <s v="exec-managerial"/>
    <s v="bungie-jumping"/>
    <s v="not-in-family"/>
    <n v="0"/>
    <n v="0"/>
    <d v="2015-03-01T00:00:00"/>
    <x v="2"/>
    <s v="Side Collision"/>
    <x v="0"/>
    <x v="4"/>
    <x v="4"/>
    <s v="Riverwood"/>
    <s v="1472 4th Drive"/>
    <n v="18"/>
    <n v="3"/>
    <s v="YES"/>
    <n v="0"/>
    <n v="3"/>
    <s v="NO"/>
    <n v="34160"/>
    <n v="0"/>
    <n v="4270"/>
    <n v="29890"/>
    <x v="6"/>
    <s v="A5"/>
    <n v="2005"/>
    <s v="Y"/>
    <n v="0"/>
  </r>
  <r>
    <n v="280"/>
    <n v="48"/>
    <n v="180008"/>
    <d v="2014-07-16T00:00:00"/>
    <x v="2"/>
    <s v="250/500"/>
    <n v="1000"/>
    <n v="1387.35"/>
    <n v="0"/>
    <n v="477415"/>
    <x v="0"/>
    <x v="6"/>
    <s v="transport-moving"/>
    <s v="paintball"/>
    <s v="not-in-family"/>
    <n v="0"/>
    <n v="-72000"/>
    <d v="2015-02-04T00:00:00"/>
    <x v="0"/>
    <s v="Front Collision"/>
    <x v="1"/>
    <x v="2"/>
    <x v="4"/>
    <s v="Hillsdale"/>
    <s v="5839 Weaver Lane"/>
    <n v="16"/>
    <n v="1"/>
    <s v="NO"/>
    <n v="2"/>
    <n v="2"/>
    <s v="?"/>
    <n v="61320"/>
    <n v="10220"/>
    <n v="10220"/>
    <n v="40880"/>
    <x v="10"/>
    <s v="M5"/>
    <n v="1998"/>
    <s v="N"/>
    <n v="0"/>
  </r>
  <r>
    <n v="254"/>
    <n v="45"/>
    <n v="633375"/>
    <d v="2003-09-17T00:00:00"/>
    <x v="2"/>
    <s v="250/500"/>
    <n v="500"/>
    <n v="1083.6400000000001"/>
    <n v="0"/>
    <n v="614372"/>
    <x v="0"/>
    <x v="6"/>
    <s v="other-service"/>
    <s v="paintball"/>
    <s v="husband"/>
    <n v="59800"/>
    <n v="0"/>
    <d v="2015-02-27T00:00:00"/>
    <x v="2"/>
    <s v="Rear Collision"/>
    <x v="2"/>
    <x v="0"/>
    <x v="5"/>
    <s v="Columbus"/>
    <s v="7630 Rock Drive"/>
    <n v="19"/>
    <n v="3"/>
    <s v="YES"/>
    <n v="0"/>
    <n v="0"/>
    <s v="?"/>
    <n v="79680"/>
    <n v="13280"/>
    <n v="13280"/>
    <n v="53120"/>
    <x v="10"/>
    <s v="3 Series"/>
    <n v="2004"/>
    <s v="N"/>
    <n v="0"/>
  </r>
  <r>
    <n v="141"/>
    <n v="30"/>
    <n v="556538"/>
    <d v="2000-07-15T00:00:00"/>
    <x v="2"/>
    <s v="250/500"/>
    <n v="1000"/>
    <n v="1851.78"/>
    <n v="0"/>
    <n v="465248"/>
    <x v="1"/>
    <x v="5"/>
    <s v="craft-repair"/>
    <s v="exercise"/>
    <s v="other-relative"/>
    <n v="78800"/>
    <n v="0"/>
    <d v="2015-02-09T00:00:00"/>
    <x v="0"/>
    <s v="Front Collision"/>
    <x v="2"/>
    <x v="2"/>
    <x v="0"/>
    <s v="Riverwood"/>
    <s v="7144 Andromedia St"/>
    <n v="13"/>
    <n v="1"/>
    <s v="NO"/>
    <n v="1"/>
    <n v="0"/>
    <s v="YES"/>
    <n v="61740"/>
    <n v="6860"/>
    <n v="6860"/>
    <n v="48020"/>
    <x v="6"/>
    <s v="A3"/>
    <n v="2002"/>
    <s v="N"/>
    <n v="0"/>
  </r>
  <r>
    <n v="441"/>
    <n v="55"/>
    <n v="669501"/>
    <d v="2009-07-29T00:00:00"/>
    <x v="1"/>
    <s v="250/500"/>
    <n v="500"/>
    <n v="1270.29"/>
    <n v="4000000"/>
    <n v="449421"/>
    <x v="0"/>
    <x v="3"/>
    <s v="armed-forces"/>
    <s v="exercise"/>
    <s v="husband"/>
    <n v="24000"/>
    <n v="-50500"/>
    <d v="2015-02-19T00:00:00"/>
    <x v="3"/>
    <s v="?"/>
    <x v="1"/>
    <x v="1"/>
    <x v="1"/>
    <s v="Arlington"/>
    <s v="9988 Rock Ridge"/>
    <n v="4"/>
    <n v="1"/>
    <s v="NO"/>
    <n v="0"/>
    <n v="0"/>
    <s v="NO"/>
    <n v="6400"/>
    <n v="640"/>
    <n v="640"/>
    <n v="5120"/>
    <x v="12"/>
    <s v="Civic"/>
    <n v="2002"/>
    <s v="N"/>
    <n v="0"/>
  </r>
  <r>
    <n v="381"/>
    <n v="55"/>
    <n v="963761"/>
    <d v="1991-04-13T00:00:00"/>
    <x v="0"/>
    <s v="500/1000"/>
    <n v="500"/>
    <n v="1459.99"/>
    <n v="0"/>
    <n v="445856"/>
    <x v="1"/>
    <x v="0"/>
    <s v="other-service"/>
    <s v="chess"/>
    <s v="wife"/>
    <n v="35900"/>
    <n v="0"/>
    <d v="2015-01-12T00:00:00"/>
    <x v="0"/>
    <s v="Rear Collision"/>
    <x v="0"/>
    <x v="2"/>
    <x v="0"/>
    <s v="Northbrook"/>
    <s v="7544 Washington Ave"/>
    <n v="8"/>
    <n v="1"/>
    <s v="YES"/>
    <n v="1"/>
    <n v="2"/>
    <s v="YES"/>
    <n v="60600"/>
    <n v="12120"/>
    <n v="6060"/>
    <n v="42420"/>
    <x v="4"/>
    <s v="TL"/>
    <n v="2011"/>
    <s v="N"/>
    <n v="0"/>
  </r>
  <r>
    <n v="191"/>
    <n v="38"/>
    <n v="753005"/>
    <d v="2005-11-20T00:00:00"/>
    <x v="2"/>
    <s v="100/300"/>
    <n v="2000"/>
    <n v="1253.44"/>
    <n v="0"/>
    <n v="608525"/>
    <x v="1"/>
    <x v="4"/>
    <s v="craft-repair"/>
    <s v="sleeping"/>
    <s v="not-in-family"/>
    <n v="0"/>
    <n v="0"/>
    <d v="2015-02-07T00:00:00"/>
    <x v="2"/>
    <s v="Side Collision"/>
    <x v="0"/>
    <x v="4"/>
    <x v="1"/>
    <s v="Hillsdale"/>
    <s v="7201 Washington Ave"/>
    <n v="19"/>
    <n v="3"/>
    <s v="NO"/>
    <n v="2"/>
    <n v="0"/>
    <s v="NO"/>
    <n v="56320"/>
    <n v="10240"/>
    <n v="5120"/>
    <n v="40960"/>
    <x v="13"/>
    <s v="Jetta"/>
    <n v="2007"/>
    <s v="N"/>
    <n v="0"/>
  </r>
  <r>
    <n v="145"/>
    <n v="34"/>
    <n v="454758"/>
    <d v="1990-05-20T00:00:00"/>
    <x v="1"/>
    <s v="100/300"/>
    <n v="1000"/>
    <n v="1142.48"/>
    <n v="0"/>
    <n v="608813"/>
    <x v="1"/>
    <x v="6"/>
    <s v="priv-house-serv"/>
    <s v="sleeping"/>
    <s v="other-relative"/>
    <n v="0"/>
    <n v="0"/>
    <d v="2015-01-13T00:00:00"/>
    <x v="0"/>
    <s v="Side Collision"/>
    <x v="2"/>
    <x v="4"/>
    <x v="5"/>
    <s v="Northbend"/>
    <s v="8805 Cherokee Drive"/>
    <n v="18"/>
    <n v="1"/>
    <s v="YES"/>
    <n v="2"/>
    <n v="0"/>
    <s v="NO"/>
    <n v="52250"/>
    <n v="9500"/>
    <n v="4750"/>
    <n v="38000"/>
    <x v="9"/>
    <s v="Legacy"/>
    <n v="2012"/>
    <s v="N"/>
    <n v="0"/>
  </r>
  <r>
    <n v="479"/>
    <n v="60"/>
    <n v="698589"/>
    <d v="2002-11-28T00:00:00"/>
    <x v="2"/>
    <s v="500/1000"/>
    <n v="1000"/>
    <n v="1188.45"/>
    <n v="0"/>
    <n v="459295"/>
    <x v="1"/>
    <x v="0"/>
    <s v="exec-managerial"/>
    <s v="camping"/>
    <s v="other-relative"/>
    <n v="0"/>
    <n v="-44800"/>
    <d v="2015-01-18T00:00:00"/>
    <x v="2"/>
    <s v="Rear Collision"/>
    <x v="2"/>
    <x v="3"/>
    <x v="0"/>
    <s v="Arlington"/>
    <s v="3275 Pine St"/>
    <n v="9"/>
    <n v="2"/>
    <s v="?"/>
    <n v="0"/>
    <n v="3"/>
    <s v="?"/>
    <n v="53900"/>
    <n v="5390"/>
    <n v="10780"/>
    <n v="37730"/>
    <x v="0"/>
    <n v="95"/>
    <n v="2006"/>
    <s v="N"/>
    <n v="0"/>
  </r>
  <r>
    <n v="215"/>
    <n v="35"/>
    <n v="330119"/>
    <d v="2004-06-15T00:00:00"/>
    <x v="2"/>
    <s v="500/1000"/>
    <n v="1000"/>
    <n v="1125.4000000000001"/>
    <n v="0"/>
    <n v="606144"/>
    <x v="0"/>
    <x v="4"/>
    <s v="adm-clerical"/>
    <s v="yachting"/>
    <s v="husband"/>
    <n v="40000"/>
    <n v="-43400"/>
    <d v="2015-01-15T00:00:00"/>
    <x v="1"/>
    <s v="?"/>
    <x v="3"/>
    <x v="1"/>
    <x v="4"/>
    <s v="Columbus"/>
    <s v="7785 Lincoln Lane"/>
    <n v="6"/>
    <n v="1"/>
    <s v="?"/>
    <n v="2"/>
    <n v="1"/>
    <s v="NO"/>
    <n v="2640"/>
    <n v="220"/>
    <n v="440"/>
    <n v="1980"/>
    <x v="11"/>
    <s v="Wrangler"/>
    <n v="2001"/>
    <s v="N"/>
    <n v="0"/>
  </r>
  <r>
    <n v="41"/>
    <n v="33"/>
    <n v="164464"/>
    <d v="2010-09-26T00:00:00"/>
    <x v="0"/>
    <s v="250/500"/>
    <n v="500"/>
    <n v="1294.4100000000001"/>
    <n v="0"/>
    <n v="476315"/>
    <x v="0"/>
    <x v="5"/>
    <s v="transport-moving"/>
    <s v="sleeping"/>
    <s v="husband"/>
    <n v="0"/>
    <n v="0"/>
    <d v="2015-02-23T00:00:00"/>
    <x v="1"/>
    <s v="?"/>
    <x v="1"/>
    <x v="1"/>
    <x v="5"/>
    <s v="Arlington"/>
    <s v="4994 Lincoln Drive"/>
    <n v="8"/>
    <n v="1"/>
    <s v="YES"/>
    <n v="0"/>
    <n v="0"/>
    <s v="?"/>
    <n v="8970"/>
    <n v="1380"/>
    <n v="1380"/>
    <n v="6210"/>
    <x v="2"/>
    <s v="Neon"/>
    <n v="2011"/>
    <s v="N"/>
    <n v="0"/>
  </r>
  <r>
    <n v="45"/>
    <n v="31"/>
    <n v="927354"/>
    <d v="1990-09-15T00:00:00"/>
    <x v="1"/>
    <s v="100/300"/>
    <n v="500"/>
    <n v="1459.5"/>
    <n v="0"/>
    <n v="475891"/>
    <x v="0"/>
    <x v="0"/>
    <s v="priv-house-serv"/>
    <s v="movies"/>
    <s v="not-in-family"/>
    <n v="0"/>
    <n v="0"/>
    <d v="2015-02-17T00:00:00"/>
    <x v="3"/>
    <s v="?"/>
    <x v="1"/>
    <x v="1"/>
    <x v="2"/>
    <s v="Springfield"/>
    <s v="1298 Maple Hwy"/>
    <n v="6"/>
    <n v="1"/>
    <s v="?"/>
    <n v="1"/>
    <n v="3"/>
    <s v="?"/>
    <n v="6000"/>
    <n v="1000"/>
    <n v="1000"/>
    <n v="4000"/>
    <x v="9"/>
    <s v="Impreza"/>
    <n v="2000"/>
    <s v="N"/>
    <n v="0"/>
  </r>
  <r>
    <n v="156"/>
    <n v="38"/>
    <n v="231508"/>
    <d v="2009-09-16T00:00:00"/>
    <x v="2"/>
    <s v="100/300"/>
    <n v="500"/>
    <n v="1367.99"/>
    <n v="0"/>
    <n v="462525"/>
    <x v="0"/>
    <x v="5"/>
    <s v="armed-forces"/>
    <s v="board-games"/>
    <s v="own-child"/>
    <n v="26500"/>
    <n v="0"/>
    <d v="2015-02-17T00:00:00"/>
    <x v="2"/>
    <s v="Front Collision"/>
    <x v="0"/>
    <x v="2"/>
    <x v="4"/>
    <s v="Northbend"/>
    <s v="2644 MLK Drive"/>
    <n v="23"/>
    <n v="3"/>
    <s v="?"/>
    <n v="0"/>
    <n v="3"/>
    <s v="?"/>
    <n v="55200"/>
    <n v="11040"/>
    <n v="5520"/>
    <n v="38640"/>
    <x v="0"/>
    <s v="92x"/>
    <n v="1998"/>
    <s v="Y"/>
    <n v="0"/>
  </r>
  <r>
    <n v="246"/>
    <n v="45"/>
    <n v="272910"/>
    <d v="1999-08-12T00:00:00"/>
    <x v="1"/>
    <s v="250/500"/>
    <n v="500"/>
    <n v="1594.37"/>
    <n v="0"/>
    <n v="606283"/>
    <x v="0"/>
    <x v="2"/>
    <s v="exec-managerial"/>
    <s v="board-games"/>
    <s v="own-child"/>
    <n v="0"/>
    <n v="0"/>
    <d v="2015-01-18T00:00:00"/>
    <x v="3"/>
    <s v="?"/>
    <x v="3"/>
    <x v="1"/>
    <x v="0"/>
    <s v="Riverwood"/>
    <s v="5630 1st Drive"/>
    <n v="13"/>
    <n v="1"/>
    <s v="NO"/>
    <n v="0"/>
    <n v="3"/>
    <s v="YES"/>
    <n v="7260"/>
    <n v="660"/>
    <n v="1320"/>
    <n v="5280"/>
    <x v="0"/>
    <s v="92x"/>
    <n v="2008"/>
    <s v="N"/>
    <n v="0"/>
  </r>
  <r>
    <n v="178"/>
    <n v="39"/>
    <n v="305758"/>
    <d v="2009-03-08T00:00:00"/>
    <x v="2"/>
    <s v="100/300"/>
    <n v="500"/>
    <n v="1035.99"/>
    <n v="0"/>
    <n v="465252"/>
    <x v="1"/>
    <x v="6"/>
    <s v="exec-managerial"/>
    <s v="sleeping"/>
    <s v="own-child"/>
    <n v="0"/>
    <n v="0"/>
    <d v="2015-01-17T00:00:00"/>
    <x v="2"/>
    <s v="Front Collision"/>
    <x v="1"/>
    <x v="0"/>
    <x v="2"/>
    <s v="Springfield"/>
    <s v="6137 MLK St"/>
    <n v="3"/>
    <n v="3"/>
    <s v="NO"/>
    <n v="2"/>
    <n v="0"/>
    <s v="?"/>
    <n v="64680"/>
    <n v="11760"/>
    <n v="11760"/>
    <n v="41160"/>
    <x v="11"/>
    <s v="Wrangler"/>
    <n v="2010"/>
    <s v="N"/>
    <n v="0"/>
  </r>
  <r>
    <n v="237"/>
    <n v="43"/>
    <n v="950542"/>
    <d v="2009-04-27T00:00:00"/>
    <x v="0"/>
    <s v="250/500"/>
    <n v="500"/>
    <n v="911.53"/>
    <n v="0"/>
    <n v="449979"/>
    <x v="1"/>
    <x v="1"/>
    <s v="sales"/>
    <s v="basketball"/>
    <s v="husband"/>
    <n v="53200"/>
    <n v="0"/>
    <d v="2015-02-25T00:00:00"/>
    <x v="0"/>
    <s v="Rear Collision"/>
    <x v="0"/>
    <x v="0"/>
    <x v="4"/>
    <s v="Northbrook"/>
    <s v="5383 Maple Drive"/>
    <n v="23"/>
    <n v="1"/>
    <s v="NO"/>
    <n v="0"/>
    <n v="1"/>
    <s v="NO"/>
    <n v="59200"/>
    <n v="0"/>
    <n v="11840"/>
    <n v="47360"/>
    <x v="3"/>
    <s v="Malibu"/>
    <n v="1998"/>
    <s v="N"/>
    <n v="0"/>
  </r>
  <r>
    <n v="127"/>
    <n v="34"/>
    <n v="291544"/>
    <d v="2006-08-02T00:00:00"/>
    <x v="0"/>
    <s v="500/1000"/>
    <n v="500"/>
    <n v="1319.97"/>
    <n v="0"/>
    <n v="604681"/>
    <x v="1"/>
    <x v="2"/>
    <s v="craft-repair"/>
    <s v="paintball"/>
    <s v="own-child"/>
    <n v="73700"/>
    <n v="0"/>
    <d v="2015-01-06T00:00:00"/>
    <x v="1"/>
    <s v="?"/>
    <x v="1"/>
    <x v="1"/>
    <x v="5"/>
    <s v="Arlington"/>
    <s v="4460 4th Lane"/>
    <n v="8"/>
    <n v="1"/>
    <s v="YES"/>
    <n v="1"/>
    <n v="3"/>
    <s v="?"/>
    <n v="4700"/>
    <n v="470"/>
    <n v="940"/>
    <n v="3290"/>
    <x v="0"/>
    <s v="92x"/>
    <n v="1998"/>
    <s v="N"/>
    <n v="0"/>
  </r>
  <r>
    <n v="1"/>
    <n v="33"/>
    <n v="388616"/>
    <d v="1995-12-06T00:00:00"/>
    <x v="0"/>
    <s v="250/500"/>
    <n v="2000"/>
    <n v="1391.63"/>
    <n v="0"/>
    <n v="466390"/>
    <x v="0"/>
    <x v="2"/>
    <s v="sales"/>
    <s v="video-games"/>
    <s v="husband"/>
    <n v="61200"/>
    <n v="0"/>
    <d v="2015-02-26T00:00:00"/>
    <x v="0"/>
    <s v="Side Collision"/>
    <x v="2"/>
    <x v="3"/>
    <x v="2"/>
    <s v="Columbus"/>
    <s v="8524 Pine Lane"/>
    <n v="23"/>
    <n v="1"/>
    <s v="YES"/>
    <n v="0"/>
    <n v="3"/>
    <s v="NO"/>
    <n v="69400"/>
    <n v="6940"/>
    <n v="6940"/>
    <n v="55520"/>
    <x v="1"/>
    <s v="C300"/>
    <n v="2000"/>
    <s v="N"/>
    <n v="0"/>
  </r>
  <r>
    <n v="5"/>
    <n v="21"/>
    <n v="577992"/>
    <d v="2002-11-13T00:00:00"/>
    <x v="1"/>
    <s v="250/500"/>
    <n v="500"/>
    <n v="915.41"/>
    <n v="5000000"/>
    <n v="612316"/>
    <x v="1"/>
    <x v="5"/>
    <s v="exec-managerial"/>
    <s v="sleeping"/>
    <s v="own-child"/>
    <n v="0"/>
    <n v="0"/>
    <d v="2015-02-11T00:00:00"/>
    <x v="0"/>
    <s v="Side Collision"/>
    <x v="2"/>
    <x v="0"/>
    <x v="2"/>
    <s v="Northbrook"/>
    <s v="8456 1st Ave"/>
    <n v="23"/>
    <n v="1"/>
    <s v="YES"/>
    <n v="0"/>
    <n v="0"/>
    <s v="NO"/>
    <n v="40500"/>
    <n v="4050"/>
    <n v="4050"/>
    <n v="32400"/>
    <x v="5"/>
    <s v="Pathfinder"/>
    <n v="1998"/>
    <s v="N"/>
    <n v="0"/>
  </r>
  <r>
    <n v="64"/>
    <n v="28"/>
    <n v="342830"/>
    <d v="1991-11-09T00:00:00"/>
    <x v="2"/>
    <s v="500/1000"/>
    <n v="1000"/>
    <n v="1468.82"/>
    <n v="0"/>
    <n v="474731"/>
    <x v="0"/>
    <x v="6"/>
    <s v="handlers-cleaners"/>
    <s v="skydiving"/>
    <s v="other-relative"/>
    <n v="56800"/>
    <n v="-51800"/>
    <d v="2015-02-13T00:00:00"/>
    <x v="2"/>
    <s v="Side Collision"/>
    <x v="1"/>
    <x v="2"/>
    <x v="0"/>
    <s v="Riverwood"/>
    <s v="3639 Flute Hwy"/>
    <n v="9"/>
    <n v="3"/>
    <s v="NO"/>
    <n v="2"/>
    <n v="1"/>
    <s v="NO"/>
    <n v="60000"/>
    <n v="5000"/>
    <n v="10000"/>
    <n v="45000"/>
    <x v="12"/>
    <s v="Accord"/>
    <n v="1997"/>
    <s v="N"/>
    <n v="0"/>
  </r>
  <r>
    <n v="142"/>
    <n v="30"/>
    <n v="491170"/>
    <d v="1998-01-14T00:00:00"/>
    <x v="1"/>
    <s v="500/1000"/>
    <n v="500"/>
    <n v="1412.76"/>
    <n v="0"/>
    <n v="603260"/>
    <x v="0"/>
    <x v="1"/>
    <s v="armed-forces"/>
    <s v="basketball"/>
    <s v="wife"/>
    <n v="66400"/>
    <n v="-63700"/>
    <d v="2015-01-10T00:00:00"/>
    <x v="0"/>
    <s v="Side Collision"/>
    <x v="1"/>
    <x v="3"/>
    <x v="4"/>
    <s v="Riverwood"/>
    <s v="7900 Sky Hwy"/>
    <n v="22"/>
    <n v="1"/>
    <s v="YES"/>
    <n v="2"/>
    <n v="3"/>
    <s v="NO"/>
    <n v="67320"/>
    <n v="11220"/>
    <n v="11220"/>
    <n v="44880"/>
    <x v="13"/>
    <s v="Jetta"/>
    <n v="1996"/>
    <s v="N"/>
    <n v="0"/>
  </r>
  <r>
    <n v="97"/>
    <n v="27"/>
    <n v="175553"/>
    <d v="2002-04-25T00:00:00"/>
    <x v="0"/>
    <s v="500/1000"/>
    <n v="500"/>
    <n v="1588.26"/>
    <n v="0"/>
    <n v="434370"/>
    <x v="1"/>
    <x v="5"/>
    <s v="tech-support"/>
    <s v="movies"/>
    <s v="husband"/>
    <n v="56700"/>
    <n v="-49300"/>
    <d v="2015-01-24T00:00:00"/>
    <x v="2"/>
    <s v="Side Collision"/>
    <x v="2"/>
    <x v="3"/>
    <x v="1"/>
    <s v="Riverwood"/>
    <s v="7835 Cherokee Hwy"/>
    <n v="22"/>
    <n v="3"/>
    <s v="YES"/>
    <n v="2"/>
    <n v="1"/>
    <s v="YES"/>
    <n v="75690"/>
    <n v="8410"/>
    <n v="8410"/>
    <n v="58870"/>
    <x v="0"/>
    <n v="95"/>
    <n v="2014"/>
    <s v="N"/>
    <n v="0"/>
  </r>
  <r>
    <n v="121"/>
    <n v="31"/>
    <n v="439341"/>
    <d v="1991-07-20T00:00:00"/>
    <x v="1"/>
    <s v="100/300"/>
    <n v="1000"/>
    <n v="1140.9100000000001"/>
    <n v="0"/>
    <n v="478388"/>
    <x v="0"/>
    <x v="2"/>
    <s v="adm-clerical"/>
    <s v="paintball"/>
    <s v="other-relative"/>
    <n v="51300"/>
    <n v="0"/>
    <d v="2015-02-15T00:00:00"/>
    <x v="2"/>
    <s v="Side Collision"/>
    <x v="0"/>
    <x v="2"/>
    <x v="1"/>
    <s v="Northbend"/>
    <s v="1030 Pine Lane"/>
    <n v="15"/>
    <n v="3"/>
    <s v="NO"/>
    <n v="1"/>
    <n v="2"/>
    <s v="?"/>
    <n v="64300"/>
    <n v="6430"/>
    <n v="6430"/>
    <n v="51440"/>
    <x v="3"/>
    <s v="Silverado"/>
    <n v="2002"/>
    <s v="Y"/>
    <n v="0"/>
  </r>
  <r>
    <n v="225"/>
    <n v="43"/>
    <n v="221186"/>
    <d v="2004-08-13T00:00:00"/>
    <x v="0"/>
    <s v="100/300"/>
    <n v="1000"/>
    <n v="1517.54"/>
    <n v="0"/>
    <n v="617883"/>
    <x v="0"/>
    <x v="6"/>
    <s v="priv-house-serv"/>
    <s v="camping"/>
    <s v="own-child"/>
    <n v="0"/>
    <n v="-20900"/>
    <d v="2015-01-09T00:00:00"/>
    <x v="2"/>
    <s v="Rear Collision"/>
    <x v="0"/>
    <x v="0"/>
    <x v="0"/>
    <s v="Columbus"/>
    <s v="9278 Francis Ridge"/>
    <n v="16"/>
    <n v="3"/>
    <s v="NO"/>
    <n v="2"/>
    <n v="0"/>
    <s v="YES"/>
    <n v="64400"/>
    <n v="6440"/>
    <n v="6440"/>
    <n v="51520"/>
    <x v="10"/>
    <s v="X5"/>
    <n v="2011"/>
    <s v="N"/>
    <n v="0"/>
  </r>
  <r>
    <n v="425"/>
    <n v="53"/>
    <n v="868031"/>
    <d v="1990-06-24T00:00:00"/>
    <x v="0"/>
    <s v="250/500"/>
    <n v="2000"/>
    <n v="912.29"/>
    <n v="0"/>
    <n v="464808"/>
    <x v="1"/>
    <x v="5"/>
    <s v="priv-house-serv"/>
    <s v="paintball"/>
    <s v="husband"/>
    <n v="42900"/>
    <n v="-39100"/>
    <d v="2015-01-31T00:00:00"/>
    <x v="2"/>
    <s v="Front Collision"/>
    <x v="1"/>
    <x v="2"/>
    <x v="4"/>
    <s v="Northbend"/>
    <s v="6604 Apache Drive"/>
    <n v="17"/>
    <n v="3"/>
    <s v="?"/>
    <n v="1"/>
    <n v="2"/>
    <s v="?"/>
    <n v="97080"/>
    <n v="16180"/>
    <n v="16180"/>
    <n v="64720"/>
    <x v="0"/>
    <s v="92x"/>
    <n v="2005"/>
    <s v="N"/>
    <n v="0"/>
  </r>
  <r>
    <n v="285"/>
    <n v="44"/>
    <n v="844117"/>
    <d v="1991-08-21T00:00:00"/>
    <x v="0"/>
    <s v="250/500"/>
    <n v="2000"/>
    <n v="1144.3"/>
    <n v="0"/>
    <n v="609458"/>
    <x v="0"/>
    <x v="0"/>
    <s v="priv-house-serv"/>
    <s v="base-jumping"/>
    <s v="not-in-family"/>
    <n v="52600"/>
    <n v="0"/>
    <d v="2015-02-04T00:00:00"/>
    <x v="1"/>
    <s v="?"/>
    <x v="1"/>
    <x v="0"/>
    <x v="4"/>
    <s v="Northbrook"/>
    <s v="2311 4th St"/>
    <n v="3"/>
    <n v="1"/>
    <s v="YES"/>
    <n v="1"/>
    <n v="0"/>
    <s v="?"/>
    <n v="5500"/>
    <n v="500"/>
    <n v="500"/>
    <n v="4500"/>
    <x v="12"/>
    <s v="Civic"/>
    <n v="2010"/>
    <s v="N"/>
    <n v="0"/>
  </r>
  <r>
    <n v="192"/>
    <n v="38"/>
    <n v="744557"/>
    <d v="2011-02-25T00:00:00"/>
    <x v="1"/>
    <s v="500/1000"/>
    <n v="1000"/>
    <n v="1281.43"/>
    <n v="0"/>
    <n v="432405"/>
    <x v="1"/>
    <x v="4"/>
    <s v="transport-moving"/>
    <s v="skydiving"/>
    <s v="not-in-family"/>
    <n v="65100"/>
    <n v="-50300"/>
    <d v="2015-01-30T00:00:00"/>
    <x v="2"/>
    <s v="Rear Collision"/>
    <x v="2"/>
    <x v="3"/>
    <x v="0"/>
    <s v="Northbend"/>
    <s v="9523 Solo Hwy"/>
    <n v="10"/>
    <n v="3"/>
    <s v="?"/>
    <n v="0"/>
    <n v="2"/>
    <s v="NO"/>
    <n v="30700"/>
    <n v="3070"/>
    <n v="6140"/>
    <n v="21490"/>
    <x v="11"/>
    <s v="Wrangler"/>
    <n v="2010"/>
    <s v="N"/>
    <n v="0"/>
  </r>
  <r>
    <n v="285"/>
    <n v="48"/>
    <n v="159536"/>
    <d v="2013-02-04T00:00:00"/>
    <x v="2"/>
    <s v="100/300"/>
    <n v="2000"/>
    <n v="1101.8499999999999"/>
    <n v="0"/>
    <n v="457875"/>
    <x v="1"/>
    <x v="3"/>
    <s v="sales"/>
    <s v="dancing"/>
    <s v="wife"/>
    <n v="46100"/>
    <n v="0"/>
    <d v="2015-02-27T00:00:00"/>
    <x v="0"/>
    <s v="Side Collision"/>
    <x v="1"/>
    <x v="0"/>
    <x v="7"/>
    <s v="Springfield"/>
    <s v="3171 Andromedia Lane"/>
    <n v="9"/>
    <n v="1"/>
    <s v="NO"/>
    <n v="1"/>
    <n v="2"/>
    <s v="YES"/>
    <n v="33480"/>
    <n v="3720"/>
    <n v="3720"/>
    <n v="26040"/>
    <x v="5"/>
    <s v="Pathfinder"/>
    <n v="2012"/>
    <s v="N"/>
    <n v="0"/>
  </r>
  <r>
    <n v="98"/>
    <n v="26"/>
    <n v="727109"/>
    <d v="2001-02-20T00:00:00"/>
    <x v="1"/>
    <s v="500/1000"/>
    <n v="2000"/>
    <n v="1082.0999999999999"/>
    <n v="0"/>
    <n v="477268"/>
    <x v="0"/>
    <x v="6"/>
    <s v="exec-managerial"/>
    <s v="kayaking"/>
    <s v="other-relative"/>
    <n v="0"/>
    <n v="-30900"/>
    <d v="2015-02-05T00:00:00"/>
    <x v="2"/>
    <s v="Front Collision"/>
    <x v="2"/>
    <x v="0"/>
    <x v="4"/>
    <s v="Northbend"/>
    <s v="2492 Lincoln Lane"/>
    <n v="13"/>
    <n v="2"/>
    <s v="?"/>
    <n v="0"/>
    <n v="1"/>
    <s v="YES"/>
    <n v="65430"/>
    <n v="14540"/>
    <n v="7270"/>
    <n v="43620"/>
    <x v="11"/>
    <s v="Wrangler"/>
    <n v="2001"/>
    <s v="N"/>
    <n v="0"/>
  </r>
  <r>
    <n v="175"/>
    <n v="36"/>
    <n v="155604"/>
    <d v="1992-03-03T00:00:00"/>
    <x v="0"/>
    <s v="500/1000"/>
    <n v="500"/>
    <n v="1185.44"/>
    <n v="0"/>
    <n v="437580"/>
    <x v="0"/>
    <x v="4"/>
    <s v="exec-managerial"/>
    <s v="kayaking"/>
    <s v="not-in-family"/>
    <n v="44900"/>
    <n v="-52500"/>
    <d v="2015-01-30T00:00:00"/>
    <x v="2"/>
    <s v="Rear Collision"/>
    <x v="0"/>
    <x v="0"/>
    <x v="5"/>
    <s v="Northbend"/>
    <s v="4477 5th Ave"/>
    <n v="15"/>
    <n v="3"/>
    <s v="YES"/>
    <n v="2"/>
    <n v="1"/>
    <s v="YES"/>
    <n v="42680"/>
    <n v="3880"/>
    <n v="7760"/>
    <n v="31040"/>
    <x v="4"/>
    <s v="RSX"/>
    <n v="2006"/>
    <s v="Y"/>
    <n v="0"/>
  </r>
  <r>
    <n v="259"/>
    <n v="45"/>
    <n v="608443"/>
    <d v="2006-12-21T00:00:00"/>
    <x v="2"/>
    <s v="500/1000"/>
    <n v="2000"/>
    <n v="1175.07"/>
    <n v="0"/>
    <n v="457121"/>
    <x v="0"/>
    <x v="0"/>
    <s v="craft-repair"/>
    <s v="movies"/>
    <s v="not-in-family"/>
    <n v="30100"/>
    <n v="0"/>
    <d v="2015-01-03T00:00:00"/>
    <x v="0"/>
    <s v="Side Collision"/>
    <x v="1"/>
    <x v="2"/>
    <x v="4"/>
    <s v="Springfield"/>
    <s v="6724 Andromedia St"/>
    <n v="23"/>
    <n v="1"/>
    <s v="?"/>
    <n v="1"/>
    <n v="1"/>
    <s v="NO"/>
    <n v="87780"/>
    <n v="7980"/>
    <n v="7980"/>
    <n v="71820"/>
    <x v="12"/>
    <s v="CRV"/>
    <n v="2011"/>
    <s v="N"/>
    <n v="0"/>
  </r>
  <r>
    <n v="140"/>
    <n v="36"/>
    <n v="117862"/>
    <d v="2000-07-14T00:00:00"/>
    <x v="0"/>
    <s v="500/1000"/>
    <n v="2000"/>
    <n v="979.26"/>
    <n v="0"/>
    <n v="436364"/>
    <x v="1"/>
    <x v="6"/>
    <s v="transport-moving"/>
    <s v="cross-fit"/>
    <s v="own-child"/>
    <n v="0"/>
    <n v="-67000"/>
    <d v="2015-03-01T00:00:00"/>
    <x v="2"/>
    <s v="Front Collision"/>
    <x v="0"/>
    <x v="2"/>
    <x v="2"/>
    <s v="Riverwood"/>
    <s v="7495 Washington Ave"/>
    <n v="2"/>
    <n v="4"/>
    <s v="YES"/>
    <n v="0"/>
    <n v="2"/>
    <s v="YES"/>
    <n v="72800"/>
    <n v="14560"/>
    <n v="14560"/>
    <n v="43680"/>
    <x v="12"/>
    <s v="Accord"/>
    <n v="1998"/>
    <s v="N"/>
    <n v="0"/>
  </r>
  <r>
    <n v="231"/>
    <n v="37"/>
    <n v="991553"/>
    <d v="1991-12-12T00:00:00"/>
    <x v="0"/>
    <s v="250/500"/>
    <n v="500"/>
    <n v="920.81"/>
    <n v="0"/>
    <n v="467654"/>
    <x v="1"/>
    <x v="5"/>
    <s v="sales"/>
    <s v="chess"/>
    <s v="wife"/>
    <n v="0"/>
    <n v="0"/>
    <d v="2015-02-13T00:00:00"/>
    <x v="0"/>
    <s v="Rear Collision"/>
    <x v="0"/>
    <x v="2"/>
    <x v="0"/>
    <s v="Hillsdale"/>
    <s v="4291 Sky Hwy"/>
    <n v="14"/>
    <n v="1"/>
    <s v="YES"/>
    <n v="2"/>
    <n v="0"/>
    <s v="?"/>
    <n v="71190"/>
    <n v="0"/>
    <n v="7910"/>
    <n v="63280"/>
    <x v="1"/>
    <s v="C300"/>
    <n v="1997"/>
    <s v="Y"/>
    <n v="0"/>
  </r>
  <r>
    <n v="186"/>
    <n v="38"/>
    <n v="727443"/>
    <d v="2013-07-01T00:00:00"/>
    <x v="0"/>
    <s v="100/300"/>
    <n v="500"/>
    <n v="922.85"/>
    <n v="0"/>
    <n v="471148"/>
    <x v="0"/>
    <x v="5"/>
    <s v="adm-clerical"/>
    <s v="golf"/>
    <s v="husband"/>
    <n v="70300"/>
    <n v="-70900"/>
    <d v="2015-02-25T00:00:00"/>
    <x v="1"/>
    <s v="?"/>
    <x v="3"/>
    <x v="1"/>
    <x v="2"/>
    <s v="Hillsdale"/>
    <s v="5650 Rock Ave"/>
    <n v="7"/>
    <n v="1"/>
    <s v="?"/>
    <n v="1"/>
    <n v="1"/>
    <s v="YES"/>
    <n v="3600"/>
    <n v="400"/>
    <n v="400"/>
    <n v="2800"/>
    <x v="12"/>
    <s v="Civic"/>
    <n v="1999"/>
    <s v="N"/>
    <n v="0"/>
  </r>
  <r>
    <n v="229"/>
    <n v="41"/>
    <n v="378587"/>
    <d v="1998-12-16T00:00:00"/>
    <x v="0"/>
    <s v="250/500"/>
    <n v="2000"/>
    <n v="1107.5899999999999"/>
    <n v="3000000"/>
    <n v="468202"/>
    <x v="0"/>
    <x v="1"/>
    <s v="tech-support"/>
    <s v="chess"/>
    <s v="not-in-family"/>
    <n v="65400"/>
    <n v="0"/>
    <d v="2015-01-23T00:00:00"/>
    <x v="0"/>
    <s v="Side Collision"/>
    <x v="0"/>
    <x v="3"/>
    <x v="2"/>
    <s v="Columbus"/>
    <s v="6888 Elm Ridge"/>
    <n v="23"/>
    <n v="1"/>
    <s v="NO"/>
    <n v="1"/>
    <n v="3"/>
    <s v="NO"/>
    <n v="62640"/>
    <n v="10440"/>
    <n v="10440"/>
    <n v="41760"/>
    <x v="1"/>
    <s v="C300"/>
    <n v="2009"/>
    <s v="N"/>
    <n v="0"/>
  </r>
  <r>
    <n v="180"/>
    <n v="36"/>
    <n v="420948"/>
    <d v="2015-01-03T00:00:00"/>
    <x v="2"/>
    <s v="100/300"/>
    <n v="500"/>
    <n v="1272.46"/>
    <n v="0"/>
    <n v="456959"/>
    <x v="0"/>
    <x v="3"/>
    <s v="prof-specialty"/>
    <s v="exercise"/>
    <s v="wife"/>
    <n v="0"/>
    <n v="0"/>
    <d v="2015-02-19T00:00:00"/>
    <x v="2"/>
    <s v="Front Collision"/>
    <x v="1"/>
    <x v="4"/>
    <x v="2"/>
    <s v="Northbrook"/>
    <s v="2352 Sky Drive"/>
    <n v="7"/>
    <n v="3"/>
    <s v="YES"/>
    <n v="2"/>
    <n v="1"/>
    <s v="?"/>
    <n v="69630"/>
    <n v="12660"/>
    <n v="6330"/>
    <n v="50640"/>
    <x v="7"/>
    <s v="Corolla"/>
    <n v="1998"/>
    <s v="N"/>
    <n v="0"/>
  </r>
  <r>
    <n v="188"/>
    <n v="33"/>
    <n v="457188"/>
    <d v="1994-04-01T00:00:00"/>
    <x v="2"/>
    <s v="250/500"/>
    <n v="1000"/>
    <n v="1340.24"/>
    <n v="0"/>
    <n v="447274"/>
    <x v="0"/>
    <x v="5"/>
    <s v="protective-serv"/>
    <s v="chess"/>
    <s v="own-child"/>
    <n v="0"/>
    <n v="-68800"/>
    <d v="2015-02-08T00:00:00"/>
    <x v="2"/>
    <s v="Rear Collision"/>
    <x v="1"/>
    <x v="0"/>
    <x v="2"/>
    <s v="Hillsdale"/>
    <s v="5280 Pine Ave"/>
    <n v="8"/>
    <n v="3"/>
    <s v="YES"/>
    <n v="1"/>
    <n v="0"/>
    <s v="?"/>
    <n v="76010"/>
    <n v="13820"/>
    <n v="6910"/>
    <n v="55280"/>
    <x v="2"/>
    <s v="RAM"/>
    <n v="1995"/>
    <s v="Y"/>
    <n v="0"/>
  </r>
  <r>
    <n v="214"/>
    <n v="40"/>
    <n v="118236"/>
    <d v="2000-08-15T00:00:00"/>
    <x v="0"/>
    <s v="100/300"/>
    <n v="1000"/>
    <n v="1648"/>
    <n v="0"/>
    <n v="608405"/>
    <x v="0"/>
    <x v="6"/>
    <s v="transport-moving"/>
    <s v="base-jumping"/>
    <s v="not-in-family"/>
    <n v="57700"/>
    <n v="-43500"/>
    <d v="2015-02-04T00:00:00"/>
    <x v="0"/>
    <s v="Rear Collision"/>
    <x v="2"/>
    <x v="3"/>
    <x v="4"/>
    <s v="Northbrook"/>
    <s v="6638 Tree Drive"/>
    <n v="17"/>
    <n v="1"/>
    <s v="NO"/>
    <n v="1"/>
    <n v="0"/>
    <s v="YES"/>
    <n v="44220"/>
    <n v="8040"/>
    <n v="4020"/>
    <n v="32160"/>
    <x v="4"/>
    <s v="MDX"/>
    <n v="2000"/>
    <s v="N"/>
    <n v="0"/>
  </r>
  <r>
    <n v="178"/>
    <n v="38"/>
    <n v="987524"/>
    <d v="2014-11-13T00:00:00"/>
    <x v="2"/>
    <s v="250/500"/>
    <n v="500"/>
    <n v="1381.14"/>
    <n v="0"/>
    <n v="472253"/>
    <x v="1"/>
    <x v="3"/>
    <s v="other-service"/>
    <s v="camping"/>
    <s v="wife"/>
    <n v="0"/>
    <n v="0"/>
    <d v="2015-02-22T00:00:00"/>
    <x v="2"/>
    <s v="Rear Collision"/>
    <x v="1"/>
    <x v="3"/>
    <x v="2"/>
    <s v="Northbrook"/>
    <s v="5678 Lincoln Drive"/>
    <n v="10"/>
    <n v="3"/>
    <s v="NO"/>
    <n v="0"/>
    <n v="3"/>
    <s v="NO"/>
    <n v="57200"/>
    <n v="5200"/>
    <n v="10400"/>
    <n v="41600"/>
    <x v="10"/>
    <s v="M5"/>
    <n v="2011"/>
    <s v="N"/>
    <n v="0"/>
  </r>
  <r>
    <n v="55"/>
    <n v="35"/>
    <n v="490596"/>
    <d v="2011-02-04T00:00:00"/>
    <x v="2"/>
    <s v="500/1000"/>
    <n v="500"/>
    <n v="1198.44"/>
    <n v="8000000"/>
    <n v="438923"/>
    <x v="0"/>
    <x v="0"/>
    <s v="priv-house-serv"/>
    <s v="polo"/>
    <s v="wife"/>
    <n v="0"/>
    <n v="0"/>
    <d v="2015-01-14T00:00:00"/>
    <x v="1"/>
    <s v="?"/>
    <x v="1"/>
    <x v="0"/>
    <x v="4"/>
    <s v="Columbus"/>
    <s v="4496 Pine Lane"/>
    <n v="9"/>
    <n v="1"/>
    <s v="NO"/>
    <n v="0"/>
    <n v="3"/>
    <s v="NO"/>
    <n v="3080"/>
    <n v="560"/>
    <n v="560"/>
    <n v="1960"/>
    <x v="5"/>
    <s v="Ultima"/>
    <n v="1998"/>
    <s v="N"/>
    <n v="0"/>
  </r>
  <r>
    <n v="90"/>
    <n v="31"/>
    <n v="524215"/>
    <d v="1990-06-24T00:00:00"/>
    <x v="0"/>
    <s v="250/500"/>
    <n v="2000"/>
    <n v="951.27"/>
    <n v="0"/>
    <n v="607131"/>
    <x v="1"/>
    <x v="1"/>
    <s v="other-service"/>
    <s v="hiking"/>
    <s v="not-in-family"/>
    <n v="42100"/>
    <n v="0"/>
    <d v="2015-01-06T00:00:00"/>
    <x v="0"/>
    <s v="Rear Collision"/>
    <x v="2"/>
    <x v="3"/>
    <x v="0"/>
    <s v="Hillsdale"/>
    <s v="8845 5th Ave"/>
    <n v="2"/>
    <n v="1"/>
    <s v="YES"/>
    <n v="1"/>
    <n v="0"/>
    <s v="YES"/>
    <n v="75790"/>
    <n v="13780"/>
    <n v="6890"/>
    <n v="55120"/>
    <x v="4"/>
    <s v="RSX"/>
    <n v="2007"/>
    <s v="N"/>
    <n v="0"/>
  </r>
  <r>
    <n v="135"/>
    <n v="30"/>
    <n v="913464"/>
    <d v="2009-01-21T00:00:00"/>
    <x v="1"/>
    <s v="500/1000"/>
    <n v="2000"/>
    <n v="1341.24"/>
    <n v="0"/>
    <n v="601701"/>
    <x v="1"/>
    <x v="0"/>
    <s v="farming-fishing"/>
    <s v="skydiving"/>
    <s v="wife"/>
    <n v="37100"/>
    <n v="-46500"/>
    <d v="2015-01-19T00:00:00"/>
    <x v="2"/>
    <s v="Rear Collision"/>
    <x v="1"/>
    <x v="4"/>
    <x v="4"/>
    <s v="Riverwood"/>
    <s v="9317 Apache Ave"/>
    <n v="18"/>
    <n v="3"/>
    <s v="NO"/>
    <n v="0"/>
    <n v="1"/>
    <s v="NO"/>
    <n v="32670"/>
    <n v="5940"/>
    <n v="2970"/>
    <n v="23760"/>
    <x v="12"/>
    <s v="Accord"/>
    <n v="2003"/>
    <s v="N"/>
    <n v="0"/>
  </r>
  <r>
    <n v="277"/>
    <n v="46"/>
    <n v="398484"/>
    <d v="1992-11-07T00:00:00"/>
    <x v="2"/>
    <s v="250/500"/>
    <n v="2000"/>
    <n v="1177.57"/>
    <n v="0"/>
    <n v="469220"/>
    <x v="1"/>
    <x v="2"/>
    <s v="adm-clerical"/>
    <s v="video-games"/>
    <s v="husband"/>
    <n v="0"/>
    <n v="-65500"/>
    <d v="2015-01-24T00:00:00"/>
    <x v="1"/>
    <s v="?"/>
    <x v="1"/>
    <x v="0"/>
    <x v="1"/>
    <s v="Arlington"/>
    <s v="8638 3rd Ave"/>
    <n v="4"/>
    <n v="1"/>
    <s v="?"/>
    <n v="2"/>
    <n v="3"/>
    <s v="NO"/>
    <n v="3870"/>
    <n v="430"/>
    <n v="860"/>
    <n v="2580"/>
    <x v="11"/>
    <s v="Wrangler"/>
    <n v="2010"/>
    <s v="N"/>
    <n v="0"/>
  </r>
  <r>
    <n v="211"/>
    <n v="38"/>
    <n v="752504"/>
    <d v="1997-05-15T00:00:00"/>
    <x v="1"/>
    <s v="250/500"/>
    <n v="1000"/>
    <n v="1055.0899999999999"/>
    <n v="0"/>
    <n v="433250"/>
    <x v="1"/>
    <x v="4"/>
    <s v="transport-moving"/>
    <s v="video-games"/>
    <s v="own-child"/>
    <n v="0"/>
    <n v="0"/>
    <d v="2015-01-27T00:00:00"/>
    <x v="0"/>
    <s v="Front Collision"/>
    <x v="2"/>
    <x v="2"/>
    <x v="2"/>
    <s v="Columbus"/>
    <s v="3061 Francis Hwy"/>
    <n v="12"/>
    <n v="1"/>
    <s v="?"/>
    <n v="0"/>
    <n v="3"/>
    <s v="YES"/>
    <n v="91520"/>
    <n v="8320"/>
    <n v="16640"/>
    <n v="66560"/>
    <x v="10"/>
    <s v="X6"/>
    <n v="2005"/>
    <s v="Y"/>
    <n v="0"/>
  </r>
  <r>
    <n v="156"/>
    <n v="32"/>
    <n v="449263"/>
    <d v="1992-03-20T00:00:00"/>
    <x v="2"/>
    <s v="250/500"/>
    <n v="500"/>
    <n v="1479.48"/>
    <n v="0"/>
    <n v="444413"/>
    <x v="0"/>
    <x v="4"/>
    <s v="prof-specialty"/>
    <s v="bungie-jumping"/>
    <s v="unmarried"/>
    <n v="0"/>
    <n v="0"/>
    <d v="2015-01-13T00:00:00"/>
    <x v="0"/>
    <s v="Front Collision"/>
    <x v="0"/>
    <x v="3"/>
    <x v="2"/>
    <s v="Northbrook"/>
    <s v="1173 Andromedia Ave"/>
    <n v="15"/>
    <n v="1"/>
    <s v="YES"/>
    <n v="1"/>
    <n v="3"/>
    <s v="YES"/>
    <n v="74690"/>
    <n v="6790"/>
    <n v="13580"/>
    <n v="54320"/>
    <x v="2"/>
    <s v="RAM"/>
    <n v="2008"/>
    <s v="Y"/>
    <n v="0"/>
  </r>
  <r>
    <n v="84"/>
    <n v="30"/>
    <n v="844007"/>
    <d v="1995-07-17T00:00:00"/>
    <x v="1"/>
    <s v="500/1000"/>
    <n v="2000"/>
    <n v="1827.38"/>
    <n v="0"/>
    <n v="433593"/>
    <x v="0"/>
    <x v="2"/>
    <s v="priv-house-serv"/>
    <s v="polo"/>
    <s v="other-relative"/>
    <n v="0"/>
    <n v="-15900"/>
    <d v="2015-01-15T00:00:00"/>
    <x v="1"/>
    <s v="?"/>
    <x v="3"/>
    <x v="0"/>
    <x v="1"/>
    <s v="Springfield"/>
    <s v="6068 2nd St"/>
    <n v="9"/>
    <n v="1"/>
    <s v="YES"/>
    <n v="1"/>
    <n v="3"/>
    <s v="?"/>
    <n v="4620"/>
    <n v="420"/>
    <n v="840"/>
    <n v="3360"/>
    <x v="6"/>
    <s v="A5"/>
    <n v="1998"/>
    <s v="N"/>
    <n v="0"/>
  </r>
  <r>
    <n v="136"/>
    <n v="32"/>
    <n v="686522"/>
    <d v="2000-12-27T00:00:00"/>
    <x v="1"/>
    <s v="100/300"/>
    <n v="500"/>
    <n v="1169.6199999999999"/>
    <n v="0"/>
    <n v="458143"/>
    <x v="1"/>
    <x v="6"/>
    <s v="sales"/>
    <s v="yachting"/>
    <s v="not-in-family"/>
    <n v="0"/>
    <n v="0"/>
    <d v="2015-02-04T00:00:00"/>
    <x v="0"/>
    <s v="Side Collision"/>
    <x v="0"/>
    <x v="0"/>
    <x v="0"/>
    <s v="Arlington"/>
    <s v="7937 Weaver Ridge"/>
    <n v="6"/>
    <n v="1"/>
    <s v="YES"/>
    <n v="0"/>
    <n v="0"/>
    <s v="NO"/>
    <n v="55000"/>
    <n v="10000"/>
    <n v="10000"/>
    <n v="35000"/>
    <x v="7"/>
    <s v="Camry"/>
    <n v="2008"/>
    <s v="Y"/>
    <n v="0"/>
  </r>
  <r>
    <n v="310"/>
    <n v="48"/>
    <n v="670142"/>
    <d v="1999-08-06T00:00:00"/>
    <x v="1"/>
    <s v="100/300"/>
    <n v="500"/>
    <n v="1516.34"/>
    <n v="0"/>
    <n v="474167"/>
    <x v="1"/>
    <x v="6"/>
    <s v="adm-clerical"/>
    <s v="sleeping"/>
    <s v="unmarried"/>
    <n v="11000"/>
    <n v="0"/>
    <d v="2015-01-04T00:00:00"/>
    <x v="2"/>
    <s v="Rear Collision"/>
    <x v="0"/>
    <x v="0"/>
    <x v="0"/>
    <s v="Springfield"/>
    <s v="2823 Weaver Lane"/>
    <n v="11"/>
    <n v="4"/>
    <s v="YES"/>
    <n v="0"/>
    <n v="2"/>
    <s v="NO"/>
    <n v="59400"/>
    <n v="13200"/>
    <n v="6600"/>
    <n v="39600"/>
    <x v="0"/>
    <n v="93"/>
    <n v="1996"/>
    <s v="Y"/>
    <n v="0"/>
  </r>
  <r>
    <n v="123"/>
    <n v="34"/>
    <n v="607687"/>
    <d v="2007-03-03T00:00:00"/>
    <x v="0"/>
    <s v="500/1000"/>
    <n v="2000"/>
    <n v="1270.21"/>
    <n v="0"/>
    <n v="476413"/>
    <x v="1"/>
    <x v="3"/>
    <s v="sales"/>
    <s v="sleeping"/>
    <s v="husband"/>
    <n v="16100"/>
    <n v="-61200"/>
    <d v="2015-01-14T00:00:00"/>
    <x v="2"/>
    <s v="Side Collision"/>
    <x v="2"/>
    <x v="2"/>
    <x v="7"/>
    <s v="Columbus"/>
    <s v="1809 Sky St"/>
    <n v="13"/>
    <n v="3"/>
    <s v="NO"/>
    <n v="1"/>
    <n v="1"/>
    <s v="?"/>
    <n v="55260"/>
    <n v="6140"/>
    <n v="0"/>
    <n v="49120"/>
    <x v="5"/>
    <s v="Ultima"/>
    <n v="2000"/>
    <s v="N"/>
    <n v="0"/>
  </r>
  <r>
    <n v="243"/>
    <n v="44"/>
    <n v="967713"/>
    <d v="1997-12-25T00:00:00"/>
    <x v="2"/>
    <s v="250/500"/>
    <n v="500"/>
    <n v="809.11"/>
    <n v="0"/>
    <n v="600208"/>
    <x v="0"/>
    <x v="6"/>
    <s v="craft-repair"/>
    <s v="polo"/>
    <s v="other-relative"/>
    <n v="33200"/>
    <n v="0"/>
    <d v="2015-01-27T00:00:00"/>
    <x v="2"/>
    <s v="Side Collision"/>
    <x v="1"/>
    <x v="3"/>
    <x v="5"/>
    <s v="Springfield"/>
    <s v="9352 Washington Ave"/>
    <n v="4"/>
    <n v="3"/>
    <s v="?"/>
    <n v="2"/>
    <n v="1"/>
    <s v="YES"/>
    <n v="51400"/>
    <n v="5140"/>
    <n v="10280"/>
    <n v="35980"/>
    <x v="12"/>
    <s v="Civic"/>
    <n v="1996"/>
    <s v="N"/>
    <n v="0"/>
  </r>
  <r>
    <n v="36"/>
    <n v="37"/>
    <n v="291902"/>
    <d v="2013-11-06T00:00:00"/>
    <x v="2"/>
    <s v="500/1000"/>
    <n v="1000"/>
    <n v="1115.81"/>
    <n v="0"/>
    <n v="618926"/>
    <x v="1"/>
    <x v="4"/>
    <s v="machine-op-inspct"/>
    <s v="reading"/>
    <s v="husband"/>
    <n v="0"/>
    <n v="-59800"/>
    <d v="2015-02-12T00:00:00"/>
    <x v="2"/>
    <s v="Side Collision"/>
    <x v="1"/>
    <x v="4"/>
    <x v="2"/>
    <s v="Columbus"/>
    <s v="2697 Oak Drive"/>
    <n v="20"/>
    <n v="3"/>
    <s v="YES"/>
    <n v="1"/>
    <n v="3"/>
    <s v="?"/>
    <n v="48780"/>
    <n v="5420"/>
    <n v="10840"/>
    <n v="32520"/>
    <x v="2"/>
    <s v="Neon"/>
    <n v="2008"/>
    <s v="N"/>
    <n v="0"/>
  </r>
  <r>
    <n v="146"/>
    <n v="31"/>
    <n v="149839"/>
    <d v="1990-09-21T00:00:00"/>
    <x v="0"/>
    <s v="100/300"/>
    <n v="1000"/>
    <n v="1457.65"/>
    <n v="5000000"/>
    <n v="606219"/>
    <x v="1"/>
    <x v="3"/>
    <s v="armed-forces"/>
    <s v="camping"/>
    <s v="own-child"/>
    <n v="0"/>
    <n v="0"/>
    <d v="2015-02-03T00:00:00"/>
    <x v="2"/>
    <s v="Rear Collision"/>
    <x v="0"/>
    <x v="4"/>
    <x v="1"/>
    <s v="Riverwood"/>
    <s v="1110 4th Drive"/>
    <n v="0"/>
    <n v="3"/>
    <s v="NO"/>
    <n v="1"/>
    <n v="3"/>
    <s v="?"/>
    <n v="52380"/>
    <n v="5820"/>
    <n v="5820"/>
    <n v="40740"/>
    <x v="7"/>
    <s v="Highlander"/>
    <n v="2010"/>
    <s v="N"/>
    <n v="0"/>
  </r>
  <r>
    <n v="154"/>
    <n v="34"/>
    <n v="840225"/>
    <d v="1999-10-05T00:00:00"/>
    <x v="0"/>
    <s v="100/300"/>
    <n v="1000"/>
    <n v="1041.3599999999999"/>
    <n v="0"/>
    <n v="448436"/>
    <x v="1"/>
    <x v="6"/>
    <s v="priv-house-serv"/>
    <s v="cross-fit"/>
    <s v="husband"/>
    <n v="53100"/>
    <n v="-43900"/>
    <d v="2015-01-26T00:00:00"/>
    <x v="2"/>
    <s v="Side Collision"/>
    <x v="2"/>
    <x v="3"/>
    <x v="4"/>
    <s v="Hillsdale"/>
    <s v="7535 5th Lane"/>
    <n v="18"/>
    <n v="4"/>
    <s v="?"/>
    <n v="2"/>
    <n v="3"/>
    <s v="YES"/>
    <n v="74360"/>
    <n v="13520"/>
    <n v="13520"/>
    <n v="47320"/>
    <x v="7"/>
    <s v="Highlander"/>
    <n v="2005"/>
    <s v="Y"/>
    <n v="0"/>
  </r>
  <r>
    <n v="204"/>
    <n v="40"/>
    <n v="643226"/>
    <d v="1992-04-07T00:00:00"/>
    <x v="0"/>
    <s v="250/500"/>
    <n v="1000"/>
    <n v="1693.83"/>
    <n v="7000000"/>
    <n v="447976"/>
    <x v="0"/>
    <x v="5"/>
    <s v="protective-serv"/>
    <s v="polo"/>
    <s v="other-relative"/>
    <n v="44000"/>
    <n v="-20800"/>
    <d v="2015-01-09T00:00:00"/>
    <x v="0"/>
    <s v="Front Collision"/>
    <x v="1"/>
    <x v="0"/>
    <x v="2"/>
    <s v="Northbrook"/>
    <s v="9043 Maple Hwy"/>
    <n v="6"/>
    <n v="1"/>
    <s v="?"/>
    <n v="1"/>
    <n v="0"/>
    <s v="?"/>
    <n v="53400"/>
    <n v="5340"/>
    <n v="5340"/>
    <n v="42720"/>
    <x v="12"/>
    <s v="CRV"/>
    <n v="2003"/>
    <s v="N"/>
    <n v="0"/>
  </r>
  <r>
    <n v="458"/>
    <n v="59"/>
    <n v="535879"/>
    <d v="2009-03-05T00:00:00"/>
    <x v="1"/>
    <s v="100/300"/>
    <n v="1000"/>
    <n v="1685.69"/>
    <n v="0"/>
    <n v="472236"/>
    <x v="1"/>
    <x v="5"/>
    <s v="protective-serv"/>
    <s v="hiking"/>
    <s v="wife"/>
    <n v="31400"/>
    <n v="0"/>
    <d v="2015-02-17T00:00:00"/>
    <x v="0"/>
    <s v="Front Collision"/>
    <x v="2"/>
    <x v="0"/>
    <x v="1"/>
    <s v="Hillsdale"/>
    <s v="3777 Maple Ave"/>
    <n v="23"/>
    <n v="1"/>
    <s v="?"/>
    <n v="2"/>
    <n v="2"/>
    <s v="YES"/>
    <n v="71800"/>
    <n v="14360"/>
    <n v="14360"/>
    <n v="43080"/>
    <x v="11"/>
    <s v="Grand Cherokee"/>
    <n v="1995"/>
    <s v="N"/>
    <n v="0"/>
  </r>
  <r>
    <n v="147"/>
    <n v="31"/>
    <n v="746630"/>
    <d v="1997-02-10T00:00:00"/>
    <x v="1"/>
    <s v="250/500"/>
    <n v="500"/>
    <n v="1054.92"/>
    <n v="6000000"/>
    <n v="468232"/>
    <x v="1"/>
    <x v="1"/>
    <s v="prof-specialty"/>
    <s v="exercise"/>
    <s v="own-child"/>
    <n v="51900"/>
    <n v="0"/>
    <d v="2015-01-16T00:00:00"/>
    <x v="0"/>
    <s v="Front Collision"/>
    <x v="0"/>
    <x v="3"/>
    <x v="2"/>
    <s v="Northbrook"/>
    <s v="5608 Solo St"/>
    <n v="4"/>
    <n v="1"/>
    <s v="?"/>
    <n v="0"/>
    <n v="0"/>
    <s v="?"/>
    <n v="68240"/>
    <n v="8530"/>
    <n v="0"/>
    <n v="59710"/>
    <x v="7"/>
    <s v="Corolla"/>
    <n v="2013"/>
    <s v="Y"/>
    <n v="0"/>
  </r>
  <r>
    <n v="279"/>
    <n v="45"/>
    <n v="598308"/>
    <d v="1992-01-28T00:00:00"/>
    <x v="1"/>
    <s v="250/500"/>
    <n v="2000"/>
    <n v="1333.97"/>
    <n v="6000000"/>
    <n v="620819"/>
    <x v="1"/>
    <x v="0"/>
    <s v="other-service"/>
    <s v="bungie-jumping"/>
    <s v="unmarried"/>
    <n v="61100"/>
    <n v="-30700"/>
    <d v="2015-01-12T00:00:00"/>
    <x v="2"/>
    <s v="Rear Collision"/>
    <x v="0"/>
    <x v="3"/>
    <x v="0"/>
    <s v="Arlington"/>
    <s v="6981 Weaver St"/>
    <n v="21"/>
    <n v="3"/>
    <s v="?"/>
    <n v="1"/>
    <n v="0"/>
    <s v="?"/>
    <n v="61050"/>
    <n v="11100"/>
    <n v="11100"/>
    <n v="38850"/>
    <x v="2"/>
    <s v="RAM"/>
    <n v="2011"/>
    <s v="Y"/>
    <n v="0"/>
  </r>
  <r>
    <n v="308"/>
    <n v="47"/>
    <n v="720356"/>
    <d v="2013-09-16T00:00:00"/>
    <x v="0"/>
    <s v="100/300"/>
    <n v="1000"/>
    <n v="1013.61"/>
    <n v="6000000"/>
    <n v="452349"/>
    <x v="1"/>
    <x v="2"/>
    <s v="craft-repair"/>
    <s v="movies"/>
    <s v="own-child"/>
    <n v="45700"/>
    <n v="-41400"/>
    <d v="2015-01-03T00:00:00"/>
    <x v="3"/>
    <s v="?"/>
    <x v="1"/>
    <x v="1"/>
    <x v="2"/>
    <s v="Springfield"/>
    <s v="4369 Maple Lane"/>
    <n v="7"/>
    <n v="1"/>
    <s v="?"/>
    <n v="1"/>
    <n v="1"/>
    <s v="YES"/>
    <n v="5590"/>
    <n v="860"/>
    <n v="860"/>
    <n v="3870"/>
    <x v="9"/>
    <s v="Impreza"/>
    <n v="2002"/>
    <s v="N"/>
    <n v="0"/>
  </r>
  <r>
    <n v="284"/>
    <n v="48"/>
    <n v="724752"/>
    <d v="2008-05-16T00:00:00"/>
    <x v="2"/>
    <s v="500/1000"/>
    <n v="500"/>
    <n v="958.3"/>
    <n v="0"/>
    <n v="464646"/>
    <x v="1"/>
    <x v="1"/>
    <s v="machine-op-inspct"/>
    <s v="exercise"/>
    <s v="husband"/>
    <n v="47900"/>
    <n v="0"/>
    <d v="2015-01-22T00:00:00"/>
    <x v="2"/>
    <s v="Side Collision"/>
    <x v="0"/>
    <x v="2"/>
    <x v="2"/>
    <s v="Columbus"/>
    <s v="6931 Elm St"/>
    <n v="19"/>
    <n v="3"/>
    <s v="?"/>
    <n v="0"/>
    <n v="0"/>
    <s v="?"/>
    <n v="46860"/>
    <n v="8520"/>
    <n v="8520"/>
    <n v="29820"/>
    <x v="13"/>
    <s v="Passat"/>
    <n v="1998"/>
    <s v="N"/>
    <n v="0"/>
  </r>
  <r>
    <n v="108"/>
    <n v="31"/>
    <n v="148498"/>
    <d v="2002-01-04T00:00:00"/>
    <x v="1"/>
    <s v="250/500"/>
    <n v="2000"/>
    <n v="1112.04"/>
    <n v="6000000"/>
    <n v="472209"/>
    <x v="1"/>
    <x v="1"/>
    <s v="other-service"/>
    <s v="base-jumping"/>
    <s v="own-child"/>
    <n v="52800"/>
    <n v="-54300"/>
    <d v="2015-01-13T00:00:00"/>
    <x v="3"/>
    <s v="?"/>
    <x v="1"/>
    <x v="1"/>
    <x v="0"/>
    <s v="Arlington"/>
    <s v="7583 Washington Ave"/>
    <n v="5"/>
    <n v="1"/>
    <s v="NO"/>
    <n v="1"/>
    <n v="3"/>
    <s v="NO"/>
    <n v="4290"/>
    <n v="780"/>
    <n v="780"/>
    <n v="2730"/>
    <x v="13"/>
    <s v="Passat"/>
    <n v="1998"/>
    <s v="N"/>
    <n v="0"/>
  </r>
  <r>
    <n v="421"/>
    <n v="57"/>
    <n v="110122"/>
    <d v="2002-04-02T00:00:00"/>
    <x v="1"/>
    <s v="250/500"/>
    <n v="2000"/>
    <n v="1206.26"/>
    <n v="0"/>
    <n v="459955"/>
    <x v="1"/>
    <x v="2"/>
    <s v="armed-forces"/>
    <s v="bungie-jumping"/>
    <s v="own-child"/>
    <n v="69900"/>
    <n v="0"/>
    <d v="2015-01-31T00:00:00"/>
    <x v="2"/>
    <s v="Front Collision"/>
    <x v="1"/>
    <x v="0"/>
    <x v="5"/>
    <s v="Arlington"/>
    <s v="7552 3rd St"/>
    <n v="22"/>
    <n v="3"/>
    <s v="YES"/>
    <n v="0"/>
    <n v="0"/>
    <s v="NO"/>
    <n v="78500"/>
    <n v="15700"/>
    <n v="7850"/>
    <n v="54950"/>
    <x v="6"/>
    <s v="A3"/>
    <n v="2015"/>
    <s v="N"/>
    <n v="0"/>
  </r>
  <r>
    <n v="266"/>
    <n v="42"/>
    <n v="281388"/>
    <d v="1998-07-16T00:00:00"/>
    <x v="2"/>
    <s v="500/1000"/>
    <n v="1000"/>
    <n v="763.67"/>
    <n v="0"/>
    <n v="473389"/>
    <x v="0"/>
    <x v="2"/>
    <s v="prof-specialty"/>
    <s v="movies"/>
    <s v="own-child"/>
    <n v="12800"/>
    <n v="-49700"/>
    <d v="2015-02-04T00:00:00"/>
    <x v="0"/>
    <s v="Side Collision"/>
    <x v="2"/>
    <x v="0"/>
    <x v="0"/>
    <s v="Northbrook"/>
    <s v="1654 Pine St"/>
    <n v="12"/>
    <n v="1"/>
    <s v="YES"/>
    <n v="1"/>
    <n v="3"/>
    <s v="YES"/>
    <n v="70830"/>
    <n v="7870"/>
    <n v="7870"/>
    <n v="55090"/>
    <x v="11"/>
    <s v="Grand Cherokee"/>
    <n v="2005"/>
    <s v="N"/>
    <n v="0"/>
  </r>
  <r>
    <n v="412"/>
    <n v="56"/>
    <n v="728600"/>
    <d v="2002-08-15T00:00:00"/>
    <x v="2"/>
    <s v="250/500"/>
    <n v="500"/>
    <n v="1042.56"/>
    <n v="0"/>
    <n v="616767"/>
    <x v="0"/>
    <x v="5"/>
    <s v="handlers-cleaners"/>
    <s v="yachting"/>
    <s v="own-child"/>
    <n v="0"/>
    <n v="-66100"/>
    <d v="2015-01-20T00:00:00"/>
    <x v="2"/>
    <s v="Front Collision"/>
    <x v="2"/>
    <x v="0"/>
    <x v="0"/>
    <s v="Springfield"/>
    <s v="6058 Andromedia Hwy"/>
    <n v="19"/>
    <n v="3"/>
    <s v="NO"/>
    <n v="0"/>
    <n v="2"/>
    <s v="NO"/>
    <n v="68040"/>
    <n v="15120"/>
    <n v="7560"/>
    <n v="45360"/>
    <x v="9"/>
    <s v="Forrestor"/>
    <n v="1997"/>
    <s v="N"/>
    <n v="0"/>
  </r>
  <r>
    <n v="31"/>
    <n v="32"/>
    <n v="231548"/>
    <d v="1999-09-07T00:00:00"/>
    <x v="2"/>
    <s v="100/300"/>
    <n v="2000"/>
    <n v="1263.48"/>
    <n v="4000000"/>
    <n v="442948"/>
    <x v="1"/>
    <x v="6"/>
    <s v="other-service"/>
    <s v="hiking"/>
    <s v="wife"/>
    <n v="46800"/>
    <n v="-87300"/>
    <d v="2015-02-07T00:00:00"/>
    <x v="0"/>
    <s v="Side Collision"/>
    <x v="0"/>
    <x v="2"/>
    <x v="4"/>
    <s v="Hillsdale"/>
    <s v="6536 MLK Hwy"/>
    <n v="10"/>
    <n v="1"/>
    <s v="?"/>
    <n v="2"/>
    <n v="0"/>
    <s v="?"/>
    <n v="63600"/>
    <n v="5300"/>
    <n v="10600"/>
    <n v="47700"/>
    <x v="6"/>
    <s v="A5"/>
    <n v="1997"/>
    <s v="Y"/>
    <n v="0"/>
  </r>
  <r>
    <n v="465"/>
    <n v="63"/>
    <n v="531160"/>
    <d v="2012-01-12T00:00:00"/>
    <x v="2"/>
    <s v="250/500"/>
    <n v="500"/>
    <n v="1006.99"/>
    <n v="6000000"/>
    <n v="458936"/>
    <x v="1"/>
    <x v="4"/>
    <s v="sales"/>
    <s v="board-games"/>
    <s v="own-child"/>
    <n v="0"/>
    <n v="0"/>
    <d v="2015-02-05T00:00:00"/>
    <x v="0"/>
    <s v="Side Collision"/>
    <x v="1"/>
    <x v="3"/>
    <x v="4"/>
    <s v="Columbus"/>
    <s v="8198 Embaracadero Lane"/>
    <n v="7"/>
    <n v="1"/>
    <s v="NO"/>
    <n v="0"/>
    <n v="3"/>
    <s v="?"/>
    <n v="43560"/>
    <n v="4840"/>
    <n v="4840"/>
    <n v="33880"/>
    <x v="9"/>
    <s v="Legacy"/>
    <n v="2015"/>
    <s v="N"/>
    <n v="0"/>
  </r>
  <r>
    <n v="126"/>
    <n v="31"/>
    <n v="889003"/>
    <d v="1996-08-18T00:00:00"/>
    <x v="0"/>
    <s v="250/500"/>
    <n v="1000"/>
    <n v="1328.26"/>
    <n v="0"/>
    <n v="613921"/>
    <x v="0"/>
    <x v="4"/>
    <s v="sales"/>
    <s v="exercise"/>
    <s v="not-in-family"/>
    <n v="42300"/>
    <n v="-45800"/>
    <d v="2015-01-02T00:00:00"/>
    <x v="0"/>
    <s v="Front Collision"/>
    <x v="2"/>
    <x v="0"/>
    <x v="4"/>
    <s v="Hillsdale"/>
    <s v="3447 Solo Ave"/>
    <n v="17"/>
    <n v="1"/>
    <s v="NO"/>
    <n v="1"/>
    <n v="1"/>
    <s v="NO"/>
    <n v="60840"/>
    <n v="13520"/>
    <n v="6760"/>
    <n v="40560"/>
    <x v="9"/>
    <s v="Forrestor"/>
    <n v="2011"/>
    <s v="N"/>
    <n v="0"/>
  </r>
  <r>
    <n v="407"/>
    <n v="55"/>
    <n v="193213"/>
    <d v="1996-03-11T00:00:00"/>
    <x v="0"/>
    <s v="100/300"/>
    <n v="1000"/>
    <n v="1250.08"/>
    <n v="5000000"/>
    <n v="474598"/>
    <x v="1"/>
    <x v="1"/>
    <s v="tech-support"/>
    <s v="bungie-jumping"/>
    <s v="wife"/>
    <n v="0"/>
    <n v="-57700"/>
    <d v="2015-02-08T00:00:00"/>
    <x v="2"/>
    <s v="Side Collision"/>
    <x v="2"/>
    <x v="0"/>
    <x v="4"/>
    <s v="Arlington"/>
    <s v="1806 Weaver Ridge"/>
    <n v="0"/>
    <n v="3"/>
    <s v="?"/>
    <n v="2"/>
    <n v="3"/>
    <s v="YES"/>
    <n v="68160"/>
    <n v="11360"/>
    <n v="11360"/>
    <n v="45440"/>
    <x v="8"/>
    <s v="Escape"/>
    <n v="2010"/>
    <s v="N"/>
    <n v="0"/>
  </r>
  <r>
    <n v="101"/>
    <n v="27"/>
    <n v="557218"/>
    <d v="1997-11-23T00:00:00"/>
    <x v="2"/>
    <s v="500/1000"/>
    <n v="500"/>
    <n v="982.7"/>
    <n v="6000000"/>
    <n v="440865"/>
    <x v="1"/>
    <x v="3"/>
    <s v="transport-moving"/>
    <s v="video-games"/>
    <s v="unmarried"/>
    <n v="30800"/>
    <n v="-43700"/>
    <d v="2015-01-13T00:00:00"/>
    <x v="3"/>
    <s v="?"/>
    <x v="1"/>
    <x v="1"/>
    <x v="0"/>
    <s v="Arlington"/>
    <s v="7930 Texas Ave"/>
    <n v="9"/>
    <n v="1"/>
    <s v="NO"/>
    <n v="1"/>
    <n v="0"/>
    <s v="NO"/>
    <n v="5170"/>
    <n v="940"/>
    <n v="470"/>
    <n v="3760"/>
    <x v="7"/>
    <s v="Camry"/>
    <n v="2001"/>
    <s v="N"/>
    <n v="0"/>
  </r>
  <r>
    <n v="187"/>
    <n v="37"/>
    <n v="125591"/>
    <d v="2013-08-08T00:00:00"/>
    <x v="1"/>
    <s v="500/1000"/>
    <n v="1000"/>
    <n v="1412.06"/>
    <n v="5000000"/>
    <n v="450947"/>
    <x v="1"/>
    <x v="4"/>
    <s v="protective-serv"/>
    <s v="reading"/>
    <s v="not-in-family"/>
    <n v="60100"/>
    <n v="0"/>
    <d v="2015-01-16T00:00:00"/>
    <x v="0"/>
    <s v="Side Collision"/>
    <x v="2"/>
    <x v="4"/>
    <x v="5"/>
    <s v="Riverwood"/>
    <s v="7082 Oak Ridge"/>
    <n v="21"/>
    <n v="1"/>
    <s v="?"/>
    <n v="0"/>
    <n v="3"/>
    <s v="?"/>
    <n v="57700"/>
    <n v="5770"/>
    <n v="5770"/>
    <n v="46160"/>
    <x v="5"/>
    <s v="Maxima"/>
    <n v="2000"/>
    <s v="N"/>
    <n v="0"/>
  </r>
  <r>
    <n v="252"/>
    <n v="46"/>
    <n v="227244"/>
    <d v="1996-11-30T00:00:00"/>
    <x v="1"/>
    <s v="500/1000"/>
    <n v="2000"/>
    <n v="1215"/>
    <n v="0"/>
    <n v="473370"/>
    <x v="1"/>
    <x v="6"/>
    <s v="handlers-cleaners"/>
    <s v="sleeping"/>
    <s v="own-child"/>
    <n v="0"/>
    <n v="0"/>
    <d v="2015-01-30T00:00:00"/>
    <x v="2"/>
    <s v="Front Collision"/>
    <x v="2"/>
    <x v="3"/>
    <x v="1"/>
    <s v="Northbend"/>
    <s v="6357 Texas Lane"/>
    <n v="22"/>
    <n v="3"/>
    <s v="NO"/>
    <n v="0"/>
    <n v="2"/>
    <s v="NO"/>
    <n v="89520"/>
    <n v="14920"/>
    <n v="14920"/>
    <n v="59680"/>
    <x v="6"/>
    <s v="A3"/>
    <n v="2014"/>
    <s v="N"/>
    <n v="0"/>
  </r>
  <r>
    <n v="229"/>
    <n v="43"/>
    <n v="791425"/>
    <d v="1997-06-18T00:00:00"/>
    <x v="1"/>
    <s v="250/500"/>
    <n v="2000"/>
    <n v="1585.54"/>
    <n v="0"/>
    <n v="463153"/>
    <x v="0"/>
    <x v="5"/>
    <s v="protective-serv"/>
    <s v="reading"/>
    <s v="not-in-family"/>
    <n v="42600"/>
    <n v="-44400"/>
    <d v="2015-02-26T00:00:00"/>
    <x v="1"/>
    <s v="?"/>
    <x v="1"/>
    <x v="1"/>
    <x v="4"/>
    <s v="Hillsdale"/>
    <s v="9322 Rock Hwy"/>
    <n v="3"/>
    <n v="1"/>
    <s v="NO"/>
    <n v="1"/>
    <n v="0"/>
    <s v="YES"/>
    <n v="4620"/>
    <n v="420"/>
    <n v="840"/>
    <n v="3360"/>
    <x v="13"/>
    <s v="Jetta"/>
    <n v="2012"/>
    <s v="N"/>
    <n v="0"/>
  </r>
  <r>
    <n v="246"/>
    <n v="39"/>
    <n v="354455"/>
    <d v="2007-04-19T00:00:00"/>
    <x v="1"/>
    <s v="250/500"/>
    <n v="1000"/>
    <n v="1416.08"/>
    <n v="0"/>
    <n v="612546"/>
    <x v="1"/>
    <x v="6"/>
    <s v="craft-repair"/>
    <s v="yachting"/>
    <s v="other-relative"/>
    <n v="0"/>
    <n v="-36600"/>
    <d v="2015-01-27T00:00:00"/>
    <x v="0"/>
    <s v="Rear Collision"/>
    <x v="1"/>
    <x v="4"/>
    <x v="4"/>
    <s v="Northbrook"/>
    <s v="6684 Solo Lane"/>
    <n v="16"/>
    <n v="1"/>
    <s v="YES"/>
    <n v="0"/>
    <n v="3"/>
    <s v="?"/>
    <n v="45180"/>
    <n v="5020"/>
    <n v="5020"/>
    <n v="35140"/>
    <x v="12"/>
    <s v="CRV"/>
    <n v="2004"/>
    <s v="N"/>
    <n v="0"/>
  </r>
  <r>
    <n v="190"/>
    <n v="38"/>
    <n v="601042"/>
    <d v="2007-09-19T00:00:00"/>
    <x v="0"/>
    <s v="250/500"/>
    <n v="500"/>
    <n v="1246.03"/>
    <n v="0"/>
    <n v="442919"/>
    <x v="0"/>
    <x v="6"/>
    <s v="craft-repair"/>
    <s v="movies"/>
    <s v="unmarried"/>
    <n v="61900"/>
    <n v="-50000"/>
    <d v="2015-01-28T00:00:00"/>
    <x v="0"/>
    <s v="Side Collision"/>
    <x v="2"/>
    <x v="3"/>
    <x v="2"/>
    <s v="Riverwood"/>
    <s v="4885 Oak Lane"/>
    <n v="14"/>
    <n v="1"/>
    <s v="YES"/>
    <n v="0"/>
    <n v="0"/>
    <s v="NO"/>
    <n v="45100"/>
    <n v="9020"/>
    <n v="4510"/>
    <n v="31570"/>
    <x v="5"/>
    <s v="Maxima"/>
    <n v="2013"/>
    <s v="N"/>
    <n v="0"/>
  </r>
  <r>
    <n v="95"/>
    <n v="32"/>
    <n v="433663"/>
    <d v="1996-12-21T00:00:00"/>
    <x v="1"/>
    <s v="500/1000"/>
    <n v="2000"/>
    <n v="1356.64"/>
    <n v="0"/>
    <n v="449352"/>
    <x v="0"/>
    <x v="4"/>
    <s v="machine-op-inspct"/>
    <s v="golf"/>
    <s v="not-in-family"/>
    <n v="67800"/>
    <n v="-48600"/>
    <d v="2015-02-23T00:00:00"/>
    <x v="2"/>
    <s v="Side Collision"/>
    <x v="2"/>
    <x v="0"/>
    <x v="0"/>
    <s v="Springfield"/>
    <s v="7846 Andromedia Drive"/>
    <n v="21"/>
    <n v="3"/>
    <s v="YES"/>
    <n v="0"/>
    <n v="3"/>
    <s v="YES"/>
    <n v="83160"/>
    <n v="15120"/>
    <n v="15120"/>
    <n v="52920"/>
    <x v="7"/>
    <s v="Camry"/>
    <n v="2003"/>
    <s v="N"/>
    <n v="0"/>
  </r>
  <r>
    <n v="205"/>
    <n v="42"/>
    <n v="471938"/>
    <d v="2008-02-03T00:00:00"/>
    <x v="2"/>
    <s v="100/300"/>
    <n v="2000"/>
    <n v="1387.7"/>
    <n v="4000000"/>
    <n v="470104"/>
    <x v="1"/>
    <x v="5"/>
    <s v="priv-house-serv"/>
    <s v="skydiving"/>
    <s v="other-relative"/>
    <n v="0"/>
    <n v="0"/>
    <d v="2015-01-18T00:00:00"/>
    <x v="0"/>
    <s v="Rear Collision"/>
    <x v="1"/>
    <x v="0"/>
    <x v="4"/>
    <s v="Columbus"/>
    <s v="3915 Embaracadero St"/>
    <n v="19"/>
    <n v="1"/>
    <s v="NO"/>
    <n v="2"/>
    <n v="1"/>
    <s v="NO"/>
    <n v="86130"/>
    <n v="15660"/>
    <n v="15660"/>
    <n v="54810"/>
    <x v="3"/>
    <s v="Silverado"/>
    <n v="1995"/>
    <s v="N"/>
    <n v="0"/>
  </r>
  <r>
    <n v="41"/>
    <n v="25"/>
    <n v="564654"/>
    <d v="2003-07-16T00:00:00"/>
    <x v="0"/>
    <s v="100/300"/>
    <n v="1000"/>
    <n v="1004.14"/>
    <n v="0"/>
    <n v="459889"/>
    <x v="0"/>
    <x v="4"/>
    <s v="priv-house-serv"/>
    <s v="sleeping"/>
    <s v="wife"/>
    <n v="35400"/>
    <n v="0"/>
    <d v="2015-02-15T00:00:00"/>
    <x v="2"/>
    <s v="Front Collision"/>
    <x v="0"/>
    <x v="2"/>
    <x v="5"/>
    <s v="Hillsdale"/>
    <s v="4242 Rock Lane"/>
    <n v="13"/>
    <n v="3"/>
    <s v="NO"/>
    <n v="1"/>
    <n v="3"/>
    <s v="NO"/>
    <n v="48000"/>
    <n v="9600"/>
    <n v="4800"/>
    <n v="33600"/>
    <x v="2"/>
    <s v="RAM"/>
    <n v="1995"/>
    <s v="N"/>
    <n v="0"/>
  </r>
  <r>
    <n v="137"/>
    <n v="35"/>
    <n v="645723"/>
    <d v="1991-05-05T00:00:00"/>
    <x v="0"/>
    <s v="500/1000"/>
    <n v="500"/>
    <n v="1107.07"/>
    <n v="0"/>
    <n v="478868"/>
    <x v="1"/>
    <x v="5"/>
    <s v="protective-serv"/>
    <s v="movies"/>
    <s v="husband"/>
    <n v="0"/>
    <n v="-45300"/>
    <d v="2015-02-04T00:00:00"/>
    <x v="1"/>
    <s v="?"/>
    <x v="1"/>
    <x v="0"/>
    <x v="1"/>
    <s v="Hillsdale"/>
    <s v="7405 Oak St"/>
    <n v="21"/>
    <n v="1"/>
    <s v="NO"/>
    <n v="0"/>
    <n v="0"/>
    <s v="YES"/>
    <n v="3300"/>
    <n v="600"/>
    <n v="600"/>
    <n v="2100"/>
    <x v="0"/>
    <s v="92x"/>
    <n v="2008"/>
    <s v="N"/>
    <n v="0"/>
  </r>
  <r>
    <n v="194"/>
    <n v="34"/>
    <n v="573572"/>
    <d v="1991-06-16T00:00:00"/>
    <x v="2"/>
    <s v="100/300"/>
    <n v="500"/>
    <n v="1429.96"/>
    <n v="0"/>
    <n v="463307"/>
    <x v="1"/>
    <x v="6"/>
    <s v="protective-serv"/>
    <s v="board-games"/>
    <s v="husband"/>
    <n v="67800"/>
    <n v="0"/>
    <d v="2015-01-12T00:00:00"/>
    <x v="2"/>
    <s v="Rear Collision"/>
    <x v="1"/>
    <x v="4"/>
    <x v="2"/>
    <s v="Northbend"/>
    <s v="9633 4th St"/>
    <n v="11"/>
    <n v="3"/>
    <s v="NO"/>
    <n v="1"/>
    <n v="2"/>
    <s v="YES"/>
    <n v="57200"/>
    <n v="11440"/>
    <n v="5720"/>
    <n v="40040"/>
    <x v="7"/>
    <s v="Camry"/>
    <n v="2005"/>
    <s v="N"/>
    <n v="0"/>
  </r>
  <r>
    <n v="128"/>
    <n v="35"/>
    <n v="437960"/>
    <d v="2001-04-03T00:00:00"/>
    <x v="1"/>
    <s v="250/500"/>
    <n v="1000"/>
    <n v="1074.99"/>
    <n v="0"/>
    <n v="453620"/>
    <x v="1"/>
    <x v="2"/>
    <s v="adm-clerical"/>
    <s v="bungie-jumping"/>
    <s v="husband"/>
    <n v="0"/>
    <n v="-48800"/>
    <d v="2015-01-02T00:00:00"/>
    <x v="1"/>
    <s v="?"/>
    <x v="3"/>
    <x v="0"/>
    <x v="1"/>
    <s v="Columbus"/>
    <s v="3492 Britain St"/>
    <n v="16"/>
    <n v="1"/>
    <s v="?"/>
    <n v="2"/>
    <n v="0"/>
    <s v="?"/>
    <n v="7590"/>
    <n v="1380"/>
    <n v="690"/>
    <n v="5520"/>
    <x v="4"/>
    <s v="MDX"/>
    <n v="2012"/>
    <s v="N"/>
    <n v="0"/>
  </r>
  <r>
    <n v="150"/>
    <n v="37"/>
    <n v="649800"/>
    <d v="2014-03-16T00:00:00"/>
    <x v="0"/>
    <s v="500/1000"/>
    <n v="1000"/>
    <n v="1007"/>
    <n v="0"/>
    <n v="466238"/>
    <x v="1"/>
    <x v="1"/>
    <s v="transport-moving"/>
    <s v="board-games"/>
    <s v="unmarried"/>
    <n v="30400"/>
    <n v="-89400"/>
    <d v="2015-01-27T00:00:00"/>
    <x v="0"/>
    <s v="Rear Collision"/>
    <x v="2"/>
    <x v="0"/>
    <x v="1"/>
    <s v="Arlington"/>
    <s v="7973 4th St"/>
    <n v="9"/>
    <n v="1"/>
    <s v="NO"/>
    <n v="0"/>
    <n v="2"/>
    <s v="?"/>
    <n v="80080"/>
    <n v="12320"/>
    <n v="12320"/>
    <n v="55440"/>
    <x v="3"/>
    <s v="Silverado"/>
    <n v="2013"/>
    <s v="N"/>
    <n v="0"/>
  </r>
  <r>
    <n v="104"/>
    <n v="30"/>
    <n v="544225"/>
    <d v="2010-08-03T00:00:00"/>
    <x v="0"/>
    <s v="100/300"/>
    <n v="500"/>
    <n v="1052.8499999999999"/>
    <n v="0"/>
    <n v="607697"/>
    <x v="1"/>
    <x v="0"/>
    <s v="protective-serv"/>
    <s v="skydiving"/>
    <s v="other-relative"/>
    <n v="0"/>
    <n v="-70100"/>
    <d v="2015-02-09T00:00:00"/>
    <x v="1"/>
    <s v="?"/>
    <x v="1"/>
    <x v="0"/>
    <x v="4"/>
    <s v="Riverwood"/>
    <s v="3952 Andromedia Lane"/>
    <n v="8"/>
    <n v="1"/>
    <s v="NO"/>
    <n v="0"/>
    <n v="0"/>
    <s v="YES"/>
    <n v="4800"/>
    <n v="960"/>
    <n v="480"/>
    <n v="3360"/>
    <x v="10"/>
    <s v="3 Series"/>
    <n v="2006"/>
    <s v="N"/>
    <n v="0"/>
  </r>
  <r>
    <n v="163"/>
    <n v="37"/>
    <n v="390256"/>
    <d v="2009-11-25T00:00:00"/>
    <x v="1"/>
    <s v="500/1000"/>
    <n v="1000"/>
    <n v="1200.33"/>
    <n v="4000000"/>
    <n v="477631"/>
    <x v="1"/>
    <x v="5"/>
    <s v="craft-repair"/>
    <s v="cross-fit"/>
    <s v="own-child"/>
    <n v="0"/>
    <n v="-36400"/>
    <d v="2015-02-06T00:00:00"/>
    <x v="1"/>
    <s v="?"/>
    <x v="1"/>
    <x v="0"/>
    <x v="4"/>
    <s v="Springfield"/>
    <s v="6702 Andromedia St"/>
    <n v="7"/>
    <n v="1"/>
    <s v="?"/>
    <n v="2"/>
    <n v="1"/>
    <s v="YES"/>
    <n v="3900"/>
    <n v="390"/>
    <n v="780"/>
    <n v="2730"/>
    <x v="13"/>
    <s v="Jetta"/>
    <n v="2008"/>
    <s v="Y"/>
    <n v="0"/>
  </r>
  <r>
    <n v="80"/>
    <n v="26"/>
    <n v="488597"/>
    <d v="2001-05-08T00:00:00"/>
    <x v="2"/>
    <s v="100/300"/>
    <n v="1000"/>
    <n v="1343"/>
    <n v="0"/>
    <n v="443625"/>
    <x v="0"/>
    <x v="4"/>
    <s v="handlers-cleaners"/>
    <s v="camping"/>
    <s v="other-relative"/>
    <n v="64600"/>
    <n v="0"/>
    <d v="2015-01-03T00:00:00"/>
    <x v="0"/>
    <s v="Front Collision"/>
    <x v="1"/>
    <x v="3"/>
    <x v="0"/>
    <s v="Arlington"/>
    <s v="5455 Oak Hwy"/>
    <n v="12"/>
    <n v="1"/>
    <s v="?"/>
    <n v="0"/>
    <n v="0"/>
    <s v="NO"/>
    <n v="90400"/>
    <n v="9040"/>
    <n v="9040"/>
    <n v="72320"/>
    <x v="10"/>
    <s v="3 Series"/>
    <n v="1995"/>
    <s v="N"/>
    <n v="0"/>
  </r>
  <r>
    <n v="65"/>
    <n v="29"/>
    <n v="133889"/>
    <d v="2004-06-14T00:00:00"/>
    <x v="0"/>
    <s v="250/500"/>
    <n v="1000"/>
    <n v="1441.6"/>
    <n v="5000000"/>
    <n v="472223"/>
    <x v="1"/>
    <x v="0"/>
    <s v="sales"/>
    <s v="kayaking"/>
    <s v="own-child"/>
    <n v="0"/>
    <n v="0"/>
    <d v="2015-01-12T00:00:00"/>
    <x v="2"/>
    <s v="Rear Collision"/>
    <x v="1"/>
    <x v="3"/>
    <x v="5"/>
    <s v="Columbus"/>
    <s v="2253 Maple Ave"/>
    <n v="21"/>
    <n v="3"/>
    <s v="YES"/>
    <n v="0"/>
    <n v="0"/>
    <s v="?"/>
    <n v="62900"/>
    <n v="6290"/>
    <n v="12580"/>
    <n v="44030"/>
    <x v="11"/>
    <s v="Grand Cherokee"/>
    <n v="1998"/>
    <s v="N"/>
    <n v="0"/>
  </r>
  <r>
    <n v="179"/>
    <n v="32"/>
    <n v="931901"/>
    <d v="1994-08-07T00:00:00"/>
    <x v="0"/>
    <s v="100/300"/>
    <n v="1000"/>
    <n v="1433.42"/>
    <n v="6000000"/>
    <n v="608328"/>
    <x v="1"/>
    <x v="2"/>
    <s v="protective-serv"/>
    <s v="base-jumping"/>
    <s v="own-child"/>
    <n v="53800"/>
    <n v="0"/>
    <d v="2015-01-22T00:00:00"/>
    <x v="0"/>
    <s v="Rear Collision"/>
    <x v="0"/>
    <x v="0"/>
    <x v="5"/>
    <s v="Arlington"/>
    <s v="7897 Lincoln St"/>
    <n v="4"/>
    <n v="1"/>
    <s v="YES"/>
    <n v="1"/>
    <n v="2"/>
    <s v="NO"/>
    <n v="54200"/>
    <n v="5420"/>
    <n v="10840"/>
    <n v="37940"/>
    <x v="5"/>
    <s v="Ultima"/>
    <n v="2014"/>
    <s v="Y"/>
    <n v="0"/>
  </r>
  <r>
    <n v="372"/>
    <n v="50"/>
    <n v="769475"/>
    <d v="2004-08-26T00:00:00"/>
    <x v="0"/>
    <s v="500/1000"/>
    <n v="2000"/>
    <n v="1368.57"/>
    <n v="0"/>
    <n v="474860"/>
    <x v="1"/>
    <x v="0"/>
    <s v="tech-support"/>
    <s v="paintball"/>
    <s v="other-relative"/>
    <n v="0"/>
    <n v="0"/>
    <d v="2015-01-03T00:00:00"/>
    <x v="2"/>
    <s v="Side Collision"/>
    <x v="0"/>
    <x v="0"/>
    <x v="2"/>
    <s v="Northbend"/>
    <s v="8811 Maple Hwy"/>
    <n v="18"/>
    <n v="3"/>
    <s v="NO"/>
    <n v="2"/>
    <n v="2"/>
    <s v="YES"/>
    <n v="51800"/>
    <n v="5180"/>
    <n v="10360"/>
    <n v="36260"/>
    <x v="4"/>
    <s v="MDX"/>
    <n v="2003"/>
    <s v="N"/>
    <n v="0"/>
  </r>
  <r>
    <n v="398"/>
    <n v="55"/>
    <n v="844062"/>
    <d v="1990-05-25T00:00:00"/>
    <x v="0"/>
    <s v="250/500"/>
    <n v="500"/>
    <n v="862.19"/>
    <n v="0"/>
    <n v="606858"/>
    <x v="0"/>
    <x v="5"/>
    <s v="adm-clerical"/>
    <s v="movies"/>
    <s v="unmarried"/>
    <n v="69400"/>
    <n v="0"/>
    <d v="2015-02-23T00:00:00"/>
    <x v="1"/>
    <s v="?"/>
    <x v="3"/>
    <x v="0"/>
    <x v="0"/>
    <s v="Northbend"/>
    <s v="8167 Apache Ave"/>
    <n v="7"/>
    <n v="1"/>
    <s v="?"/>
    <n v="2"/>
    <n v="3"/>
    <s v="?"/>
    <n v="6600"/>
    <n v="600"/>
    <n v="1200"/>
    <n v="4800"/>
    <x v="4"/>
    <s v="MDX"/>
    <n v="2012"/>
    <s v="N"/>
    <n v="0"/>
  </r>
  <r>
    <n v="213"/>
    <n v="35"/>
    <n v="844129"/>
    <d v="1990-09-20T00:00:00"/>
    <x v="0"/>
    <s v="250/500"/>
    <n v="500"/>
    <n v="871.46"/>
    <n v="0"/>
    <n v="477938"/>
    <x v="0"/>
    <x v="0"/>
    <s v="tech-support"/>
    <s v="movies"/>
    <s v="husband"/>
    <n v="58500"/>
    <n v="-77700"/>
    <d v="2015-01-22T00:00:00"/>
    <x v="0"/>
    <s v="Side Collision"/>
    <x v="2"/>
    <x v="2"/>
    <x v="0"/>
    <s v="Northbrook"/>
    <s v="5475 Rock Lane"/>
    <n v="13"/>
    <n v="1"/>
    <s v="YES"/>
    <n v="2"/>
    <n v="0"/>
    <s v="YES"/>
    <n v="74140"/>
    <n v="13480"/>
    <n v="6740"/>
    <n v="53920"/>
    <x v="8"/>
    <s v="Escape"/>
    <n v="2007"/>
    <s v="N"/>
    <n v="0"/>
  </r>
  <r>
    <n v="79"/>
    <n v="25"/>
    <n v="732169"/>
    <d v="2000-11-05T00:00:00"/>
    <x v="0"/>
    <s v="500/1000"/>
    <n v="500"/>
    <n v="1863.04"/>
    <n v="0"/>
    <n v="462698"/>
    <x v="1"/>
    <x v="2"/>
    <s v="priv-house-serv"/>
    <s v="paintball"/>
    <s v="not-in-family"/>
    <n v="53400"/>
    <n v="-35200"/>
    <d v="2015-02-13T00:00:00"/>
    <x v="0"/>
    <s v="Front Collision"/>
    <x v="2"/>
    <x v="2"/>
    <x v="1"/>
    <s v="Northbend"/>
    <s v="8215 Flute Drive"/>
    <n v="0"/>
    <n v="1"/>
    <s v="NO"/>
    <n v="2"/>
    <n v="1"/>
    <s v="?"/>
    <n v="67800"/>
    <n v="13560"/>
    <n v="6780"/>
    <n v="47460"/>
    <x v="1"/>
    <s v="C300"/>
    <n v="1995"/>
    <s v="N"/>
    <n v="0"/>
  </r>
  <r>
    <n v="232"/>
    <n v="44"/>
    <n v="221854"/>
    <d v="1994-10-03T00:00:00"/>
    <x v="0"/>
    <s v="250/500"/>
    <n v="2000"/>
    <n v="1181.6400000000001"/>
    <n v="0"/>
    <n v="454552"/>
    <x v="0"/>
    <x v="3"/>
    <s v="other-service"/>
    <s v="exercise"/>
    <s v="wife"/>
    <n v="25800"/>
    <n v="0"/>
    <d v="2015-02-08T00:00:00"/>
    <x v="0"/>
    <s v="Rear Collision"/>
    <x v="0"/>
    <x v="2"/>
    <x v="2"/>
    <s v="Northbend"/>
    <s v="1320 Flute Lane"/>
    <n v="22"/>
    <n v="1"/>
    <s v="?"/>
    <n v="1"/>
    <n v="1"/>
    <s v="YES"/>
    <n v="55400"/>
    <n v="5540"/>
    <n v="11080"/>
    <n v="38780"/>
    <x v="11"/>
    <s v="Grand Cherokee"/>
    <n v="2002"/>
    <s v="Y"/>
    <n v="0"/>
  </r>
  <r>
    <n v="230"/>
    <n v="37"/>
    <n v="776950"/>
    <d v="2005-04-11T00:00:00"/>
    <x v="2"/>
    <s v="500/1000"/>
    <n v="1000"/>
    <n v="1060.74"/>
    <n v="0"/>
    <n v="471585"/>
    <x v="0"/>
    <x v="1"/>
    <s v="tech-support"/>
    <s v="reading"/>
    <s v="own-child"/>
    <n v="0"/>
    <n v="-51500"/>
    <d v="2015-01-09T00:00:00"/>
    <x v="0"/>
    <s v="Rear Collision"/>
    <x v="0"/>
    <x v="4"/>
    <x v="0"/>
    <s v="Columbus"/>
    <s v="1229 5th Ave"/>
    <n v="15"/>
    <n v="1"/>
    <s v="YES"/>
    <n v="2"/>
    <n v="3"/>
    <s v="?"/>
    <n v="49100"/>
    <n v="9820"/>
    <n v="4910"/>
    <n v="34370"/>
    <x v="9"/>
    <s v="Impreza"/>
    <n v="1996"/>
    <s v="Y"/>
    <n v="0"/>
  </r>
  <r>
    <n v="234"/>
    <n v="41"/>
    <n v="291006"/>
    <d v="1990-05-16T00:00:00"/>
    <x v="1"/>
    <s v="100/300"/>
    <n v="500"/>
    <n v="951.56"/>
    <n v="0"/>
    <n v="455426"/>
    <x v="1"/>
    <x v="6"/>
    <s v="transport-moving"/>
    <s v="video-games"/>
    <s v="wife"/>
    <n v="59400"/>
    <n v="-78600"/>
    <d v="2015-02-08T00:00:00"/>
    <x v="2"/>
    <s v="Side Collision"/>
    <x v="0"/>
    <x v="0"/>
    <x v="0"/>
    <s v="Riverwood"/>
    <s v="3884 Pine Lane"/>
    <n v="3"/>
    <n v="3"/>
    <s v="NO"/>
    <n v="2"/>
    <n v="1"/>
    <s v="?"/>
    <n v="98280"/>
    <n v="15120"/>
    <n v="7560"/>
    <n v="75600"/>
    <x v="3"/>
    <s v="Tahoe"/>
    <n v="2007"/>
    <s v="Y"/>
    <n v="0"/>
  </r>
  <r>
    <n v="240"/>
    <n v="40"/>
    <n v="845751"/>
    <d v="2004-09-11T00:00:00"/>
    <x v="1"/>
    <s v="100/300"/>
    <n v="500"/>
    <n v="1533.71"/>
    <n v="9000000"/>
    <n v="469856"/>
    <x v="1"/>
    <x v="6"/>
    <s v="protective-serv"/>
    <s v="polo"/>
    <s v="own-child"/>
    <n v="0"/>
    <n v="-70900"/>
    <d v="2015-01-10T00:00:00"/>
    <x v="2"/>
    <s v="Rear Collision"/>
    <x v="2"/>
    <x v="2"/>
    <x v="1"/>
    <s v="Northbend"/>
    <s v="7108 Tree St"/>
    <n v="18"/>
    <n v="2"/>
    <s v="YES"/>
    <n v="0"/>
    <n v="2"/>
    <s v="?"/>
    <n v="66550"/>
    <n v="6050"/>
    <n v="12100"/>
    <n v="48400"/>
    <x v="8"/>
    <s v="Escape"/>
    <n v="2008"/>
    <s v="N"/>
    <n v="0"/>
  </r>
  <r>
    <n v="143"/>
    <n v="33"/>
    <n v="889764"/>
    <d v="1993-11-30T00:00:00"/>
    <x v="0"/>
    <s v="500/1000"/>
    <n v="1000"/>
    <n v="1200.0899999999999"/>
    <n v="0"/>
    <n v="454191"/>
    <x v="1"/>
    <x v="2"/>
    <s v="craft-repair"/>
    <s v="board-games"/>
    <s v="unmarried"/>
    <n v="38400"/>
    <n v="-5700"/>
    <d v="2015-01-26T00:00:00"/>
    <x v="2"/>
    <s v="Side Collision"/>
    <x v="0"/>
    <x v="2"/>
    <x v="4"/>
    <s v="Arlington"/>
    <s v="8014 Embaracadero Drive"/>
    <n v="17"/>
    <n v="3"/>
    <s v="?"/>
    <n v="2"/>
    <n v="2"/>
    <s v="?"/>
    <n v="70400"/>
    <n v="14080"/>
    <n v="7040"/>
    <n v="49280"/>
    <x v="4"/>
    <s v="RSX"/>
    <n v="2002"/>
    <s v="N"/>
    <n v="0"/>
  </r>
  <r>
    <n v="266"/>
    <n v="42"/>
    <n v="929306"/>
    <d v="2003-03-06T00:00:00"/>
    <x v="1"/>
    <s v="100/300"/>
    <n v="500"/>
    <n v="1093.83"/>
    <n v="4000000"/>
    <n v="468454"/>
    <x v="0"/>
    <x v="2"/>
    <s v="adm-clerical"/>
    <s v="board-games"/>
    <s v="other-relative"/>
    <n v="0"/>
    <n v="-49600"/>
    <d v="2015-02-21T00:00:00"/>
    <x v="2"/>
    <s v="Side Collision"/>
    <x v="0"/>
    <x v="4"/>
    <x v="4"/>
    <s v="Springfield"/>
    <s v="4937 Flute Drive"/>
    <n v="18"/>
    <n v="3"/>
    <s v="?"/>
    <n v="1"/>
    <n v="1"/>
    <s v="NO"/>
    <n v="53280"/>
    <n v="4440"/>
    <n v="8880"/>
    <n v="39960"/>
    <x v="9"/>
    <s v="Impreza"/>
    <n v="2015"/>
    <s v="Y"/>
    <n v="0"/>
  </r>
  <r>
    <n v="89"/>
    <n v="32"/>
    <n v="515457"/>
    <d v="1996-12-18T00:00:00"/>
    <x v="1"/>
    <s v="250/500"/>
    <n v="1000"/>
    <n v="988.93"/>
    <n v="0"/>
    <n v="614187"/>
    <x v="1"/>
    <x v="5"/>
    <s v="craft-repair"/>
    <s v="golf"/>
    <s v="unmarried"/>
    <n v="27600"/>
    <n v="0"/>
    <d v="2015-01-23T00:00:00"/>
    <x v="0"/>
    <s v="Front Collision"/>
    <x v="2"/>
    <x v="3"/>
    <x v="2"/>
    <s v="Columbus"/>
    <s v="2889 Francis St"/>
    <n v="11"/>
    <n v="1"/>
    <s v="?"/>
    <n v="2"/>
    <n v="3"/>
    <s v="YES"/>
    <n v="84590"/>
    <n v="15380"/>
    <n v="15380"/>
    <n v="53830"/>
    <x v="2"/>
    <s v="Neon"/>
    <n v="1999"/>
    <s v="N"/>
    <n v="0"/>
  </r>
  <r>
    <n v="229"/>
    <n v="37"/>
    <n v="556270"/>
    <d v="1995-02-21T00:00:00"/>
    <x v="1"/>
    <s v="500/1000"/>
    <n v="1000"/>
    <n v="1331.94"/>
    <n v="0"/>
    <n v="433974"/>
    <x v="1"/>
    <x v="4"/>
    <s v="farming-fishing"/>
    <s v="base-jumping"/>
    <s v="not-in-family"/>
    <n v="0"/>
    <n v="-55400"/>
    <d v="2015-02-05T00:00:00"/>
    <x v="0"/>
    <s v="Rear Collision"/>
    <x v="2"/>
    <x v="3"/>
    <x v="2"/>
    <s v="Columbus"/>
    <s v="7504 Flute Drive"/>
    <n v="17"/>
    <n v="1"/>
    <s v="NO"/>
    <n v="0"/>
    <n v="2"/>
    <s v="YES"/>
    <n v="54560"/>
    <n v="9920"/>
    <n v="9920"/>
    <n v="34720"/>
    <x v="0"/>
    <n v="95"/>
    <n v="2004"/>
    <s v="N"/>
    <n v="0"/>
  </r>
  <r>
    <n v="245"/>
    <n v="40"/>
    <n v="908935"/>
    <d v="2009-12-11T00:00:00"/>
    <x v="2"/>
    <s v="500/1000"/>
    <n v="1000"/>
    <n v="1361.45"/>
    <n v="0"/>
    <n v="604833"/>
    <x v="0"/>
    <x v="1"/>
    <s v="handlers-cleaners"/>
    <s v="camping"/>
    <s v="unmarried"/>
    <n v="39300"/>
    <n v="0"/>
    <d v="2015-02-15T00:00:00"/>
    <x v="0"/>
    <s v="Rear Collision"/>
    <x v="1"/>
    <x v="4"/>
    <x v="3"/>
    <s v="Northbend"/>
    <s v="7570 Cherokee Drive"/>
    <n v="12"/>
    <n v="1"/>
    <s v="YES"/>
    <n v="0"/>
    <n v="2"/>
    <s v="YES"/>
    <n v="82170"/>
    <n v="7470"/>
    <n v="7470"/>
    <n v="67230"/>
    <x v="9"/>
    <s v="Forrestor"/>
    <n v="1999"/>
    <s v="N"/>
    <n v="0"/>
  </r>
  <r>
    <n v="50"/>
    <n v="44"/>
    <n v="525862"/>
    <d v="2000-10-18T00:00:00"/>
    <x v="0"/>
    <s v="250/500"/>
    <n v="2000"/>
    <n v="1188.51"/>
    <n v="0"/>
    <n v="447469"/>
    <x v="0"/>
    <x v="3"/>
    <s v="handlers-cleaners"/>
    <s v="bungie-jumping"/>
    <s v="unmarried"/>
    <n v="0"/>
    <n v="-65800"/>
    <d v="2015-01-08T00:00:00"/>
    <x v="2"/>
    <s v="Front Collision"/>
    <x v="2"/>
    <x v="0"/>
    <x v="2"/>
    <s v="Northbend"/>
    <s v="4710 Lincoln Hwy"/>
    <n v="15"/>
    <n v="3"/>
    <s v="?"/>
    <n v="1"/>
    <n v="2"/>
    <s v="NO"/>
    <n v="61100"/>
    <n v="6110"/>
    <n v="12220"/>
    <n v="42770"/>
    <x v="2"/>
    <s v="Neon"/>
    <n v="2008"/>
    <s v="N"/>
    <n v="0"/>
  </r>
  <r>
    <n v="230"/>
    <n v="43"/>
    <n v="490514"/>
    <d v="2007-02-09T00:00:00"/>
    <x v="1"/>
    <s v="500/1000"/>
    <n v="2000"/>
    <n v="1101.83"/>
    <n v="0"/>
    <n v="451529"/>
    <x v="0"/>
    <x v="5"/>
    <s v="exec-managerial"/>
    <s v="cross-fit"/>
    <s v="other-relative"/>
    <n v="28900"/>
    <n v="0"/>
    <d v="2015-01-01T00:00:00"/>
    <x v="2"/>
    <s v="Front Collision"/>
    <x v="1"/>
    <x v="0"/>
    <x v="2"/>
    <s v="Arlington"/>
    <s v="7511 1st Ave"/>
    <n v="0"/>
    <n v="3"/>
    <s v="?"/>
    <n v="0"/>
    <n v="3"/>
    <s v="YES"/>
    <n v="51900"/>
    <n v="5190"/>
    <n v="10380"/>
    <n v="36330"/>
    <x v="10"/>
    <s v="M5"/>
    <n v="2011"/>
    <s v="Y"/>
    <n v="0"/>
  </r>
  <r>
    <n v="17"/>
    <n v="39"/>
    <n v="774895"/>
    <d v="2006-10-28T00:00:00"/>
    <x v="2"/>
    <s v="250/500"/>
    <n v="1000"/>
    <n v="840.95"/>
    <n v="0"/>
    <n v="431202"/>
    <x v="1"/>
    <x v="6"/>
    <s v="adm-clerical"/>
    <s v="hiking"/>
    <s v="unmarried"/>
    <n v="32500"/>
    <n v="-80800"/>
    <d v="2015-02-26T00:00:00"/>
    <x v="3"/>
    <s v="?"/>
    <x v="3"/>
    <x v="0"/>
    <x v="0"/>
    <s v="Arlington"/>
    <s v="7042 Maple Ridge"/>
    <n v="9"/>
    <n v="1"/>
    <s v="?"/>
    <n v="2"/>
    <n v="1"/>
    <s v="?"/>
    <n v="3440"/>
    <n v="430"/>
    <n v="430"/>
    <n v="2580"/>
    <x v="9"/>
    <s v="Legacy"/>
    <n v="2002"/>
    <s v="N"/>
    <n v="0"/>
  </r>
  <r>
    <n v="163"/>
    <n v="36"/>
    <n v="974522"/>
    <d v="2000-01-27T00:00:00"/>
    <x v="1"/>
    <s v="250/500"/>
    <n v="1000"/>
    <n v="1503.21"/>
    <n v="0"/>
    <n v="448190"/>
    <x v="0"/>
    <x v="0"/>
    <s v="other-service"/>
    <s v="cross-fit"/>
    <s v="husband"/>
    <n v="55700"/>
    <n v="-49900"/>
    <d v="2015-02-28T00:00:00"/>
    <x v="0"/>
    <s v="Side Collision"/>
    <x v="2"/>
    <x v="4"/>
    <x v="4"/>
    <s v="Springfield"/>
    <s v="4475 Lincoln Ridge"/>
    <n v="1"/>
    <n v="1"/>
    <s v="YES"/>
    <n v="2"/>
    <n v="1"/>
    <s v="NO"/>
    <n v="51390"/>
    <n v="5710"/>
    <n v="11420"/>
    <n v="34260"/>
    <x v="7"/>
    <s v="Corolla"/>
    <n v="2013"/>
    <s v="N"/>
    <n v="0"/>
  </r>
  <r>
    <n v="29"/>
    <n v="32"/>
    <n v="669809"/>
    <d v="2002-04-05T00:00:00"/>
    <x v="0"/>
    <s v="100/300"/>
    <n v="1000"/>
    <n v="1722.5"/>
    <n v="0"/>
    <n v="453713"/>
    <x v="0"/>
    <x v="5"/>
    <s v="other-service"/>
    <s v="base-jumping"/>
    <s v="wife"/>
    <n v="0"/>
    <n v="-21500"/>
    <d v="2015-01-13T00:00:00"/>
    <x v="0"/>
    <s v="Side Collision"/>
    <x v="0"/>
    <x v="3"/>
    <x v="4"/>
    <s v="Columbus"/>
    <s v="9439 MLK St"/>
    <n v="22"/>
    <n v="1"/>
    <s v="?"/>
    <n v="0"/>
    <n v="2"/>
    <s v="?"/>
    <n v="76900"/>
    <n v="7690"/>
    <n v="7690"/>
    <n v="61520"/>
    <x v="11"/>
    <s v="Wrangler"/>
    <n v="1995"/>
    <s v="N"/>
    <n v="0"/>
  </r>
  <r>
    <n v="232"/>
    <n v="42"/>
    <n v="182953"/>
    <d v="2013-04-30T00:00:00"/>
    <x v="1"/>
    <s v="100/300"/>
    <n v="500"/>
    <n v="944.03"/>
    <n v="0"/>
    <n v="440153"/>
    <x v="0"/>
    <x v="3"/>
    <s v="handlers-cleaners"/>
    <s v="kayaking"/>
    <s v="not-in-family"/>
    <n v="0"/>
    <n v="-58400"/>
    <d v="2015-02-19T00:00:00"/>
    <x v="0"/>
    <s v="Rear Collision"/>
    <x v="1"/>
    <x v="3"/>
    <x v="4"/>
    <s v="Riverwood"/>
    <s v="8269 Sky Hwy"/>
    <n v="11"/>
    <n v="1"/>
    <s v="YES"/>
    <n v="2"/>
    <n v="3"/>
    <s v="?"/>
    <n v="77000"/>
    <n v="15400"/>
    <n v="7700"/>
    <n v="53900"/>
    <x v="7"/>
    <s v="Highlander"/>
    <n v="2015"/>
    <s v="Y"/>
    <n v="0"/>
  </r>
  <r>
    <n v="235"/>
    <n v="39"/>
    <n v="836349"/>
    <d v="2013-05-01T00:00:00"/>
    <x v="2"/>
    <s v="500/1000"/>
    <n v="2000"/>
    <n v="1453.61"/>
    <n v="4000000"/>
    <n v="619570"/>
    <x v="0"/>
    <x v="6"/>
    <s v="craft-repair"/>
    <s v="yachting"/>
    <s v="other-relative"/>
    <n v="0"/>
    <n v="0"/>
    <d v="2015-01-13T00:00:00"/>
    <x v="0"/>
    <s v="Side Collision"/>
    <x v="0"/>
    <x v="3"/>
    <x v="5"/>
    <s v="Hillsdale"/>
    <s v="5663 Oak Lane"/>
    <n v="10"/>
    <n v="1"/>
    <s v="?"/>
    <n v="0"/>
    <n v="3"/>
    <s v="?"/>
    <n v="60320"/>
    <n v="9280"/>
    <n v="9280"/>
    <n v="41760"/>
    <x v="3"/>
    <s v="Tahoe"/>
    <n v="2012"/>
    <s v="Y"/>
    <n v="0"/>
  </r>
  <r>
    <n v="295"/>
    <n v="46"/>
    <n v="591269"/>
    <d v="1999-01-09T00:00:00"/>
    <x v="1"/>
    <s v="100/300"/>
    <n v="500"/>
    <n v="1672.88"/>
    <n v="0"/>
    <n v="478947"/>
    <x v="1"/>
    <x v="5"/>
    <s v="armed-forces"/>
    <s v="dancing"/>
    <s v="wife"/>
    <n v="0"/>
    <n v="0"/>
    <d v="2015-02-17T00:00:00"/>
    <x v="0"/>
    <s v="Rear Collision"/>
    <x v="1"/>
    <x v="2"/>
    <x v="2"/>
    <s v="Columbus"/>
    <s v="4633 5th Lane"/>
    <n v="5"/>
    <n v="1"/>
    <s v="YES"/>
    <n v="1"/>
    <n v="1"/>
    <s v="NO"/>
    <n v="60700"/>
    <n v="12140"/>
    <n v="6070"/>
    <n v="42490"/>
    <x v="12"/>
    <s v="Civic"/>
    <n v="1997"/>
    <s v="N"/>
    <n v="0"/>
  </r>
  <r>
    <n v="22"/>
    <n v="21"/>
    <n v="550127"/>
    <d v="2007-07-04T00:00:00"/>
    <x v="1"/>
    <s v="250/500"/>
    <n v="1000"/>
    <n v="1248.05"/>
    <n v="0"/>
    <n v="443550"/>
    <x v="1"/>
    <x v="5"/>
    <s v="exec-managerial"/>
    <s v="movies"/>
    <s v="husband"/>
    <n v="37500"/>
    <n v="-54000"/>
    <d v="2015-02-15T00:00:00"/>
    <x v="2"/>
    <s v="Rear Collision"/>
    <x v="2"/>
    <x v="0"/>
    <x v="0"/>
    <s v="Arlington"/>
    <s v="9682 Cherokee Ridge"/>
    <n v="3"/>
    <n v="3"/>
    <s v="YES"/>
    <n v="1"/>
    <n v="2"/>
    <s v="?"/>
    <n v="53280"/>
    <n v="5920"/>
    <n v="0"/>
    <n v="47360"/>
    <x v="3"/>
    <s v="Malibu"/>
    <n v="2015"/>
    <s v="N"/>
    <n v="0"/>
  </r>
  <r>
    <n v="286"/>
    <n v="43"/>
    <n v="663190"/>
    <d v="1994-02-05T00:00:00"/>
    <x v="2"/>
    <s v="100/300"/>
    <n v="500"/>
    <n v="1564.43"/>
    <n v="3000000"/>
    <n v="477644"/>
    <x v="1"/>
    <x v="0"/>
    <s v="prof-specialty"/>
    <s v="movies"/>
    <s v="unmarried"/>
    <n v="77500"/>
    <n v="-32800"/>
    <d v="2015-01-31T00:00:00"/>
    <x v="0"/>
    <s v="Rear Collision"/>
    <x v="1"/>
    <x v="2"/>
    <x v="2"/>
    <s v="Northbrook"/>
    <s v="4755 1st St"/>
    <n v="18"/>
    <n v="1"/>
    <s v="?"/>
    <n v="2"/>
    <n v="2"/>
    <s v="YES"/>
    <n v="34290"/>
    <n v="3810"/>
    <n v="3810"/>
    <n v="26670"/>
    <x v="11"/>
    <s v="Grand Cherokee"/>
    <n v="2013"/>
    <s v="N"/>
    <n v="0"/>
  </r>
  <r>
    <n v="257"/>
    <n v="44"/>
    <n v="109392"/>
    <d v="2006-07-12T00:00:00"/>
    <x v="0"/>
    <s v="100/300"/>
    <n v="1000"/>
    <n v="1280.8800000000001"/>
    <n v="0"/>
    <n v="433981"/>
    <x v="0"/>
    <x v="0"/>
    <s v="other-service"/>
    <s v="basketball"/>
    <s v="other-relative"/>
    <n v="59400"/>
    <n v="-32200"/>
    <d v="2015-02-06T00:00:00"/>
    <x v="0"/>
    <s v="Rear Collision"/>
    <x v="2"/>
    <x v="3"/>
    <x v="4"/>
    <s v="Riverwood"/>
    <s v="5312 Francis Ridge"/>
    <n v="21"/>
    <n v="1"/>
    <s v="NO"/>
    <n v="0"/>
    <n v="1"/>
    <s v="NO"/>
    <n v="46980"/>
    <n v="0"/>
    <n v="5220"/>
    <n v="41760"/>
    <x v="4"/>
    <s v="TL"/>
    <n v="2002"/>
    <s v="N"/>
    <n v="0"/>
  </r>
  <r>
    <n v="94"/>
    <n v="26"/>
    <n v="215278"/>
    <d v="2007-10-24T00:00:00"/>
    <x v="1"/>
    <s v="100/300"/>
    <n v="500"/>
    <n v="722.66"/>
    <n v="0"/>
    <n v="433696"/>
    <x v="0"/>
    <x v="0"/>
    <s v="exec-managerial"/>
    <s v="camping"/>
    <s v="husband"/>
    <n v="50300"/>
    <n v="0"/>
    <d v="2015-01-23T00:00:00"/>
    <x v="2"/>
    <s v="Front Collision"/>
    <x v="0"/>
    <x v="2"/>
    <x v="3"/>
    <s v="Springfield"/>
    <s v="1705 Weaver St"/>
    <n v="6"/>
    <n v="3"/>
    <s v="YES"/>
    <n v="1"/>
    <n v="2"/>
    <s v="YES"/>
    <n v="36700"/>
    <n v="3670"/>
    <n v="7340"/>
    <n v="25690"/>
    <x v="5"/>
    <s v="Pathfinder"/>
    <n v="2010"/>
    <s v="N"/>
    <n v="0"/>
  </r>
  <r>
    <n v="124"/>
    <n v="28"/>
    <n v="674570"/>
    <d v="2001-12-08T00:00:00"/>
    <x v="0"/>
    <s v="250/500"/>
    <n v="1000"/>
    <n v="1235.1400000000001"/>
    <n v="0"/>
    <n v="443567"/>
    <x v="0"/>
    <x v="0"/>
    <s v="exec-managerial"/>
    <s v="camping"/>
    <s v="husband"/>
    <n v="0"/>
    <n v="-32100"/>
    <d v="2015-02-17T00:00:00"/>
    <x v="2"/>
    <s v="Side Collision"/>
    <x v="2"/>
    <x v="3"/>
    <x v="3"/>
    <s v="Hillsdale"/>
    <s v="1643 Washington Hwy"/>
    <n v="20"/>
    <n v="3"/>
    <s v="?"/>
    <n v="0"/>
    <n v="1"/>
    <s v="?"/>
    <n v="60200"/>
    <n v="6020"/>
    <n v="6020"/>
    <n v="48160"/>
    <x v="13"/>
    <s v="Passat"/>
    <n v="2012"/>
    <s v="N"/>
    <n v="0"/>
  </r>
  <r>
    <n v="141"/>
    <n v="30"/>
    <n v="681486"/>
    <d v="2007-03-24T00:00:00"/>
    <x v="1"/>
    <s v="500/1000"/>
    <n v="1000"/>
    <n v="1347.04"/>
    <n v="0"/>
    <n v="430665"/>
    <x v="0"/>
    <x v="5"/>
    <s v="sales"/>
    <s v="bungie-jumping"/>
    <s v="own-child"/>
    <n v="0"/>
    <n v="-82100"/>
    <d v="2015-01-22T00:00:00"/>
    <x v="3"/>
    <s v="?"/>
    <x v="1"/>
    <x v="1"/>
    <x v="0"/>
    <s v="Northbend"/>
    <s v="6516 Solo Drive"/>
    <n v="6"/>
    <n v="1"/>
    <s v="?"/>
    <n v="1"/>
    <n v="2"/>
    <s v="YES"/>
    <n v="6480"/>
    <n v="540"/>
    <n v="1080"/>
    <n v="4860"/>
    <x v="12"/>
    <s v="Civic"/>
    <n v="1996"/>
    <s v="N"/>
    <n v="0"/>
  </r>
  <r>
    <n v="3"/>
    <n v="38"/>
    <n v="941851"/>
    <d v="1991-07-16T00:00:00"/>
    <x v="0"/>
    <s v="500/1000"/>
    <n v="1000"/>
    <n v="1310.8"/>
    <n v="0"/>
    <n v="431289"/>
    <x v="1"/>
    <x v="4"/>
    <s v="craft-repair"/>
    <s v="paintball"/>
    <s v="unmarried"/>
    <n v="0"/>
    <n v="0"/>
    <d v="2015-02-22T00:00:00"/>
    <x v="0"/>
    <s v="Front Collision"/>
    <x v="1"/>
    <x v="2"/>
    <x v="5"/>
    <s v="Northbrook"/>
    <s v="6045 Andromedia St"/>
    <n v="20"/>
    <n v="1"/>
    <s v="YES"/>
    <n v="0"/>
    <n v="1"/>
    <s v="?"/>
    <n v="87200"/>
    <n v="17440"/>
    <n v="8720"/>
    <n v="61040"/>
    <x v="12"/>
    <s v="Accord"/>
    <n v="2006"/>
    <s v="N"/>
    <n v="0"/>
  </r>
  <r>
    <n v="285"/>
    <n v="41"/>
    <n v="186934"/>
    <d v="2014-01-05T00:00:00"/>
    <x v="2"/>
    <s v="100/300"/>
    <n v="1000"/>
    <n v="1436.79"/>
    <n v="0"/>
    <n v="608177"/>
    <x v="1"/>
    <x v="1"/>
    <s v="prof-specialty"/>
    <s v="sleeping"/>
    <s v="wife"/>
    <n v="70900"/>
    <n v="0"/>
    <d v="2015-01-24T00:00:00"/>
    <x v="0"/>
    <s v="Rear Collision"/>
    <x v="0"/>
    <x v="2"/>
    <x v="0"/>
    <s v="Northbend"/>
    <s v="3092 Texas Drive"/>
    <n v="23"/>
    <n v="1"/>
    <s v="YES"/>
    <n v="2"/>
    <n v="3"/>
    <s v="?"/>
    <n v="108480"/>
    <n v="18080"/>
    <n v="18080"/>
    <n v="72320"/>
    <x v="13"/>
    <s v="Passat"/>
    <n v="2015"/>
    <s v="N"/>
    <n v="0"/>
  </r>
  <r>
    <n v="130"/>
    <n v="34"/>
    <n v="918516"/>
    <d v="2003-02-17T00:00:00"/>
    <x v="0"/>
    <s v="250/500"/>
    <n v="500"/>
    <n v="1383.49"/>
    <n v="3000000"/>
    <n v="442797"/>
    <x v="1"/>
    <x v="4"/>
    <s v="armed-forces"/>
    <s v="bungie-jumping"/>
    <s v="other-relative"/>
    <n v="35100"/>
    <n v="0"/>
    <d v="2015-01-23T00:00:00"/>
    <x v="2"/>
    <s v="Side Collision"/>
    <x v="1"/>
    <x v="0"/>
    <x v="5"/>
    <s v="Arlington"/>
    <s v="7629 5th St"/>
    <n v="4"/>
    <n v="3"/>
    <s v="?"/>
    <n v="2"/>
    <n v="3"/>
    <s v="YES"/>
    <n v="67500"/>
    <n v="7500"/>
    <n v="7500"/>
    <n v="52500"/>
    <x v="9"/>
    <s v="Impreza"/>
    <n v="1996"/>
    <s v="N"/>
    <n v="0"/>
  </r>
  <r>
    <n v="458"/>
    <n v="62"/>
    <n v="533940"/>
    <d v="2011-11-18T00:00:00"/>
    <x v="2"/>
    <s v="500/1000"/>
    <n v="2000"/>
    <n v="1356.92"/>
    <n v="5000000"/>
    <n v="441714"/>
    <x v="0"/>
    <x v="2"/>
    <s v="handlers-cleaners"/>
    <s v="base-jumping"/>
    <s v="wife"/>
    <n v="0"/>
    <n v="0"/>
    <d v="2015-02-26T00:00:00"/>
    <x v="0"/>
    <s v="Rear Collision"/>
    <x v="0"/>
    <x v="3"/>
    <x v="2"/>
    <s v="Arlington"/>
    <s v="6128 Elm Lane"/>
    <n v="2"/>
    <n v="1"/>
    <s v="?"/>
    <n v="0"/>
    <n v="1"/>
    <s v="YES"/>
    <n v="46980"/>
    <n v="5220"/>
    <n v="5220"/>
    <n v="36540"/>
    <x v="6"/>
    <s v="A5"/>
    <n v="1998"/>
    <s v="N"/>
    <n v="0"/>
  </r>
  <r>
    <n v="456"/>
    <n v="60"/>
    <n v="556080"/>
    <d v="1996-11-11T00:00:00"/>
    <x v="0"/>
    <s v="250/500"/>
    <n v="1000"/>
    <n v="766.19"/>
    <n v="0"/>
    <n v="612260"/>
    <x v="1"/>
    <x v="2"/>
    <s v="sales"/>
    <s v="kayaking"/>
    <s v="husband"/>
    <n v="0"/>
    <n v="0"/>
    <d v="2015-02-26T00:00:00"/>
    <x v="3"/>
    <s v="?"/>
    <x v="1"/>
    <x v="0"/>
    <x v="4"/>
    <s v="Columbus"/>
    <s v="1416 Cherokee Ridge"/>
    <n v="6"/>
    <n v="1"/>
    <s v="?"/>
    <n v="0"/>
    <n v="3"/>
    <s v="?"/>
    <n v="5060"/>
    <n v="460"/>
    <n v="920"/>
    <n v="3680"/>
    <x v="1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EBA18-DEEA-4213-885D-6AD824D5EF22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S9" firstHeaderRow="1" firstDataRow="2" firstDataCol="1" rowPageCount="2" colPageCount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Page" showAll="0">
      <items count="5">
        <item x="2"/>
        <item x="3"/>
        <item x="0"/>
        <item x="1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>
      <items count="8">
        <item x="4"/>
        <item x="2"/>
        <item x="1"/>
        <item x="3"/>
        <item x="0"/>
        <item m="1" x="6"/>
        <item x="5"/>
        <item t="default"/>
      </items>
    </pivotField>
    <pivotField axis="axisCol" showAll="0">
      <items count="9">
        <item x="5"/>
        <item x="2"/>
        <item x="3"/>
        <item x="7"/>
        <item x="0"/>
        <item x="6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20" hier="-1"/>
    <pageField fld="18" hier="-1"/>
  </pageFields>
  <dataFields count="1">
    <dataField name="Average of property_claim" fld="3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7F05-D02F-4A26-BE01-05DB3DDF546B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40">
    <pivotField showAll="0"/>
    <pivotField showAll="0"/>
    <pivotField showAll="0"/>
    <pivotField numFmtId="164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9A84-85C9-43E1-9DEB-2A3B81E0847F}">
  <sheetPr>
    <outlinePr summaryBelow="0" summaryRight="0"/>
  </sheetPr>
  <dimension ref="A1:AO1008"/>
  <sheetViews>
    <sheetView tabSelected="1" workbookViewId="0"/>
  </sheetViews>
  <sheetFormatPr defaultColWidth="12.5703125" defaultRowHeight="15.75" customHeight="1" x14ac:dyDescent="0.2"/>
  <cols>
    <col min="1" max="1" width="15.5703125" bestFit="1" customWidth="1"/>
    <col min="9" max="9" width="16.42578125" customWidth="1"/>
    <col min="22" max="22" width="17.140625" bestFit="1" customWidth="1"/>
    <col min="40" max="40" width="12.7109375" bestFit="1" customWidth="1"/>
  </cols>
  <sheetData>
    <row r="1" spans="1:41" ht="15.75" customHeight="1" x14ac:dyDescent="0.2">
      <c r="A1" t="s">
        <v>1180</v>
      </c>
      <c r="B1">
        <f>MIN(B9:B1008)</f>
        <v>0</v>
      </c>
      <c r="C1">
        <f t="shared" ref="C1:AN1" si="0">MIN(C9:C1008)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ht="15.75" customHeight="1" x14ac:dyDescent="0.2">
      <c r="A2" t="s">
        <v>1181</v>
      </c>
      <c r="B2">
        <f>MAX(B9:B1008)</f>
        <v>479</v>
      </c>
      <c r="C2">
        <f t="shared" ref="C2:AN2" si="1">MAX(C9:C1008)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ht="15.75" customHeight="1" x14ac:dyDescent="0.2">
      <c r="A3" t="s">
        <v>1183</v>
      </c>
      <c r="B3">
        <f>MODE(B9:B1008)</f>
        <v>194</v>
      </c>
      <c r="C3">
        <f t="shared" ref="C3:AN3" si="2">MODE(C9:C1008)</f>
        <v>43</v>
      </c>
      <c r="D3" t="e">
        <f t="shared" si="2"/>
        <v>#N/A</v>
      </c>
      <c r="E3">
        <f t="shared" si="2"/>
        <v>38718</v>
      </c>
      <c r="F3" t="e">
        <f t="shared" si="2"/>
        <v>#N/A</v>
      </c>
      <c r="G3" t="e">
        <f t="shared" si="2"/>
        <v>#N/A</v>
      </c>
      <c r="H3">
        <f t="shared" si="2"/>
        <v>1000</v>
      </c>
      <c r="I3">
        <f t="shared" si="2"/>
        <v>1215.3599999999999</v>
      </c>
      <c r="J3">
        <f t="shared" si="2"/>
        <v>0</v>
      </c>
      <c r="K3">
        <f t="shared" si="2"/>
        <v>446895</v>
      </c>
      <c r="L3" t="e">
        <f t="shared" si="2"/>
        <v>#N/A</v>
      </c>
      <c r="M3" t="e">
        <f t="shared" si="2"/>
        <v>#N/A</v>
      </c>
      <c r="N3" t="e">
        <f t="shared" si="2"/>
        <v>#N/A</v>
      </c>
      <c r="O3" t="e">
        <f t="shared" si="2"/>
        <v>#N/A</v>
      </c>
      <c r="P3" t="e">
        <f t="shared" si="2"/>
        <v>#N/A</v>
      </c>
      <c r="Q3">
        <f t="shared" si="2"/>
        <v>0</v>
      </c>
      <c r="R3">
        <f t="shared" si="2"/>
        <v>0</v>
      </c>
      <c r="S3">
        <f t="shared" si="2"/>
        <v>42037</v>
      </c>
      <c r="T3" t="e">
        <f t="shared" si="2"/>
        <v>#N/A</v>
      </c>
      <c r="U3" t="e">
        <f t="shared" si="2"/>
        <v>#N/A</v>
      </c>
      <c r="V3" t="e">
        <f t="shared" si="2"/>
        <v>#N/A</v>
      </c>
      <c r="W3" t="e">
        <f t="shared" si="2"/>
        <v>#N/A</v>
      </c>
      <c r="X3" t="e">
        <f t="shared" si="2"/>
        <v>#N/A</v>
      </c>
      <c r="Y3" t="e">
        <f t="shared" si="2"/>
        <v>#N/A</v>
      </c>
      <c r="Z3" t="e">
        <f t="shared" si="2"/>
        <v>#N/A</v>
      </c>
      <c r="AA3">
        <f t="shared" si="2"/>
        <v>17</v>
      </c>
      <c r="AB3">
        <f t="shared" si="2"/>
        <v>1</v>
      </c>
      <c r="AC3" t="e">
        <f t="shared" si="2"/>
        <v>#N/A</v>
      </c>
      <c r="AD3">
        <f t="shared" si="2"/>
        <v>0</v>
      </c>
      <c r="AE3">
        <f t="shared" si="2"/>
        <v>1</v>
      </c>
      <c r="AF3" t="e">
        <f t="shared" si="2"/>
        <v>#N/A</v>
      </c>
      <c r="AG3">
        <f t="shared" si="2"/>
        <v>59400</v>
      </c>
      <c r="AH3">
        <f t="shared" si="2"/>
        <v>0</v>
      </c>
      <c r="AI3">
        <f t="shared" si="2"/>
        <v>0</v>
      </c>
      <c r="AJ3">
        <f t="shared" si="2"/>
        <v>5040</v>
      </c>
      <c r="AK3" t="e">
        <f t="shared" si="2"/>
        <v>#N/A</v>
      </c>
      <c r="AL3">
        <f t="shared" si="2"/>
        <v>95</v>
      </c>
      <c r="AM3">
        <f t="shared" si="2"/>
        <v>1995</v>
      </c>
      <c r="AN3" t="e">
        <f t="shared" si="2"/>
        <v>#N/A</v>
      </c>
    </row>
    <row r="4" spans="1:41" ht="15.75" customHeight="1" x14ac:dyDescent="0.2">
      <c r="A4" t="s">
        <v>1182</v>
      </c>
      <c r="B4">
        <f>MEDIAN(B9:B1008)</f>
        <v>199.5</v>
      </c>
      <c r="C4">
        <f t="shared" ref="C4:AN4" si="3">MEDIAN(C9:C1008)</f>
        <v>38</v>
      </c>
      <c r="D4">
        <f t="shared" si="3"/>
        <v>533135</v>
      </c>
      <c r="E4">
        <f t="shared" si="3"/>
        <v>37347.5</v>
      </c>
      <c r="F4" t="e">
        <f t="shared" si="3"/>
        <v>#NUM!</v>
      </c>
      <c r="G4" t="e">
        <f t="shared" si="3"/>
        <v>#NUM!</v>
      </c>
      <c r="H4">
        <f t="shared" si="3"/>
        <v>1000</v>
      </c>
      <c r="I4">
        <f t="shared" si="3"/>
        <v>1258.425</v>
      </c>
      <c r="J4">
        <f t="shared" si="3"/>
        <v>0</v>
      </c>
      <c r="K4">
        <f t="shared" si="3"/>
        <v>466445.5</v>
      </c>
      <c r="L4" t="e">
        <f t="shared" si="3"/>
        <v>#NUM!</v>
      </c>
      <c r="M4" t="e">
        <f t="shared" si="3"/>
        <v>#NUM!</v>
      </c>
      <c r="N4" t="e">
        <f t="shared" si="3"/>
        <v>#NUM!</v>
      </c>
      <c r="O4" t="e">
        <f t="shared" si="3"/>
        <v>#NUM!</v>
      </c>
      <c r="P4" t="e">
        <f t="shared" si="3"/>
        <v>#NUM!</v>
      </c>
      <c r="Q4">
        <f t="shared" si="3"/>
        <v>0</v>
      </c>
      <c r="R4">
        <f t="shared" si="3"/>
        <v>-23250</v>
      </c>
      <c r="S4">
        <f t="shared" si="3"/>
        <v>42035</v>
      </c>
      <c r="T4" t="e">
        <f t="shared" si="3"/>
        <v>#NUM!</v>
      </c>
      <c r="U4" t="e">
        <f t="shared" si="3"/>
        <v>#NUM!</v>
      </c>
      <c r="V4" t="e">
        <f t="shared" si="3"/>
        <v>#NUM!</v>
      </c>
      <c r="W4" t="e">
        <f t="shared" si="3"/>
        <v>#NUM!</v>
      </c>
      <c r="X4" t="e">
        <f t="shared" si="3"/>
        <v>#NUM!</v>
      </c>
      <c r="Y4" t="e">
        <f t="shared" si="3"/>
        <v>#NUM!</v>
      </c>
      <c r="Z4" t="e">
        <f t="shared" si="3"/>
        <v>#NUM!</v>
      </c>
      <c r="AA4">
        <f t="shared" si="3"/>
        <v>12</v>
      </c>
      <c r="AB4">
        <f t="shared" si="3"/>
        <v>1</v>
      </c>
      <c r="AC4" t="e">
        <f t="shared" si="3"/>
        <v>#NUM!</v>
      </c>
      <c r="AD4">
        <f t="shared" si="3"/>
        <v>1</v>
      </c>
      <c r="AE4">
        <f t="shared" si="3"/>
        <v>1</v>
      </c>
      <c r="AF4" t="e">
        <f t="shared" si="3"/>
        <v>#NUM!</v>
      </c>
      <c r="AG4">
        <f t="shared" si="3"/>
        <v>57935</v>
      </c>
      <c r="AH4">
        <f t="shared" si="3"/>
        <v>6780</v>
      </c>
      <c r="AI4">
        <f t="shared" si="3"/>
        <v>6750</v>
      </c>
      <c r="AJ4">
        <f t="shared" si="3"/>
        <v>42100</v>
      </c>
      <c r="AK4" t="e">
        <f t="shared" si="3"/>
        <v>#NUM!</v>
      </c>
      <c r="AL4">
        <f t="shared" si="3"/>
        <v>95</v>
      </c>
      <c r="AM4">
        <f t="shared" si="3"/>
        <v>2005</v>
      </c>
      <c r="AN4" t="e">
        <f t="shared" si="3"/>
        <v>#NUM!</v>
      </c>
    </row>
    <row r="5" spans="1:41" ht="15.75" customHeight="1" x14ac:dyDescent="0.2">
      <c r="A5" t="s">
        <v>1184</v>
      </c>
      <c r="B5">
        <f>AVERAGE(B9:B1008)</f>
        <v>203.95400000000001</v>
      </c>
      <c r="C5">
        <f t="shared" ref="C5:AN5" si="4">AVERAGE(C9:C1008)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1257.0221100000017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25169.848999999998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52733.946000000004</v>
      </c>
      <c r="AH5">
        <f t="shared" si="4"/>
        <v>7435.08</v>
      </c>
      <c r="AI5">
        <f t="shared" si="4"/>
        <v>7399.06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ht="15.75" customHeight="1" x14ac:dyDescent="0.2">
      <c r="A6" t="s">
        <v>1185</v>
      </c>
      <c r="B6">
        <f>COUNTBLANK(B9:B1008)</f>
        <v>0</v>
      </c>
      <c r="C6">
        <f t="shared" ref="C6:AN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1186</v>
      </c>
    </row>
    <row r="9" spans="1:41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1196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1196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1260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1197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1317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24626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19123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75" x14ac:dyDescent="0.2">
      <c r="B90" s="1">
        <v>244</v>
      </c>
      <c r="C90" s="1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v>58998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1197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1197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v>62427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1197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5340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v>50781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v>7570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v>7830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1215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09549A84-85C9-43E1-9DEB-2A3B81E084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673F-8B6A-475E-A148-60080CCD4D2C}">
  <dimension ref="A1:S9"/>
  <sheetViews>
    <sheetView topLeftCell="I1" workbookViewId="0">
      <selection activeCell="O7" sqref="O7"/>
    </sheetView>
  </sheetViews>
  <sheetFormatPr defaultRowHeight="12.75" x14ac:dyDescent="0.2"/>
  <cols>
    <col min="1" max="1" width="13.85546875" bestFit="1" customWidth="1"/>
    <col min="7" max="7" width="13.85546875" bestFit="1" customWidth="1"/>
    <col min="8" max="8" width="20.140625" bestFit="1" customWidth="1"/>
    <col min="10" max="10" width="25.5703125" bestFit="1" customWidth="1"/>
    <col min="11" max="11" width="17" bestFit="1" customWidth="1"/>
    <col min="12" max="15" width="12" bestFit="1" customWidth="1"/>
    <col min="16" max="16" width="6" bestFit="1" customWidth="1"/>
    <col min="17" max="25" width="12" bestFit="1" customWidth="1"/>
  </cols>
  <sheetData>
    <row r="1" spans="1:19" x14ac:dyDescent="0.2">
      <c r="A1" t="s">
        <v>1187</v>
      </c>
      <c r="B1">
        <v>1000</v>
      </c>
      <c r="G1" s="4" t="s">
        <v>1191</v>
      </c>
      <c r="H1" t="s">
        <v>1193</v>
      </c>
    </row>
    <row r="2" spans="1:19" x14ac:dyDescent="0.2">
      <c r="A2" t="s">
        <v>1188</v>
      </c>
      <c r="B2">
        <v>21</v>
      </c>
      <c r="G2" s="5" t="s">
        <v>84</v>
      </c>
      <c r="H2" s="6">
        <v>338</v>
      </c>
      <c r="J2" s="4" t="s">
        <v>20</v>
      </c>
      <c r="K2" t="s">
        <v>1195</v>
      </c>
    </row>
    <row r="3" spans="1:19" x14ac:dyDescent="0.2">
      <c r="A3" t="s">
        <v>1189</v>
      </c>
      <c r="B3" s="3">
        <f>B2/B1</f>
        <v>2.1000000000000001E-2</v>
      </c>
      <c r="G3" s="5" t="s">
        <v>58</v>
      </c>
      <c r="H3" s="6">
        <v>310</v>
      </c>
      <c r="J3" s="4" t="s">
        <v>18</v>
      </c>
      <c r="K3" t="s">
        <v>1195</v>
      </c>
    </row>
    <row r="4" spans="1:19" x14ac:dyDescent="0.2">
      <c r="G4" s="5" t="s">
        <v>40</v>
      </c>
      <c r="H4" s="6">
        <v>352</v>
      </c>
    </row>
    <row r="5" spans="1:19" x14ac:dyDescent="0.2">
      <c r="A5" s="1" t="s">
        <v>2</v>
      </c>
      <c r="G5" s="5" t="s">
        <v>1192</v>
      </c>
      <c r="H5" s="6">
        <v>1000</v>
      </c>
      <c r="J5" s="4" t="s">
        <v>1198</v>
      </c>
      <c r="K5" s="4" t="s">
        <v>1194</v>
      </c>
    </row>
    <row r="6" spans="1:19" x14ac:dyDescent="0.2">
      <c r="A6">
        <v>448961</v>
      </c>
      <c r="B6" t="s">
        <v>1190</v>
      </c>
      <c r="J6" s="4" t="s">
        <v>1191</v>
      </c>
      <c r="K6" t="s">
        <v>122</v>
      </c>
      <c r="L6" t="s">
        <v>78</v>
      </c>
      <c r="M6" t="s">
        <v>40</v>
      </c>
      <c r="N6" t="s">
        <v>176</v>
      </c>
      <c r="O6" t="s">
        <v>51</v>
      </c>
      <c r="P6" t="s">
        <v>1197</v>
      </c>
      <c r="Q6" t="s">
        <v>65</v>
      </c>
      <c r="R6" t="s">
        <v>114</v>
      </c>
      <c r="S6" t="s">
        <v>1192</v>
      </c>
    </row>
    <row r="7" spans="1:19" x14ac:dyDescent="0.2">
      <c r="A7">
        <v>645258</v>
      </c>
      <c r="B7" t="s">
        <v>1190</v>
      </c>
      <c r="J7" s="5" t="s">
        <v>71</v>
      </c>
      <c r="K7" s="6">
        <v>6632.2413793103451</v>
      </c>
      <c r="L7" s="6">
        <v>8027.608695652174</v>
      </c>
      <c r="M7" s="6">
        <v>5856.666666666667</v>
      </c>
      <c r="N7" s="6">
        <v>7408.666666666667</v>
      </c>
      <c r="O7" s="6">
        <v>7829.5744680851067</v>
      </c>
      <c r="P7" s="6">
        <v>17680</v>
      </c>
      <c r="Q7" s="6">
        <v>7382.96875</v>
      </c>
      <c r="R7" s="6">
        <v>6797.0796460176989</v>
      </c>
      <c r="S7" s="6">
        <v>7464.5149253731342</v>
      </c>
    </row>
    <row r="8" spans="1:19" x14ac:dyDescent="0.2">
      <c r="J8" s="5" t="s">
        <v>42</v>
      </c>
      <c r="K8" s="6">
        <v>7005.7692307692305</v>
      </c>
      <c r="L8" s="6">
        <v>7647.0967741935483</v>
      </c>
      <c r="M8" s="6">
        <v>6772.9411764705883</v>
      </c>
      <c r="N8" s="6">
        <v>7782.666666666667</v>
      </c>
      <c r="O8" s="6">
        <v>7835.4285714285716</v>
      </c>
      <c r="P8" s="6">
        <v>14740</v>
      </c>
      <c r="Q8" s="6">
        <v>5459.347826086957</v>
      </c>
      <c r="R8" s="6">
        <v>7351.844660194175</v>
      </c>
      <c r="S8" s="6">
        <v>7322.354211663067</v>
      </c>
    </row>
    <row r="9" spans="1:19" x14ac:dyDescent="0.2">
      <c r="J9" s="5" t="s">
        <v>1192</v>
      </c>
      <c r="K9" s="6">
        <v>6808.818181818182</v>
      </c>
      <c r="L9" s="6">
        <v>7847.519083969466</v>
      </c>
      <c r="M9" s="6">
        <v>6533.913043478261</v>
      </c>
      <c r="N9" s="6">
        <v>7595.666666666667</v>
      </c>
      <c r="O9" s="6">
        <v>7832.0731707317073</v>
      </c>
      <c r="P9" s="6">
        <v>16210</v>
      </c>
      <c r="Q9" s="6">
        <v>6578.545454545455</v>
      </c>
      <c r="R9" s="6">
        <v>7061.6203703703704</v>
      </c>
      <c r="S9" s="6">
        <v>7398.6286286286286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A4" sqref="A4"/>
    </sheetView>
  </sheetViews>
  <sheetFormatPr defaultColWidth="12.5703125" defaultRowHeight="15.75" customHeight="1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insurance_claims_Reworked</vt:lpstr>
      <vt:lpstr>Analysis</vt:lpstr>
      <vt:lpstr>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Lawrence</cp:lastModifiedBy>
  <dcterms:modified xsi:type="dcterms:W3CDTF">2025-07-27T12:55:21Z</dcterms:modified>
</cp:coreProperties>
</file>