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V16" i="2" l="1"/>
  <c r="V17" i="2"/>
  <c r="V18" i="2"/>
  <c r="V19" i="2"/>
  <c r="V20" i="2"/>
  <c r="V21" i="2"/>
  <c r="V22" i="2"/>
  <c r="V23" i="2"/>
  <c r="V24" i="2"/>
  <c r="V15" i="2"/>
  <c r="U24" i="2"/>
  <c r="U23" i="2"/>
  <c r="U22" i="2"/>
  <c r="U21" i="2"/>
  <c r="U20" i="2"/>
  <c r="U19" i="2"/>
  <c r="U18" i="2"/>
  <c r="U17" i="2"/>
  <c r="U16" i="2"/>
  <c r="U15" i="2"/>
  <c r="T16" i="2"/>
  <c r="T17" i="2"/>
  <c r="T18" i="2"/>
  <c r="T19" i="2"/>
  <c r="T20" i="2"/>
  <c r="T21" i="2"/>
  <c r="T22" i="2"/>
  <c r="T23" i="2"/>
  <c r="T24" i="2"/>
  <c r="T15" i="2"/>
  <c r="S24" i="2"/>
  <c r="S23" i="2"/>
  <c r="S22" i="2"/>
  <c r="S21" i="2"/>
  <c r="S20" i="2"/>
  <c r="S19" i="2"/>
  <c r="S18" i="2"/>
  <c r="S17" i="2"/>
  <c r="S16" i="2"/>
  <c r="S15" i="2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6" i="1"/>
  <c r="C36" i="1"/>
  <c r="D36" i="1"/>
  <c r="E36" i="1"/>
  <c r="F36" i="1"/>
  <c r="G36" i="1"/>
  <c r="H36" i="1"/>
  <c r="I36" i="1"/>
  <c r="J36" i="1"/>
  <c r="K36" i="1"/>
  <c r="B36" i="1"/>
  <c r="K35" i="2" l="1"/>
  <c r="J35" i="2"/>
  <c r="I35" i="2"/>
  <c r="H35" i="2"/>
  <c r="G35" i="2"/>
  <c r="F35" i="2"/>
  <c r="E35" i="2"/>
  <c r="D35" i="2"/>
  <c r="C35" i="2"/>
  <c r="B35" i="2"/>
  <c r="E38" i="1"/>
  <c r="G37" i="2" l="1"/>
</calcChain>
</file>

<file path=xl/sharedStrings.xml><?xml version="1.0" encoding="utf-8"?>
<sst xmlns="http://schemas.openxmlformats.org/spreadsheetml/2006/main" count="87" uniqueCount="44">
  <si>
    <t>Mess Management System</t>
  </si>
  <si>
    <t>June</t>
  </si>
  <si>
    <t>Date</t>
  </si>
  <si>
    <t>Name</t>
  </si>
  <si>
    <t>Atia</t>
  </si>
  <si>
    <t>Ayat</t>
  </si>
  <si>
    <t>Raisa</t>
  </si>
  <si>
    <t>Bonna</t>
  </si>
  <si>
    <t>Tumpa</t>
  </si>
  <si>
    <t>Tinu</t>
  </si>
  <si>
    <t>Ridia</t>
  </si>
  <si>
    <t>Surat</t>
  </si>
  <si>
    <t>Tasnim</t>
  </si>
  <si>
    <t>Asha</t>
  </si>
  <si>
    <t>13/6/2023</t>
  </si>
  <si>
    <t>14/6/2023</t>
  </si>
  <si>
    <t>15/6/2023</t>
  </si>
  <si>
    <t>16/6/2023</t>
  </si>
  <si>
    <t>17/6/2023</t>
  </si>
  <si>
    <t>18/6/2023</t>
  </si>
  <si>
    <t>19/6/2023</t>
  </si>
  <si>
    <t>20/6/2023</t>
  </si>
  <si>
    <t>21/6/2023</t>
  </si>
  <si>
    <t>22/6/2023</t>
  </si>
  <si>
    <t>23/6/2023</t>
  </si>
  <si>
    <t>24/6/2023</t>
  </si>
  <si>
    <t>25/6/2023</t>
  </si>
  <si>
    <t>26/6/2023</t>
  </si>
  <si>
    <t>27/6/2023</t>
  </si>
  <si>
    <t>28/6/2023</t>
  </si>
  <si>
    <t>29/6/2023</t>
  </si>
  <si>
    <t>30/6/2023</t>
  </si>
  <si>
    <t>Total</t>
  </si>
  <si>
    <t>Individual</t>
  </si>
  <si>
    <t>Shopping Expense</t>
  </si>
  <si>
    <t>Final Report</t>
  </si>
  <si>
    <t>Meal</t>
  </si>
  <si>
    <t>Total Tk</t>
  </si>
  <si>
    <t>Shopping</t>
  </si>
  <si>
    <t>Give/Take</t>
  </si>
  <si>
    <t>Total=</t>
  </si>
  <si>
    <t>Total meal=</t>
  </si>
  <si>
    <t>Meal rate</t>
  </si>
  <si>
    <t>Total shopping=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</si>
</sst>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 applyAlignment="1">
      <alignment horizontal="right"/>
    </xf>
    <xf numFmtId="0" fontId="0" fillId="4" borderId="0" xfId="0" applyFill="1"/>
    <xf numFmtId="2" fontId="0" fillId="0" borderId="0" xfId="0" applyNumberFormat="1" applyFill="1" applyBorder="1" applyAlignment="1">
      <alignment horizontal="right"/>
    </xf>
    <xf numFmtId="0" fontId="1" fillId="12" borderId="2" xfId="0" applyFont="1" applyFill="1" applyBorder="1"/>
    <xf numFmtId="0" fontId="1" fillId="0" borderId="2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13" borderId="0" xfId="0" applyFill="1"/>
    <xf numFmtId="0" fontId="0" fillId="0" borderId="2" xfId="0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0" fontId="0" fillId="0" borderId="2" xfId="0" applyBorder="1"/>
    <xf numFmtId="0" fontId="0" fillId="10" borderId="2" xfId="0" applyFill="1" applyBorder="1" applyAlignment="1">
      <alignment horizontal="right"/>
    </xf>
    <xf numFmtId="14" fontId="0" fillId="0" borderId="2" xfId="0" applyNumberFormat="1" applyBorder="1"/>
    <xf numFmtId="0" fontId="1" fillId="11" borderId="2" xfId="0" applyFont="1" applyFill="1" applyBorder="1" applyAlignment="1">
      <alignment horizontal="center" vertical="center"/>
    </xf>
    <xf numFmtId="0" fontId="0" fillId="11" borderId="2" xfId="0" applyFill="1" applyBorder="1"/>
    <xf numFmtId="0" fontId="0" fillId="4" borderId="2" xfId="0" applyFill="1" applyBorder="1"/>
    <xf numFmtId="0" fontId="5" fillId="4" borderId="2" xfId="0" applyFont="1" applyFill="1" applyBorder="1"/>
    <xf numFmtId="0" fontId="0" fillId="7" borderId="2" xfId="0" applyFill="1" applyBorder="1" applyAlignment="1">
      <alignment horizontal="right"/>
    </xf>
    <xf numFmtId="0" fontId="0" fillId="7" borderId="2" xfId="0" applyFill="1" applyBorder="1"/>
    <xf numFmtId="0" fontId="0" fillId="5" borderId="2" xfId="0" applyFill="1" applyBorder="1"/>
    <xf numFmtId="0" fontId="0" fillId="3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NumberFormat="1" applyFill="1" applyBorder="1" applyAlignment="1">
      <alignment horizontal="right"/>
    </xf>
    <xf numFmtId="2" fontId="0" fillId="14" borderId="2" xfId="0" applyNumberFormat="1" applyFont="1" applyFill="1" applyBorder="1" applyAlignment="1">
      <alignment horizontal="right"/>
    </xf>
    <xf numFmtId="2" fontId="0" fillId="11" borderId="2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270778652668414E-2"/>
          <c:y val="3.2882035578885971E-2"/>
          <c:w val="0.68619531933508315"/>
          <c:h val="0.70771544181977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Date Atia</c:v>
                </c:pt>
              </c:strCache>
            </c:strRef>
          </c:tx>
          <c:invertIfNegative val="0"/>
          <c:cat>
            <c:numRef>
              <c:f>Sheet1!$A$6:$A$15</c:f>
              <c:numCache>
                <c:formatCode>m/d/yyyy</c:formatCode>
                <c:ptCount val="10"/>
                <c:pt idx="0">
                  <c:v>44932</c:v>
                </c:pt>
                <c:pt idx="1">
                  <c:v>44963</c:v>
                </c:pt>
                <c:pt idx="2">
                  <c:v>44991</c:v>
                </c:pt>
                <c:pt idx="3">
                  <c:v>45022</c:v>
                </c:pt>
                <c:pt idx="4">
                  <c:v>45052</c:v>
                </c:pt>
                <c:pt idx="5">
                  <c:v>45083</c:v>
                </c:pt>
                <c:pt idx="6">
                  <c:v>45113</c:v>
                </c:pt>
                <c:pt idx="7">
                  <c:v>45144</c:v>
                </c:pt>
                <c:pt idx="8">
                  <c:v>45175</c:v>
                </c:pt>
                <c:pt idx="9">
                  <c:v>45205</c:v>
                </c:pt>
              </c:numCache>
            </c:numRef>
          </c:cat>
          <c:val>
            <c:numRef>
              <c:f>Sheet1!$B$6:$B$15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Date Ayat</c:v>
                </c:pt>
              </c:strCache>
            </c:strRef>
          </c:tx>
          <c:invertIfNegative val="0"/>
          <c:cat>
            <c:numRef>
              <c:f>Sheet1!$A$6:$A$15</c:f>
              <c:numCache>
                <c:formatCode>m/d/yyyy</c:formatCode>
                <c:ptCount val="10"/>
                <c:pt idx="0">
                  <c:v>44932</c:v>
                </c:pt>
                <c:pt idx="1">
                  <c:v>44963</c:v>
                </c:pt>
                <c:pt idx="2">
                  <c:v>44991</c:v>
                </c:pt>
                <c:pt idx="3">
                  <c:v>45022</c:v>
                </c:pt>
                <c:pt idx="4">
                  <c:v>45052</c:v>
                </c:pt>
                <c:pt idx="5">
                  <c:v>45083</c:v>
                </c:pt>
                <c:pt idx="6">
                  <c:v>45113</c:v>
                </c:pt>
                <c:pt idx="7">
                  <c:v>45144</c:v>
                </c:pt>
                <c:pt idx="8">
                  <c:v>45175</c:v>
                </c:pt>
                <c:pt idx="9">
                  <c:v>45205</c:v>
                </c:pt>
              </c:numCache>
            </c:numRef>
          </c:cat>
          <c:val>
            <c:numRef>
              <c:f>Sheet1!$C$6:$C$15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Date Raisa</c:v>
                </c:pt>
              </c:strCache>
            </c:strRef>
          </c:tx>
          <c:invertIfNegative val="0"/>
          <c:cat>
            <c:numRef>
              <c:f>Sheet1!$A$6:$A$15</c:f>
              <c:numCache>
                <c:formatCode>m/d/yyyy</c:formatCode>
                <c:ptCount val="10"/>
                <c:pt idx="0">
                  <c:v>44932</c:v>
                </c:pt>
                <c:pt idx="1">
                  <c:v>44963</c:v>
                </c:pt>
                <c:pt idx="2">
                  <c:v>44991</c:v>
                </c:pt>
                <c:pt idx="3">
                  <c:v>45022</c:v>
                </c:pt>
                <c:pt idx="4">
                  <c:v>45052</c:v>
                </c:pt>
                <c:pt idx="5">
                  <c:v>45083</c:v>
                </c:pt>
                <c:pt idx="6">
                  <c:v>45113</c:v>
                </c:pt>
                <c:pt idx="7">
                  <c:v>45144</c:v>
                </c:pt>
                <c:pt idx="8">
                  <c:v>45175</c:v>
                </c:pt>
                <c:pt idx="9">
                  <c:v>45205</c:v>
                </c:pt>
              </c:numCache>
            </c:numRef>
          </c:cat>
          <c:val>
            <c:numRef>
              <c:f>Sheet1!$D$6:$D$15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Date Bonna</c:v>
                </c:pt>
              </c:strCache>
            </c:strRef>
          </c:tx>
          <c:invertIfNegative val="0"/>
          <c:cat>
            <c:numRef>
              <c:f>Sheet1!$A$6:$A$15</c:f>
              <c:numCache>
                <c:formatCode>m/d/yyyy</c:formatCode>
                <c:ptCount val="10"/>
                <c:pt idx="0">
                  <c:v>44932</c:v>
                </c:pt>
                <c:pt idx="1">
                  <c:v>44963</c:v>
                </c:pt>
                <c:pt idx="2">
                  <c:v>44991</c:v>
                </c:pt>
                <c:pt idx="3">
                  <c:v>45022</c:v>
                </c:pt>
                <c:pt idx="4">
                  <c:v>45052</c:v>
                </c:pt>
                <c:pt idx="5">
                  <c:v>45083</c:v>
                </c:pt>
                <c:pt idx="6">
                  <c:v>45113</c:v>
                </c:pt>
                <c:pt idx="7">
                  <c:v>45144</c:v>
                </c:pt>
                <c:pt idx="8">
                  <c:v>45175</c:v>
                </c:pt>
                <c:pt idx="9">
                  <c:v>45205</c:v>
                </c:pt>
              </c:numCache>
            </c:numRef>
          </c:cat>
          <c:val>
            <c:numRef>
              <c:f>Sheet1!$E$6:$E$15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Name Tumpa</c:v>
                </c:pt>
              </c:strCache>
            </c:strRef>
          </c:tx>
          <c:invertIfNegative val="0"/>
          <c:cat>
            <c:numRef>
              <c:f>Sheet1!$A$6:$A$15</c:f>
              <c:numCache>
                <c:formatCode>m/d/yyyy</c:formatCode>
                <c:ptCount val="10"/>
                <c:pt idx="0">
                  <c:v>44932</c:v>
                </c:pt>
                <c:pt idx="1">
                  <c:v>44963</c:v>
                </c:pt>
                <c:pt idx="2">
                  <c:v>44991</c:v>
                </c:pt>
                <c:pt idx="3">
                  <c:v>45022</c:v>
                </c:pt>
                <c:pt idx="4">
                  <c:v>45052</c:v>
                </c:pt>
                <c:pt idx="5">
                  <c:v>45083</c:v>
                </c:pt>
                <c:pt idx="6">
                  <c:v>45113</c:v>
                </c:pt>
                <c:pt idx="7">
                  <c:v>45144</c:v>
                </c:pt>
                <c:pt idx="8">
                  <c:v>45175</c:v>
                </c:pt>
                <c:pt idx="9">
                  <c:v>45205</c:v>
                </c:pt>
              </c:numCache>
            </c:numRef>
          </c:cat>
          <c:val>
            <c:numRef>
              <c:f>Sheet1!$F$6:$F$15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23552"/>
        <c:axId val="208025088"/>
      </c:barChart>
      <c:dateAx>
        <c:axId val="208023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8025088"/>
        <c:crosses val="autoZero"/>
        <c:auto val="1"/>
        <c:lblOffset val="100"/>
        <c:baseTimeUnit val="months"/>
      </c:dateAx>
      <c:valAx>
        <c:axId val="20802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2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358140</xdr:colOff>
      <xdr:row>9</xdr:row>
      <xdr:rowOff>38100</xdr:rowOff>
    </xdr:from>
    <xdr:to>
      <xdr:col>21</xdr:col>
      <xdr:colOff>518160</xdr:colOff>
      <xdr:row>30</xdr:row>
      <xdr:rowOff>30480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3" workbookViewId="0">
      <selection activeCell="W7" sqref="W7"/>
    </sheetView>
  </sheetViews>
  <sheetFormatPr defaultRowHeight="14.4" x14ac:dyDescent="0.3"/>
  <cols>
    <col min="1" max="1" width="9.5546875" bestFit="1" customWidth="1"/>
    <col min="2" max="2" width="7.5546875" customWidth="1"/>
    <col min="3" max="3" width="6.44140625" customWidth="1"/>
    <col min="4" max="4" width="7.21875" customWidth="1"/>
    <col min="5" max="5" width="6.88671875" customWidth="1"/>
    <col min="6" max="6" width="5.88671875" customWidth="1"/>
    <col min="7" max="7" width="6.21875" customWidth="1"/>
    <col min="8" max="8" width="5.21875" customWidth="1"/>
    <col min="9" max="9" width="7.6640625" customWidth="1"/>
    <col min="10" max="10" width="6" customWidth="1"/>
    <col min="11" max="11" width="5.6640625" customWidth="1"/>
    <col min="12" max="12" width="6.109375" customWidth="1"/>
    <col min="14" max="14" width="11.5546875" customWidth="1"/>
    <col min="23" max="23" width="8" customWidth="1"/>
  </cols>
  <sheetData>
    <row r="1" spans="1:15" x14ac:dyDescent="0.3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5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5" ht="15.6" x14ac:dyDescent="0.3">
      <c r="A3" s="34" t="s">
        <v>1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5" x14ac:dyDescent="0.3">
      <c r="A4" s="35" t="s">
        <v>2</v>
      </c>
      <c r="B4" s="21"/>
      <c r="C4" s="21"/>
      <c r="D4" s="21"/>
      <c r="E4" s="21"/>
      <c r="F4" s="22" t="s">
        <v>3</v>
      </c>
      <c r="G4" s="21"/>
      <c r="H4" s="21"/>
      <c r="I4" s="21"/>
      <c r="J4" s="21"/>
      <c r="K4" s="21"/>
      <c r="L4" s="21"/>
      <c r="N4" s="1"/>
      <c r="O4" s="1"/>
    </row>
    <row r="5" spans="1:15" x14ac:dyDescent="0.3">
      <c r="A5" s="35"/>
      <c r="B5" s="23" t="s">
        <v>4</v>
      </c>
      <c r="C5" s="23" t="s">
        <v>5</v>
      </c>
      <c r="D5" s="23" t="s">
        <v>6</v>
      </c>
      <c r="E5" s="23" t="s">
        <v>7</v>
      </c>
      <c r="F5" s="23" t="s">
        <v>8</v>
      </c>
      <c r="G5" s="23" t="s">
        <v>9</v>
      </c>
      <c r="H5" s="23" t="s">
        <v>10</v>
      </c>
      <c r="I5" s="23" t="s">
        <v>11</v>
      </c>
      <c r="J5" s="23" t="s">
        <v>12</v>
      </c>
      <c r="K5" s="23" t="s">
        <v>13</v>
      </c>
      <c r="L5" s="24" t="s">
        <v>32</v>
      </c>
      <c r="N5" s="1"/>
      <c r="O5" s="1"/>
    </row>
    <row r="6" spans="1:15" x14ac:dyDescent="0.3">
      <c r="A6" s="18">
        <v>44932</v>
      </c>
      <c r="B6" s="16">
        <v>1</v>
      </c>
      <c r="C6" s="16">
        <v>2</v>
      </c>
      <c r="D6" s="16">
        <v>0</v>
      </c>
      <c r="E6" s="16">
        <v>2</v>
      </c>
      <c r="F6" s="16">
        <v>1</v>
      </c>
      <c r="G6" s="16">
        <v>1</v>
      </c>
      <c r="H6" s="16">
        <v>1</v>
      </c>
      <c r="I6" s="16">
        <v>0</v>
      </c>
      <c r="J6" s="16">
        <v>3</v>
      </c>
      <c r="K6" s="16">
        <v>0</v>
      </c>
      <c r="L6" s="25">
        <f>SUM(B6:K6)</f>
        <v>11</v>
      </c>
    </row>
    <row r="7" spans="1:15" x14ac:dyDescent="0.3">
      <c r="A7" s="18">
        <v>44963</v>
      </c>
      <c r="B7" s="16">
        <v>2</v>
      </c>
      <c r="C7" s="16">
        <v>1</v>
      </c>
      <c r="D7" s="16">
        <v>1</v>
      </c>
      <c r="E7" s="16">
        <v>1</v>
      </c>
      <c r="F7" s="16">
        <v>2</v>
      </c>
      <c r="G7" s="16">
        <v>1</v>
      </c>
      <c r="H7" s="16">
        <v>1</v>
      </c>
      <c r="I7" s="16">
        <v>0</v>
      </c>
      <c r="J7" s="16">
        <v>1</v>
      </c>
      <c r="K7" s="16">
        <v>1</v>
      </c>
      <c r="L7" s="25">
        <f t="shared" ref="L7:L35" si="0">SUM(B7:K7)</f>
        <v>11</v>
      </c>
      <c r="N7" s="1"/>
    </row>
    <row r="8" spans="1:15" x14ac:dyDescent="0.3">
      <c r="A8" s="18">
        <v>44991</v>
      </c>
      <c r="B8" s="16">
        <v>1</v>
      </c>
      <c r="C8" s="16">
        <v>1</v>
      </c>
      <c r="D8" s="16">
        <v>1</v>
      </c>
      <c r="E8" s="16">
        <v>2</v>
      </c>
      <c r="F8" s="16">
        <v>3</v>
      </c>
      <c r="G8" s="16">
        <v>1</v>
      </c>
      <c r="H8" s="16">
        <v>1</v>
      </c>
      <c r="I8" s="16">
        <v>0</v>
      </c>
      <c r="J8" s="16">
        <v>2</v>
      </c>
      <c r="K8" s="16">
        <v>2</v>
      </c>
      <c r="L8" s="25">
        <f t="shared" si="0"/>
        <v>14</v>
      </c>
    </row>
    <row r="9" spans="1:15" x14ac:dyDescent="0.3">
      <c r="A9" s="18">
        <v>45022</v>
      </c>
      <c r="B9" s="16">
        <v>1</v>
      </c>
      <c r="C9" s="16">
        <v>3</v>
      </c>
      <c r="D9" s="16">
        <v>1</v>
      </c>
      <c r="E9" s="16">
        <v>1</v>
      </c>
      <c r="F9" s="16">
        <v>1</v>
      </c>
      <c r="G9" s="16">
        <v>2</v>
      </c>
      <c r="H9" s="16">
        <v>1</v>
      </c>
      <c r="I9" s="16">
        <v>1</v>
      </c>
      <c r="J9" s="16">
        <v>1</v>
      </c>
      <c r="K9" s="16">
        <v>2</v>
      </c>
      <c r="L9" s="25">
        <f t="shared" si="0"/>
        <v>14</v>
      </c>
    </row>
    <row r="10" spans="1:15" x14ac:dyDescent="0.3">
      <c r="A10" s="18">
        <v>45052</v>
      </c>
      <c r="B10" s="16">
        <v>0</v>
      </c>
      <c r="C10" s="16">
        <v>0</v>
      </c>
      <c r="D10" s="16">
        <v>2</v>
      </c>
      <c r="E10" s="16">
        <v>5</v>
      </c>
      <c r="F10" s="16">
        <v>0</v>
      </c>
      <c r="G10" s="16">
        <v>2</v>
      </c>
      <c r="H10" s="16">
        <v>0</v>
      </c>
      <c r="I10" s="16">
        <v>2</v>
      </c>
      <c r="J10" s="16">
        <v>0</v>
      </c>
      <c r="K10" s="16">
        <v>2</v>
      </c>
      <c r="L10" s="25">
        <f t="shared" si="0"/>
        <v>13</v>
      </c>
    </row>
    <row r="11" spans="1:15" x14ac:dyDescent="0.3">
      <c r="A11" s="18">
        <v>45083</v>
      </c>
      <c r="B11" s="16">
        <v>0</v>
      </c>
      <c r="C11" s="16">
        <v>4</v>
      </c>
      <c r="D11" s="16">
        <v>5</v>
      </c>
      <c r="E11" s="16">
        <v>0</v>
      </c>
      <c r="F11" s="16">
        <v>0</v>
      </c>
      <c r="G11" s="16">
        <v>3</v>
      </c>
      <c r="H11" s="16">
        <v>1</v>
      </c>
      <c r="I11" s="16">
        <v>1</v>
      </c>
      <c r="J11" s="16">
        <v>0</v>
      </c>
      <c r="K11" s="16">
        <v>3</v>
      </c>
      <c r="L11" s="25">
        <f t="shared" si="0"/>
        <v>17</v>
      </c>
    </row>
    <row r="12" spans="1:15" x14ac:dyDescent="0.3">
      <c r="A12" s="18">
        <v>45113</v>
      </c>
      <c r="B12" s="16">
        <v>3</v>
      </c>
      <c r="C12" s="16">
        <v>2</v>
      </c>
      <c r="D12" s="16">
        <v>1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1</v>
      </c>
      <c r="L12" s="25">
        <f t="shared" si="0"/>
        <v>7</v>
      </c>
    </row>
    <row r="13" spans="1:15" x14ac:dyDescent="0.3">
      <c r="A13" s="18">
        <v>45144</v>
      </c>
      <c r="B13" s="16">
        <v>0</v>
      </c>
      <c r="C13" s="16">
        <v>1</v>
      </c>
      <c r="D13" s="16">
        <v>3</v>
      </c>
      <c r="E13" s="16">
        <v>1</v>
      </c>
      <c r="F13" s="16">
        <v>0</v>
      </c>
      <c r="G13" s="16">
        <v>0</v>
      </c>
      <c r="H13" s="16">
        <v>2</v>
      </c>
      <c r="I13" s="16">
        <v>2</v>
      </c>
      <c r="J13" s="16">
        <v>1</v>
      </c>
      <c r="K13" s="16">
        <v>0</v>
      </c>
      <c r="L13" s="25">
        <f t="shared" si="0"/>
        <v>10</v>
      </c>
      <c r="N13" s="1"/>
    </row>
    <row r="14" spans="1:15" x14ac:dyDescent="0.3">
      <c r="A14" s="18">
        <v>45175</v>
      </c>
      <c r="B14" s="16">
        <v>1</v>
      </c>
      <c r="C14" s="16">
        <v>1</v>
      </c>
      <c r="D14" s="16">
        <v>1</v>
      </c>
      <c r="E14" s="16">
        <v>1</v>
      </c>
      <c r="F14" s="16">
        <v>0</v>
      </c>
      <c r="G14" s="16">
        <v>0</v>
      </c>
      <c r="H14" s="16">
        <v>5</v>
      </c>
      <c r="I14" s="16">
        <v>1</v>
      </c>
      <c r="J14" s="16">
        <v>1</v>
      </c>
      <c r="K14" s="16">
        <v>0</v>
      </c>
      <c r="L14" s="25">
        <f t="shared" si="0"/>
        <v>11</v>
      </c>
      <c r="N14" s="1"/>
    </row>
    <row r="15" spans="1:15" x14ac:dyDescent="0.3">
      <c r="A15" s="18">
        <v>45205</v>
      </c>
      <c r="B15" s="16">
        <v>0</v>
      </c>
      <c r="C15" s="16">
        <v>0</v>
      </c>
      <c r="D15" s="16">
        <v>2</v>
      </c>
      <c r="E15" s="16">
        <v>1</v>
      </c>
      <c r="F15" s="16">
        <v>4</v>
      </c>
      <c r="G15" s="16">
        <v>1</v>
      </c>
      <c r="H15" s="16">
        <v>4</v>
      </c>
      <c r="I15" s="16">
        <v>2</v>
      </c>
      <c r="J15" s="16">
        <v>2</v>
      </c>
      <c r="K15" s="16">
        <v>0</v>
      </c>
      <c r="L15" s="25">
        <f t="shared" si="0"/>
        <v>16</v>
      </c>
      <c r="N15" s="1"/>
    </row>
    <row r="16" spans="1:15" x14ac:dyDescent="0.3">
      <c r="A16" s="18">
        <v>45236</v>
      </c>
      <c r="B16" s="16">
        <v>1</v>
      </c>
      <c r="C16" s="16">
        <v>0</v>
      </c>
      <c r="D16" s="16">
        <v>0</v>
      </c>
      <c r="E16" s="16">
        <v>3</v>
      </c>
      <c r="F16" s="16">
        <v>2</v>
      </c>
      <c r="G16" s="16">
        <v>3</v>
      </c>
      <c r="H16" s="16">
        <v>1</v>
      </c>
      <c r="I16" s="16">
        <v>0</v>
      </c>
      <c r="J16" s="16">
        <v>4</v>
      </c>
      <c r="K16" s="16">
        <v>0</v>
      </c>
      <c r="L16" s="25">
        <f t="shared" si="0"/>
        <v>14</v>
      </c>
      <c r="N16" s="1"/>
    </row>
    <row r="17" spans="1:15" x14ac:dyDescent="0.3">
      <c r="A17" s="18">
        <v>45266</v>
      </c>
      <c r="B17" s="16">
        <v>2</v>
      </c>
      <c r="C17" s="16">
        <v>0</v>
      </c>
      <c r="D17" s="16">
        <v>0</v>
      </c>
      <c r="E17" s="16">
        <v>2</v>
      </c>
      <c r="F17" s="16">
        <v>4</v>
      </c>
      <c r="G17" s="16">
        <v>0</v>
      </c>
      <c r="H17" s="16">
        <v>2</v>
      </c>
      <c r="I17" s="16">
        <v>2</v>
      </c>
      <c r="J17" s="16">
        <v>3</v>
      </c>
      <c r="K17" s="16">
        <v>1</v>
      </c>
      <c r="L17" s="25">
        <f t="shared" si="0"/>
        <v>16</v>
      </c>
      <c r="N17" s="1"/>
    </row>
    <row r="18" spans="1:15" x14ac:dyDescent="0.3">
      <c r="A18" s="16" t="s">
        <v>14</v>
      </c>
      <c r="B18" s="16">
        <v>1</v>
      </c>
      <c r="C18" s="16">
        <v>1</v>
      </c>
      <c r="D18" s="16">
        <v>1</v>
      </c>
      <c r="E18" s="16">
        <v>2</v>
      </c>
      <c r="F18" s="16">
        <v>0</v>
      </c>
      <c r="G18" s="16">
        <v>2</v>
      </c>
      <c r="H18" s="16">
        <v>3</v>
      </c>
      <c r="I18" s="16">
        <v>2</v>
      </c>
      <c r="J18" s="16">
        <v>1</v>
      </c>
      <c r="K18" s="16">
        <v>1</v>
      </c>
      <c r="L18" s="25">
        <f t="shared" si="0"/>
        <v>14</v>
      </c>
      <c r="N18" s="1"/>
    </row>
    <row r="19" spans="1:15" x14ac:dyDescent="0.3">
      <c r="A19" s="16" t="s">
        <v>15</v>
      </c>
      <c r="B19" s="16">
        <v>0</v>
      </c>
      <c r="C19" s="16">
        <v>2</v>
      </c>
      <c r="D19" s="16">
        <v>2</v>
      </c>
      <c r="E19" s="16">
        <v>3</v>
      </c>
      <c r="F19" s="16">
        <v>1</v>
      </c>
      <c r="G19" s="16">
        <v>3</v>
      </c>
      <c r="H19" s="16">
        <v>1</v>
      </c>
      <c r="I19" s="16">
        <v>5</v>
      </c>
      <c r="J19" s="16">
        <v>1</v>
      </c>
      <c r="K19" s="16">
        <v>1</v>
      </c>
      <c r="L19" s="25">
        <f t="shared" si="0"/>
        <v>19</v>
      </c>
      <c r="N19" s="11"/>
      <c r="O19" s="10"/>
    </row>
    <row r="20" spans="1:15" x14ac:dyDescent="0.3">
      <c r="A20" s="16" t="s">
        <v>16</v>
      </c>
      <c r="B20" s="16">
        <v>2</v>
      </c>
      <c r="C20" s="16">
        <v>1</v>
      </c>
      <c r="D20" s="16">
        <v>3</v>
      </c>
      <c r="E20" s="16">
        <v>1</v>
      </c>
      <c r="F20" s="16">
        <v>1</v>
      </c>
      <c r="G20" s="16">
        <v>0</v>
      </c>
      <c r="H20" s="16">
        <v>0</v>
      </c>
      <c r="I20" s="16">
        <v>0</v>
      </c>
      <c r="J20" s="16">
        <v>1</v>
      </c>
      <c r="K20" s="16">
        <v>2</v>
      </c>
      <c r="L20" s="25">
        <f t="shared" si="0"/>
        <v>11</v>
      </c>
      <c r="N20" s="1"/>
    </row>
    <row r="21" spans="1:15" x14ac:dyDescent="0.3">
      <c r="A21" s="16" t="s">
        <v>17</v>
      </c>
      <c r="B21" s="16">
        <v>1</v>
      </c>
      <c r="C21" s="16">
        <v>3</v>
      </c>
      <c r="D21" s="16">
        <v>4</v>
      </c>
      <c r="E21" s="16">
        <v>1</v>
      </c>
      <c r="F21" s="16">
        <v>0</v>
      </c>
      <c r="G21" s="16">
        <v>1</v>
      </c>
      <c r="H21" s="16">
        <v>0</v>
      </c>
      <c r="I21" s="16">
        <v>3</v>
      </c>
      <c r="J21" s="16">
        <v>2</v>
      </c>
      <c r="K21" s="16">
        <v>3</v>
      </c>
      <c r="L21" s="25">
        <f t="shared" si="0"/>
        <v>18</v>
      </c>
      <c r="N21" s="1"/>
    </row>
    <row r="22" spans="1:15" x14ac:dyDescent="0.3">
      <c r="A22" s="16" t="s">
        <v>18</v>
      </c>
      <c r="B22" s="16">
        <v>1</v>
      </c>
      <c r="C22" s="16">
        <v>0</v>
      </c>
      <c r="D22" s="16">
        <v>1</v>
      </c>
      <c r="E22" s="16">
        <v>1</v>
      </c>
      <c r="F22" s="16">
        <v>1</v>
      </c>
      <c r="G22" s="16">
        <v>1</v>
      </c>
      <c r="H22" s="16">
        <v>1</v>
      </c>
      <c r="I22" s="16">
        <v>1</v>
      </c>
      <c r="J22" s="16">
        <v>2</v>
      </c>
      <c r="K22" s="16">
        <v>4</v>
      </c>
      <c r="L22" s="25">
        <f t="shared" si="0"/>
        <v>13</v>
      </c>
      <c r="N22" s="1"/>
    </row>
    <row r="23" spans="1:15" x14ac:dyDescent="0.3">
      <c r="A23" s="16" t="s">
        <v>19</v>
      </c>
      <c r="B23" s="16">
        <v>1</v>
      </c>
      <c r="C23" s="16">
        <v>2</v>
      </c>
      <c r="D23" s="16">
        <v>0</v>
      </c>
      <c r="E23" s="16">
        <v>0</v>
      </c>
      <c r="F23" s="16">
        <v>2</v>
      </c>
      <c r="G23" s="16">
        <v>0</v>
      </c>
      <c r="H23" s="16">
        <v>1</v>
      </c>
      <c r="I23" s="16">
        <v>0</v>
      </c>
      <c r="J23" s="16">
        <v>0</v>
      </c>
      <c r="K23" s="16">
        <v>1</v>
      </c>
      <c r="L23" s="25">
        <f t="shared" si="0"/>
        <v>7</v>
      </c>
      <c r="N23" s="1"/>
    </row>
    <row r="24" spans="1:15" x14ac:dyDescent="0.3">
      <c r="A24" s="16" t="s">
        <v>20</v>
      </c>
      <c r="B24" s="16">
        <v>1</v>
      </c>
      <c r="C24" s="16">
        <v>1</v>
      </c>
      <c r="D24" s="16">
        <v>0</v>
      </c>
      <c r="E24" s="16">
        <v>0</v>
      </c>
      <c r="F24" s="16">
        <v>3</v>
      </c>
      <c r="G24" s="16">
        <v>1</v>
      </c>
      <c r="H24" s="16">
        <v>2</v>
      </c>
      <c r="I24" s="16">
        <v>5</v>
      </c>
      <c r="J24" s="16">
        <v>0</v>
      </c>
      <c r="K24" s="16">
        <v>1</v>
      </c>
      <c r="L24" s="25">
        <f t="shared" si="0"/>
        <v>14</v>
      </c>
      <c r="N24" s="1"/>
    </row>
    <row r="25" spans="1:15" x14ac:dyDescent="0.3">
      <c r="A25" s="16" t="s">
        <v>21</v>
      </c>
      <c r="B25" s="16">
        <v>2</v>
      </c>
      <c r="C25" s="16">
        <v>1</v>
      </c>
      <c r="D25" s="16">
        <v>0</v>
      </c>
      <c r="E25" s="16">
        <v>2</v>
      </c>
      <c r="F25" s="16">
        <v>1</v>
      </c>
      <c r="G25" s="16">
        <v>2</v>
      </c>
      <c r="H25" s="16">
        <v>1</v>
      </c>
      <c r="I25" s="16">
        <v>1</v>
      </c>
      <c r="J25" s="16">
        <v>1</v>
      </c>
      <c r="K25" s="16">
        <v>1</v>
      </c>
      <c r="L25" s="25">
        <f t="shared" si="0"/>
        <v>12</v>
      </c>
      <c r="N25" s="1"/>
    </row>
    <row r="26" spans="1:15" x14ac:dyDescent="0.3">
      <c r="A26" s="16" t="s">
        <v>22</v>
      </c>
      <c r="B26" s="16">
        <v>0</v>
      </c>
      <c r="C26" s="16">
        <v>2</v>
      </c>
      <c r="D26" s="16">
        <v>1</v>
      </c>
      <c r="E26" s="16">
        <v>1</v>
      </c>
      <c r="F26" s="16">
        <v>1</v>
      </c>
      <c r="G26" s="16">
        <v>0</v>
      </c>
      <c r="H26" s="16">
        <v>2</v>
      </c>
      <c r="I26" s="16">
        <v>1</v>
      </c>
      <c r="J26" s="16">
        <v>2</v>
      </c>
      <c r="K26" s="16">
        <v>0</v>
      </c>
      <c r="L26" s="25">
        <f t="shared" si="0"/>
        <v>10</v>
      </c>
      <c r="N26" s="1"/>
    </row>
    <row r="27" spans="1:15" x14ac:dyDescent="0.3">
      <c r="A27" s="16" t="s">
        <v>23</v>
      </c>
      <c r="B27" s="16">
        <v>1</v>
      </c>
      <c r="C27" s="16">
        <v>2</v>
      </c>
      <c r="D27" s="16">
        <v>3</v>
      </c>
      <c r="E27" s="16">
        <v>4</v>
      </c>
      <c r="F27" s="16">
        <v>2</v>
      </c>
      <c r="G27" s="16">
        <v>1</v>
      </c>
      <c r="H27" s="16">
        <v>3</v>
      </c>
      <c r="I27" s="16">
        <v>0</v>
      </c>
      <c r="J27" s="16">
        <v>4</v>
      </c>
      <c r="K27" s="16">
        <v>2</v>
      </c>
      <c r="L27" s="25">
        <f t="shared" si="0"/>
        <v>22</v>
      </c>
      <c r="N27" s="1"/>
    </row>
    <row r="28" spans="1:15" x14ac:dyDescent="0.3">
      <c r="A28" s="16" t="s">
        <v>24</v>
      </c>
      <c r="B28" s="16">
        <v>2</v>
      </c>
      <c r="C28" s="16">
        <v>3</v>
      </c>
      <c r="D28" s="16">
        <v>4</v>
      </c>
      <c r="E28" s="16">
        <v>0</v>
      </c>
      <c r="F28" s="16">
        <v>1</v>
      </c>
      <c r="G28" s="16">
        <v>1</v>
      </c>
      <c r="H28" s="16">
        <v>4</v>
      </c>
      <c r="I28" s="16">
        <v>2</v>
      </c>
      <c r="J28" s="16">
        <v>1</v>
      </c>
      <c r="K28" s="16">
        <v>3</v>
      </c>
      <c r="L28" s="25">
        <f t="shared" si="0"/>
        <v>21</v>
      </c>
      <c r="N28" s="1"/>
    </row>
    <row r="29" spans="1:15" x14ac:dyDescent="0.3">
      <c r="A29" s="16" t="s">
        <v>25</v>
      </c>
      <c r="B29" s="16">
        <v>4</v>
      </c>
      <c r="C29" s="16">
        <v>1</v>
      </c>
      <c r="D29" s="16">
        <v>1</v>
      </c>
      <c r="E29" s="16">
        <v>3</v>
      </c>
      <c r="F29" s="16">
        <v>2</v>
      </c>
      <c r="G29" s="16">
        <v>2</v>
      </c>
      <c r="H29" s="16">
        <v>3</v>
      </c>
      <c r="I29" s="16">
        <v>1</v>
      </c>
      <c r="J29" s="16">
        <v>1</v>
      </c>
      <c r="K29" s="16">
        <v>1</v>
      </c>
      <c r="L29" s="25">
        <f t="shared" si="0"/>
        <v>19</v>
      </c>
      <c r="N29" s="1"/>
    </row>
    <row r="30" spans="1:15" x14ac:dyDescent="0.3">
      <c r="A30" s="16" t="s">
        <v>26</v>
      </c>
      <c r="B30" s="16">
        <v>1</v>
      </c>
      <c r="C30" s="16">
        <v>1</v>
      </c>
      <c r="D30" s="16">
        <v>1</v>
      </c>
      <c r="E30" s="16">
        <v>1</v>
      </c>
      <c r="F30" s="16">
        <v>1</v>
      </c>
      <c r="G30" s="16">
        <v>3</v>
      </c>
      <c r="H30" s="16">
        <v>1</v>
      </c>
      <c r="I30" s="16">
        <v>0</v>
      </c>
      <c r="J30" s="16">
        <v>0</v>
      </c>
      <c r="K30" s="16">
        <v>2</v>
      </c>
      <c r="L30" s="25">
        <f t="shared" si="0"/>
        <v>11</v>
      </c>
      <c r="N30" s="1"/>
    </row>
    <row r="31" spans="1:15" x14ac:dyDescent="0.3">
      <c r="A31" s="16" t="s">
        <v>27</v>
      </c>
      <c r="B31" s="16">
        <v>2</v>
      </c>
      <c r="C31" s="16">
        <v>1</v>
      </c>
      <c r="D31" s="16">
        <v>1</v>
      </c>
      <c r="E31" s="16">
        <v>3</v>
      </c>
      <c r="F31" s="16">
        <v>0</v>
      </c>
      <c r="G31" s="16">
        <v>0</v>
      </c>
      <c r="H31" s="16">
        <v>0</v>
      </c>
      <c r="I31" s="16">
        <v>0</v>
      </c>
      <c r="J31" s="16">
        <v>1</v>
      </c>
      <c r="K31" s="16">
        <v>0</v>
      </c>
      <c r="L31" s="25">
        <f t="shared" si="0"/>
        <v>8</v>
      </c>
      <c r="N31" s="1"/>
    </row>
    <row r="32" spans="1:15" x14ac:dyDescent="0.3">
      <c r="A32" s="16" t="s">
        <v>28</v>
      </c>
      <c r="B32" s="16">
        <v>0</v>
      </c>
      <c r="C32" s="16">
        <v>0</v>
      </c>
      <c r="D32" s="16">
        <v>0</v>
      </c>
      <c r="E32" s="16">
        <v>1</v>
      </c>
      <c r="F32" s="16">
        <v>2</v>
      </c>
      <c r="G32" s="16">
        <v>1</v>
      </c>
      <c r="H32" s="16">
        <v>0</v>
      </c>
      <c r="I32" s="16">
        <v>0</v>
      </c>
      <c r="J32" s="16">
        <v>3</v>
      </c>
      <c r="K32" s="16">
        <v>1</v>
      </c>
      <c r="L32" s="25">
        <f t="shared" si="0"/>
        <v>8</v>
      </c>
      <c r="N32" s="1"/>
    </row>
    <row r="33" spans="1:14" x14ac:dyDescent="0.3">
      <c r="A33" s="16" t="s">
        <v>29</v>
      </c>
      <c r="B33" s="16">
        <v>1</v>
      </c>
      <c r="C33" s="16">
        <v>0</v>
      </c>
      <c r="D33" s="16">
        <v>0</v>
      </c>
      <c r="E33" s="16">
        <v>3</v>
      </c>
      <c r="F33" s="16">
        <v>3</v>
      </c>
      <c r="G33" s="16">
        <v>1</v>
      </c>
      <c r="H33" s="16">
        <v>1</v>
      </c>
      <c r="I33" s="16">
        <v>1</v>
      </c>
      <c r="J33" s="16">
        <v>0</v>
      </c>
      <c r="K33" s="16">
        <v>2</v>
      </c>
      <c r="L33" s="25">
        <f t="shared" si="0"/>
        <v>12</v>
      </c>
      <c r="N33" s="1"/>
    </row>
    <row r="34" spans="1:14" x14ac:dyDescent="0.3">
      <c r="A34" s="16" t="s">
        <v>30</v>
      </c>
      <c r="B34" s="16">
        <v>1</v>
      </c>
      <c r="C34" s="16">
        <v>1</v>
      </c>
      <c r="D34" s="16">
        <v>2</v>
      </c>
      <c r="E34" s="16">
        <v>0</v>
      </c>
      <c r="F34" s="16">
        <v>4</v>
      </c>
      <c r="G34" s="16">
        <v>1</v>
      </c>
      <c r="H34" s="16">
        <v>2</v>
      </c>
      <c r="I34" s="16">
        <v>1</v>
      </c>
      <c r="J34" s="16">
        <v>1</v>
      </c>
      <c r="K34" s="16">
        <v>1</v>
      </c>
      <c r="L34" s="25">
        <f t="shared" si="0"/>
        <v>14</v>
      </c>
      <c r="N34" s="1"/>
    </row>
    <row r="35" spans="1:14" x14ac:dyDescent="0.3">
      <c r="A35" s="16" t="s">
        <v>31</v>
      </c>
      <c r="B35" s="16">
        <v>0</v>
      </c>
      <c r="C35" s="16">
        <v>1</v>
      </c>
      <c r="D35" s="16">
        <v>1</v>
      </c>
      <c r="E35" s="16">
        <v>0</v>
      </c>
      <c r="F35" s="16">
        <v>1</v>
      </c>
      <c r="G35" s="16">
        <v>0</v>
      </c>
      <c r="H35" s="16">
        <v>1</v>
      </c>
      <c r="I35" s="16">
        <v>2</v>
      </c>
      <c r="J35" s="16">
        <v>1</v>
      </c>
      <c r="K35" s="16">
        <v>0</v>
      </c>
      <c r="L35" s="25">
        <f t="shared" si="0"/>
        <v>7</v>
      </c>
      <c r="N35" s="1"/>
    </row>
    <row r="36" spans="1:14" x14ac:dyDescent="0.3">
      <c r="A36" s="26" t="s">
        <v>33</v>
      </c>
      <c r="B36" s="26">
        <f>SUM(B6:B35)</f>
        <v>33</v>
      </c>
      <c r="C36" s="26">
        <f t="shared" ref="C36:K36" si="1">SUM(C6:C35)</f>
        <v>38</v>
      </c>
      <c r="D36" s="26">
        <f t="shared" si="1"/>
        <v>42</v>
      </c>
      <c r="E36" s="26">
        <f t="shared" si="1"/>
        <v>45</v>
      </c>
      <c r="F36" s="26">
        <f t="shared" si="1"/>
        <v>43</v>
      </c>
      <c r="G36" s="26">
        <f t="shared" si="1"/>
        <v>34</v>
      </c>
      <c r="H36" s="26">
        <f t="shared" si="1"/>
        <v>45</v>
      </c>
      <c r="I36" s="26">
        <f t="shared" si="1"/>
        <v>36</v>
      </c>
      <c r="J36" s="26">
        <f t="shared" si="1"/>
        <v>40</v>
      </c>
      <c r="K36" s="26">
        <f t="shared" si="1"/>
        <v>38</v>
      </c>
      <c r="L36" s="26"/>
      <c r="N36" s="1"/>
    </row>
    <row r="37" spans="1:14" x14ac:dyDescent="0.3">
      <c r="A37" s="2"/>
    </row>
    <row r="38" spans="1:14" x14ac:dyDescent="0.3">
      <c r="A38" s="1"/>
      <c r="D38" s="13" t="s">
        <v>40</v>
      </c>
      <c r="E38" s="13">
        <f>SUM(B36:K36)</f>
        <v>394</v>
      </c>
    </row>
    <row r="39" spans="1:14" x14ac:dyDescent="0.3">
      <c r="A39" s="1"/>
    </row>
    <row r="40" spans="1:14" x14ac:dyDescent="0.3">
      <c r="A40" s="1"/>
    </row>
    <row r="41" spans="1:14" ht="14.4" customHeight="1" x14ac:dyDescent="0.3">
      <c r="A41" s="1"/>
    </row>
  </sheetData>
  <mergeCells count="3">
    <mergeCell ref="A1:L2"/>
    <mergeCell ref="A3:L3"/>
    <mergeCell ref="A4:A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V38"/>
  <sheetViews>
    <sheetView tabSelected="1" topLeftCell="A7" workbookViewId="0">
      <selection activeCell="X18" sqref="X18"/>
    </sheetView>
  </sheetViews>
  <sheetFormatPr defaultRowHeight="14.4" x14ac:dyDescent="0.3"/>
  <cols>
    <col min="1" max="1" width="9.6640625" customWidth="1"/>
    <col min="2" max="2" width="6.109375" customWidth="1"/>
    <col min="3" max="3" width="7.6640625" customWidth="1"/>
    <col min="4" max="4" width="7.21875" customWidth="1"/>
    <col min="5" max="5" width="5.77734375" customWidth="1"/>
    <col min="6" max="6" width="8.44140625" customWidth="1"/>
    <col min="7" max="8" width="7.44140625" customWidth="1"/>
    <col min="9" max="9" width="4.88671875" customWidth="1"/>
    <col min="10" max="10" width="5.77734375" customWidth="1"/>
    <col min="11" max="11" width="4.77734375" customWidth="1"/>
    <col min="13" max="13" width="4" customWidth="1"/>
    <col min="14" max="14" width="14" bestFit="1" customWidth="1"/>
    <col min="17" max="17" width="7.5546875" customWidth="1"/>
    <col min="18" max="18" width="6.44140625" customWidth="1"/>
    <col min="19" max="19" width="9" bestFit="1" customWidth="1"/>
    <col min="20" max="21" width="8.88671875" customWidth="1"/>
    <col min="22" max="22" width="9.5546875" bestFit="1" customWidth="1"/>
  </cols>
  <sheetData>
    <row r="1" spans="1:22" x14ac:dyDescent="0.3">
      <c r="A1" s="36" t="s">
        <v>34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22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22" ht="15.6" x14ac:dyDescent="0.3">
      <c r="A3" s="37" t="s">
        <v>2</v>
      </c>
      <c r="B3" s="34" t="s">
        <v>3</v>
      </c>
      <c r="C3" s="34"/>
      <c r="D3" s="34"/>
      <c r="E3" s="34"/>
      <c r="F3" s="34"/>
      <c r="G3" s="34"/>
      <c r="H3" s="34"/>
      <c r="I3" s="34"/>
      <c r="J3" s="34"/>
      <c r="K3" s="34"/>
    </row>
    <row r="4" spans="1:22" x14ac:dyDescent="0.3">
      <c r="A4" s="37"/>
      <c r="B4" s="17" t="s">
        <v>4</v>
      </c>
      <c r="C4" s="17" t="s">
        <v>5</v>
      </c>
      <c r="D4" s="17" t="s">
        <v>6</v>
      </c>
      <c r="E4" s="17" t="s">
        <v>7</v>
      </c>
      <c r="F4" s="17" t="s">
        <v>8</v>
      </c>
      <c r="G4" s="17" t="s">
        <v>9</v>
      </c>
      <c r="H4" s="17" t="s">
        <v>10</v>
      </c>
      <c r="I4" s="17" t="s">
        <v>11</v>
      </c>
      <c r="J4" s="17" t="s">
        <v>12</v>
      </c>
      <c r="K4" s="17" t="s">
        <v>13</v>
      </c>
    </row>
    <row r="5" spans="1:22" x14ac:dyDescent="0.3">
      <c r="A5" s="18">
        <v>44932</v>
      </c>
      <c r="B5" s="16">
        <v>50</v>
      </c>
      <c r="C5" s="16">
        <v>40</v>
      </c>
      <c r="D5" s="16">
        <v>45</v>
      </c>
      <c r="E5" s="16">
        <v>20</v>
      </c>
      <c r="F5" s="16">
        <v>60</v>
      </c>
      <c r="G5" s="16">
        <v>50</v>
      </c>
      <c r="H5" s="16">
        <v>50</v>
      </c>
      <c r="I5" s="16">
        <v>80</v>
      </c>
      <c r="J5" s="16">
        <v>20</v>
      </c>
      <c r="K5" s="16">
        <v>100</v>
      </c>
    </row>
    <row r="6" spans="1:22" x14ac:dyDescent="0.3">
      <c r="A6" s="18">
        <v>44963</v>
      </c>
      <c r="B6" s="16">
        <v>100</v>
      </c>
      <c r="C6" s="16">
        <v>20</v>
      </c>
      <c r="D6" s="16">
        <v>50</v>
      </c>
      <c r="E6" s="16">
        <v>50</v>
      </c>
      <c r="F6" s="16">
        <v>70</v>
      </c>
      <c r="G6" s="16">
        <v>60</v>
      </c>
      <c r="H6" s="16">
        <v>90</v>
      </c>
      <c r="I6" s="16">
        <v>50</v>
      </c>
      <c r="J6" s="16">
        <v>20</v>
      </c>
      <c r="K6" s="16">
        <v>50</v>
      </c>
    </row>
    <row r="7" spans="1:22" x14ac:dyDescent="0.3">
      <c r="A7" s="18">
        <v>44991</v>
      </c>
      <c r="B7" s="16">
        <v>40</v>
      </c>
      <c r="C7" s="16">
        <v>60</v>
      </c>
      <c r="D7" s="16">
        <v>40</v>
      </c>
      <c r="E7" s="16">
        <v>40</v>
      </c>
      <c r="F7" s="16">
        <v>50</v>
      </c>
      <c r="G7" s="16">
        <v>100</v>
      </c>
      <c r="H7" s="16">
        <v>40</v>
      </c>
      <c r="I7" s="16">
        <v>100</v>
      </c>
      <c r="J7" s="16">
        <v>50</v>
      </c>
      <c r="K7" s="16">
        <v>20</v>
      </c>
    </row>
    <row r="8" spans="1:22" x14ac:dyDescent="0.3">
      <c r="A8" s="18">
        <v>45022</v>
      </c>
      <c r="B8" s="16">
        <v>50</v>
      </c>
      <c r="C8" s="16">
        <v>80</v>
      </c>
      <c r="D8" s="16">
        <v>50</v>
      </c>
      <c r="E8" s="16">
        <v>70</v>
      </c>
      <c r="F8" s="16">
        <v>20</v>
      </c>
      <c r="G8" s="16">
        <v>60</v>
      </c>
      <c r="H8" s="16">
        <v>120</v>
      </c>
      <c r="I8" s="16">
        <v>150</v>
      </c>
      <c r="J8" s="16">
        <v>30</v>
      </c>
      <c r="K8" s="16">
        <v>10</v>
      </c>
    </row>
    <row r="9" spans="1:22" x14ac:dyDescent="0.3">
      <c r="A9" s="18">
        <v>45052</v>
      </c>
      <c r="B9" s="16">
        <v>45</v>
      </c>
      <c r="C9" s="16">
        <v>40</v>
      </c>
      <c r="D9" s="16">
        <v>120</v>
      </c>
      <c r="E9" s="16">
        <v>40</v>
      </c>
      <c r="F9" s="16">
        <v>100</v>
      </c>
      <c r="G9" s="16">
        <v>40</v>
      </c>
      <c r="H9" s="16">
        <v>20</v>
      </c>
      <c r="I9" s="16">
        <v>55</v>
      </c>
      <c r="J9" s="16">
        <v>20</v>
      </c>
      <c r="K9" s="16">
        <v>50</v>
      </c>
    </row>
    <row r="10" spans="1:22" x14ac:dyDescent="0.3">
      <c r="A10" s="18">
        <v>45083</v>
      </c>
      <c r="B10" s="16">
        <v>50</v>
      </c>
      <c r="C10" s="16">
        <v>50</v>
      </c>
      <c r="D10" s="16">
        <v>20</v>
      </c>
      <c r="E10" s="16">
        <v>50</v>
      </c>
      <c r="F10" s="16">
        <v>30</v>
      </c>
      <c r="G10" s="16">
        <v>20</v>
      </c>
      <c r="H10" s="16">
        <v>80</v>
      </c>
      <c r="I10" s="16">
        <v>20</v>
      </c>
      <c r="J10" s="16">
        <v>78</v>
      </c>
      <c r="K10" s="16">
        <v>50</v>
      </c>
    </row>
    <row r="11" spans="1:22" x14ac:dyDescent="0.3">
      <c r="A11" s="18">
        <v>45113</v>
      </c>
      <c r="B11" s="16">
        <v>0</v>
      </c>
      <c r="C11" s="16">
        <v>100</v>
      </c>
      <c r="D11" s="16">
        <v>30</v>
      </c>
      <c r="E11" s="16">
        <v>80</v>
      </c>
      <c r="F11" s="16">
        <v>20</v>
      </c>
      <c r="G11" s="16">
        <v>100</v>
      </c>
      <c r="H11" s="16">
        <v>20</v>
      </c>
      <c r="I11" s="16">
        <v>40</v>
      </c>
      <c r="J11" s="16">
        <v>45</v>
      </c>
      <c r="K11" s="16">
        <v>80</v>
      </c>
    </row>
    <row r="12" spans="1:22" x14ac:dyDescent="0.3">
      <c r="A12" s="18">
        <v>45144</v>
      </c>
      <c r="B12" s="16">
        <v>80</v>
      </c>
      <c r="C12" s="16">
        <v>60</v>
      </c>
      <c r="D12" s="16">
        <v>50</v>
      </c>
      <c r="E12" s="16">
        <v>100</v>
      </c>
      <c r="F12" s="16">
        <v>40</v>
      </c>
      <c r="G12" s="16">
        <v>30</v>
      </c>
      <c r="H12" s="16">
        <v>40</v>
      </c>
      <c r="I12" s="16">
        <v>60</v>
      </c>
      <c r="J12" s="16">
        <v>80</v>
      </c>
      <c r="K12" s="16">
        <v>40</v>
      </c>
    </row>
    <row r="13" spans="1:22" ht="13.8" customHeight="1" x14ac:dyDescent="0.3">
      <c r="A13" s="18">
        <v>45175</v>
      </c>
      <c r="B13" s="16">
        <v>50</v>
      </c>
      <c r="C13" s="16">
        <v>20</v>
      </c>
      <c r="D13" s="16">
        <v>60</v>
      </c>
      <c r="E13" s="16">
        <v>20</v>
      </c>
      <c r="F13" s="16">
        <v>40</v>
      </c>
      <c r="G13" s="16">
        <v>80</v>
      </c>
      <c r="H13" s="16">
        <v>50</v>
      </c>
      <c r="I13" s="16">
        <v>80</v>
      </c>
      <c r="J13" s="16">
        <v>40</v>
      </c>
      <c r="K13" s="16">
        <v>55</v>
      </c>
      <c r="N13" s="1"/>
      <c r="O13" s="1"/>
      <c r="Q13" s="38" t="s">
        <v>35</v>
      </c>
      <c r="R13" s="39"/>
      <c r="S13" s="39"/>
      <c r="T13" s="39"/>
      <c r="U13" s="39"/>
      <c r="V13" s="40"/>
    </row>
    <row r="14" spans="1:22" x14ac:dyDescent="0.3">
      <c r="A14" s="18">
        <v>45205</v>
      </c>
      <c r="B14" s="16">
        <v>50</v>
      </c>
      <c r="C14" s="16">
        <v>40</v>
      </c>
      <c r="D14" s="16">
        <v>20</v>
      </c>
      <c r="E14" s="16">
        <v>50</v>
      </c>
      <c r="F14" s="16">
        <v>20</v>
      </c>
      <c r="G14" s="16">
        <v>20</v>
      </c>
      <c r="H14" s="16">
        <v>120</v>
      </c>
      <c r="I14" s="16">
        <v>80</v>
      </c>
      <c r="J14" s="16">
        <v>20</v>
      </c>
      <c r="K14" s="16">
        <v>40</v>
      </c>
      <c r="N14" s="1"/>
      <c r="Q14" s="6" t="s">
        <v>3</v>
      </c>
      <c r="R14" s="29" t="s">
        <v>36</v>
      </c>
      <c r="S14" s="29" t="s">
        <v>42</v>
      </c>
      <c r="T14" s="7" t="s">
        <v>37</v>
      </c>
      <c r="U14" s="7" t="s">
        <v>38</v>
      </c>
      <c r="V14" s="7" t="s">
        <v>39</v>
      </c>
    </row>
    <row r="15" spans="1:22" x14ac:dyDescent="0.3">
      <c r="A15" s="18">
        <v>45236</v>
      </c>
      <c r="B15" s="16">
        <v>40</v>
      </c>
      <c r="C15" s="16">
        <v>200</v>
      </c>
      <c r="D15" s="16">
        <v>70</v>
      </c>
      <c r="E15" s="16">
        <v>100</v>
      </c>
      <c r="F15" s="16">
        <v>80</v>
      </c>
      <c r="G15" s="16">
        <v>40</v>
      </c>
      <c r="H15" s="16">
        <v>80</v>
      </c>
      <c r="I15" s="16">
        <v>90</v>
      </c>
      <c r="J15" s="16">
        <v>65</v>
      </c>
      <c r="K15" s="16">
        <v>90</v>
      </c>
      <c r="Q15" s="14" t="s">
        <v>4</v>
      </c>
      <c r="R15" s="27">
        <v>33</v>
      </c>
      <c r="S15" s="27">
        <f>O17/O16</f>
        <v>41.101522842639596</v>
      </c>
      <c r="T15" s="15">
        <f>S15*R15</f>
        <v>1356.3502538071066</v>
      </c>
      <c r="U15" s="30">
        <f>B35</f>
        <v>1606</v>
      </c>
      <c r="V15" s="32">
        <f>U15-T15</f>
        <v>249.64974619289342</v>
      </c>
    </row>
    <row r="16" spans="1:22" x14ac:dyDescent="0.3">
      <c r="A16" s="18">
        <v>45266</v>
      </c>
      <c r="B16" s="16">
        <v>1</v>
      </c>
      <c r="C16" s="16">
        <v>100</v>
      </c>
      <c r="D16" s="16">
        <v>130</v>
      </c>
      <c r="E16" s="16">
        <v>60</v>
      </c>
      <c r="F16" s="16">
        <v>70</v>
      </c>
      <c r="G16" s="16">
        <v>20</v>
      </c>
      <c r="H16" s="16">
        <v>90</v>
      </c>
      <c r="I16" s="16">
        <v>20</v>
      </c>
      <c r="J16" s="16">
        <v>20</v>
      </c>
      <c r="K16" s="16">
        <v>70</v>
      </c>
      <c r="N16" s="13" t="s">
        <v>41</v>
      </c>
      <c r="O16" s="13">
        <v>394</v>
      </c>
      <c r="Q16" s="14" t="s">
        <v>5</v>
      </c>
      <c r="R16" s="28">
        <v>38</v>
      </c>
      <c r="S16" s="28">
        <f>O17/O16</f>
        <v>41.101522842639596</v>
      </c>
      <c r="T16" s="15">
        <f t="shared" ref="T16:T24" si="0">S16*R16</f>
        <v>1561.8578680203047</v>
      </c>
      <c r="U16" s="30">
        <f>C35</f>
        <v>1690</v>
      </c>
      <c r="V16" s="32">
        <f t="shared" ref="V16:V24" si="1">U16-T16</f>
        <v>128.14213197969525</v>
      </c>
    </row>
    <row r="17" spans="1:22" x14ac:dyDescent="0.3">
      <c r="A17" s="16" t="s">
        <v>14</v>
      </c>
      <c r="B17" s="16">
        <v>50</v>
      </c>
      <c r="C17" s="16">
        <v>80</v>
      </c>
      <c r="D17" s="16">
        <v>20</v>
      </c>
      <c r="E17" s="16">
        <v>70</v>
      </c>
      <c r="F17" s="16">
        <v>50</v>
      </c>
      <c r="G17" s="16">
        <v>50</v>
      </c>
      <c r="H17" s="16">
        <v>75</v>
      </c>
      <c r="I17" s="16">
        <v>40</v>
      </c>
      <c r="J17" s="16">
        <v>40</v>
      </c>
      <c r="K17" s="16">
        <v>120</v>
      </c>
      <c r="N17" s="13" t="s">
        <v>43</v>
      </c>
      <c r="O17" s="13">
        <v>16194</v>
      </c>
      <c r="Q17" s="14" t="s">
        <v>6</v>
      </c>
      <c r="R17" s="28">
        <v>42</v>
      </c>
      <c r="S17" s="28">
        <f>O17/O16</f>
        <v>41.101522842639596</v>
      </c>
      <c r="T17" s="15">
        <f t="shared" si="0"/>
        <v>1726.263959390863</v>
      </c>
      <c r="U17" s="30">
        <f>D35</f>
        <v>1755</v>
      </c>
      <c r="V17" s="32">
        <f t="shared" si="1"/>
        <v>28.736040609137035</v>
      </c>
    </row>
    <row r="18" spans="1:22" x14ac:dyDescent="0.3">
      <c r="A18" s="16" t="s">
        <v>15</v>
      </c>
      <c r="B18" s="16">
        <v>90</v>
      </c>
      <c r="C18" s="16">
        <v>40</v>
      </c>
      <c r="D18" s="16">
        <v>115</v>
      </c>
      <c r="E18" s="16">
        <v>20</v>
      </c>
      <c r="F18" s="16">
        <v>30</v>
      </c>
      <c r="G18" s="16">
        <v>20</v>
      </c>
      <c r="H18" s="16">
        <v>40</v>
      </c>
      <c r="I18" s="16">
        <v>65</v>
      </c>
      <c r="J18" s="16">
        <v>80</v>
      </c>
      <c r="K18" s="16">
        <v>55</v>
      </c>
      <c r="Q18" s="14" t="s">
        <v>7</v>
      </c>
      <c r="R18" s="28">
        <v>45</v>
      </c>
      <c r="S18" s="28">
        <f>O17/O16</f>
        <v>41.101522842639596</v>
      </c>
      <c r="T18" s="15">
        <f t="shared" si="0"/>
        <v>1849.5685279187819</v>
      </c>
      <c r="U18" s="30">
        <f>E35</f>
        <v>1800</v>
      </c>
      <c r="V18" s="31">
        <f t="shared" si="1"/>
        <v>-49.568527918781911</v>
      </c>
    </row>
    <row r="19" spans="1:22" x14ac:dyDescent="0.3">
      <c r="A19" s="16" t="s">
        <v>16</v>
      </c>
      <c r="B19" s="16">
        <v>70</v>
      </c>
      <c r="C19" s="16">
        <v>20</v>
      </c>
      <c r="D19" s="16">
        <v>50</v>
      </c>
      <c r="E19" s="16">
        <v>50</v>
      </c>
      <c r="F19" s="16">
        <v>20</v>
      </c>
      <c r="G19" s="16">
        <v>30</v>
      </c>
      <c r="H19" s="16">
        <v>20</v>
      </c>
      <c r="I19" s="16">
        <v>20</v>
      </c>
      <c r="J19" s="16">
        <v>50</v>
      </c>
      <c r="K19" s="16">
        <v>60</v>
      </c>
      <c r="Q19" s="14" t="s">
        <v>8</v>
      </c>
      <c r="R19" s="28">
        <v>43</v>
      </c>
      <c r="S19" s="28">
        <f>O17/O16</f>
        <v>41.101522842639596</v>
      </c>
      <c r="T19" s="15">
        <f t="shared" si="0"/>
        <v>1767.3654822335027</v>
      </c>
      <c r="U19" s="30">
        <f>F35</f>
        <v>1540</v>
      </c>
      <c r="V19" s="31">
        <f t="shared" si="1"/>
        <v>-227.36548223350269</v>
      </c>
    </row>
    <row r="20" spans="1:22" x14ac:dyDescent="0.3">
      <c r="A20" s="16" t="s">
        <v>17</v>
      </c>
      <c r="B20" s="16">
        <v>50</v>
      </c>
      <c r="C20" s="16">
        <v>45</v>
      </c>
      <c r="D20" s="16">
        <v>60</v>
      </c>
      <c r="E20" s="16">
        <v>60</v>
      </c>
      <c r="F20" s="16">
        <v>30</v>
      </c>
      <c r="G20" s="16">
        <v>80</v>
      </c>
      <c r="H20" s="16">
        <v>20</v>
      </c>
      <c r="I20" s="16">
        <v>65</v>
      </c>
      <c r="J20" s="16">
        <v>55</v>
      </c>
      <c r="K20" s="16">
        <v>50</v>
      </c>
      <c r="Q20" s="14" t="s">
        <v>9</v>
      </c>
      <c r="R20" s="28">
        <v>34</v>
      </c>
      <c r="S20" s="28">
        <f>O17/O16</f>
        <v>41.101522842639596</v>
      </c>
      <c r="T20" s="15">
        <f t="shared" si="0"/>
        <v>1397.4517766497463</v>
      </c>
      <c r="U20" s="30">
        <f>G35</f>
        <v>1725</v>
      </c>
      <c r="V20" s="32">
        <f t="shared" si="1"/>
        <v>327.54822335025369</v>
      </c>
    </row>
    <row r="21" spans="1:22" x14ac:dyDescent="0.3">
      <c r="A21" s="16" t="s">
        <v>18</v>
      </c>
      <c r="B21" s="16">
        <v>100</v>
      </c>
      <c r="C21" s="16">
        <v>20</v>
      </c>
      <c r="D21" s="16">
        <v>80</v>
      </c>
      <c r="E21" s="16">
        <v>50</v>
      </c>
      <c r="F21" s="16">
        <v>50</v>
      </c>
      <c r="G21" s="16">
        <v>90</v>
      </c>
      <c r="H21" s="16">
        <v>20</v>
      </c>
      <c r="I21" s="16">
        <v>20</v>
      </c>
      <c r="J21" s="16">
        <v>20</v>
      </c>
      <c r="K21" s="16">
        <v>20</v>
      </c>
      <c r="Q21" s="14" t="s">
        <v>10</v>
      </c>
      <c r="R21" s="28">
        <v>45</v>
      </c>
      <c r="S21" s="28">
        <f>O17/O16</f>
        <v>41.101522842639596</v>
      </c>
      <c r="T21" s="15">
        <f t="shared" si="0"/>
        <v>1849.5685279187819</v>
      </c>
      <c r="U21" s="30">
        <f>H35</f>
        <v>1575</v>
      </c>
      <c r="V21" s="31">
        <f t="shared" si="1"/>
        <v>-274.56852791878191</v>
      </c>
    </row>
    <row r="22" spans="1:22" x14ac:dyDescent="0.3">
      <c r="A22" s="16" t="s">
        <v>19</v>
      </c>
      <c r="B22" s="16">
        <v>50</v>
      </c>
      <c r="C22" s="16">
        <v>50</v>
      </c>
      <c r="D22" s="16">
        <v>30</v>
      </c>
      <c r="E22" s="16">
        <v>40</v>
      </c>
      <c r="F22" s="16">
        <v>70</v>
      </c>
      <c r="G22" s="16">
        <v>110</v>
      </c>
      <c r="H22" s="16">
        <v>100</v>
      </c>
      <c r="I22" s="16">
        <v>20</v>
      </c>
      <c r="J22" s="16">
        <v>20</v>
      </c>
      <c r="K22" s="16">
        <v>50</v>
      </c>
      <c r="Q22" s="14" t="s">
        <v>11</v>
      </c>
      <c r="R22" s="28">
        <v>36</v>
      </c>
      <c r="S22" s="28">
        <f>O17/O16</f>
        <v>41.101522842639596</v>
      </c>
      <c r="T22" s="15">
        <f t="shared" si="0"/>
        <v>1479.6548223350255</v>
      </c>
      <c r="U22" s="30">
        <f>I35</f>
        <v>1510</v>
      </c>
      <c r="V22" s="32">
        <f t="shared" si="1"/>
        <v>30.345177664974472</v>
      </c>
    </row>
    <row r="23" spans="1:22" x14ac:dyDescent="0.3">
      <c r="A23" s="16" t="s">
        <v>20</v>
      </c>
      <c r="B23" s="16">
        <v>100</v>
      </c>
      <c r="C23" s="16">
        <v>80</v>
      </c>
      <c r="D23" s="16">
        <v>40</v>
      </c>
      <c r="E23" s="16">
        <v>120</v>
      </c>
      <c r="F23" s="16">
        <v>100</v>
      </c>
      <c r="G23" s="16">
        <v>60</v>
      </c>
      <c r="H23" s="16">
        <v>30</v>
      </c>
      <c r="I23" s="16">
        <v>40</v>
      </c>
      <c r="J23" s="16">
        <v>50</v>
      </c>
      <c r="K23" s="16">
        <v>80</v>
      </c>
      <c r="Q23" s="14" t="s">
        <v>12</v>
      </c>
      <c r="R23" s="28">
        <v>40</v>
      </c>
      <c r="S23" s="28">
        <f>O17/O16</f>
        <v>41.101522842639596</v>
      </c>
      <c r="T23" s="15">
        <f t="shared" si="0"/>
        <v>1644.060913705584</v>
      </c>
      <c r="U23" s="30">
        <f>J35</f>
        <v>1378</v>
      </c>
      <c r="V23" s="31">
        <f t="shared" si="1"/>
        <v>-266.06091370558397</v>
      </c>
    </row>
    <row r="24" spans="1:22" x14ac:dyDescent="0.3">
      <c r="A24" s="16" t="s">
        <v>21</v>
      </c>
      <c r="B24" s="16">
        <v>50</v>
      </c>
      <c r="C24" s="16">
        <v>60</v>
      </c>
      <c r="D24" s="16">
        <v>50</v>
      </c>
      <c r="E24" s="16">
        <v>50</v>
      </c>
      <c r="F24" s="16">
        <v>50</v>
      </c>
      <c r="G24" s="16">
        <v>45</v>
      </c>
      <c r="H24" s="16">
        <v>30</v>
      </c>
      <c r="I24" s="16">
        <v>65</v>
      </c>
      <c r="J24" s="16">
        <v>40</v>
      </c>
      <c r="K24" s="16">
        <v>80</v>
      </c>
      <c r="Q24" s="14" t="s">
        <v>13</v>
      </c>
      <c r="R24" s="28">
        <v>38</v>
      </c>
      <c r="S24" s="28">
        <f>O17/O16</f>
        <v>41.101522842639596</v>
      </c>
      <c r="T24" s="15">
        <f t="shared" si="0"/>
        <v>1561.8578680203047</v>
      </c>
      <c r="U24" s="30">
        <f>K35</f>
        <v>1615</v>
      </c>
      <c r="V24" s="32">
        <f t="shared" si="1"/>
        <v>53.14213197969525</v>
      </c>
    </row>
    <row r="25" spans="1:22" x14ac:dyDescent="0.3">
      <c r="A25" s="16" t="s">
        <v>22</v>
      </c>
      <c r="B25" s="16">
        <v>40</v>
      </c>
      <c r="C25" s="16">
        <v>90</v>
      </c>
      <c r="D25" s="16">
        <v>30</v>
      </c>
      <c r="E25" s="16">
        <v>55</v>
      </c>
      <c r="F25" s="16">
        <v>80</v>
      </c>
      <c r="G25" s="16">
        <v>20</v>
      </c>
      <c r="H25" s="16">
        <v>40</v>
      </c>
      <c r="I25" s="16">
        <v>25</v>
      </c>
      <c r="J25" s="16">
        <v>80</v>
      </c>
      <c r="K25" s="16">
        <v>20</v>
      </c>
    </row>
    <row r="26" spans="1:22" x14ac:dyDescent="0.3">
      <c r="A26" s="16" t="s">
        <v>23</v>
      </c>
      <c r="B26" s="16">
        <v>30</v>
      </c>
      <c r="C26" s="16">
        <v>55</v>
      </c>
      <c r="D26" s="16">
        <v>20</v>
      </c>
      <c r="E26" s="16">
        <v>90</v>
      </c>
      <c r="F26" s="16">
        <v>120</v>
      </c>
      <c r="G26" s="16">
        <v>55</v>
      </c>
      <c r="H26" s="16">
        <v>20</v>
      </c>
      <c r="I26" s="16">
        <v>30</v>
      </c>
      <c r="J26" s="16">
        <v>90</v>
      </c>
      <c r="K26" s="16">
        <v>50</v>
      </c>
    </row>
    <row r="27" spans="1:22" x14ac:dyDescent="0.3">
      <c r="A27" s="16" t="s">
        <v>24</v>
      </c>
      <c r="B27" s="16">
        <v>40</v>
      </c>
      <c r="C27" s="16">
        <v>40</v>
      </c>
      <c r="D27" s="16">
        <v>100</v>
      </c>
      <c r="E27" s="16">
        <v>50</v>
      </c>
      <c r="F27" s="16">
        <v>50</v>
      </c>
      <c r="G27" s="16">
        <v>70</v>
      </c>
      <c r="H27" s="16">
        <v>20</v>
      </c>
      <c r="I27" s="16">
        <v>55</v>
      </c>
      <c r="J27" s="16">
        <v>45</v>
      </c>
      <c r="K27" s="16">
        <v>50</v>
      </c>
      <c r="R27" s="10"/>
      <c r="S27" s="10"/>
    </row>
    <row r="28" spans="1:22" x14ac:dyDescent="0.3">
      <c r="A28" s="16" t="s">
        <v>25</v>
      </c>
      <c r="B28" s="16">
        <v>60</v>
      </c>
      <c r="C28" s="16">
        <v>30</v>
      </c>
      <c r="D28" s="16">
        <v>80</v>
      </c>
      <c r="E28" s="16">
        <v>100</v>
      </c>
      <c r="F28" s="16">
        <v>20</v>
      </c>
      <c r="G28" s="16">
        <v>20</v>
      </c>
      <c r="H28" s="16">
        <v>50</v>
      </c>
      <c r="I28" s="16">
        <v>60</v>
      </c>
      <c r="J28" s="16">
        <v>60</v>
      </c>
      <c r="K28" s="16">
        <v>80</v>
      </c>
      <c r="R28" s="10"/>
      <c r="S28" s="10"/>
    </row>
    <row r="29" spans="1:22" x14ac:dyDescent="0.3">
      <c r="A29" s="16" t="s">
        <v>26</v>
      </c>
      <c r="B29" s="16">
        <v>70</v>
      </c>
      <c r="C29" s="16">
        <v>70</v>
      </c>
      <c r="D29" s="16">
        <v>25</v>
      </c>
      <c r="E29" s="16">
        <v>60</v>
      </c>
      <c r="F29" s="16">
        <v>40</v>
      </c>
      <c r="G29" s="16">
        <v>150</v>
      </c>
      <c r="H29" s="16">
        <v>100</v>
      </c>
      <c r="I29" s="16">
        <v>40</v>
      </c>
      <c r="J29" s="16">
        <v>100</v>
      </c>
      <c r="K29" s="16">
        <v>60</v>
      </c>
    </row>
    <row r="30" spans="1:22" x14ac:dyDescent="0.3">
      <c r="A30" s="16" t="s">
        <v>27</v>
      </c>
      <c r="B30" s="16">
        <v>40</v>
      </c>
      <c r="C30" s="16">
        <v>20</v>
      </c>
      <c r="D30" s="16">
        <v>20</v>
      </c>
      <c r="E30" s="16">
        <v>20</v>
      </c>
      <c r="F30" s="16">
        <v>50</v>
      </c>
      <c r="G30" s="16">
        <v>100</v>
      </c>
      <c r="H30" s="16">
        <v>55</v>
      </c>
      <c r="I30" s="16">
        <v>20</v>
      </c>
      <c r="J30" s="16">
        <v>30</v>
      </c>
      <c r="K30" s="16">
        <v>30</v>
      </c>
    </row>
    <row r="31" spans="1:22" x14ac:dyDescent="0.3">
      <c r="A31" s="16" t="s">
        <v>28</v>
      </c>
      <c r="B31" s="16">
        <v>50</v>
      </c>
      <c r="C31" s="16">
        <v>20</v>
      </c>
      <c r="D31" s="16">
        <v>50</v>
      </c>
      <c r="E31" s="16">
        <v>60</v>
      </c>
      <c r="F31" s="16">
        <v>60</v>
      </c>
      <c r="G31" s="16">
        <v>55</v>
      </c>
      <c r="H31" s="16">
        <v>20</v>
      </c>
      <c r="I31" s="16">
        <v>30</v>
      </c>
      <c r="J31" s="16">
        <v>20</v>
      </c>
      <c r="K31" s="16">
        <v>25</v>
      </c>
    </row>
    <row r="32" spans="1:22" x14ac:dyDescent="0.3">
      <c r="A32" s="16" t="s">
        <v>29</v>
      </c>
      <c r="B32" s="16">
        <v>40</v>
      </c>
      <c r="C32" s="16">
        <v>40</v>
      </c>
      <c r="D32" s="16">
        <v>120</v>
      </c>
      <c r="E32" s="16">
        <v>110</v>
      </c>
      <c r="F32" s="16">
        <v>50</v>
      </c>
      <c r="G32" s="16">
        <v>20</v>
      </c>
      <c r="H32" s="16">
        <v>65</v>
      </c>
      <c r="I32" s="16">
        <v>45</v>
      </c>
      <c r="J32" s="16">
        <v>40</v>
      </c>
      <c r="K32" s="16">
        <v>50</v>
      </c>
    </row>
    <row r="33" spans="1:11" x14ac:dyDescent="0.3">
      <c r="A33" s="16" t="s">
        <v>30</v>
      </c>
      <c r="B33" s="16">
        <v>100</v>
      </c>
      <c r="C33" s="16">
        <v>100</v>
      </c>
      <c r="D33" s="16">
        <v>150</v>
      </c>
      <c r="E33" s="16">
        <v>50</v>
      </c>
      <c r="F33" s="16">
        <v>20</v>
      </c>
      <c r="G33" s="16">
        <v>60</v>
      </c>
      <c r="H33" s="16">
        <v>20</v>
      </c>
      <c r="I33" s="16">
        <v>25</v>
      </c>
      <c r="J33" s="16">
        <v>50</v>
      </c>
      <c r="K33" s="16">
        <v>30</v>
      </c>
    </row>
    <row r="34" spans="1:11" x14ac:dyDescent="0.3">
      <c r="A34" s="16" t="s">
        <v>31</v>
      </c>
      <c r="B34" s="16">
        <v>20</v>
      </c>
      <c r="C34" s="16">
        <v>20</v>
      </c>
      <c r="D34" s="16">
        <v>30</v>
      </c>
      <c r="E34" s="16">
        <v>65</v>
      </c>
      <c r="F34" s="16">
        <v>50</v>
      </c>
      <c r="G34" s="16">
        <v>70</v>
      </c>
      <c r="H34" s="16">
        <v>50</v>
      </c>
      <c r="I34" s="16">
        <v>20</v>
      </c>
      <c r="J34" s="16">
        <v>20</v>
      </c>
      <c r="K34" s="16">
        <v>50</v>
      </c>
    </row>
    <row r="35" spans="1:11" x14ac:dyDescent="0.3">
      <c r="A35" s="19" t="s">
        <v>32</v>
      </c>
      <c r="B35" s="20">
        <f t="shared" ref="B35:K35" si="2">SUM(B5:B34)</f>
        <v>1606</v>
      </c>
      <c r="C35" s="20">
        <f t="shared" si="2"/>
        <v>1690</v>
      </c>
      <c r="D35" s="20">
        <f t="shared" si="2"/>
        <v>1755</v>
      </c>
      <c r="E35" s="20">
        <f t="shared" si="2"/>
        <v>1800</v>
      </c>
      <c r="F35" s="20">
        <f t="shared" si="2"/>
        <v>1540</v>
      </c>
      <c r="G35" s="20">
        <f t="shared" si="2"/>
        <v>1725</v>
      </c>
      <c r="H35" s="20">
        <f t="shared" si="2"/>
        <v>1575</v>
      </c>
      <c r="I35" s="20">
        <f t="shared" si="2"/>
        <v>1510</v>
      </c>
      <c r="J35" s="20">
        <f t="shared" si="2"/>
        <v>1378</v>
      </c>
      <c r="K35" s="20">
        <f t="shared" si="2"/>
        <v>1615</v>
      </c>
    </row>
    <row r="37" spans="1:11" x14ac:dyDescent="0.3">
      <c r="F37" s="4" t="s">
        <v>40</v>
      </c>
      <c r="G37" s="4">
        <f>SUM(B35:K35)</f>
        <v>16194</v>
      </c>
    </row>
    <row r="38" spans="1:11" x14ac:dyDescent="0.3">
      <c r="E38" s="12"/>
    </row>
  </sheetData>
  <mergeCells count="4">
    <mergeCell ref="A1:K2"/>
    <mergeCell ref="A3:A4"/>
    <mergeCell ref="B3:K3"/>
    <mergeCell ref="Q13:V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2" sqref="H2"/>
    </sheetView>
  </sheetViews>
  <sheetFormatPr defaultRowHeight="14.4" x14ac:dyDescent="0.3"/>
  <cols>
    <col min="3" max="3" width="15.44140625" customWidth="1"/>
    <col min="6" max="6" width="9.77734375" customWidth="1"/>
  </cols>
  <sheetData>
    <row r="1" spans="1:11" ht="21" x14ac:dyDescent="0.3">
      <c r="A1" s="41"/>
      <c r="B1" s="41"/>
      <c r="C1" s="41"/>
      <c r="D1" s="41"/>
      <c r="E1" s="41"/>
      <c r="F1" s="41"/>
    </row>
    <row r="2" spans="1:11" x14ac:dyDescent="0.3">
      <c r="A2" s="9"/>
      <c r="B2" s="8"/>
      <c r="C2" s="8"/>
      <c r="D2" s="8"/>
      <c r="E2" s="8"/>
      <c r="F2" s="8"/>
      <c r="G2" s="1"/>
      <c r="H2" s="1"/>
    </row>
    <row r="3" spans="1:11" x14ac:dyDescent="0.3">
      <c r="A3" s="3"/>
      <c r="B3" s="3"/>
      <c r="C3" s="3"/>
      <c r="D3" s="5"/>
      <c r="E3" s="3"/>
      <c r="F3" s="3"/>
      <c r="G3" s="3"/>
      <c r="H3" s="3"/>
      <c r="I3" s="3"/>
      <c r="J3" s="3"/>
      <c r="K3" s="1"/>
    </row>
    <row r="4" spans="1:11" x14ac:dyDescent="0.3">
      <c r="A4" s="3"/>
      <c r="B4" s="1"/>
      <c r="C4" s="3"/>
      <c r="D4" s="5"/>
      <c r="E4" s="1"/>
      <c r="F4" s="1"/>
      <c r="G4" s="1"/>
    </row>
    <row r="5" spans="1:11" x14ac:dyDescent="0.3">
      <c r="A5" s="3"/>
      <c r="B5" s="1"/>
      <c r="C5" s="3"/>
      <c r="D5" s="5"/>
      <c r="E5" s="1"/>
      <c r="F5" s="1"/>
      <c r="G5" s="1"/>
    </row>
    <row r="6" spans="1:11" x14ac:dyDescent="0.3">
      <c r="A6" s="3"/>
      <c r="B6" s="1"/>
      <c r="C6" s="3"/>
      <c r="D6" s="5"/>
      <c r="E6" s="1"/>
      <c r="F6" s="1"/>
      <c r="G6" s="1"/>
    </row>
    <row r="7" spans="1:11" x14ac:dyDescent="0.3">
      <c r="A7" s="3"/>
      <c r="B7" s="1"/>
      <c r="C7" s="3"/>
      <c r="D7" s="5"/>
      <c r="E7" s="1"/>
      <c r="F7" s="1"/>
      <c r="G7" s="1"/>
    </row>
    <row r="8" spans="1:11" x14ac:dyDescent="0.3">
      <c r="A8" s="3"/>
      <c r="B8" s="1"/>
      <c r="C8" s="3"/>
      <c r="D8" s="5"/>
      <c r="E8" s="1"/>
      <c r="F8" s="1"/>
      <c r="G8" s="1"/>
    </row>
    <row r="9" spans="1:11" x14ac:dyDescent="0.3">
      <c r="A9" s="3"/>
      <c r="B9" s="1"/>
      <c r="C9" s="3"/>
      <c r="D9" s="5"/>
      <c r="E9" s="1"/>
      <c r="F9" s="1"/>
      <c r="G9" s="1"/>
    </row>
    <row r="10" spans="1:11" x14ac:dyDescent="0.3">
      <c r="A10" s="3"/>
      <c r="B10" s="1"/>
      <c r="C10" s="3"/>
      <c r="D10" s="5"/>
      <c r="E10" s="1"/>
      <c r="F10" s="1"/>
      <c r="G10" s="1"/>
    </row>
    <row r="11" spans="1:11" x14ac:dyDescent="0.3">
      <c r="A11" s="3"/>
      <c r="B11" s="1"/>
      <c r="C11" s="3"/>
      <c r="D11" s="5"/>
      <c r="E11" s="1"/>
      <c r="F11" s="1"/>
      <c r="G11" s="1"/>
    </row>
    <row r="12" spans="1:11" x14ac:dyDescent="0.3">
      <c r="A12" s="3"/>
      <c r="B12" s="1"/>
      <c r="C12" s="3"/>
      <c r="D12" s="5"/>
      <c r="E12" s="1"/>
      <c r="F12" s="1"/>
      <c r="G12" s="1"/>
    </row>
    <row r="13" spans="1:11" x14ac:dyDescent="0.3">
      <c r="F13" s="1"/>
      <c r="G13" s="1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 Alamgir</dc:creator>
  <cp:lastModifiedBy>Akhi Alamgir</cp:lastModifiedBy>
  <cp:lastPrinted>2023-09-19T14:15:36Z</cp:lastPrinted>
  <dcterms:created xsi:type="dcterms:W3CDTF">2023-09-15T10:21:43Z</dcterms:created>
  <dcterms:modified xsi:type="dcterms:W3CDTF">2023-09-25T08:18:24Z</dcterms:modified>
</cp:coreProperties>
</file>