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HyBr1d\Desktop\Faculdade\3º Ano\2º Semestre\AABD\Trabalho prático\"/>
    </mc:Choice>
  </mc:AlternateContent>
  <xr:revisionPtr revIDLastSave="0" documentId="8_{E7C68676-4526-44B9-A80B-392889AC7FE8}" xr6:coauthVersionLast="47" xr6:coauthVersionMax="47" xr10:uidLastSave="{00000000-0000-0000-0000-000000000000}"/>
  <bookViews>
    <workbookView xWindow="1560" yWindow="1560" windowWidth="21600" windowHeight="11385" activeTab="4" xr2:uid="{00000000-000D-0000-FFFF-FFFF00000000}"/>
  </bookViews>
  <sheets>
    <sheet name="Utente" sheetId="2" r:id="rId1"/>
    <sheet name="Convocatoria" sheetId="7" r:id="rId2"/>
    <sheet name="Toma" sheetId="3" r:id="rId3"/>
    <sheet name="Seringas" sheetId="6" r:id="rId4"/>
    <sheet name="Frasco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2" l="1"/>
  <c r="D42" i="2"/>
  <c r="D39" i="7"/>
  <c r="D41" i="4" l="1"/>
  <c r="D29" i="4"/>
  <c r="D34" i="4" s="1"/>
  <c r="D27" i="7"/>
  <c r="D32" i="7" s="1"/>
  <c r="D41" i="6"/>
  <c r="D29" i="6"/>
  <c r="D34" i="6" s="1"/>
  <c r="D41" i="3"/>
  <c r="D29" i="3"/>
  <c r="D34" i="3" s="1"/>
  <c r="D44" i="4" l="1"/>
  <c r="D47" i="4" s="1"/>
  <c r="D48" i="4" s="1"/>
  <c r="D42" i="7"/>
  <c r="D44" i="6"/>
  <c r="D44" i="3"/>
  <c r="D45" i="7" l="1"/>
  <c r="D46" i="7" s="1"/>
  <c r="D47" i="6"/>
  <c r="D48" i="6" s="1"/>
  <c r="D47" i="3"/>
  <c r="D48" i="3" s="1"/>
  <c r="D27" i="2"/>
  <c r="D32" i="2" s="1"/>
  <c r="D45" i="2" l="1"/>
  <c r="D46" i="2" s="1"/>
</calcChain>
</file>

<file path=xl/sharedStrings.xml><?xml version="1.0" encoding="utf-8"?>
<sst xmlns="http://schemas.openxmlformats.org/spreadsheetml/2006/main" count="364" uniqueCount="97">
  <si>
    <t>INSERÇÕES</t>
  </si>
  <si>
    <t>ACTUALIZAÇÕES</t>
  </si>
  <si>
    <t>APAGAMENTOS</t>
  </si>
  <si>
    <t>PF        PCTFREE</t>
  </si>
  <si>
    <t>%</t>
  </si>
  <si>
    <t>[ 1 .. 25 ]</t>
  </si>
  <si>
    <t>PU       PCTUSED</t>
  </si>
  <si>
    <t>[ 40 .. 90 ]</t>
  </si>
  <si>
    <t>PINC   PCTINCREASE</t>
  </si>
  <si>
    <t>10%</t>
  </si>
  <si>
    <t>[ 0 .. 100] DEFEITO 50</t>
  </si>
  <si>
    <t>BYTES</t>
  </si>
  <si>
    <t>NUMBER</t>
  </si>
  <si>
    <t>DATE</t>
  </si>
  <si>
    <t>STA</t>
  </si>
  <si>
    <t>TMR</t>
  </si>
  <si>
    <t>TAMANHO MEDIO DO REGISTO</t>
  </si>
  <si>
    <t>TB</t>
  </si>
  <si>
    <t>TAMANHO DO BLOCO</t>
  </si>
  <si>
    <t>HF</t>
  </si>
  <si>
    <t>HEADER FIXO (Máximo 107 Bytes)</t>
  </si>
  <si>
    <t>+/- 8% do Bloco</t>
  </si>
  <si>
    <t>ELB</t>
  </si>
  <si>
    <t>ESPAÇO LIVRE NO BLOCO</t>
  </si>
  <si>
    <t>TB * (100% - PCTFREE) - HF</t>
  </si>
  <si>
    <t>NRI     NÚMERO  INICIAL DE REGISTOS</t>
  </si>
  <si>
    <t>Registos</t>
  </si>
  <si>
    <t>NB       NÚMERO  DE BLOCOS</t>
  </si>
  <si>
    <t>Blocos</t>
  </si>
  <si>
    <t>EIT      ESPAÇO INICIAL DA TABELA</t>
  </si>
  <si>
    <t xml:space="preserve">NUMBER </t>
  </si>
  <si>
    <t xml:space="preserve">BYTES </t>
  </si>
  <si>
    <t xml:space="preserve">Header Variavel (por registo) </t>
  </si>
  <si>
    <t>Header de coluna (por registo)</t>
  </si>
  <si>
    <t>SOMA TOTAL ATRIBUTOS</t>
  </si>
  <si>
    <t>NRB    NÚMERO  DE REGISTO POR BLOCO</t>
  </si>
  <si>
    <t xml:space="preserve">
</t>
  </si>
  <si>
    <t>ELB / TMR (ARREDONDADO PARA BAIXO)</t>
  </si>
  <si>
    <t>NOME</t>
  </si>
  <si>
    <t xml:space="preserve">    TIPO</t>
  </si>
  <si>
    <t>TAMANHO</t>
  </si>
  <si>
    <t xml:space="preserve">ATRIBUTOS                                     </t>
  </si>
  <si>
    <t>Poucas atualizações ou escassas</t>
  </si>
  <si>
    <t>Poucos ou nenhuns</t>
  </si>
  <si>
    <t>Muitas inserções cerca de 10M(se estivermos só a falar em Portugal)</t>
  </si>
  <si>
    <t>Id_utente</t>
  </si>
  <si>
    <t>Id_concelho</t>
  </si>
  <si>
    <t>Id_profissao</t>
  </si>
  <si>
    <t>Nome</t>
  </si>
  <si>
    <t>Idade</t>
  </si>
  <si>
    <t>Imunizado</t>
  </si>
  <si>
    <t>LocalDeTrabalho</t>
  </si>
  <si>
    <t>Datadenascimento</t>
  </si>
  <si>
    <t>rejeitou</t>
  </si>
  <si>
    <t>convocado</t>
  </si>
  <si>
    <t>ndosestomadas</t>
  </si>
  <si>
    <t>dataultimadose</t>
  </si>
  <si>
    <t>centro_saude</t>
  </si>
  <si>
    <t>Char</t>
  </si>
  <si>
    <t>bool</t>
  </si>
  <si>
    <t>char</t>
  </si>
  <si>
    <t>date</t>
  </si>
  <si>
    <t>number</t>
  </si>
  <si>
    <t>bytes</t>
  </si>
  <si>
    <t>começei inicialmente por considerar que 10% da população foi vacinada</t>
  </si>
  <si>
    <t>Algumas</t>
  </si>
  <si>
    <t>Idconvocatoria</t>
  </si>
  <si>
    <t>Nfase</t>
  </si>
  <si>
    <t>id_toma</t>
  </si>
  <si>
    <t>data_convocatoria</t>
  </si>
  <si>
    <t>resposta</t>
  </si>
  <si>
    <t>localvacinacao</t>
  </si>
  <si>
    <t>Muitas inserções (quase as mesmas que os utentes)</t>
  </si>
  <si>
    <t>Idtoma</t>
  </si>
  <si>
    <t>Id_convocatoria</t>
  </si>
  <si>
    <t>idutente</t>
  </si>
  <si>
    <t>idturno</t>
  </si>
  <si>
    <t>datatoma</t>
  </si>
  <si>
    <t>compareceu</t>
  </si>
  <si>
    <t>Muitas inserções o dobro dos utentes</t>
  </si>
  <si>
    <t>Idseringa</t>
  </si>
  <si>
    <t>IdToma</t>
  </si>
  <si>
    <t>IdFrasco</t>
  </si>
  <si>
    <t>QUANTIDADE</t>
  </si>
  <si>
    <t>estado</t>
  </si>
  <si>
    <t>Bastantes</t>
  </si>
  <si>
    <t>Cerca de 1/5 das seringas pois em media cada frasco da para 5 seringas</t>
  </si>
  <si>
    <t>Idfrasco</t>
  </si>
  <si>
    <t>idtransporte</t>
  </si>
  <si>
    <t>idvacina</t>
  </si>
  <si>
    <t>idlote</t>
  </si>
  <si>
    <t>ndoses</t>
  </si>
  <si>
    <t>data_aberto</t>
  </si>
  <si>
    <t>local</t>
  </si>
  <si>
    <t>POR  DEFEITO : 4098 BYTES</t>
  </si>
  <si>
    <t>POR  DEFEITO :4098 BYTES</t>
  </si>
  <si>
    <t>Algumas atualizações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</si>
</sst>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204"/>
    </font>
    <font>
      <sz val="9.5"/>
      <color rgb="FF000000"/>
      <name val="Times New Roman"/>
      <family val="1"/>
    </font>
    <font>
      <sz val="8.5"/>
      <color rgb="FF000000"/>
      <name val="Times New Roman"/>
      <family val="1"/>
    </font>
    <font>
      <u/>
      <sz val="9.5"/>
      <color rgb="FF000000"/>
      <name val="Times New Roman"/>
      <family val="1"/>
    </font>
    <font>
      <u/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BFBFB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4" xfId="0" applyFont="1" applyFill="1" applyBorder="1" applyAlignment="1">
      <alignment horizontal="left" vertical="top"/>
    </xf>
    <xf numFmtId="0" fontId="0" fillId="2" borderId="6" xfId="0" applyFill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1" fontId="1" fillId="2" borderId="5" xfId="0" applyNumberFormat="1" applyFont="1" applyFill="1" applyBorder="1" applyAlignment="1">
      <alignment horizontal="right" vertical="top"/>
    </xf>
    <xf numFmtId="0" fontId="1" fillId="2" borderId="7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1" fontId="1" fillId="2" borderId="10" xfId="0" applyNumberFormat="1" applyFont="1" applyFill="1" applyBorder="1" applyAlignment="1">
      <alignment horizontal="right" vertical="top"/>
    </xf>
    <xf numFmtId="0" fontId="1" fillId="2" borderId="11" xfId="0" applyFont="1" applyFill="1" applyBorder="1" applyAlignment="1">
      <alignment horizontal="left" vertical="top"/>
    </xf>
    <xf numFmtId="0" fontId="0" fillId="0" borderId="6" xfId="0" applyBorder="1" applyAlignment="1">
      <alignment vertical="top"/>
    </xf>
    <xf numFmtId="0" fontId="1" fillId="2" borderId="6" xfId="0" applyFont="1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1" fillId="0" borderId="5" xfId="0" applyFont="1" applyBorder="1" applyAlignment="1">
      <alignment vertical="top" wrapText="1"/>
    </xf>
    <xf numFmtId="0" fontId="1" fillId="2" borderId="6" xfId="0" applyFont="1" applyFill="1" applyBorder="1" applyAlignment="1">
      <alignment vertical="top" wrapText="1"/>
    </xf>
    <xf numFmtId="0" fontId="0" fillId="0" borderId="7" xfId="0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5" xfId="0" applyFill="1" applyBorder="1" applyAlignment="1">
      <alignment vertical="top"/>
    </xf>
    <xf numFmtId="0" fontId="1" fillId="2" borderId="2" xfId="0" applyFont="1" applyFill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4" borderId="6" xfId="0" applyFont="1" applyFill="1" applyBorder="1" applyAlignment="1">
      <alignment vertical="top"/>
    </xf>
    <xf numFmtId="0" fontId="1" fillId="4" borderId="6" xfId="0" applyFont="1" applyFill="1" applyBorder="1" applyAlignment="1">
      <alignment horizontal="right" vertical="top" wrapText="1"/>
    </xf>
    <xf numFmtId="0" fontId="0" fillId="4" borderId="6" xfId="0" applyFill="1" applyBorder="1" applyAlignment="1">
      <alignment vertical="top"/>
    </xf>
    <xf numFmtId="0" fontId="1" fillId="4" borderId="6" xfId="0" applyFont="1" applyFill="1" applyBorder="1" applyAlignment="1">
      <alignment horizontal="left" vertical="top"/>
    </xf>
    <xf numFmtId="1" fontId="1" fillId="4" borderId="6" xfId="0" applyNumberFormat="1" applyFont="1" applyFill="1" applyBorder="1" applyAlignment="1">
      <alignment horizontal="right" vertical="top"/>
    </xf>
    <xf numFmtId="0" fontId="0" fillId="4" borderId="6" xfId="0" applyFill="1" applyBorder="1" applyAlignment="1">
      <alignment horizontal="left" vertical="top"/>
    </xf>
    <xf numFmtId="3" fontId="1" fillId="0" borderId="4" xfId="0" applyNumberFormat="1" applyFont="1" applyFill="1" applyBorder="1" applyAlignment="1">
      <alignment vertical="top"/>
    </xf>
    <xf numFmtId="0" fontId="1" fillId="0" borderId="4" xfId="0" applyFont="1" applyFill="1" applyBorder="1" applyAlignment="1">
      <alignment vertical="top"/>
    </xf>
    <xf numFmtId="0" fontId="1" fillId="0" borderId="3" xfId="0" applyFont="1" applyFill="1" applyBorder="1" applyAlignment="1">
      <alignment horizontal="left" vertical="top"/>
    </xf>
    <xf numFmtId="9" fontId="1" fillId="4" borderId="3" xfId="0" applyNumberFormat="1" applyFont="1" applyFill="1" applyBorder="1" applyAlignment="1">
      <alignment horizontal="right" vertical="top"/>
    </xf>
    <xf numFmtId="0" fontId="1" fillId="4" borderId="3" xfId="0" applyFont="1" applyFill="1" applyBorder="1" applyAlignment="1">
      <alignment horizontal="right" vertical="top"/>
    </xf>
    <xf numFmtId="3" fontId="1" fillId="4" borderId="4" xfId="0" applyNumberFormat="1" applyFont="1" applyFill="1" applyBorder="1" applyAlignment="1">
      <alignment vertical="top"/>
    </xf>
    <xf numFmtId="0" fontId="1" fillId="3" borderId="3" xfId="0" applyFont="1" applyFill="1" applyBorder="1" applyAlignment="1">
      <alignment horizontal="left" vertical="top"/>
    </xf>
    <xf numFmtId="0" fontId="3" fillId="4" borderId="3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0" fillId="0" borderId="5" xfId="0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0" fillId="0" borderId="7" xfId="0" applyBorder="1" applyAlignment="1">
      <alignment horizontal="center" vertical="top"/>
    </xf>
    <xf numFmtId="0" fontId="1" fillId="0" borderId="8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4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7C1AC-75B0-4E4F-A872-FF2108533923}">
  <dimension ref="A1:G51"/>
  <sheetViews>
    <sheetView workbookViewId="0">
      <selection activeCell="A8" sqref="A8:F8"/>
    </sheetView>
  </sheetViews>
  <sheetFormatPr defaultRowHeight="15" x14ac:dyDescent="0.25"/>
  <cols>
    <col min="1" max="1" width="5.85546875" customWidth="1"/>
    <col min="2" max="2" width="22.28515625" bestFit="1" customWidth="1"/>
    <col min="3" max="3" width="13.7109375" customWidth="1"/>
    <col min="4" max="4" width="12.85546875" customWidth="1"/>
    <col min="5" max="5" width="9.85546875" customWidth="1"/>
    <col min="6" max="6" width="49.7109375" customWidth="1"/>
    <col min="7" max="7" width="1.85546875" customWidth="1"/>
  </cols>
  <sheetData>
    <row r="1" spans="1:7" ht="15.2" customHeight="1" x14ac:dyDescent="0.25">
      <c r="A1" s="57" t="s">
        <v>0</v>
      </c>
      <c r="B1" s="57"/>
      <c r="C1" s="57"/>
      <c r="D1" s="57"/>
      <c r="E1" s="57"/>
      <c r="F1" s="57"/>
    </row>
    <row r="2" spans="1:7" ht="29.65" customHeight="1" x14ac:dyDescent="0.25">
      <c r="A2" s="56" t="s">
        <v>44</v>
      </c>
      <c r="B2" s="56"/>
      <c r="C2" s="56"/>
      <c r="D2" s="56"/>
      <c r="E2" s="56"/>
      <c r="F2" s="56"/>
    </row>
    <row r="3" spans="1:7" ht="15.2" customHeight="1" x14ac:dyDescent="0.25">
      <c r="A3" s="57" t="s">
        <v>1</v>
      </c>
      <c r="B3" s="57"/>
      <c r="C3" s="57"/>
      <c r="D3" s="57"/>
      <c r="E3" s="57"/>
      <c r="F3" s="57"/>
    </row>
    <row r="4" spans="1:7" ht="29.65" customHeight="1" x14ac:dyDescent="0.25">
      <c r="A4" s="58" t="s">
        <v>65</v>
      </c>
      <c r="B4" s="58"/>
      <c r="C4" s="58"/>
      <c r="D4" s="58"/>
      <c r="E4" s="58"/>
      <c r="F4" s="58"/>
    </row>
    <row r="5" spans="1:7" ht="15.2" customHeight="1" x14ac:dyDescent="0.25">
      <c r="A5" s="39" t="s">
        <v>3</v>
      </c>
      <c r="B5" s="39"/>
      <c r="C5" s="39"/>
      <c r="D5" s="32">
        <v>0.12</v>
      </c>
      <c r="E5" s="1" t="s">
        <v>4</v>
      </c>
      <c r="F5" s="22" t="s">
        <v>5</v>
      </c>
    </row>
    <row r="6" spans="1:7" ht="29.65" customHeight="1" x14ac:dyDescent="0.25">
      <c r="A6" s="48"/>
      <c r="B6" s="48"/>
      <c r="C6" s="48"/>
      <c r="D6" s="48"/>
      <c r="E6" s="48"/>
      <c r="F6" s="48"/>
    </row>
    <row r="7" spans="1:7" ht="15.2" customHeight="1" x14ac:dyDescent="0.25">
      <c r="A7" s="39" t="s">
        <v>6</v>
      </c>
      <c r="B7" s="39"/>
      <c r="C7" s="39"/>
      <c r="D7" s="33">
        <v>88</v>
      </c>
      <c r="E7" s="1" t="s">
        <v>4</v>
      </c>
      <c r="F7" s="22" t="s">
        <v>7</v>
      </c>
    </row>
    <row r="8" spans="1:7" ht="29.65" customHeight="1" x14ac:dyDescent="0.25">
      <c r="A8" s="48"/>
      <c r="B8" s="48"/>
      <c r="C8" s="48"/>
      <c r="D8" s="48"/>
      <c r="E8" s="48"/>
      <c r="F8" s="48"/>
    </row>
    <row r="9" spans="1:7" x14ac:dyDescent="0.25">
      <c r="A9" s="39" t="s">
        <v>8</v>
      </c>
      <c r="B9" s="39"/>
      <c r="C9" s="39"/>
      <c r="D9" s="33" t="s">
        <v>9</v>
      </c>
      <c r="E9" s="1" t="s">
        <v>4</v>
      </c>
      <c r="F9" s="22" t="s">
        <v>10</v>
      </c>
    </row>
    <row r="10" spans="1:7" x14ac:dyDescent="0.25">
      <c r="A10" s="43"/>
      <c r="B10" s="43"/>
      <c r="C10" s="43"/>
      <c r="D10" s="43"/>
      <c r="E10" s="43"/>
      <c r="F10" s="43"/>
      <c r="G10" s="43"/>
    </row>
    <row r="11" spans="1:7" ht="15.2" customHeight="1" x14ac:dyDescent="0.25">
      <c r="A11" s="49" t="s">
        <v>41</v>
      </c>
      <c r="B11" s="50"/>
      <c r="C11" s="50"/>
      <c r="D11" s="50"/>
      <c r="E11" s="51"/>
    </row>
    <row r="12" spans="1:7" ht="15.2" customHeight="1" x14ac:dyDescent="0.25">
      <c r="A12" s="18"/>
      <c r="B12" s="19" t="s">
        <v>38</v>
      </c>
      <c r="C12" s="19" t="s">
        <v>39</v>
      </c>
      <c r="D12" s="19" t="s">
        <v>40</v>
      </c>
      <c r="E12" s="19"/>
    </row>
    <row r="13" spans="1:7" ht="14.45" customHeight="1" x14ac:dyDescent="0.25">
      <c r="A13" s="3"/>
      <c r="B13" s="23" t="s">
        <v>45</v>
      </c>
      <c r="C13" s="23" t="s">
        <v>30</v>
      </c>
      <c r="D13" s="24">
        <v>4</v>
      </c>
      <c r="E13" s="13" t="s">
        <v>31</v>
      </c>
    </row>
    <row r="14" spans="1:7" ht="14.45" customHeight="1" x14ac:dyDescent="0.25">
      <c r="A14" s="3"/>
      <c r="B14" s="25" t="s">
        <v>46</v>
      </c>
      <c r="C14" s="25" t="s">
        <v>12</v>
      </c>
      <c r="D14" s="24">
        <v>4</v>
      </c>
      <c r="E14" s="14" t="s">
        <v>11</v>
      </c>
    </row>
    <row r="15" spans="1:7" ht="14.45" customHeight="1" x14ac:dyDescent="0.25">
      <c r="A15" s="3"/>
      <c r="B15" s="26" t="s">
        <v>47</v>
      </c>
      <c r="C15" s="26" t="s">
        <v>12</v>
      </c>
      <c r="D15" s="24">
        <v>4</v>
      </c>
      <c r="E15" s="4" t="s">
        <v>11</v>
      </c>
    </row>
    <row r="16" spans="1:7" ht="14.45" customHeight="1" x14ac:dyDescent="0.25">
      <c r="A16" s="3"/>
      <c r="B16" s="26" t="s">
        <v>48</v>
      </c>
      <c r="C16" s="26" t="s">
        <v>58</v>
      </c>
      <c r="D16" s="24">
        <v>21</v>
      </c>
      <c r="E16" s="4" t="s">
        <v>11</v>
      </c>
    </row>
    <row r="17" spans="1:5" ht="14.45" customHeight="1" x14ac:dyDescent="0.25">
      <c r="A17" s="3"/>
      <c r="B17" s="26" t="s">
        <v>49</v>
      </c>
      <c r="C17" s="26" t="s">
        <v>12</v>
      </c>
      <c r="D17" s="24">
        <v>4</v>
      </c>
      <c r="E17" s="4" t="s">
        <v>11</v>
      </c>
    </row>
    <row r="18" spans="1:5" ht="14.45" customHeight="1" x14ac:dyDescent="0.25">
      <c r="A18" s="3"/>
      <c r="B18" s="26" t="s">
        <v>50</v>
      </c>
      <c r="C18" s="26" t="s">
        <v>59</v>
      </c>
      <c r="D18" s="27">
        <v>1</v>
      </c>
      <c r="E18" s="4" t="s">
        <v>11</v>
      </c>
    </row>
    <row r="19" spans="1:5" ht="14.45" customHeight="1" x14ac:dyDescent="0.25">
      <c r="A19" s="3"/>
      <c r="B19" s="26" t="s">
        <v>51</v>
      </c>
      <c r="C19" s="26" t="s">
        <v>60</v>
      </c>
      <c r="D19" s="27">
        <v>21</v>
      </c>
      <c r="E19" s="4" t="s">
        <v>11</v>
      </c>
    </row>
    <row r="20" spans="1:5" ht="14.45" customHeight="1" x14ac:dyDescent="0.25">
      <c r="A20" s="3"/>
      <c r="B20" s="26" t="s">
        <v>52</v>
      </c>
      <c r="C20" s="26" t="s">
        <v>13</v>
      </c>
      <c r="D20" s="27">
        <v>7</v>
      </c>
      <c r="E20" s="4" t="s">
        <v>11</v>
      </c>
    </row>
    <row r="21" spans="1:5" ht="14.45" customHeight="1" x14ac:dyDescent="0.25">
      <c r="A21" s="3"/>
      <c r="B21" s="26" t="s">
        <v>53</v>
      </c>
      <c r="C21" s="26" t="s">
        <v>59</v>
      </c>
      <c r="D21" s="27">
        <v>1</v>
      </c>
      <c r="E21" s="4" t="s">
        <v>63</v>
      </c>
    </row>
    <row r="22" spans="1:5" ht="14.45" customHeight="1" x14ac:dyDescent="0.25">
      <c r="A22" s="3"/>
      <c r="B22" s="26" t="s">
        <v>54</v>
      </c>
      <c r="C22" s="26" t="s">
        <v>59</v>
      </c>
      <c r="D22" s="27">
        <v>1</v>
      </c>
      <c r="E22" s="4" t="s">
        <v>63</v>
      </c>
    </row>
    <row r="23" spans="1:5" ht="14.45" customHeight="1" x14ac:dyDescent="0.25">
      <c r="A23" s="3"/>
      <c r="B23" s="28" t="s">
        <v>55</v>
      </c>
      <c r="C23" s="28" t="s">
        <v>62</v>
      </c>
      <c r="D23" s="28">
        <v>4</v>
      </c>
      <c r="E23" s="2" t="s">
        <v>63</v>
      </c>
    </row>
    <row r="24" spans="1:5" ht="14.45" customHeight="1" x14ac:dyDescent="0.25">
      <c r="A24" s="3"/>
      <c r="B24" s="28" t="s">
        <v>56</v>
      </c>
      <c r="C24" s="28" t="s">
        <v>61</v>
      </c>
      <c r="D24" s="28">
        <v>7</v>
      </c>
      <c r="E24" s="2" t="s">
        <v>63</v>
      </c>
    </row>
    <row r="25" spans="1:5" ht="14.45" customHeight="1" x14ac:dyDescent="0.25">
      <c r="A25" s="3"/>
      <c r="B25" s="28" t="s">
        <v>57</v>
      </c>
      <c r="C25" s="28" t="s">
        <v>60</v>
      </c>
      <c r="D25" s="28">
        <v>21</v>
      </c>
      <c r="E25" s="2" t="s">
        <v>63</v>
      </c>
    </row>
    <row r="26" spans="1:5" ht="15.2" customHeight="1" x14ac:dyDescent="0.25">
      <c r="A26" s="3"/>
      <c r="B26" s="28"/>
      <c r="C26" s="28"/>
      <c r="D26" s="28"/>
      <c r="E26" s="2"/>
    </row>
    <row r="27" spans="1:5" ht="15.2" customHeight="1" x14ac:dyDescent="0.25">
      <c r="A27" s="5" t="s">
        <v>14</v>
      </c>
      <c r="B27" s="6" t="s">
        <v>34</v>
      </c>
      <c r="C27" s="6"/>
      <c r="D27" s="7">
        <f>SUM(D13:D26)</f>
        <v>100</v>
      </c>
      <c r="E27" s="8" t="s">
        <v>11</v>
      </c>
    </row>
    <row r="28" spans="1:5" x14ac:dyDescent="0.25">
      <c r="A28" s="52"/>
      <c r="B28" s="53" t="s">
        <v>32</v>
      </c>
      <c r="C28" s="54"/>
      <c r="D28" s="55">
        <v>5</v>
      </c>
      <c r="E28" s="16" t="s">
        <v>31</v>
      </c>
    </row>
    <row r="29" spans="1:5" x14ac:dyDescent="0.25">
      <c r="A29" s="52"/>
      <c r="B29" s="53"/>
      <c r="C29" s="54"/>
      <c r="D29" s="55"/>
      <c r="E29" s="16"/>
    </row>
    <row r="30" spans="1:5" x14ac:dyDescent="0.25">
      <c r="A30" s="52"/>
      <c r="B30" s="53"/>
      <c r="C30" s="54"/>
      <c r="D30" s="55"/>
      <c r="E30" s="16"/>
    </row>
    <row r="31" spans="1:5" x14ac:dyDescent="0.25">
      <c r="A31" s="17"/>
      <c r="B31" s="53" t="s">
        <v>33</v>
      </c>
      <c r="C31" s="54"/>
      <c r="D31" s="12">
        <v>13</v>
      </c>
      <c r="E31" s="16" t="s">
        <v>31</v>
      </c>
    </row>
    <row r="32" spans="1:5" x14ac:dyDescent="0.25">
      <c r="A32" s="9" t="s">
        <v>15</v>
      </c>
      <c r="B32" s="47" t="s">
        <v>16</v>
      </c>
      <c r="C32" s="47"/>
      <c r="D32" s="10">
        <f>SUM(D27:D31)</f>
        <v>118</v>
      </c>
      <c r="E32" s="11" t="s">
        <v>11</v>
      </c>
    </row>
    <row r="33" spans="1:7" x14ac:dyDescent="0.25">
      <c r="A33" s="43"/>
      <c r="B33" s="43"/>
      <c r="C33" s="43"/>
      <c r="D33" s="43"/>
      <c r="E33" s="43"/>
      <c r="F33" s="43"/>
      <c r="G33" s="43"/>
    </row>
    <row r="34" spans="1:7" ht="13.5" customHeight="1" x14ac:dyDescent="0.25">
      <c r="A34" s="43"/>
      <c r="B34" s="43"/>
      <c r="C34" s="43"/>
      <c r="D34" s="43"/>
      <c r="E34" s="43"/>
      <c r="F34" s="43"/>
      <c r="G34" s="43"/>
    </row>
    <row r="35" spans="1:7" ht="15.2" customHeight="1" x14ac:dyDescent="0.25">
      <c r="A35" s="20" t="s">
        <v>17</v>
      </c>
      <c r="B35" s="44" t="s">
        <v>18</v>
      </c>
      <c r="C35" s="44"/>
      <c r="D35" s="34">
        <v>2048</v>
      </c>
      <c r="E35" s="1" t="s">
        <v>11</v>
      </c>
    </row>
    <row r="36" spans="1:7" ht="15.2" customHeight="1" x14ac:dyDescent="0.25">
      <c r="A36" s="21"/>
      <c r="B36" s="45" t="s">
        <v>95</v>
      </c>
      <c r="C36" s="45"/>
      <c r="D36" s="46"/>
      <c r="E36" s="46"/>
    </row>
    <row r="37" spans="1:7" ht="15.2" customHeight="1" x14ac:dyDescent="0.25">
      <c r="A37" s="20" t="s">
        <v>19</v>
      </c>
      <c r="B37" s="44" t="s">
        <v>20</v>
      </c>
      <c r="C37" s="44"/>
      <c r="D37" s="30">
        <v>84</v>
      </c>
      <c r="E37" s="1" t="s">
        <v>11</v>
      </c>
    </row>
    <row r="38" spans="1:7" ht="15.2" customHeight="1" x14ac:dyDescent="0.25">
      <c r="A38" s="21"/>
      <c r="B38" s="45" t="s">
        <v>21</v>
      </c>
      <c r="C38" s="45"/>
      <c r="D38" s="46"/>
      <c r="E38" s="46"/>
    </row>
    <row r="39" spans="1:7" ht="15.2" customHeight="1" x14ac:dyDescent="0.25">
      <c r="A39" s="20" t="s">
        <v>22</v>
      </c>
      <c r="B39" s="44" t="s">
        <v>23</v>
      </c>
      <c r="C39" s="44"/>
      <c r="D39" s="29">
        <f>D35*(100%-D5)-D37</f>
        <v>1718.24</v>
      </c>
      <c r="E39" s="1" t="s">
        <v>11</v>
      </c>
    </row>
    <row r="40" spans="1:7" ht="29.65" customHeight="1" x14ac:dyDescent="0.25">
      <c r="A40" s="21"/>
      <c r="B40" s="45" t="s">
        <v>24</v>
      </c>
      <c r="C40" s="45"/>
      <c r="D40" s="46"/>
      <c r="E40" s="46"/>
    </row>
    <row r="41" spans="1:7" ht="15.75" customHeight="1" x14ac:dyDescent="0.25">
      <c r="A41" s="43"/>
      <c r="B41" s="43"/>
      <c r="C41" s="43"/>
      <c r="D41" s="43"/>
      <c r="E41" s="43"/>
      <c r="F41" s="43"/>
      <c r="G41" s="43"/>
    </row>
    <row r="42" spans="1:7" x14ac:dyDescent="0.25">
      <c r="A42" s="39" t="s">
        <v>35</v>
      </c>
      <c r="B42" s="39"/>
      <c r="C42" s="39"/>
      <c r="D42" s="35">
        <f>ROUNDDOWN(D39/D32,0)</f>
        <v>14</v>
      </c>
      <c r="E42" s="1" t="s">
        <v>26</v>
      </c>
    </row>
    <row r="43" spans="1:7" x14ac:dyDescent="0.25">
      <c r="A43" s="40" t="s">
        <v>37</v>
      </c>
      <c r="B43" s="41"/>
      <c r="C43" s="41"/>
      <c r="D43" s="41"/>
      <c r="E43" s="42"/>
    </row>
    <row r="44" spans="1:7" ht="15.2" customHeight="1" x14ac:dyDescent="0.25">
      <c r="A44" s="39" t="s">
        <v>25</v>
      </c>
      <c r="B44" s="39"/>
      <c r="C44" s="39"/>
      <c r="D44" s="36">
        <v>1000000</v>
      </c>
      <c r="E44" s="1" t="s">
        <v>26</v>
      </c>
      <c r="F44" t="s">
        <v>64</v>
      </c>
    </row>
    <row r="45" spans="1:7" ht="15.2" customHeight="1" x14ac:dyDescent="0.25">
      <c r="A45" s="39" t="s">
        <v>27</v>
      </c>
      <c r="B45" s="39"/>
      <c r="C45" s="39"/>
      <c r="D45" s="31">
        <f>ROUNDDOWN(D44/D42,0)</f>
        <v>71428</v>
      </c>
      <c r="E45" s="1" t="s">
        <v>28</v>
      </c>
    </row>
    <row r="46" spans="1:7" ht="15.2" customHeight="1" x14ac:dyDescent="0.25">
      <c r="A46" s="39" t="s">
        <v>29</v>
      </c>
      <c r="B46" s="39"/>
      <c r="C46" s="39"/>
      <c r="D46" s="31">
        <f>D45*D35</f>
        <v>146284544</v>
      </c>
      <c r="E46" s="1" t="s">
        <v>11</v>
      </c>
    </row>
    <row r="47" spans="1:7" ht="15.2" customHeight="1" x14ac:dyDescent="0.25">
      <c r="A47" s="40"/>
      <c r="B47" s="41"/>
      <c r="C47" s="41"/>
      <c r="D47" s="41"/>
      <c r="E47" s="42"/>
    </row>
    <row r="51" spans="1:7" ht="14.45" customHeight="1" x14ac:dyDescent="0.25">
      <c r="A51" s="15" t="s">
        <v>36</v>
      </c>
      <c r="B51" s="15"/>
      <c r="C51" s="15"/>
      <c r="D51" s="15"/>
      <c r="E51" s="15"/>
      <c r="F51" s="15"/>
      <c r="G51" s="15"/>
    </row>
  </sheetData>
  <mergeCells count="34">
    <mergeCell ref="A1:F1"/>
    <mergeCell ref="A2:F2"/>
    <mergeCell ref="A3:F3"/>
    <mergeCell ref="A4:F4"/>
    <mergeCell ref="B32:C32"/>
    <mergeCell ref="A5:C5"/>
    <mergeCell ref="A6:F6"/>
    <mergeCell ref="A7:C7"/>
    <mergeCell ref="A8:F8"/>
    <mergeCell ref="A9:C9"/>
    <mergeCell ref="A10:G10"/>
    <mergeCell ref="A11:E11"/>
    <mergeCell ref="A28:A30"/>
    <mergeCell ref="B28:C30"/>
    <mergeCell ref="D28:D30"/>
    <mergeCell ref="B31:C31"/>
    <mergeCell ref="A41:G41"/>
    <mergeCell ref="A33:G33"/>
    <mergeCell ref="A34:G34"/>
    <mergeCell ref="B35:C35"/>
    <mergeCell ref="B36:C36"/>
    <mergeCell ref="D36:E36"/>
    <mergeCell ref="B37:C37"/>
    <mergeCell ref="B38:C38"/>
    <mergeCell ref="D38:E38"/>
    <mergeCell ref="B39:C39"/>
    <mergeCell ref="B40:C40"/>
    <mergeCell ref="D40:E40"/>
    <mergeCell ref="A42:C42"/>
    <mergeCell ref="A43:E43"/>
    <mergeCell ref="A44:C44"/>
    <mergeCell ref="A45:C45"/>
    <mergeCell ref="A46:C46"/>
    <mergeCell ref="A47:E4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AFB0A-0413-401D-8DCE-6C4F163B1751}">
  <dimension ref="A1:G50"/>
  <sheetViews>
    <sheetView workbookViewId="0">
      <selection activeCell="A8" sqref="A8:F8"/>
    </sheetView>
  </sheetViews>
  <sheetFormatPr defaultRowHeight="15" x14ac:dyDescent="0.25"/>
  <cols>
    <col min="1" max="1" width="5.85546875" customWidth="1"/>
    <col min="2" max="2" width="22.28515625" bestFit="1" customWidth="1"/>
    <col min="3" max="3" width="13.7109375" customWidth="1"/>
    <col min="4" max="4" width="12.85546875" customWidth="1"/>
    <col min="5" max="5" width="9.85546875" customWidth="1"/>
    <col min="6" max="6" width="49.7109375" customWidth="1"/>
    <col min="7" max="7" width="1.85546875" customWidth="1"/>
  </cols>
  <sheetData>
    <row r="1" spans="1:7" ht="15.2" customHeight="1" x14ac:dyDescent="0.25">
      <c r="A1" s="57" t="s">
        <v>0</v>
      </c>
      <c r="B1" s="57"/>
      <c r="C1" s="57"/>
      <c r="D1" s="57"/>
      <c r="E1" s="57"/>
      <c r="F1" s="57"/>
    </row>
    <row r="2" spans="1:7" ht="29.65" customHeight="1" x14ac:dyDescent="0.25">
      <c r="A2" s="56" t="s">
        <v>72</v>
      </c>
      <c r="B2" s="56"/>
      <c r="C2" s="56"/>
      <c r="D2" s="56"/>
      <c r="E2" s="56"/>
      <c r="F2" s="56"/>
    </row>
    <row r="3" spans="1:7" ht="15.2" customHeight="1" x14ac:dyDescent="0.25">
      <c r="A3" s="57" t="s">
        <v>1</v>
      </c>
      <c r="B3" s="57"/>
      <c r="C3" s="57"/>
      <c r="D3" s="57"/>
      <c r="E3" s="57"/>
      <c r="F3" s="57"/>
    </row>
    <row r="4" spans="1:7" ht="29.65" customHeight="1" x14ac:dyDescent="0.25">
      <c r="A4" s="58" t="s">
        <v>42</v>
      </c>
      <c r="B4" s="58"/>
      <c r="C4" s="58"/>
      <c r="D4" s="58"/>
      <c r="E4" s="58"/>
      <c r="F4" s="58"/>
    </row>
    <row r="5" spans="1:7" ht="15.2" customHeight="1" x14ac:dyDescent="0.25">
      <c r="A5" s="39" t="s">
        <v>3</v>
      </c>
      <c r="B5" s="39"/>
      <c r="C5" s="39"/>
      <c r="D5" s="32">
        <v>0.05</v>
      </c>
      <c r="E5" s="1" t="s">
        <v>4</v>
      </c>
      <c r="F5" s="22" t="s">
        <v>5</v>
      </c>
    </row>
    <row r="6" spans="1:7" ht="29.65" customHeight="1" x14ac:dyDescent="0.25">
      <c r="A6" s="48"/>
      <c r="B6" s="48"/>
      <c r="C6" s="48"/>
      <c r="D6" s="48"/>
      <c r="E6" s="48"/>
      <c r="F6" s="48"/>
    </row>
    <row r="7" spans="1:7" ht="15.2" customHeight="1" x14ac:dyDescent="0.25">
      <c r="A7" s="39" t="s">
        <v>6</v>
      </c>
      <c r="B7" s="39"/>
      <c r="C7" s="39"/>
      <c r="D7" s="33">
        <v>95</v>
      </c>
      <c r="E7" s="1" t="s">
        <v>4</v>
      </c>
      <c r="F7" s="22" t="s">
        <v>7</v>
      </c>
    </row>
    <row r="8" spans="1:7" ht="29.65" customHeight="1" x14ac:dyDescent="0.25">
      <c r="A8" s="48"/>
      <c r="B8" s="48"/>
      <c r="C8" s="48"/>
      <c r="D8" s="48"/>
      <c r="E8" s="48"/>
      <c r="F8" s="48"/>
    </row>
    <row r="9" spans="1:7" x14ac:dyDescent="0.25">
      <c r="A9" s="39" t="s">
        <v>8</v>
      </c>
      <c r="B9" s="39"/>
      <c r="C9" s="39"/>
      <c r="D9" s="33" t="s">
        <v>9</v>
      </c>
      <c r="E9" s="1" t="s">
        <v>4</v>
      </c>
      <c r="F9" s="22" t="s">
        <v>10</v>
      </c>
    </row>
    <row r="10" spans="1:7" x14ac:dyDescent="0.25">
      <c r="A10" s="43"/>
      <c r="B10" s="43"/>
      <c r="C10" s="43"/>
      <c r="D10" s="43"/>
      <c r="E10" s="43"/>
      <c r="F10" s="43"/>
      <c r="G10" s="43"/>
    </row>
    <row r="11" spans="1:7" ht="15.2" customHeight="1" x14ac:dyDescent="0.25">
      <c r="A11" s="49" t="s">
        <v>41</v>
      </c>
      <c r="B11" s="50"/>
      <c r="C11" s="50"/>
      <c r="D11" s="50"/>
      <c r="E11" s="51"/>
    </row>
    <row r="12" spans="1:7" ht="15.2" customHeight="1" x14ac:dyDescent="0.25">
      <c r="A12" s="18"/>
      <c r="B12" s="19" t="s">
        <v>38</v>
      </c>
      <c r="C12" s="19" t="s">
        <v>39</v>
      </c>
      <c r="D12" s="19" t="s">
        <v>40</v>
      </c>
      <c r="E12" s="19"/>
    </row>
    <row r="13" spans="1:7" ht="14.45" customHeight="1" x14ac:dyDescent="0.25">
      <c r="A13" s="3"/>
      <c r="B13" s="23" t="s">
        <v>66</v>
      </c>
      <c r="C13" s="23" t="s">
        <v>12</v>
      </c>
      <c r="D13" s="27">
        <v>4</v>
      </c>
      <c r="E13" s="13" t="s">
        <v>31</v>
      </c>
    </row>
    <row r="14" spans="1:7" ht="14.45" customHeight="1" x14ac:dyDescent="0.25">
      <c r="A14" s="3"/>
      <c r="B14" s="25" t="s">
        <v>67</v>
      </c>
      <c r="C14" s="25" t="s">
        <v>62</v>
      </c>
      <c r="D14" s="24">
        <v>4</v>
      </c>
      <c r="E14" s="14" t="s">
        <v>11</v>
      </c>
    </row>
    <row r="15" spans="1:7" ht="14.45" customHeight="1" x14ac:dyDescent="0.25">
      <c r="A15" s="3"/>
      <c r="B15" s="26" t="s">
        <v>68</v>
      </c>
      <c r="C15" s="26" t="s">
        <v>12</v>
      </c>
      <c r="D15" s="24">
        <v>4</v>
      </c>
      <c r="E15" s="4" t="s">
        <v>11</v>
      </c>
    </row>
    <row r="16" spans="1:7" ht="14.45" customHeight="1" x14ac:dyDescent="0.25">
      <c r="A16" s="3"/>
      <c r="B16" s="26" t="s">
        <v>69</v>
      </c>
      <c r="C16" s="26" t="s">
        <v>61</v>
      </c>
      <c r="D16" s="24">
        <v>7</v>
      </c>
      <c r="E16" s="4" t="s">
        <v>11</v>
      </c>
    </row>
    <row r="17" spans="1:5" ht="14.45" customHeight="1" x14ac:dyDescent="0.25">
      <c r="A17" s="3"/>
      <c r="B17" s="26" t="s">
        <v>70</v>
      </c>
      <c r="C17" s="26" t="s">
        <v>60</v>
      </c>
      <c r="D17" s="24">
        <v>10</v>
      </c>
      <c r="E17" s="4" t="s">
        <v>11</v>
      </c>
    </row>
    <row r="18" spans="1:5" ht="14.45" customHeight="1" x14ac:dyDescent="0.25">
      <c r="A18" s="3"/>
      <c r="B18" s="26" t="s">
        <v>71</v>
      </c>
      <c r="C18" s="26" t="s">
        <v>60</v>
      </c>
      <c r="D18" s="27">
        <v>21</v>
      </c>
      <c r="E18" s="4"/>
    </row>
    <row r="19" spans="1:5" ht="14.45" customHeight="1" x14ac:dyDescent="0.25">
      <c r="A19" s="3"/>
      <c r="B19" s="26"/>
      <c r="C19" s="26"/>
      <c r="D19" s="27"/>
      <c r="E19" s="4"/>
    </row>
    <row r="20" spans="1:5" ht="14.45" customHeight="1" x14ac:dyDescent="0.25">
      <c r="A20" s="3"/>
      <c r="B20" s="26"/>
      <c r="C20" s="26"/>
      <c r="D20" s="27"/>
      <c r="E20" s="4"/>
    </row>
    <row r="21" spans="1:5" ht="14.45" customHeight="1" x14ac:dyDescent="0.25">
      <c r="A21" s="3"/>
      <c r="B21" s="26"/>
      <c r="C21" s="26"/>
      <c r="D21" s="27"/>
      <c r="E21" s="4"/>
    </row>
    <row r="22" spans="1:5" ht="14.45" customHeight="1" x14ac:dyDescent="0.25">
      <c r="A22" s="3"/>
      <c r="B22" s="26"/>
      <c r="C22" s="26"/>
      <c r="D22" s="27"/>
      <c r="E22" s="4"/>
    </row>
    <row r="23" spans="1:5" ht="14.45" customHeight="1" x14ac:dyDescent="0.25">
      <c r="A23" s="3"/>
      <c r="B23" s="28"/>
      <c r="C23" s="28"/>
      <c r="D23" s="28"/>
      <c r="E23" s="2"/>
    </row>
    <row r="24" spans="1:5" ht="14.45" customHeight="1" x14ac:dyDescent="0.25">
      <c r="A24" s="3"/>
      <c r="B24" s="28"/>
      <c r="C24" s="28"/>
      <c r="D24" s="28"/>
      <c r="E24" s="2"/>
    </row>
    <row r="25" spans="1:5" ht="14.45" customHeight="1" x14ac:dyDescent="0.25">
      <c r="A25" s="3"/>
      <c r="B25" s="28"/>
      <c r="C25" s="28"/>
      <c r="D25" s="28"/>
      <c r="E25" s="2"/>
    </row>
    <row r="26" spans="1:5" ht="15.2" customHeight="1" x14ac:dyDescent="0.25">
      <c r="A26" s="3"/>
      <c r="B26" s="28"/>
      <c r="C26" s="28"/>
      <c r="D26" s="28"/>
      <c r="E26" s="2"/>
    </row>
    <row r="27" spans="1:5" ht="15.2" customHeight="1" x14ac:dyDescent="0.25">
      <c r="A27" s="5" t="s">
        <v>14</v>
      </c>
      <c r="B27" s="6" t="s">
        <v>34</v>
      </c>
      <c r="C27" s="6"/>
      <c r="D27" s="7">
        <f>SUM(D13:D26)</f>
        <v>50</v>
      </c>
      <c r="E27" s="8" t="s">
        <v>11</v>
      </c>
    </row>
    <row r="28" spans="1:5" x14ac:dyDescent="0.25">
      <c r="A28" s="52"/>
      <c r="B28" s="53" t="s">
        <v>32</v>
      </c>
      <c r="C28" s="54"/>
      <c r="D28" s="55">
        <v>5</v>
      </c>
      <c r="E28" s="16" t="s">
        <v>31</v>
      </c>
    </row>
    <row r="29" spans="1:5" x14ac:dyDescent="0.25">
      <c r="A29" s="52"/>
      <c r="B29" s="53"/>
      <c r="C29" s="54"/>
      <c r="D29" s="55"/>
      <c r="E29" s="16"/>
    </row>
    <row r="30" spans="1:5" x14ac:dyDescent="0.25">
      <c r="A30" s="52"/>
      <c r="B30" s="53"/>
      <c r="C30" s="54"/>
      <c r="D30" s="55"/>
      <c r="E30" s="16"/>
    </row>
    <row r="31" spans="1:5" x14ac:dyDescent="0.25">
      <c r="A31" s="17"/>
      <c r="B31" s="53" t="s">
        <v>33</v>
      </c>
      <c r="C31" s="54"/>
      <c r="D31" s="12">
        <v>6</v>
      </c>
      <c r="E31" s="16" t="s">
        <v>31</v>
      </c>
    </row>
    <row r="32" spans="1:5" x14ac:dyDescent="0.25">
      <c r="A32" s="9" t="s">
        <v>15</v>
      </c>
      <c r="B32" s="47" t="s">
        <v>16</v>
      </c>
      <c r="C32" s="47"/>
      <c r="D32" s="10">
        <f>SUM(D27:D31)</f>
        <v>61</v>
      </c>
      <c r="E32" s="11" t="s">
        <v>11</v>
      </c>
    </row>
    <row r="33" spans="1:7" x14ac:dyDescent="0.25">
      <c r="A33" s="43"/>
      <c r="B33" s="43"/>
      <c r="C33" s="43"/>
      <c r="D33" s="43"/>
      <c r="E33" s="43"/>
      <c r="F33" s="43"/>
      <c r="G33" s="43"/>
    </row>
    <row r="34" spans="1:7" ht="13.5" customHeight="1" x14ac:dyDescent="0.25">
      <c r="A34" s="43"/>
      <c r="B34" s="43"/>
      <c r="C34" s="43"/>
      <c r="D34" s="43"/>
      <c r="E34" s="43"/>
      <c r="F34" s="43"/>
      <c r="G34" s="43"/>
    </row>
    <row r="35" spans="1:7" ht="15.2" customHeight="1" x14ac:dyDescent="0.25">
      <c r="A35" s="37" t="s">
        <v>17</v>
      </c>
      <c r="B35" s="44" t="s">
        <v>18</v>
      </c>
      <c r="C35" s="44"/>
      <c r="D35" s="34">
        <v>4096</v>
      </c>
      <c r="E35" s="1" t="s">
        <v>11</v>
      </c>
    </row>
    <row r="36" spans="1:7" ht="15.2" customHeight="1" x14ac:dyDescent="0.25">
      <c r="A36" s="38"/>
      <c r="B36" s="45" t="s">
        <v>94</v>
      </c>
      <c r="C36" s="45"/>
      <c r="D36" s="46"/>
      <c r="E36" s="46"/>
    </row>
    <row r="37" spans="1:7" ht="15.2" customHeight="1" x14ac:dyDescent="0.25">
      <c r="A37" s="37" t="s">
        <v>19</v>
      </c>
      <c r="B37" s="44" t="s">
        <v>20</v>
      </c>
      <c r="C37" s="44"/>
      <c r="D37" s="30">
        <v>84</v>
      </c>
      <c r="E37" s="1" t="s">
        <v>11</v>
      </c>
    </row>
    <row r="38" spans="1:7" ht="15.2" customHeight="1" x14ac:dyDescent="0.25">
      <c r="A38" s="38"/>
      <c r="B38" s="45" t="s">
        <v>21</v>
      </c>
      <c r="C38" s="45"/>
      <c r="D38" s="46"/>
      <c r="E38" s="46"/>
    </row>
    <row r="39" spans="1:7" ht="15.2" customHeight="1" x14ac:dyDescent="0.25">
      <c r="A39" s="37" t="s">
        <v>22</v>
      </c>
      <c r="B39" s="44" t="s">
        <v>23</v>
      </c>
      <c r="C39" s="44"/>
      <c r="D39" s="29">
        <f>D35*(100%-D5)-D37</f>
        <v>3807.2</v>
      </c>
      <c r="E39" s="1" t="s">
        <v>11</v>
      </c>
    </row>
    <row r="40" spans="1:7" ht="29.65" customHeight="1" x14ac:dyDescent="0.25">
      <c r="A40" s="38"/>
      <c r="B40" s="45" t="s">
        <v>24</v>
      </c>
      <c r="C40" s="45"/>
      <c r="D40" s="46"/>
      <c r="E40" s="46"/>
    </row>
    <row r="41" spans="1:7" ht="15.75" customHeight="1" x14ac:dyDescent="0.25">
      <c r="A41" s="43"/>
      <c r="B41" s="43"/>
      <c r="C41" s="43"/>
      <c r="D41" s="43"/>
      <c r="E41" s="43"/>
      <c r="F41" s="43"/>
      <c r="G41" s="43"/>
    </row>
    <row r="42" spans="1:7" x14ac:dyDescent="0.25">
      <c r="A42" s="39" t="s">
        <v>35</v>
      </c>
      <c r="B42" s="39"/>
      <c r="C42" s="39"/>
      <c r="D42" s="35">
        <f>ROUNDDOWN(D39/D32,0)</f>
        <v>62</v>
      </c>
      <c r="E42" s="1" t="s">
        <v>26</v>
      </c>
    </row>
    <row r="43" spans="1:7" x14ac:dyDescent="0.25">
      <c r="A43" s="40" t="s">
        <v>37</v>
      </c>
      <c r="B43" s="41"/>
      <c r="C43" s="41"/>
      <c r="D43" s="41"/>
      <c r="E43" s="42"/>
    </row>
    <row r="44" spans="1:7" ht="15.2" customHeight="1" x14ac:dyDescent="0.25">
      <c r="A44" s="39" t="s">
        <v>25</v>
      </c>
      <c r="B44" s="39"/>
      <c r="C44" s="39"/>
      <c r="D44" s="36">
        <v>1000000</v>
      </c>
      <c r="E44" s="1" t="s">
        <v>26</v>
      </c>
    </row>
    <row r="45" spans="1:7" ht="15.2" customHeight="1" x14ac:dyDescent="0.25">
      <c r="A45" s="39" t="s">
        <v>27</v>
      </c>
      <c r="B45" s="39"/>
      <c r="C45" s="39"/>
      <c r="D45" s="31">
        <f>ROUNDDOWN(D44/D42,0)</f>
        <v>16129</v>
      </c>
      <c r="E45" s="1" t="s">
        <v>28</v>
      </c>
    </row>
    <row r="46" spans="1:7" ht="15.2" customHeight="1" x14ac:dyDescent="0.25">
      <c r="A46" s="39" t="s">
        <v>29</v>
      </c>
      <c r="B46" s="39"/>
      <c r="C46" s="39"/>
      <c r="D46" s="31">
        <f>D45*D35</f>
        <v>66064384</v>
      </c>
      <c r="E46" s="1" t="s">
        <v>11</v>
      </c>
    </row>
    <row r="47" spans="1:7" ht="15.2" customHeight="1" x14ac:dyDescent="0.25">
      <c r="A47" s="40"/>
      <c r="B47" s="41"/>
      <c r="C47" s="41"/>
      <c r="D47" s="41"/>
      <c r="E47" s="42"/>
    </row>
    <row r="50" spans="1:7" ht="14.45" customHeight="1" x14ac:dyDescent="0.25">
      <c r="A50" s="15" t="s">
        <v>36</v>
      </c>
      <c r="B50" s="15"/>
      <c r="C50" s="15"/>
      <c r="D50" s="15"/>
      <c r="E50" s="15"/>
      <c r="F50" s="15"/>
      <c r="G50" s="15"/>
    </row>
  </sheetData>
  <mergeCells count="34">
    <mergeCell ref="A42:C42"/>
    <mergeCell ref="A43:E43"/>
    <mergeCell ref="A44:C44"/>
    <mergeCell ref="A45:C45"/>
    <mergeCell ref="A46:C46"/>
    <mergeCell ref="A47:E47"/>
    <mergeCell ref="A41:G41"/>
    <mergeCell ref="A33:G33"/>
    <mergeCell ref="A34:G34"/>
    <mergeCell ref="B35:C35"/>
    <mergeCell ref="B36:C36"/>
    <mergeCell ref="D36:E36"/>
    <mergeCell ref="B37:C37"/>
    <mergeCell ref="B38:C38"/>
    <mergeCell ref="D38:E38"/>
    <mergeCell ref="B39:C39"/>
    <mergeCell ref="B40:C40"/>
    <mergeCell ref="D40:E40"/>
    <mergeCell ref="B32:C32"/>
    <mergeCell ref="A5:C5"/>
    <mergeCell ref="A6:F6"/>
    <mergeCell ref="A7:C7"/>
    <mergeCell ref="A8:F8"/>
    <mergeCell ref="A9:C9"/>
    <mergeCell ref="A10:G10"/>
    <mergeCell ref="A11:E11"/>
    <mergeCell ref="A28:A30"/>
    <mergeCell ref="B28:C30"/>
    <mergeCell ref="D28:D30"/>
    <mergeCell ref="B31:C31"/>
    <mergeCell ref="A1:F1"/>
    <mergeCell ref="A2:F2"/>
    <mergeCell ref="A3:F3"/>
    <mergeCell ref="A4:F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4CF6D-3999-4E0C-9FE9-E5D32B14631D}">
  <dimension ref="A1:G53"/>
  <sheetViews>
    <sheetView workbookViewId="0">
      <selection activeCell="A10" sqref="A10:F10"/>
    </sheetView>
  </sheetViews>
  <sheetFormatPr defaultRowHeight="15" x14ac:dyDescent="0.25"/>
  <cols>
    <col min="1" max="1" width="5.85546875" customWidth="1"/>
    <col min="2" max="2" width="22.28515625" bestFit="1" customWidth="1"/>
    <col min="3" max="3" width="13.7109375" customWidth="1"/>
    <col min="4" max="4" width="12.85546875" customWidth="1"/>
    <col min="5" max="5" width="9.85546875" customWidth="1"/>
    <col min="6" max="6" width="49.7109375" customWidth="1"/>
    <col min="7" max="7" width="1.85546875" customWidth="1"/>
  </cols>
  <sheetData>
    <row r="1" spans="1:7" ht="15.2" customHeight="1" x14ac:dyDescent="0.25">
      <c r="A1" s="57" t="s">
        <v>0</v>
      </c>
      <c r="B1" s="57"/>
      <c r="C1" s="57"/>
      <c r="D1" s="57"/>
      <c r="E1" s="57"/>
      <c r="F1" s="57"/>
    </row>
    <row r="2" spans="1:7" ht="29.65" customHeight="1" x14ac:dyDescent="0.25">
      <c r="A2" s="56" t="s">
        <v>79</v>
      </c>
      <c r="B2" s="56"/>
      <c r="C2" s="56"/>
      <c r="D2" s="56"/>
      <c r="E2" s="56"/>
      <c r="F2" s="56"/>
    </row>
    <row r="3" spans="1:7" ht="15.2" customHeight="1" x14ac:dyDescent="0.25">
      <c r="A3" s="57" t="s">
        <v>1</v>
      </c>
      <c r="B3" s="57"/>
      <c r="C3" s="57"/>
      <c r="D3" s="57"/>
      <c r="E3" s="57"/>
      <c r="F3" s="57"/>
    </row>
    <row r="4" spans="1:7" ht="29.65" customHeight="1" x14ac:dyDescent="0.25">
      <c r="A4" s="58" t="s">
        <v>42</v>
      </c>
      <c r="B4" s="58"/>
      <c r="C4" s="58"/>
      <c r="D4" s="58"/>
      <c r="E4" s="58"/>
      <c r="F4" s="58"/>
    </row>
    <row r="5" spans="1:7" ht="15.2" customHeight="1" x14ac:dyDescent="0.25">
      <c r="A5" s="57"/>
      <c r="B5" s="57"/>
      <c r="C5" s="57"/>
      <c r="D5" s="57"/>
      <c r="E5" s="57"/>
      <c r="F5" s="57"/>
    </row>
    <row r="6" spans="1:7" ht="29.65" customHeight="1" x14ac:dyDescent="0.25">
      <c r="A6" s="56"/>
      <c r="B6" s="56"/>
      <c r="C6" s="56"/>
      <c r="D6" s="56"/>
      <c r="E6" s="56"/>
      <c r="F6" s="56"/>
    </row>
    <row r="7" spans="1:7" ht="15.2" customHeight="1" x14ac:dyDescent="0.25">
      <c r="A7" s="39" t="s">
        <v>3</v>
      </c>
      <c r="B7" s="39"/>
      <c r="C7" s="39"/>
      <c r="D7" s="32">
        <v>0.05</v>
      </c>
      <c r="E7" s="1" t="s">
        <v>4</v>
      </c>
      <c r="F7" s="22" t="s">
        <v>5</v>
      </c>
    </row>
    <row r="8" spans="1:7" ht="29.65" customHeight="1" x14ac:dyDescent="0.25">
      <c r="A8" s="48"/>
      <c r="B8" s="48"/>
      <c r="C8" s="48"/>
      <c r="D8" s="48"/>
      <c r="E8" s="48"/>
      <c r="F8" s="48"/>
    </row>
    <row r="9" spans="1:7" ht="15.2" customHeight="1" x14ac:dyDescent="0.25">
      <c r="A9" s="39" t="s">
        <v>6</v>
      </c>
      <c r="B9" s="39"/>
      <c r="C9" s="39"/>
      <c r="D9" s="33">
        <v>95</v>
      </c>
      <c r="E9" s="1" t="s">
        <v>4</v>
      </c>
      <c r="F9" s="22" t="s">
        <v>7</v>
      </c>
    </row>
    <row r="10" spans="1:7" ht="29.65" customHeight="1" x14ac:dyDescent="0.25">
      <c r="A10" s="48"/>
      <c r="B10" s="48"/>
      <c r="C10" s="48"/>
      <c r="D10" s="48"/>
      <c r="E10" s="48"/>
      <c r="F10" s="48"/>
    </row>
    <row r="11" spans="1:7" x14ac:dyDescent="0.25">
      <c r="A11" s="39" t="s">
        <v>8</v>
      </c>
      <c r="B11" s="39"/>
      <c r="C11" s="39"/>
      <c r="D11" s="33" t="s">
        <v>9</v>
      </c>
      <c r="E11" s="1" t="s">
        <v>4</v>
      </c>
      <c r="F11" s="22" t="s">
        <v>10</v>
      </c>
    </row>
    <row r="12" spans="1:7" x14ac:dyDescent="0.25">
      <c r="A12" s="43"/>
      <c r="B12" s="43"/>
      <c r="C12" s="43"/>
      <c r="D12" s="43"/>
      <c r="E12" s="43"/>
      <c r="F12" s="43"/>
      <c r="G12" s="43"/>
    </row>
    <row r="13" spans="1:7" ht="15.2" customHeight="1" x14ac:dyDescent="0.25">
      <c r="A13" s="49" t="s">
        <v>41</v>
      </c>
      <c r="B13" s="50"/>
      <c r="C13" s="50"/>
      <c r="D13" s="50"/>
      <c r="E13" s="51"/>
    </row>
    <row r="14" spans="1:7" ht="15.2" customHeight="1" x14ac:dyDescent="0.25">
      <c r="A14" s="18"/>
      <c r="B14" s="19" t="s">
        <v>38</v>
      </c>
      <c r="C14" s="19" t="s">
        <v>39</v>
      </c>
      <c r="D14" s="19" t="s">
        <v>40</v>
      </c>
      <c r="E14" s="19"/>
    </row>
    <row r="15" spans="1:7" ht="14.45" customHeight="1" x14ac:dyDescent="0.25">
      <c r="A15" s="3"/>
      <c r="B15" s="23" t="s">
        <v>73</v>
      </c>
      <c r="C15" s="23" t="s">
        <v>62</v>
      </c>
      <c r="D15" s="27">
        <v>4</v>
      </c>
      <c r="E15" s="13" t="s">
        <v>31</v>
      </c>
    </row>
    <row r="16" spans="1:7" ht="14.45" customHeight="1" x14ac:dyDescent="0.25">
      <c r="A16" s="3"/>
      <c r="B16" s="25" t="s">
        <v>74</v>
      </c>
      <c r="C16" s="25" t="s">
        <v>62</v>
      </c>
      <c r="D16" s="24">
        <v>4</v>
      </c>
      <c r="E16" s="14" t="s">
        <v>11</v>
      </c>
    </row>
    <row r="17" spans="1:5" ht="14.45" customHeight="1" x14ac:dyDescent="0.25">
      <c r="A17" s="3"/>
      <c r="B17" s="26" t="s">
        <v>75</v>
      </c>
      <c r="C17" s="26" t="s">
        <v>12</v>
      </c>
      <c r="D17" s="24">
        <v>4</v>
      </c>
      <c r="E17" s="4" t="s">
        <v>11</v>
      </c>
    </row>
    <row r="18" spans="1:5" ht="14.45" customHeight="1" x14ac:dyDescent="0.25">
      <c r="A18" s="3"/>
      <c r="B18" s="26" t="s">
        <v>76</v>
      </c>
      <c r="C18" s="26" t="s">
        <v>12</v>
      </c>
      <c r="D18" s="24">
        <v>4</v>
      </c>
      <c r="E18" s="4" t="s">
        <v>11</v>
      </c>
    </row>
    <row r="19" spans="1:5" ht="14.45" customHeight="1" x14ac:dyDescent="0.25">
      <c r="A19" s="3"/>
      <c r="B19" s="26" t="s">
        <v>77</v>
      </c>
      <c r="C19" s="26" t="s">
        <v>61</v>
      </c>
      <c r="D19" s="24">
        <v>7</v>
      </c>
      <c r="E19" s="4" t="s">
        <v>11</v>
      </c>
    </row>
    <row r="20" spans="1:5" ht="14.45" customHeight="1" x14ac:dyDescent="0.25">
      <c r="A20" s="3"/>
      <c r="B20" s="26" t="s">
        <v>78</v>
      </c>
      <c r="C20" s="26" t="s">
        <v>59</v>
      </c>
      <c r="D20" s="27">
        <v>1</v>
      </c>
      <c r="E20" s="4" t="s">
        <v>11</v>
      </c>
    </row>
    <row r="21" spans="1:5" ht="14.45" customHeight="1" x14ac:dyDescent="0.25">
      <c r="A21" s="3"/>
      <c r="B21" s="26"/>
      <c r="C21" s="26"/>
      <c r="D21" s="27"/>
      <c r="E21" s="4"/>
    </row>
    <row r="22" spans="1:5" ht="14.45" customHeight="1" x14ac:dyDescent="0.25">
      <c r="A22" s="3"/>
      <c r="B22" s="26"/>
      <c r="C22" s="26"/>
      <c r="D22" s="27"/>
      <c r="E22" s="4"/>
    </row>
    <row r="23" spans="1:5" ht="14.45" customHeight="1" x14ac:dyDescent="0.25">
      <c r="A23" s="3"/>
      <c r="B23" s="26"/>
      <c r="C23" s="26"/>
      <c r="D23" s="27"/>
      <c r="E23" s="4"/>
    </row>
    <row r="24" spans="1:5" ht="14.45" customHeight="1" x14ac:dyDescent="0.25">
      <c r="A24" s="3"/>
      <c r="B24" s="26"/>
      <c r="C24" s="26"/>
      <c r="D24" s="27"/>
      <c r="E24" s="4"/>
    </row>
    <row r="25" spans="1:5" ht="14.45" customHeight="1" x14ac:dyDescent="0.25">
      <c r="A25" s="3"/>
      <c r="B25" s="28"/>
      <c r="C25" s="28"/>
      <c r="D25" s="28"/>
      <c r="E25" s="2"/>
    </row>
    <row r="26" spans="1:5" ht="14.45" customHeight="1" x14ac:dyDescent="0.25">
      <c r="A26" s="3"/>
      <c r="B26" s="28"/>
      <c r="C26" s="28"/>
      <c r="D26" s="28"/>
      <c r="E26" s="2"/>
    </row>
    <row r="27" spans="1:5" ht="14.45" customHeight="1" x14ac:dyDescent="0.25">
      <c r="A27" s="3"/>
      <c r="B27" s="28"/>
      <c r="C27" s="28"/>
      <c r="D27" s="28"/>
      <c r="E27" s="2"/>
    </row>
    <row r="28" spans="1:5" ht="15.2" customHeight="1" x14ac:dyDescent="0.25">
      <c r="A28" s="3"/>
      <c r="B28" s="28"/>
      <c r="C28" s="28"/>
      <c r="D28" s="28"/>
      <c r="E28" s="2"/>
    </row>
    <row r="29" spans="1:5" ht="15.2" customHeight="1" x14ac:dyDescent="0.25">
      <c r="A29" s="5" t="s">
        <v>14</v>
      </c>
      <c r="B29" s="6" t="s">
        <v>34</v>
      </c>
      <c r="C29" s="6"/>
      <c r="D29" s="7">
        <f>SUM(D15:D28)</f>
        <v>24</v>
      </c>
      <c r="E29" s="8" t="s">
        <v>11</v>
      </c>
    </row>
    <row r="30" spans="1:5" x14ac:dyDescent="0.25">
      <c r="A30" s="52"/>
      <c r="B30" s="53" t="s">
        <v>32</v>
      </c>
      <c r="C30" s="54"/>
      <c r="D30" s="55">
        <v>5</v>
      </c>
      <c r="E30" s="16" t="s">
        <v>31</v>
      </c>
    </row>
    <row r="31" spans="1:5" x14ac:dyDescent="0.25">
      <c r="A31" s="52"/>
      <c r="B31" s="53"/>
      <c r="C31" s="54"/>
      <c r="D31" s="55"/>
      <c r="E31" s="16"/>
    </row>
    <row r="32" spans="1:5" x14ac:dyDescent="0.25">
      <c r="A32" s="52"/>
      <c r="B32" s="53"/>
      <c r="C32" s="54"/>
      <c r="D32" s="55"/>
      <c r="E32" s="16"/>
    </row>
    <row r="33" spans="1:7" x14ac:dyDescent="0.25">
      <c r="A33" s="17"/>
      <c r="B33" s="53" t="s">
        <v>33</v>
      </c>
      <c r="C33" s="54"/>
      <c r="D33" s="12">
        <v>6</v>
      </c>
      <c r="E33" s="16" t="s">
        <v>31</v>
      </c>
    </row>
    <row r="34" spans="1:7" x14ac:dyDescent="0.25">
      <c r="A34" s="9" t="s">
        <v>15</v>
      </c>
      <c r="B34" s="47" t="s">
        <v>16</v>
      </c>
      <c r="C34" s="47"/>
      <c r="D34" s="10">
        <f>SUM(D29:D33)</f>
        <v>35</v>
      </c>
      <c r="E34" s="11" t="s">
        <v>11</v>
      </c>
    </row>
    <row r="35" spans="1:7" x14ac:dyDescent="0.25">
      <c r="A35" s="43"/>
      <c r="B35" s="43"/>
      <c r="C35" s="43"/>
      <c r="D35" s="43"/>
      <c r="E35" s="43"/>
      <c r="F35" s="43"/>
      <c r="G35" s="43"/>
    </row>
    <row r="36" spans="1:7" ht="13.5" customHeight="1" x14ac:dyDescent="0.25">
      <c r="A36" s="43"/>
      <c r="B36" s="43"/>
      <c r="C36" s="43"/>
      <c r="D36" s="43"/>
      <c r="E36" s="43"/>
      <c r="F36" s="43"/>
      <c r="G36" s="43"/>
    </row>
    <row r="37" spans="1:7" ht="15.2" customHeight="1" x14ac:dyDescent="0.25">
      <c r="A37" s="37" t="s">
        <v>17</v>
      </c>
      <c r="B37" s="44" t="s">
        <v>18</v>
      </c>
      <c r="C37" s="44"/>
      <c r="D37" s="34">
        <v>4096</v>
      </c>
      <c r="E37" s="1" t="s">
        <v>11</v>
      </c>
    </row>
    <row r="38" spans="1:7" ht="15.2" customHeight="1" x14ac:dyDescent="0.25">
      <c r="A38" s="38"/>
      <c r="B38" s="45" t="s">
        <v>94</v>
      </c>
      <c r="C38" s="45"/>
      <c r="D38" s="46"/>
      <c r="E38" s="46"/>
    </row>
    <row r="39" spans="1:7" ht="15.2" customHeight="1" x14ac:dyDescent="0.25">
      <c r="A39" s="37" t="s">
        <v>19</v>
      </c>
      <c r="B39" s="44" t="s">
        <v>20</v>
      </c>
      <c r="C39" s="44"/>
      <c r="D39" s="30">
        <v>84</v>
      </c>
      <c r="E39" s="1" t="s">
        <v>11</v>
      </c>
    </row>
    <row r="40" spans="1:7" ht="15.2" customHeight="1" x14ac:dyDescent="0.25">
      <c r="A40" s="38"/>
      <c r="B40" s="45" t="s">
        <v>21</v>
      </c>
      <c r="C40" s="45"/>
      <c r="D40" s="46"/>
      <c r="E40" s="46"/>
    </row>
    <row r="41" spans="1:7" ht="15.2" customHeight="1" x14ac:dyDescent="0.25">
      <c r="A41" s="37" t="s">
        <v>22</v>
      </c>
      <c r="B41" s="44" t="s">
        <v>23</v>
      </c>
      <c r="C41" s="44"/>
      <c r="D41" s="29">
        <f>D37*(100%-D7)-D39</f>
        <v>3807.2</v>
      </c>
      <c r="E41" s="1" t="s">
        <v>11</v>
      </c>
    </row>
    <row r="42" spans="1:7" ht="29.65" customHeight="1" x14ac:dyDescent="0.25">
      <c r="A42" s="38"/>
      <c r="B42" s="45" t="s">
        <v>24</v>
      </c>
      <c r="C42" s="45"/>
      <c r="D42" s="46"/>
      <c r="E42" s="46"/>
    </row>
    <row r="43" spans="1:7" ht="15.75" customHeight="1" x14ac:dyDescent="0.25">
      <c r="A43" s="43"/>
      <c r="B43" s="43"/>
      <c r="C43" s="43"/>
      <c r="D43" s="43"/>
      <c r="E43" s="43"/>
      <c r="F43" s="43"/>
      <c r="G43" s="43"/>
    </row>
    <row r="44" spans="1:7" x14ac:dyDescent="0.25">
      <c r="A44" s="39" t="s">
        <v>35</v>
      </c>
      <c r="B44" s="39"/>
      <c r="C44" s="39"/>
      <c r="D44" s="35">
        <f>ROUNDDOWN(D41/D34,0)</f>
        <v>108</v>
      </c>
      <c r="E44" s="1" t="s">
        <v>26</v>
      </c>
    </row>
    <row r="45" spans="1:7" x14ac:dyDescent="0.25">
      <c r="A45" s="40" t="s">
        <v>37</v>
      </c>
      <c r="B45" s="41"/>
      <c r="C45" s="41"/>
      <c r="D45" s="41"/>
      <c r="E45" s="42"/>
    </row>
    <row r="46" spans="1:7" ht="15.2" customHeight="1" x14ac:dyDescent="0.25">
      <c r="A46" s="39" t="s">
        <v>25</v>
      </c>
      <c r="B46" s="39"/>
      <c r="C46" s="39"/>
      <c r="D46" s="36">
        <v>2000000</v>
      </c>
      <c r="E46" s="1" t="s">
        <v>26</v>
      </c>
    </row>
    <row r="47" spans="1:7" ht="15.2" customHeight="1" x14ac:dyDescent="0.25">
      <c r="A47" s="39" t="s">
        <v>27</v>
      </c>
      <c r="B47" s="39"/>
      <c r="C47" s="39"/>
      <c r="D47" s="31">
        <f>ROUNDDOWN(D46/D44,0)</f>
        <v>18518</v>
      </c>
      <c r="E47" s="1" t="s">
        <v>28</v>
      </c>
    </row>
    <row r="48" spans="1:7" ht="15.2" customHeight="1" x14ac:dyDescent="0.25">
      <c r="A48" s="39" t="s">
        <v>29</v>
      </c>
      <c r="B48" s="39"/>
      <c r="C48" s="39"/>
      <c r="D48" s="31">
        <f>D47*D37</f>
        <v>75849728</v>
      </c>
      <c r="E48" s="1" t="s">
        <v>11</v>
      </c>
    </row>
    <row r="49" spans="1:7" ht="15.2" customHeight="1" x14ac:dyDescent="0.25">
      <c r="A49" s="40"/>
      <c r="B49" s="41"/>
      <c r="C49" s="41"/>
      <c r="D49" s="41"/>
      <c r="E49" s="42"/>
    </row>
    <row r="53" spans="1:7" ht="14.45" customHeight="1" x14ac:dyDescent="0.25">
      <c r="A53" s="15" t="s">
        <v>36</v>
      </c>
      <c r="B53" s="15"/>
      <c r="C53" s="15"/>
      <c r="D53" s="15"/>
      <c r="E53" s="15"/>
      <c r="F53" s="15"/>
      <c r="G53" s="15"/>
    </row>
  </sheetData>
  <mergeCells count="36">
    <mergeCell ref="A6:F6"/>
    <mergeCell ref="A1:F1"/>
    <mergeCell ref="A2:F2"/>
    <mergeCell ref="A3:F3"/>
    <mergeCell ref="A4:F4"/>
    <mergeCell ref="A5:F5"/>
    <mergeCell ref="B34:C34"/>
    <mergeCell ref="A7:C7"/>
    <mergeCell ref="A8:F8"/>
    <mergeCell ref="A9:C9"/>
    <mergeCell ref="A10:F10"/>
    <mergeCell ref="A11:C11"/>
    <mergeCell ref="A12:G12"/>
    <mergeCell ref="A13:E13"/>
    <mergeCell ref="A30:A32"/>
    <mergeCell ref="B30:C32"/>
    <mergeCell ref="D30:D32"/>
    <mergeCell ref="B33:C33"/>
    <mergeCell ref="A43:G43"/>
    <mergeCell ref="A35:G35"/>
    <mergeCell ref="A36:G36"/>
    <mergeCell ref="B37:C37"/>
    <mergeCell ref="B38:C38"/>
    <mergeCell ref="D38:E38"/>
    <mergeCell ref="B39:C39"/>
    <mergeCell ref="B40:C40"/>
    <mergeCell ref="D40:E40"/>
    <mergeCell ref="B41:C41"/>
    <mergeCell ref="B42:C42"/>
    <mergeCell ref="D42:E42"/>
    <mergeCell ref="A44:C44"/>
    <mergeCell ref="A45:E45"/>
    <mergeCell ref="A46:C46"/>
    <mergeCell ref="A47:C47"/>
    <mergeCell ref="A48:C48"/>
    <mergeCell ref="A49:E4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EE742-C8F1-422F-B360-47BDC4D291D2}">
  <dimension ref="A1:G53"/>
  <sheetViews>
    <sheetView topLeftCell="A14" workbookViewId="0">
      <selection activeCell="F48" sqref="F48"/>
    </sheetView>
  </sheetViews>
  <sheetFormatPr defaultRowHeight="15" x14ac:dyDescent="0.25"/>
  <cols>
    <col min="1" max="1" width="5.85546875" customWidth="1"/>
    <col min="2" max="2" width="22.28515625" bestFit="1" customWidth="1"/>
    <col min="3" max="3" width="13.7109375" customWidth="1"/>
    <col min="4" max="4" width="12.85546875" customWidth="1"/>
    <col min="5" max="5" width="9.85546875" customWidth="1"/>
    <col min="6" max="6" width="49.7109375" customWidth="1"/>
    <col min="7" max="7" width="1.85546875" customWidth="1"/>
  </cols>
  <sheetData>
    <row r="1" spans="1:7" ht="15.2" customHeight="1" x14ac:dyDescent="0.25">
      <c r="A1" s="57" t="s">
        <v>0</v>
      </c>
      <c r="B1" s="57"/>
      <c r="C1" s="57"/>
      <c r="D1" s="57"/>
      <c r="E1" s="57"/>
      <c r="F1" s="57"/>
    </row>
    <row r="2" spans="1:7" ht="29.65" customHeight="1" x14ac:dyDescent="0.25">
      <c r="A2" s="56" t="s">
        <v>85</v>
      </c>
      <c r="B2" s="56"/>
      <c r="C2" s="56"/>
      <c r="D2" s="56"/>
      <c r="E2" s="56"/>
      <c r="F2" s="56"/>
    </row>
    <row r="3" spans="1:7" ht="15.2" customHeight="1" x14ac:dyDescent="0.25">
      <c r="A3" s="57" t="s">
        <v>1</v>
      </c>
      <c r="B3" s="57"/>
      <c r="C3" s="57"/>
      <c r="D3" s="57"/>
      <c r="E3" s="57"/>
      <c r="F3" s="57"/>
    </row>
    <row r="4" spans="1:7" ht="29.65" customHeight="1" x14ac:dyDescent="0.25">
      <c r="A4" s="58" t="s">
        <v>85</v>
      </c>
      <c r="B4" s="58"/>
      <c r="C4" s="58"/>
      <c r="D4" s="58"/>
      <c r="E4" s="58"/>
      <c r="F4" s="58"/>
    </row>
    <row r="5" spans="1:7" ht="15.2" customHeight="1" x14ac:dyDescent="0.25">
      <c r="A5" s="57" t="s">
        <v>2</v>
      </c>
      <c r="B5" s="57"/>
      <c r="C5" s="57"/>
      <c r="D5" s="57"/>
      <c r="E5" s="57"/>
      <c r="F5" s="57"/>
    </row>
    <row r="6" spans="1:7" ht="29.65" customHeight="1" x14ac:dyDescent="0.25">
      <c r="A6" s="56" t="s">
        <v>43</v>
      </c>
      <c r="B6" s="56"/>
      <c r="C6" s="56"/>
      <c r="D6" s="56"/>
      <c r="E6" s="56"/>
      <c r="F6" s="56"/>
    </row>
    <row r="7" spans="1:7" ht="15.2" customHeight="1" x14ac:dyDescent="0.25">
      <c r="A7" s="39" t="s">
        <v>3</v>
      </c>
      <c r="B7" s="39"/>
      <c r="C7" s="39"/>
      <c r="D7" s="32">
        <v>0.2</v>
      </c>
      <c r="E7" s="1" t="s">
        <v>4</v>
      </c>
      <c r="F7" s="22" t="s">
        <v>5</v>
      </c>
    </row>
    <row r="8" spans="1:7" ht="29.65" customHeight="1" x14ac:dyDescent="0.25">
      <c r="A8" s="48"/>
      <c r="B8" s="48"/>
      <c r="C8" s="48"/>
      <c r="D8" s="48"/>
      <c r="E8" s="48"/>
      <c r="F8" s="48"/>
    </row>
    <row r="9" spans="1:7" ht="15.2" customHeight="1" x14ac:dyDescent="0.25">
      <c r="A9" s="39" t="s">
        <v>6</v>
      </c>
      <c r="B9" s="39"/>
      <c r="C9" s="39"/>
      <c r="D9" s="33">
        <v>80</v>
      </c>
      <c r="E9" s="1" t="s">
        <v>4</v>
      </c>
      <c r="F9" s="22" t="s">
        <v>7</v>
      </c>
    </row>
    <row r="10" spans="1:7" ht="29.65" customHeight="1" x14ac:dyDescent="0.25">
      <c r="A10" s="48"/>
      <c r="B10" s="48"/>
      <c r="C10" s="48"/>
      <c r="D10" s="48"/>
      <c r="E10" s="48"/>
      <c r="F10" s="48"/>
    </row>
    <row r="11" spans="1:7" x14ac:dyDescent="0.25">
      <c r="A11" s="39" t="s">
        <v>8</v>
      </c>
      <c r="B11" s="39"/>
      <c r="C11" s="39"/>
      <c r="D11" s="33" t="s">
        <v>9</v>
      </c>
      <c r="E11" s="1" t="s">
        <v>4</v>
      </c>
      <c r="F11" s="22" t="s">
        <v>10</v>
      </c>
    </row>
    <row r="12" spans="1:7" x14ac:dyDescent="0.25">
      <c r="A12" s="43"/>
      <c r="B12" s="43"/>
      <c r="C12" s="43"/>
      <c r="D12" s="43"/>
      <c r="E12" s="43"/>
      <c r="F12" s="43"/>
      <c r="G12" s="43"/>
    </row>
    <row r="13" spans="1:7" ht="15.2" customHeight="1" x14ac:dyDescent="0.25">
      <c r="A13" s="49" t="s">
        <v>41</v>
      </c>
      <c r="B13" s="50"/>
      <c r="C13" s="50"/>
      <c r="D13" s="50"/>
      <c r="E13" s="51"/>
    </row>
    <row r="14" spans="1:7" ht="15.2" customHeight="1" x14ac:dyDescent="0.25">
      <c r="A14" s="18"/>
      <c r="B14" s="19" t="s">
        <v>38</v>
      </c>
      <c r="C14" s="19" t="s">
        <v>39</v>
      </c>
      <c r="D14" s="19" t="s">
        <v>40</v>
      </c>
      <c r="E14" s="19"/>
    </row>
    <row r="15" spans="1:7" ht="14.45" customHeight="1" x14ac:dyDescent="0.25">
      <c r="A15" s="3"/>
      <c r="B15" s="23" t="s">
        <v>80</v>
      </c>
      <c r="C15" s="23" t="s">
        <v>12</v>
      </c>
      <c r="D15" s="27">
        <v>4</v>
      </c>
      <c r="E15" s="13" t="s">
        <v>31</v>
      </c>
    </row>
    <row r="16" spans="1:7" ht="14.45" customHeight="1" x14ac:dyDescent="0.25">
      <c r="A16" s="3"/>
      <c r="B16" s="25" t="s">
        <v>81</v>
      </c>
      <c r="C16" s="25" t="s">
        <v>12</v>
      </c>
      <c r="D16" s="24">
        <v>4</v>
      </c>
      <c r="E16" s="14" t="s">
        <v>11</v>
      </c>
    </row>
    <row r="17" spans="1:5" ht="14.45" customHeight="1" x14ac:dyDescent="0.25">
      <c r="A17" s="3"/>
      <c r="B17" s="26" t="s">
        <v>82</v>
      </c>
      <c r="C17" s="26" t="s">
        <v>12</v>
      </c>
      <c r="D17" s="24">
        <v>4</v>
      </c>
      <c r="E17" s="4" t="s">
        <v>11</v>
      </c>
    </row>
    <row r="18" spans="1:5" ht="14.45" customHeight="1" x14ac:dyDescent="0.25">
      <c r="A18" s="3"/>
      <c r="B18" s="26" t="s">
        <v>83</v>
      </c>
      <c r="C18" s="26" t="s">
        <v>12</v>
      </c>
      <c r="D18" s="24">
        <v>4</v>
      </c>
      <c r="E18" s="4" t="s">
        <v>11</v>
      </c>
    </row>
    <row r="19" spans="1:5" ht="14.45" customHeight="1" x14ac:dyDescent="0.25">
      <c r="A19" s="3"/>
      <c r="B19" s="26" t="s">
        <v>84</v>
      </c>
      <c r="C19" s="26" t="s">
        <v>60</v>
      </c>
      <c r="D19" s="24">
        <v>10</v>
      </c>
      <c r="E19" s="4" t="s">
        <v>11</v>
      </c>
    </row>
    <row r="20" spans="1:5" ht="14.45" customHeight="1" x14ac:dyDescent="0.25">
      <c r="A20" s="3"/>
      <c r="B20" s="26"/>
      <c r="C20" s="26"/>
      <c r="D20" s="27"/>
      <c r="E20" s="4"/>
    </row>
    <row r="21" spans="1:5" ht="14.45" customHeight="1" x14ac:dyDescent="0.25">
      <c r="A21" s="3"/>
      <c r="B21" s="26"/>
      <c r="C21" s="26"/>
      <c r="D21" s="27"/>
      <c r="E21" s="4"/>
    </row>
    <row r="22" spans="1:5" ht="14.45" customHeight="1" x14ac:dyDescent="0.25">
      <c r="A22" s="3"/>
      <c r="B22" s="26"/>
      <c r="C22" s="26"/>
      <c r="D22" s="27"/>
      <c r="E22" s="4"/>
    </row>
    <row r="23" spans="1:5" ht="14.45" customHeight="1" x14ac:dyDescent="0.25">
      <c r="A23" s="3"/>
      <c r="B23" s="26"/>
      <c r="C23" s="26"/>
      <c r="D23" s="27"/>
      <c r="E23" s="4"/>
    </row>
    <row r="24" spans="1:5" ht="14.45" customHeight="1" x14ac:dyDescent="0.25">
      <c r="A24" s="3"/>
      <c r="B24" s="26"/>
      <c r="C24" s="26"/>
      <c r="D24" s="27"/>
      <c r="E24" s="4"/>
    </row>
    <row r="25" spans="1:5" ht="14.45" customHeight="1" x14ac:dyDescent="0.25">
      <c r="A25" s="3"/>
      <c r="B25" s="28"/>
      <c r="C25" s="28"/>
      <c r="D25" s="28"/>
      <c r="E25" s="2"/>
    </row>
    <row r="26" spans="1:5" ht="14.45" customHeight="1" x14ac:dyDescent="0.25">
      <c r="A26" s="3"/>
      <c r="B26" s="28"/>
      <c r="C26" s="28"/>
      <c r="D26" s="28"/>
      <c r="E26" s="2"/>
    </row>
    <row r="27" spans="1:5" ht="14.45" customHeight="1" x14ac:dyDescent="0.25">
      <c r="A27" s="3"/>
      <c r="B27" s="28"/>
      <c r="C27" s="28"/>
      <c r="D27" s="28"/>
      <c r="E27" s="2"/>
    </row>
    <row r="28" spans="1:5" ht="15.2" customHeight="1" x14ac:dyDescent="0.25">
      <c r="A28" s="3"/>
      <c r="B28" s="28"/>
      <c r="C28" s="28"/>
      <c r="D28" s="28"/>
      <c r="E28" s="2"/>
    </row>
    <row r="29" spans="1:5" ht="15.2" customHeight="1" x14ac:dyDescent="0.25">
      <c r="A29" s="5" t="s">
        <v>14</v>
      </c>
      <c r="B29" s="6" t="s">
        <v>34</v>
      </c>
      <c r="C29" s="6"/>
      <c r="D29" s="7">
        <f>SUM(D15:D28)</f>
        <v>26</v>
      </c>
      <c r="E29" s="8" t="s">
        <v>11</v>
      </c>
    </row>
    <row r="30" spans="1:5" x14ac:dyDescent="0.25">
      <c r="A30" s="52"/>
      <c r="B30" s="53" t="s">
        <v>32</v>
      </c>
      <c r="C30" s="54"/>
      <c r="D30" s="55">
        <v>5</v>
      </c>
      <c r="E30" s="16" t="s">
        <v>31</v>
      </c>
    </row>
    <row r="31" spans="1:5" x14ac:dyDescent="0.25">
      <c r="A31" s="52"/>
      <c r="B31" s="53"/>
      <c r="C31" s="54"/>
      <c r="D31" s="55"/>
      <c r="E31" s="16"/>
    </row>
    <row r="32" spans="1:5" x14ac:dyDescent="0.25">
      <c r="A32" s="52"/>
      <c r="B32" s="53"/>
      <c r="C32" s="54"/>
      <c r="D32" s="55"/>
      <c r="E32" s="16"/>
    </row>
    <row r="33" spans="1:7" x14ac:dyDescent="0.25">
      <c r="A33" s="17"/>
      <c r="B33" s="53" t="s">
        <v>33</v>
      </c>
      <c r="C33" s="54"/>
      <c r="D33" s="12">
        <v>5</v>
      </c>
      <c r="E33" s="16" t="s">
        <v>31</v>
      </c>
    </row>
    <row r="34" spans="1:7" x14ac:dyDescent="0.25">
      <c r="A34" s="9" t="s">
        <v>15</v>
      </c>
      <c r="B34" s="47" t="s">
        <v>16</v>
      </c>
      <c r="C34" s="47"/>
      <c r="D34" s="10">
        <f>SUM(D29:D33)</f>
        <v>36</v>
      </c>
      <c r="E34" s="11" t="s">
        <v>11</v>
      </c>
    </row>
    <row r="35" spans="1:7" x14ac:dyDescent="0.25">
      <c r="A35" s="43"/>
      <c r="B35" s="43"/>
      <c r="C35" s="43"/>
      <c r="D35" s="43"/>
      <c r="E35" s="43"/>
      <c r="F35" s="43"/>
      <c r="G35" s="43"/>
    </row>
    <row r="36" spans="1:7" ht="13.5" customHeight="1" x14ac:dyDescent="0.25">
      <c r="A36" s="43"/>
      <c r="B36" s="43"/>
      <c r="C36" s="43"/>
      <c r="D36" s="43"/>
      <c r="E36" s="43"/>
      <c r="F36" s="43"/>
      <c r="G36" s="43"/>
    </row>
    <row r="37" spans="1:7" ht="15.2" customHeight="1" x14ac:dyDescent="0.25">
      <c r="A37" s="37" t="s">
        <v>17</v>
      </c>
      <c r="B37" s="44" t="s">
        <v>18</v>
      </c>
      <c r="C37" s="44"/>
      <c r="D37" s="34">
        <v>4096</v>
      </c>
      <c r="E37" s="1" t="s">
        <v>11</v>
      </c>
    </row>
    <row r="38" spans="1:7" ht="15.2" customHeight="1" x14ac:dyDescent="0.25">
      <c r="A38" s="38"/>
      <c r="B38" s="45" t="s">
        <v>94</v>
      </c>
      <c r="C38" s="45"/>
      <c r="D38" s="46"/>
      <c r="E38" s="46"/>
    </row>
    <row r="39" spans="1:7" ht="15.2" customHeight="1" x14ac:dyDescent="0.25">
      <c r="A39" s="37" t="s">
        <v>19</v>
      </c>
      <c r="B39" s="44" t="s">
        <v>20</v>
      </c>
      <c r="C39" s="44"/>
      <c r="D39" s="30">
        <v>84</v>
      </c>
      <c r="E39" s="1" t="s">
        <v>11</v>
      </c>
    </row>
    <row r="40" spans="1:7" ht="15.2" customHeight="1" x14ac:dyDescent="0.25">
      <c r="A40" s="38"/>
      <c r="B40" s="45" t="s">
        <v>21</v>
      </c>
      <c r="C40" s="45"/>
      <c r="D40" s="46"/>
      <c r="E40" s="46"/>
    </row>
    <row r="41" spans="1:7" ht="15.2" customHeight="1" x14ac:dyDescent="0.25">
      <c r="A41" s="37" t="s">
        <v>22</v>
      </c>
      <c r="B41" s="44" t="s">
        <v>23</v>
      </c>
      <c r="C41" s="44"/>
      <c r="D41" s="29">
        <f>D37*(100%-D7)-D39</f>
        <v>3192.8</v>
      </c>
      <c r="E41" s="1" t="s">
        <v>11</v>
      </c>
    </row>
    <row r="42" spans="1:7" ht="29.65" customHeight="1" x14ac:dyDescent="0.25">
      <c r="A42" s="38"/>
      <c r="B42" s="45" t="s">
        <v>24</v>
      </c>
      <c r="C42" s="45"/>
      <c r="D42" s="46"/>
      <c r="E42" s="46"/>
    </row>
    <row r="43" spans="1:7" ht="15.75" customHeight="1" x14ac:dyDescent="0.25">
      <c r="A43" s="43"/>
      <c r="B43" s="43"/>
      <c r="C43" s="43"/>
      <c r="D43" s="43"/>
      <c r="E43" s="43"/>
      <c r="F43" s="43"/>
      <c r="G43" s="43"/>
    </row>
    <row r="44" spans="1:7" x14ac:dyDescent="0.25">
      <c r="A44" s="39" t="s">
        <v>35</v>
      </c>
      <c r="B44" s="39"/>
      <c r="C44" s="39"/>
      <c r="D44" s="35">
        <f>ROUNDDOWN(D41/D34,0)</f>
        <v>88</v>
      </c>
      <c r="E44" s="1" t="s">
        <v>26</v>
      </c>
    </row>
    <row r="45" spans="1:7" x14ac:dyDescent="0.25">
      <c r="A45" s="40" t="s">
        <v>37</v>
      </c>
      <c r="B45" s="41"/>
      <c r="C45" s="41"/>
      <c r="D45" s="41"/>
      <c r="E45" s="42"/>
    </row>
    <row r="46" spans="1:7" ht="15.2" customHeight="1" x14ac:dyDescent="0.25">
      <c r="A46" s="39" t="s">
        <v>25</v>
      </c>
      <c r="B46" s="39"/>
      <c r="C46" s="39"/>
      <c r="D46" s="36">
        <v>2000000</v>
      </c>
      <c r="E46" s="1" t="s">
        <v>26</v>
      </c>
    </row>
    <row r="47" spans="1:7" ht="15.2" customHeight="1" x14ac:dyDescent="0.25">
      <c r="A47" s="39" t="s">
        <v>27</v>
      </c>
      <c r="B47" s="39"/>
      <c r="C47" s="39"/>
      <c r="D47" s="31">
        <f>ROUNDDOWN(D46/D44,0)</f>
        <v>22727</v>
      </c>
      <c r="E47" s="1" t="s">
        <v>28</v>
      </c>
    </row>
    <row r="48" spans="1:7" ht="15.2" customHeight="1" x14ac:dyDescent="0.25">
      <c r="A48" s="39" t="s">
        <v>29</v>
      </c>
      <c r="B48" s="39"/>
      <c r="C48" s="39"/>
      <c r="D48" s="31">
        <f>D47*D37</f>
        <v>93089792</v>
      </c>
      <c r="E48" s="1" t="s">
        <v>11</v>
      </c>
    </row>
    <row r="49" spans="1:7" ht="15.2" customHeight="1" x14ac:dyDescent="0.25">
      <c r="A49" s="40"/>
      <c r="B49" s="41"/>
      <c r="C49" s="41"/>
      <c r="D49" s="41"/>
      <c r="E49" s="42"/>
    </row>
    <row r="53" spans="1:7" ht="14.45" customHeight="1" x14ac:dyDescent="0.25">
      <c r="A53" s="15" t="s">
        <v>36</v>
      </c>
      <c r="B53" s="15"/>
      <c r="C53" s="15"/>
      <c r="D53" s="15"/>
      <c r="E53" s="15"/>
      <c r="F53" s="15"/>
      <c r="G53" s="15"/>
    </row>
  </sheetData>
  <mergeCells count="36">
    <mergeCell ref="A44:C44"/>
    <mergeCell ref="A45:E45"/>
    <mergeCell ref="A46:C46"/>
    <mergeCell ref="A47:C47"/>
    <mergeCell ref="A48:C48"/>
    <mergeCell ref="A49:E49"/>
    <mergeCell ref="A43:G43"/>
    <mergeCell ref="A35:G35"/>
    <mergeCell ref="A36:G36"/>
    <mergeCell ref="B37:C37"/>
    <mergeCell ref="B38:C38"/>
    <mergeCell ref="D38:E38"/>
    <mergeCell ref="B39:C39"/>
    <mergeCell ref="B40:C40"/>
    <mergeCell ref="D40:E40"/>
    <mergeCell ref="B41:C41"/>
    <mergeCell ref="B42:C42"/>
    <mergeCell ref="D42:E42"/>
    <mergeCell ref="B34:C34"/>
    <mergeCell ref="A7:C7"/>
    <mergeCell ref="A8:F8"/>
    <mergeCell ref="A9:C9"/>
    <mergeCell ref="A10:F10"/>
    <mergeCell ref="A11:C11"/>
    <mergeCell ref="A12:G12"/>
    <mergeCell ref="A13:E13"/>
    <mergeCell ref="A30:A32"/>
    <mergeCell ref="B30:C32"/>
    <mergeCell ref="D30:D32"/>
    <mergeCell ref="B33:C33"/>
    <mergeCell ref="A6:F6"/>
    <mergeCell ref="A1:F1"/>
    <mergeCell ref="A2:F2"/>
    <mergeCell ref="A3:F3"/>
    <mergeCell ref="A4:F4"/>
    <mergeCell ref="A5:F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3D9EB-0176-443D-878E-2C65A2906287}">
  <dimension ref="A1:G53"/>
  <sheetViews>
    <sheetView tabSelected="1" zoomScaleNormal="100" workbookViewId="0">
      <selection activeCell="A36" sqref="A36:G36"/>
    </sheetView>
  </sheetViews>
  <sheetFormatPr defaultRowHeight="15" x14ac:dyDescent="0.25"/>
  <cols>
    <col min="1" max="1" width="5.85546875" customWidth="1"/>
    <col min="2" max="2" width="22.28515625" bestFit="1" customWidth="1"/>
    <col min="3" max="3" width="13.7109375" customWidth="1"/>
    <col min="4" max="4" width="12.85546875" customWidth="1"/>
    <col min="5" max="5" width="9.85546875" customWidth="1"/>
    <col min="6" max="6" width="49.7109375" customWidth="1"/>
    <col min="7" max="7" width="1.85546875" customWidth="1"/>
  </cols>
  <sheetData>
    <row r="1" spans="1:7" ht="15.2" customHeight="1" x14ac:dyDescent="0.25">
      <c r="A1" s="57" t="s">
        <v>0</v>
      </c>
      <c r="B1" s="57"/>
      <c r="C1" s="57"/>
      <c r="D1" s="57"/>
      <c r="E1" s="57"/>
      <c r="F1" s="57"/>
    </row>
    <row r="2" spans="1:7" ht="29.65" customHeight="1" x14ac:dyDescent="0.25">
      <c r="A2" s="56" t="s">
        <v>86</v>
      </c>
      <c r="B2" s="56"/>
      <c r="C2" s="56"/>
      <c r="D2" s="56"/>
      <c r="E2" s="56"/>
      <c r="F2" s="56"/>
    </row>
    <row r="3" spans="1:7" ht="15.2" customHeight="1" x14ac:dyDescent="0.25">
      <c r="A3" s="57" t="s">
        <v>1</v>
      </c>
      <c r="B3" s="57"/>
      <c r="C3" s="57"/>
      <c r="D3" s="57"/>
      <c r="E3" s="57"/>
      <c r="F3" s="57"/>
    </row>
    <row r="4" spans="1:7" ht="29.65" customHeight="1" x14ac:dyDescent="0.25">
      <c r="A4" s="58" t="s">
        <v>96</v>
      </c>
      <c r="B4" s="58"/>
      <c r="C4" s="58"/>
      <c r="D4" s="58"/>
      <c r="E4" s="58"/>
      <c r="F4" s="58"/>
    </row>
    <row r="5" spans="1:7" ht="15.2" customHeight="1" x14ac:dyDescent="0.25">
      <c r="A5" s="57"/>
      <c r="B5" s="57"/>
      <c r="C5" s="57"/>
      <c r="D5" s="57"/>
      <c r="E5" s="57"/>
      <c r="F5" s="57"/>
    </row>
    <row r="6" spans="1:7" ht="29.65" customHeight="1" x14ac:dyDescent="0.25">
      <c r="A6" s="56"/>
      <c r="B6" s="56"/>
      <c r="C6" s="56"/>
      <c r="D6" s="56"/>
      <c r="E6" s="56"/>
      <c r="F6" s="56"/>
    </row>
    <row r="7" spans="1:7" ht="15.2" customHeight="1" x14ac:dyDescent="0.25">
      <c r="A7" s="39" t="s">
        <v>3</v>
      </c>
      <c r="B7" s="39"/>
      <c r="C7" s="39"/>
      <c r="D7" s="32">
        <v>0.12</v>
      </c>
      <c r="E7" s="1" t="s">
        <v>4</v>
      </c>
      <c r="F7" s="22" t="s">
        <v>5</v>
      </c>
    </row>
    <row r="8" spans="1:7" ht="29.65" customHeight="1" x14ac:dyDescent="0.25">
      <c r="A8" s="48"/>
      <c r="B8" s="48"/>
      <c r="C8" s="48"/>
      <c r="D8" s="48"/>
      <c r="E8" s="48"/>
      <c r="F8" s="48"/>
    </row>
    <row r="9" spans="1:7" ht="15.2" customHeight="1" x14ac:dyDescent="0.25">
      <c r="A9" s="39" t="s">
        <v>6</v>
      </c>
      <c r="B9" s="39"/>
      <c r="C9" s="39"/>
      <c r="D9" s="33">
        <v>88</v>
      </c>
      <c r="E9" s="1" t="s">
        <v>4</v>
      </c>
      <c r="F9" s="22" t="s">
        <v>7</v>
      </c>
    </row>
    <row r="10" spans="1:7" ht="29.65" customHeight="1" x14ac:dyDescent="0.25">
      <c r="A10" s="48"/>
      <c r="B10" s="48"/>
      <c r="C10" s="48"/>
      <c r="D10" s="48"/>
      <c r="E10" s="48"/>
      <c r="F10" s="48"/>
    </row>
    <row r="11" spans="1:7" x14ac:dyDescent="0.25">
      <c r="A11" s="39" t="s">
        <v>8</v>
      </c>
      <c r="B11" s="39"/>
      <c r="C11" s="39"/>
      <c r="D11" s="33" t="s">
        <v>9</v>
      </c>
      <c r="E11" s="1" t="s">
        <v>4</v>
      </c>
      <c r="F11" s="22" t="s">
        <v>10</v>
      </c>
    </row>
    <row r="12" spans="1:7" x14ac:dyDescent="0.25">
      <c r="A12" s="43"/>
      <c r="B12" s="43"/>
      <c r="C12" s="43"/>
      <c r="D12" s="43"/>
      <c r="E12" s="43"/>
      <c r="F12" s="43"/>
      <c r="G12" s="43"/>
    </row>
    <row r="13" spans="1:7" ht="15.2" customHeight="1" x14ac:dyDescent="0.25">
      <c r="A13" s="49" t="s">
        <v>41</v>
      </c>
      <c r="B13" s="50"/>
      <c r="C13" s="50"/>
      <c r="D13" s="50"/>
      <c r="E13" s="51"/>
    </row>
    <row r="14" spans="1:7" ht="15.2" customHeight="1" x14ac:dyDescent="0.25">
      <c r="A14" s="18"/>
      <c r="B14" s="19" t="s">
        <v>38</v>
      </c>
      <c r="C14" s="19" t="s">
        <v>39</v>
      </c>
      <c r="D14" s="19" t="s">
        <v>40</v>
      </c>
      <c r="E14" s="19"/>
    </row>
    <row r="15" spans="1:7" ht="14.45" customHeight="1" x14ac:dyDescent="0.25">
      <c r="A15" s="3"/>
      <c r="B15" s="23" t="s">
        <v>87</v>
      </c>
      <c r="C15" s="23" t="s">
        <v>12</v>
      </c>
      <c r="D15" s="27">
        <v>4</v>
      </c>
      <c r="E15" s="13" t="s">
        <v>31</v>
      </c>
    </row>
    <row r="16" spans="1:7" ht="14.45" customHeight="1" x14ac:dyDescent="0.25">
      <c r="A16" s="3"/>
      <c r="B16" s="25" t="s">
        <v>88</v>
      </c>
      <c r="C16" s="25" t="s">
        <v>12</v>
      </c>
      <c r="D16" s="24">
        <v>4</v>
      </c>
      <c r="E16" s="14" t="s">
        <v>11</v>
      </c>
    </row>
    <row r="17" spans="1:5" ht="14.45" customHeight="1" x14ac:dyDescent="0.25">
      <c r="A17" s="3"/>
      <c r="B17" s="26" t="s">
        <v>89</v>
      </c>
      <c r="C17" s="26" t="s">
        <v>62</v>
      </c>
      <c r="D17" s="24">
        <v>4</v>
      </c>
      <c r="E17" s="4" t="s">
        <v>11</v>
      </c>
    </row>
    <row r="18" spans="1:5" ht="14.45" customHeight="1" x14ac:dyDescent="0.25">
      <c r="A18" s="3"/>
      <c r="B18" s="26" t="s">
        <v>90</v>
      </c>
      <c r="C18" s="26" t="s">
        <v>62</v>
      </c>
      <c r="D18" s="24">
        <v>4</v>
      </c>
      <c r="E18" s="4" t="s">
        <v>11</v>
      </c>
    </row>
    <row r="19" spans="1:5" ht="14.45" customHeight="1" x14ac:dyDescent="0.25">
      <c r="A19" s="3"/>
      <c r="B19" s="26" t="s">
        <v>91</v>
      </c>
      <c r="C19" s="26" t="s">
        <v>62</v>
      </c>
      <c r="D19" s="24">
        <v>4</v>
      </c>
      <c r="E19" s="4" t="s">
        <v>11</v>
      </c>
    </row>
    <row r="20" spans="1:5" ht="14.45" customHeight="1" x14ac:dyDescent="0.25">
      <c r="A20" s="3"/>
      <c r="B20" s="26" t="s">
        <v>92</v>
      </c>
      <c r="C20" s="26" t="s">
        <v>61</v>
      </c>
      <c r="D20" s="27">
        <v>7</v>
      </c>
      <c r="E20" s="4" t="s">
        <v>11</v>
      </c>
    </row>
    <row r="21" spans="1:5" ht="14.45" customHeight="1" x14ac:dyDescent="0.25">
      <c r="A21" s="3"/>
      <c r="B21" s="26" t="s">
        <v>93</v>
      </c>
      <c r="C21" s="26" t="s">
        <v>60</v>
      </c>
      <c r="D21" s="27">
        <v>20</v>
      </c>
      <c r="E21" s="4"/>
    </row>
    <row r="22" spans="1:5" ht="14.45" customHeight="1" x14ac:dyDescent="0.25">
      <c r="A22" s="3"/>
      <c r="B22" s="26" t="s">
        <v>84</v>
      </c>
      <c r="C22" s="26" t="s">
        <v>60</v>
      </c>
      <c r="D22" s="27">
        <v>10</v>
      </c>
      <c r="E22" s="4"/>
    </row>
    <row r="23" spans="1:5" ht="14.45" customHeight="1" x14ac:dyDescent="0.25">
      <c r="A23" s="3"/>
      <c r="B23" s="26"/>
      <c r="C23" s="26"/>
      <c r="D23" s="27"/>
      <c r="E23" s="4"/>
    </row>
    <row r="24" spans="1:5" ht="14.45" customHeight="1" x14ac:dyDescent="0.25">
      <c r="A24" s="3"/>
      <c r="B24" s="26"/>
      <c r="C24" s="26"/>
      <c r="D24" s="27"/>
      <c r="E24" s="4"/>
    </row>
    <row r="25" spans="1:5" ht="14.45" customHeight="1" x14ac:dyDescent="0.25">
      <c r="A25" s="3"/>
      <c r="B25" s="28"/>
      <c r="C25" s="28"/>
      <c r="D25" s="28"/>
      <c r="E25" s="2"/>
    </row>
    <row r="26" spans="1:5" ht="14.45" customHeight="1" x14ac:dyDescent="0.25">
      <c r="A26" s="3"/>
      <c r="B26" s="28"/>
      <c r="C26" s="28"/>
      <c r="D26" s="28"/>
      <c r="E26" s="2"/>
    </row>
    <row r="27" spans="1:5" ht="14.45" customHeight="1" x14ac:dyDescent="0.25">
      <c r="A27" s="3"/>
      <c r="B27" s="28"/>
      <c r="C27" s="28"/>
      <c r="D27" s="28"/>
      <c r="E27" s="2"/>
    </row>
    <row r="28" spans="1:5" ht="15.2" customHeight="1" x14ac:dyDescent="0.25">
      <c r="A28" s="3"/>
      <c r="B28" s="28"/>
      <c r="C28" s="28"/>
      <c r="D28" s="28"/>
      <c r="E28" s="2"/>
    </row>
    <row r="29" spans="1:5" ht="15.2" customHeight="1" x14ac:dyDescent="0.25">
      <c r="A29" s="5" t="s">
        <v>14</v>
      </c>
      <c r="B29" s="6" t="s">
        <v>34</v>
      </c>
      <c r="C29" s="6"/>
      <c r="D29" s="7">
        <f>SUM(D15:D28)</f>
        <v>57</v>
      </c>
      <c r="E29" s="8" t="s">
        <v>11</v>
      </c>
    </row>
    <row r="30" spans="1:5" x14ac:dyDescent="0.25">
      <c r="A30" s="52"/>
      <c r="B30" s="53" t="s">
        <v>32</v>
      </c>
      <c r="C30" s="54"/>
      <c r="D30" s="55">
        <v>5</v>
      </c>
      <c r="E30" s="16" t="s">
        <v>31</v>
      </c>
    </row>
    <row r="31" spans="1:5" x14ac:dyDescent="0.25">
      <c r="A31" s="52"/>
      <c r="B31" s="53"/>
      <c r="C31" s="54"/>
      <c r="D31" s="55"/>
      <c r="E31" s="16"/>
    </row>
    <row r="32" spans="1:5" x14ac:dyDescent="0.25">
      <c r="A32" s="52"/>
      <c r="B32" s="53"/>
      <c r="C32" s="54"/>
      <c r="D32" s="55"/>
      <c r="E32" s="16"/>
    </row>
    <row r="33" spans="1:7" x14ac:dyDescent="0.25">
      <c r="A33" s="17"/>
      <c r="B33" s="53" t="s">
        <v>33</v>
      </c>
      <c r="C33" s="54"/>
      <c r="D33" s="12">
        <v>8</v>
      </c>
      <c r="E33" s="16" t="s">
        <v>31</v>
      </c>
    </row>
    <row r="34" spans="1:7" x14ac:dyDescent="0.25">
      <c r="A34" s="9" t="s">
        <v>15</v>
      </c>
      <c r="B34" s="47" t="s">
        <v>16</v>
      </c>
      <c r="C34" s="47"/>
      <c r="D34" s="10">
        <f>SUM(D29:D33)</f>
        <v>70</v>
      </c>
      <c r="E34" s="11" t="s">
        <v>11</v>
      </c>
    </row>
    <row r="35" spans="1:7" x14ac:dyDescent="0.25">
      <c r="A35" s="43"/>
      <c r="B35" s="43"/>
      <c r="C35" s="43"/>
      <c r="D35" s="43"/>
      <c r="E35" s="43"/>
      <c r="F35" s="43"/>
      <c r="G35" s="43"/>
    </row>
    <row r="36" spans="1:7" ht="13.5" customHeight="1" x14ac:dyDescent="0.25">
      <c r="A36" s="59"/>
      <c r="B36" s="59"/>
      <c r="C36" s="59"/>
      <c r="D36" s="59"/>
      <c r="E36" s="59"/>
      <c r="F36" s="59"/>
      <c r="G36" s="59"/>
    </row>
    <row r="37" spans="1:7" ht="15.2" customHeight="1" x14ac:dyDescent="0.25">
      <c r="A37" s="37" t="s">
        <v>17</v>
      </c>
      <c r="B37" s="44" t="s">
        <v>18</v>
      </c>
      <c r="C37" s="44"/>
      <c r="D37" s="34">
        <v>4098</v>
      </c>
      <c r="E37" s="1" t="s">
        <v>11</v>
      </c>
    </row>
    <row r="38" spans="1:7" ht="15.2" customHeight="1" x14ac:dyDescent="0.25">
      <c r="A38" s="38"/>
      <c r="B38" s="45" t="s">
        <v>94</v>
      </c>
      <c r="C38" s="45"/>
      <c r="D38" s="46"/>
      <c r="E38" s="46"/>
    </row>
    <row r="39" spans="1:7" ht="15.2" customHeight="1" x14ac:dyDescent="0.25">
      <c r="A39" s="37" t="s">
        <v>19</v>
      </c>
      <c r="B39" s="44" t="s">
        <v>20</v>
      </c>
      <c r="C39" s="44"/>
      <c r="D39" s="30">
        <v>84</v>
      </c>
      <c r="E39" s="1" t="s">
        <v>11</v>
      </c>
    </row>
    <row r="40" spans="1:7" ht="15.2" customHeight="1" x14ac:dyDescent="0.25">
      <c r="A40" s="38"/>
      <c r="B40" s="45" t="s">
        <v>21</v>
      </c>
      <c r="C40" s="45"/>
      <c r="D40" s="46"/>
      <c r="E40" s="46"/>
    </row>
    <row r="41" spans="1:7" ht="15.2" customHeight="1" x14ac:dyDescent="0.25">
      <c r="A41" s="37" t="s">
        <v>22</v>
      </c>
      <c r="B41" s="44" t="s">
        <v>23</v>
      </c>
      <c r="C41" s="44"/>
      <c r="D41" s="29">
        <f>D37*(100%-D7)-D39</f>
        <v>3522.2400000000002</v>
      </c>
      <c r="E41" s="1" t="s">
        <v>11</v>
      </c>
    </row>
    <row r="42" spans="1:7" ht="29.65" customHeight="1" x14ac:dyDescent="0.25">
      <c r="A42" s="38"/>
      <c r="B42" s="45" t="s">
        <v>24</v>
      </c>
      <c r="C42" s="45"/>
      <c r="D42" s="46"/>
      <c r="E42" s="46"/>
    </row>
    <row r="43" spans="1:7" ht="15.75" customHeight="1" x14ac:dyDescent="0.25">
      <c r="A43" s="43"/>
      <c r="B43" s="43"/>
      <c r="C43" s="43"/>
      <c r="D43" s="43"/>
      <c r="E43" s="43"/>
      <c r="F43" s="43"/>
      <c r="G43" s="43"/>
    </row>
    <row r="44" spans="1:7" x14ac:dyDescent="0.25">
      <c r="A44" s="39" t="s">
        <v>35</v>
      </c>
      <c r="B44" s="39"/>
      <c r="C44" s="39"/>
      <c r="D44" s="35">
        <f>ROUNDDOWN(D41/D34,0)</f>
        <v>50</v>
      </c>
      <c r="E44" s="1" t="s">
        <v>26</v>
      </c>
    </row>
    <row r="45" spans="1:7" x14ac:dyDescent="0.25">
      <c r="A45" s="40" t="s">
        <v>37</v>
      </c>
      <c r="B45" s="41"/>
      <c r="C45" s="41"/>
      <c r="D45" s="41"/>
      <c r="E45" s="42"/>
    </row>
    <row r="46" spans="1:7" ht="15.2" customHeight="1" x14ac:dyDescent="0.25">
      <c r="A46" s="39" t="s">
        <v>25</v>
      </c>
      <c r="B46" s="39"/>
      <c r="C46" s="39"/>
      <c r="D46" s="36">
        <v>400000</v>
      </c>
      <c r="E46" s="1" t="s">
        <v>26</v>
      </c>
    </row>
    <row r="47" spans="1:7" ht="15.2" customHeight="1" x14ac:dyDescent="0.25">
      <c r="A47" s="39" t="s">
        <v>27</v>
      </c>
      <c r="B47" s="39"/>
      <c r="C47" s="39"/>
      <c r="D47" s="31">
        <f>ROUNDDOWN(D46/D44,0)</f>
        <v>8000</v>
      </c>
      <c r="E47" s="1" t="s">
        <v>28</v>
      </c>
    </row>
    <row r="48" spans="1:7" ht="15.2" customHeight="1" x14ac:dyDescent="0.25">
      <c r="A48" s="39" t="s">
        <v>29</v>
      </c>
      <c r="B48" s="39"/>
      <c r="C48" s="39"/>
      <c r="D48" s="31">
        <f>D47*D37</f>
        <v>32784000</v>
      </c>
      <c r="E48" s="1" t="s">
        <v>11</v>
      </c>
    </row>
    <row r="49" spans="1:7" ht="15.2" customHeight="1" x14ac:dyDescent="0.25">
      <c r="A49" s="40"/>
      <c r="B49" s="41"/>
      <c r="C49" s="41"/>
      <c r="D49" s="41"/>
      <c r="E49" s="42"/>
    </row>
    <row r="53" spans="1:7" ht="14.45" customHeight="1" x14ac:dyDescent="0.25">
      <c r="A53" s="15" t="s">
        <v>36</v>
      </c>
      <c r="B53" s="15"/>
      <c r="C53" s="15"/>
      <c r="D53" s="15"/>
      <c r="E53" s="15"/>
      <c r="F53" s="15"/>
      <c r="G53" s="15"/>
    </row>
  </sheetData>
  <mergeCells count="36">
    <mergeCell ref="A6:F6"/>
    <mergeCell ref="A1:F1"/>
    <mergeCell ref="A2:F2"/>
    <mergeCell ref="A3:F3"/>
    <mergeCell ref="A4:F4"/>
    <mergeCell ref="A5:F5"/>
    <mergeCell ref="B34:C34"/>
    <mergeCell ref="A7:C7"/>
    <mergeCell ref="A8:F8"/>
    <mergeCell ref="A9:C9"/>
    <mergeCell ref="A10:F10"/>
    <mergeCell ref="A11:C11"/>
    <mergeCell ref="A12:G12"/>
    <mergeCell ref="A13:E13"/>
    <mergeCell ref="A30:A32"/>
    <mergeCell ref="B30:C32"/>
    <mergeCell ref="D30:D32"/>
    <mergeCell ref="B33:C33"/>
    <mergeCell ref="A43:G43"/>
    <mergeCell ref="A35:G35"/>
    <mergeCell ref="A36:G36"/>
    <mergeCell ref="B37:C37"/>
    <mergeCell ref="B38:C38"/>
    <mergeCell ref="D38:E38"/>
    <mergeCell ref="B39:C39"/>
    <mergeCell ref="B40:C40"/>
    <mergeCell ref="D40:E40"/>
    <mergeCell ref="B41:C41"/>
    <mergeCell ref="B42:C42"/>
    <mergeCell ref="D42:E42"/>
    <mergeCell ref="A44:C44"/>
    <mergeCell ref="A45:E45"/>
    <mergeCell ref="A46:C46"/>
    <mergeCell ref="A47:C47"/>
    <mergeCell ref="A48:C48"/>
    <mergeCell ref="A49:E4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Utente</vt:lpstr>
      <vt:lpstr>Convocatoria</vt:lpstr>
      <vt:lpstr>Toma</vt:lpstr>
      <vt:lpstr>Seringas</vt:lpstr>
      <vt:lpstr>Frasco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Jesualdo Salvador</dc:creator>
  <cp:lastModifiedBy>HyBr1d</cp:lastModifiedBy>
  <dcterms:created xsi:type="dcterms:W3CDTF">2019-05-29T15:54:49Z</dcterms:created>
  <dcterms:modified xsi:type="dcterms:W3CDTF">2021-06-13T20:38:27Z</dcterms:modified>
</cp:coreProperties>
</file>