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119
Pitch = -1.8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<sst xmlns="http://schemas.openxmlformats.org/spreadsheetml/2006/main" count="4194" uniqueCount="3307">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</sst>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R36" activePane="bottomRight" state="frozen"/>
      <selection pane="topLeft" activeCell="A1" activeCellId="0" sqref="A1"/>
      <selection pane="topRight" activeCell="R1" activeCellId="0" sqref="R1"/>
      <selection pane="bottomLeft" activeCell="A36" activeCellId="0" sqref="A36"/>
      <selection pane="bottomRight" activeCell="C61" activeCellId="0" sqref="C61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-6.0513</v>
      </c>
      <c r="F37" s="20" t="n">
        <v>-55022</v>
      </c>
      <c r="G37" s="42" t="n">
        <v>-6.0513</v>
      </c>
      <c r="H37" s="20" t="n">
        <v>-55022</v>
      </c>
      <c r="I37" s="42" t="n">
        <v>-6.0513</v>
      </c>
      <c r="J37" s="20" t="n">
        <v>-55022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-2.4449</v>
      </c>
      <c r="F38" s="0" t="n">
        <v>-34356</v>
      </c>
      <c r="G38" s="33" t="n">
        <v>-2.4449</v>
      </c>
      <c r="H38" s="0" t="n">
        <v>-34356</v>
      </c>
      <c r="I38" s="33" t="n">
        <v>-2.4449</v>
      </c>
      <c r="J38" s="0" t="n">
        <v>-34356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-2.4451</v>
      </c>
      <c r="F39" s="0" t="n">
        <v>-54012</v>
      </c>
      <c r="G39" s="33" t="n">
        <v>-2.4451</v>
      </c>
      <c r="H39" s="0" t="n">
        <v>-54012</v>
      </c>
      <c r="I39" s="33" t="n">
        <v>-2.4451</v>
      </c>
      <c r="J39" s="0" t="n">
        <v>-54012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-0.1283</v>
      </c>
      <c r="F40" s="0" t="n">
        <v>-33350</v>
      </c>
      <c r="G40" s="33" t="n">
        <v>-0.1283</v>
      </c>
      <c r="H40" s="0" t="n">
        <v>-13473</v>
      </c>
      <c r="I40" s="33" t="n">
        <v>-0.1283</v>
      </c>
      <c r="J40" s="0" t="n">
        <v>-13473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0.1291</v>
      </c>
      <c r="F41" s="0" t="n">
        <v>-27452</v>
      </c>
      <c r="G41" s="33" t="n">
        <v>0.1291</v>
      </c>
      <c r="H41" s="0" t="n">
        <v>-26209</v>
      </c>
      <c r="I41" s="33" t="n">
        <v>0.1291</v>
      </c>
      <c r="J41" s="0" t="n">
        <v>-26209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298590</v>
      </c>
      <c r="F42" s="35" t="n">
        <v>298590</v>
      </c>
      <c r="G42" s="37" t="n">
        <v>298590</v>
      </c>
      <c r="H42" s="35" t="n">
        <v>298590</v>
      </c>
      <c r="I42" s="37" t="n">
        <v>298590</v>
      </c>
      <c r="J42" s="35" t="n">
        <v>298590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35.143</v>
      </c>
      <c r="F54" s="26" t="n">
        <v>315607</v>
      </c>
      <c r="G54" s="58" t="n">
        <v>-55.188</v>
      </c>
      <c r="H54" s="28"/>
      <c r="I54" s="58" t="n">
        <v>-55.188</v>
      </c>
      <c r="J54" s="28"/>
      <c r="K54" s="58" t="n">
        <v>44.962</v>
      </c>
      <c r="L54" s="28" t="n">
        <v>413776</v>
      </c>
      <c r="M54" s="58" t="n">
        <v>44.962</v>
      </c>
      <c r="N54" s="28" t="n">
        <v>413776</v>
      </c>
      <c r="O54" s="58" t="n">
        <v>19.162</v>
      </c>
      <c r="P54" s="28" t="n">
        <v>155779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120.044</v>
      </c>
      <c r="F56" s="25" t="n">
        <v>9576273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129</v>
      </c>
      <c r="L56" s="23" t="n">
        <v>10042276</v>
      </c>
      <c r="M56" s="59" t="n">
        <v>129</v>
      </c>
      <c r="N56" s="23" t="n">
        <v>10042276</v>
      </c>
      <c r="O56" s="59" t="n">
        <v>103.91</v>
      </c>
      <c r="P56" s="23" t="n">
        <v>8736787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117.956</v>
      </c>
      <c r="F57" s="32" t="n">
        <v>7022101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129</v>
      </c>
      <c r="L57" s="32" t="n">
        <v>7596748</v>
      </c>
      <c r="M57" s="60" t="n">
        <v>129</v>
      </c>
      <c r="N57" s="32" t="n">
        <v>7596748</v>
      </c>
      <c r="O57" s="60" t="n">
        <v>100.43</v>
      </c>
      <c r="P57" s="32" t="n">
        <v>6110187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117.956</v>
      </c>
      <c r="F58" s="28" t="n">
        <v>5825353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129</v>
      </c>
      <c r="L58" s="32" t="n">
        <v>6400000</v>
      </c>
      <c r="M58" s="60" t="n">
        <v>129</v>
      </c>
      <c r="N58" s="32" t="n">
        <v>6400000</v>
      </c>
      <c r="O58" s="60" t="n">
        <v>100.43</v>
      </c>
      <c r="P58" s="30" t="n">
        <v>4913439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19.162</v>
      </c>
      <c r="H3" s="113" t="n">
        <f aca="false">G3-F3</f>
        <v>0.0588810182917001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129</v>
      </c>
      <c r="F4" s="111" t="n">
        <f aca="false">E4-B4*TAN(2*(F2-E2)/1000)</f>
        <v>100.088913266688</v>
      </c>
      <c r="G4" s="112" t="n">
        <f aca="false">'Modes A-F'!O56</f>
        <v>103.91</v>
      </c>
      <c r="H4" s="113" t="n">
        <f aca="false">G4-F4</f>
        <v>3.82108673331224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129</v>
      </c>
      <c r="F5" s="117" t="n">
        <f aca="false">E5-B5*TAN(2*(F2-E2)/1000)</f>
        <v>96.6239028716503</v>
      </c>
      <c r="G5" s="118" t="n">
        <f aca="false">'Modes A-F'!O57</f>
        <v>100.43</v>
      </c>
      <c r="H5" s="113" t="n">
        <f aca="false">G5-F5</f>
        <v>3.80609712834968</v>
      </c>
    </row>
    <row r="6" customFormat="false" ht="12.8" hidden="false" customHeight="false" outlineLevel="0" collapsed="false">
      <c r="H6" s="113" t="n">
        <f aca="false">AVERAGE(H3,H4,H5)</f>
        <v>2.56202162665121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35.143</v>
      </c>
      <c r="F10" s="113"/>
      <c r="G10" s="122" t="n">
        <f aca="false">E10-B10*TAN(2*(G9-E9)/1000)</f>
        <v>37.3244000290853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117.956</v>
      </c>
      <c r="F11" s="113"/>
      <c r="G11" s="122" t="n">
        <f aca="false">E11-B11*TAN(2*(G9-E9)/1000)</f>
        <v>120.264400030779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117.956</v>
      </c>
      <c r="F12" s="123"/>
      <c r="G12" s="124" t="n">
        <f aca="false">E12-B12*TAN(2*(G9-E9)/1000)</f>
        <v>120.495400033859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-32.8233914229833</v>
      </c>
      <c r="F22" s="129" t="n">
        <f aca="false">'Modes A-F'!I54</f>
        <v>-55.188</v>
      </c>
      <c r="G22" s="113" t="n">
        <f aca="false">E10-B22*TAN(2*(G19)/1000)+I17</f>
        <v>-27.8720292488399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45.1952674801944</v>
      </c>
      <c r="F23" s="129" t="n">
        <f aca="false">'Modes A-F'!I56</f>
        <v>24.4104</v>
      </c>
      <c r="G23" s="113" t="n">
        <f aca="false">E11-B23*TAN(2*(G19)/1000)+I17</f>
        <v>50.4958981480704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36.4748517843995</v>
      </c>
      <c r="F24" s="130" t="n">
        <f aca="false">'Modes A-F'!I57</f>
        <v>12.81</v>
      </c>
      <c r="G24" s="131" t="n">
        <f aca="false">E12-B24*TAN(2*(G19)/1000)+I17</f>
        <v>42.410766090482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-59.8316236638297</v>
      </c>
      <c r="F34" s="129" t="n">
        <f aca="false">'Modes A-F'!G54</f>
        <v>-55.188</v>
      </c>
      <c r="G34" s="113" t="n">
        <f aca="false">E10-B34*TAN(2*(G31)/1000)+I29</f>
        <v>-54.8800007866982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16.2818777773465</v>
      </c>
      <c r="F35" s="129" t="n">
        <f aca="false">'Modes A-F'!G56</f>
        <v>24.4104</v>
      </c>
      <c r="G35" s="113" t="n">
        <f aca="false">E11-B35*TAN(2*(G31)/1000)+I29</f>
        <v>21.5827875381681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4.09617567428903</v>
      </c>
      <c r="F36" s="130" t="n">
        <f aca="false">'Modes A-F'!G57</f>
        <v>12.81</v>
      </c>
      <c r="G36" s="123" t="n">
        <f aca="false">E12-B36*TAN(2*(G31)/1000)+I29</f>
        <v>10.0324025227675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10210563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2018-10-09T16:04:42Z</dcterms:modified>
  <cp:revision>150</cp:revision>
</cp:coreProperties>
</file>