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170" activeTab="2"/>
  </bookViews>
  <sheets>
    <sheet name="BoQ" sheetId="9" r:id="rId1"/>
    <sheet name="Sum" sheetId="14" r:id="rId2"/>
    <sheet name="Rate beak up" sheetId="7" r:id="rId3"/>
    <sheet name="Car" sheetId="12" r:id="rId4"/>
    <sheet name="3 wheel" sheetId="13" r:id="rId5"/>
    <sheet name="Rates" sheetId="6" r:id="rId6"/>
    <sheet name="Sheet1" sheetId="10" r:id="rId7"/>
    <sheet name="Sheet2" sheetId="11" r:id="rId8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</externalReferences>
  <definedNames>
    <definedName name="\b">#N/A</definedName>
    <definedName name="\G">#REF!</definedName>
    <definedName name="\gvfbd">#REF!</definedName>
    <definedName name="\gzfbhxcn">#REF!</definedName>
    <definedName name="\i">#N/A</definedName>
    <definedName name="\j">#N/A</definedName>
    <definedName name="\k">#N/A</definedName>
    <definedName name="\m">#N/A</definedName>
    <definedName name="\n">#N/A</definedName>
    <definedName name="\u">#N/A</definedName>
    <definedName name="\V">#REF!</definedName>
    <definedName name="\w">#N/A</definedName>
    <definedName name="\Y">#REF!</definedName>
    <definedName name="__">[2]total!#REF!</definedName>
    <definedName name="____">#REF!</definedName>
    <definedName name="__________">#REF!</definedName>
    <definedName name="_____________________________TP2">#REF!</definedName>
    <definedName name="____________________________str1">#REF!</definedName>
    <definedName name="____________________________str2">#REF!</definedName>
    <definedName name="____________________________str3">#REF!</definedName>
    <definedName name="____________________________sw1">#REF!</definedName>
    <definedName name="____________________________sw2">#REF!</definedName>
    <definedName name="____________________________sw3">#REF!</definedName>
    <definedName name="____________________________sw4">#REF!</definedName>
    <definedName name="____________________________sw5">#REF!</definedName>
    <definedName name="____________________________sw6">#REF!</definedName>
    <definedName name="____________________________sw7">#REF!</definedName>
    <definedName name="____________________________sw8">#REF!</definedName>
    <definedName name="___________________________BOX2">#REF!</definedName>
    <definedName name="___________________________CAL1">#REF!</definedName>
    <definedName name="___________________________CAL10">#REF!</definedName>
    <definedName name="___________________________CAL11">#REF!</definedName>
    <definedName name="___________________________CAL12">#REF!</definedName>
    <definedName name="___________________________CAL13">#REF!</definedName>
    <definedName name="___________________________CAL14">#REF!</definedName>
    <definedName name="___________________________CAL15">#REF!</definedName>
    <definedName name="___________________________CAL16">#REF!</definedName>
    <definedName name="___________________________CAL2">#REF!</definedName>
    <definedName name="___________________________CAL3">#REF!</definedName>
    <definedName name="___________________________CAL4">#REF!</definedName>
    <definedName name="___________________________CAL5">#REF!</definedName>
    <definedName name="___________________________CAL6">#REF!</definedName>
    <definedName name="___________________________CAL7">#REF!</definedName>
    <definedName name="___________________________CAL8">#REF!</definedName>
    <definedName name="___________________________CAL9">#REF!</definedName>
    <definedName name="___________________________SFL1">#REF!</definedName>
    <definedName name="___________________________SFL2">#REF!</definedName>
    <definedName name="___________________________SFL3">#REF!</definedName>
    <definedName name="___________________________SFM1">#REF!</definedName>
    <definedName name="___________________________SFM2">#REF!</definedName>
    <definedName name="___________________________SFM3">#REF!</definedName>
    <definedName name="___________________________SFM4">#REF!</definedName>
    <definedName name="___________________________SFM5">#REF!</definedName>
    <definedName name="___________________________SFM6">#REF!</definedName>
    <definedName name="___________________________SFM7">#REF!</definedName>
    <definedName name="___________________________SFQ1">#REF!</definedName>
    <definedName name="___________________________SFQ3">#REF!</definedName>
    <definedName name="___________________________SFQ4">#REF!</definedName>
    <definedName name="___________________________SUM1">#REF!</definedName>
    <definedName name="___________________________SUM2">#REF!</definedName>
    <definedName name="___________________________SUM3">#REF!</definedName>
    <definedName name="___________________________sw1">#REF!</definedName>
    <definedName name="___________________________sw2">#REF!</definedName>
    <definedName name="___________________________sw3">#REF!</definedName>
    <definedName name="___________________________sw4">#REF!</definedName>
    <definedName name="___________________________sw5">#REF!</definedName>
    <definedName name="___________________________sw6">#REF!</definedName>
    <definedName name="___________________________sw7">#REF!</definedName>
    <definedName name="___________________________sw8">#REF!</definedName>
    <definedName name="___________________________TOP2">#REF!</definedName>
    <definedName name="___________________________TP2">#REF!</definedName>
    <definedName name="__________________________BOX2">#REF!</definedName>
    <definedName name="__________________________CAL1">#REF!</definedName>
    <definedName name="__________________________CAL10">#REF!</definedName>
    <definedName name="__________________________CAL11">#REF!</definedName>
    <definedName name="__________________________CAL12">#REF!</definedName>
    <definedName name="__________________________CAL13">#REF!</definedName>
    <definedName name="__________________________CAL14">#REF!</definedName>
    <definedName name="__________________________CAL15">#REF!</definedName>
    <definedName name="__________________________CAL16">#REF!</definedName>
    <definedName name="__________________________CAL2">#REF!</definedName>
    <definedName name="__________________________CAL3">#REF!</definedName>
    <definedName name="__________________________CAL4">#REF!</definedName>
    <definedName name="__________________________CAL5">#REF!</definedName>
    <definedName name="__________________________CAL6">#REF!</definedName>
    <definedName name="__________________________CAL7">#REF!</definedName>
    <definedName name="__________________________CAL8">#REF!</definedName>
    <definedName name="__________________________CAL9">#REF!</definedName>
    <definedName name="__________________________SFL1">#REF!</definedName>
    <definedName name="__________________________SFL2">#REF!</definedName>
    <definedName name="__________________________SFL3">#REF!</definedName>
    <definedName name="__________________________SFM1">#REF!</definedName>
    <definedName name="__________________________SFM2">#REF!</definedName>
    <definedName name="__________________________SFM3">#REF!</definedName>
    <definedName name="__________________________SFM4">#REF!</definedName>
    <definedName name="__________________________SFM5">#REF!</definedName>
    <definedName name="__________________________SFM6">#REF!</definedName>
    <definedName name="__________________________SFM7">#REF!</definedName>
    <definedName name="__________________________SFQ1">#REF!</definedName>
    <definedName name="__________________________SFQ2">#REF!</definedName>
    <definedName name="__________________________SFQ3">#REF!</definedName>
    <definedName name="__________________________SFQ4">#REF!</definedName>
    <definedName name="__________________________str1">#REF!</definedName>
    <definedName name="__________________________str2">#REF!</definedName>
    <definedName name="__________________________str3">#REF!</definedName>
    <definedName name="__________________________SUM1">#REF!</definedName>
    <definedName name="__________________________SUM2">#REF!</definedName>
    <definedName name="__________________________SUM3">#REF!</definedName>
    <definedName name="__________________________TOP2">#REF!</definedName>
    <definedName name="__________________________TP2">#REF!</definedName>
    <definedName name="__________________________WD2">#REF!</definedName>
    <definedName name="_________________________BOX2">#REF!</definedName>
    <definedName name="_________________________CAL1">#REF!</definedName>
    <definedName name="_________________________CAL10">#REF!</definedName>
    <definedName name="_________________________CAL11">#REF!</definedName>
    <definedName name="_________________________CAL12">#REF!</definedName>
    <definedName name="_________________________CAL13">#REF!</definedName>
    <definedName name="_________________________CAL14">#REF!</definedName>
    <definedName name="_________________________CAL15">#REF!</definedName>
    <definedName name="_________________________CAL16">#REF!</definedName>
    <definedName name="_________________________CAL2">#REF!</definedName>
    <definedName name="_________________________CAL3">#REF!</definedName>
    <definedName name="_________________________CAL4">#REF!</definedName>
    <definedName name="_________________________CAL5">#REF!</definedName>
    <definedName name="_________________________CAL6">#REF!</definedName>
    <definedName name="_________________________CAL7">#REF!</definedName>
    <definedName name="_________________________CAL8">#REF!</definedName>
    <definedName name="_________________________CAL9">#REF!</definedName>
    <definedName name="_________________________SFL1">#REF!</definedName>
    <definedName name="_________________________SFL2">#REF!</definedName>
    <definedName name="_________________________SFL3">#REF!</definedName>
    <definedName name="_________________________SFM1">#REF!</definedName>
    <definedName name="_________________________SFM2">#REF!</definedName>
    <definedName name="_________________________SFM3">#REF!</definedName>
    <definedName name="_________________________SFM4">#REF!</definedName>
    <definedName name="_________________________SFM5">#REF!</definedName>
    <definedName name="_________________________SFM6">#REF!</definedName>
    <definedName name="_________________________SFM7">#REF!</definedName>
    <definedName name="_________________________SFQ1">#REF!</definedName>
    <definedName name="_________________________SFQ2">#REF!</definedName>
    <definedName name="_________________________SFQ3">#REF!</definedName>
    <definedName name="_________________________SFQ4">#REF!</definedName>
    <definedName name="_________________________str1">#REF!</definedName>
    <definedName name="_________________________str2">#REF!</definedName>
    <definedName name="_________________________str3">#REF!</definedName>
    <definedName name="_________________________SUM1">#REF!</definedName>
    <definedName name="_________________________SUM2">#REF!</definedName>
    <definedName name="_________________________SUM3">#REF!</definedName>
    <definedName name="_________________________sw1">#REF!</definedName>
    <definedName name="_________________________sw2">#REF!</definedName>
    <definedName name="_________________________sw3">#REF!</definedName>
    <definedName name="_________________________sw4">#REF!</definedName>
    <definedName name="_________________________sw5">#REF!</definedName>
    <definedName name="_________________________sw6">#REF!</definedName>
    <definedName name="_________________________sw7">#REF!</definedName>
    <definedName name="_________________________sw8">#REF!</definedName>
    <definedName name="_________________________TOP2">#REF!</definedName>
    <definedName name="_________________________TP2">#REF!</definedName>
    <definedName name="_________________________WD2">#REF!</definedName>
    <definedName name="________________________BOX2">#REF!</definedName>
    <definedName name="________________________CAL1">#REF!</definedName>
    <definedName name="________________________CAL10">#REF!</definedName>
    <definedName name="________________________CAL11">#REF!</definedName>
    <definedName name="________________________CAL12">#REF!</definedName>
    <definedName name="________________________CAL13">#REF!</definedName>
    <definedName name="________________________CAL14">#REF!</definedName>
    <definedName name="________________________CAL15">#REF!</definedName>
    <definedName name="________________________CAL16">#REF!</definedName>
    <definedName name="________________________CAL2">#REF!</definedName>
    <definedName name="________________________CAL3">#REF!</definedName>
    <definedName name="________________________CAL4">#REF!</definedName>
    <definedName name="________________________CAL5">#REF!</definedName>
    <definedName name="________________________CAL6">#REF!</definedName>
    <definedName name="________________________CAL7">#REF!</definedName>
    <definedName name="________________________CAL8">#REF!</definedName>
    <definedName name="________________________CAL9">#REF!</definedName>
    <definedName name="________________________SFL1">#REF!</definedName>
    <definedName name="________________________SFL2">#REF!</definedName>
    <definedName name="________________________SFL3">#REF!</definedName>
    <definedName name="________________________SFM1">#REF!</definedName>
    <definedName name="________________________SFM2">#REF!</definedName>
    <definedName name="________________________SFM3">#REF!</definedName>
    <definedName name="________________________SFM4">#REF!</definedName>
    <definedName name="________________________SFM5">#REF!</definedName>
    <definedName name="________________________SFM6">#REF!</definedName>
    <definedName name="________________________SFM7">#REF!</definedName>
    <definedName name="________________________SFQ1">#REF!</definedName>
    <definedName name="________________________SFQ2">#REF!</definedName>
    <definedName name="________________________SFQ3">#REF!</definedName>
    <definedName name="________________________SFQ4">#REF!</definedName>
    <definedName name="________________________str1">#REF!</definedName>
    <definedName name="________________________str2">#REF!</definedName>
    <definedName name="________________________str3">#REF!</definedName>
    <definedName name="________________________SUM1">#REF!</definedName>
    <definedName name="________________________SUM2">#REF!</definedName>
    <definedName name="________________________SUM3">#REF!</definedName>
    <definedName name="________________________TOP2">#REF!</definedName>
    <definedName name="________________________TP2">#REF!</definedName>
    <definedName name="________________________WD2">#REF!</definedName>
    <definedName name="_______________________BOX2">#REF!</definedName>
    <definedName name="_______________________CAL1">#REF!</definedName>
    <definedName name="_______________________CAL10">#REF!</definedName>
    <definedName name="_______________________CAL11">#REF!</definedName>
    <definedName name="_______________________CAL12">#REF!</definedName>
    <definedName name="_______________________CAL13">#REF!</definedName>
    <definedName name="_______________________CAL14">#REF!</definedName>
    <definedName name="_______________________CAL15">#REF!</definedName>
    <definedName name="_______________________CAL16">#REF!</definedName>
    <definedName name="_______________________CAL2">#REF!</definedName>
    <definedName name="_______________________CAL3">#REF!</definedName>
    <definedName name="_______________________CAL4">#REF!</definedName>
    <definedName name="_______________________CAL5">#REF!</definedName>
    <definedName name="_______________________CAL6">#REF!</definedName>
    <definedName name="_______________________CAL7">#REF!</definedName>
    <definedName name="_______________________CAL8">#REF!</definedName>
    <definedName name="_______________________CAL9">#REF!</definedName>
    <definedName name="_______________________SFL1">#REF!</definedName>
    <definedName name="_______________________SFL2">#REF!</definedName>
    <definedName name="_______________________SFL3">#REF!</definedName>
    <definedName name="_______________________SFM1">#REF!</definedName>
    <definedName name="_______________________SFM2">#REF!</definedName>
    <definedName name="_______________________SFM3">#REF!</definedName>
    <definedName name="_______________________SFM4">#REF!</definedName>
    <definedName name="_______________________SFM5">#REF!</definedName>
    <definedName name="_______________________SFM6">#REF!</definedName>
    <definedName name="_______________________SFM7">#REF!</definedName>
    <definedName name="_______________________SFQ1">#REF!</definedName>
    <definedName name="_______________________SFQ2">#REF!</definedName>
    <definedName name="_______________________SFQ3">#REF!</definedName>
    <definedName name="_______________________SFQ4">#REF!</definedName>
    <definedName name="_______________________str1">#REF!</definedName>
    <definedName name="_______________________str2">#REF!</definedName>
    <definedName name="_______________________str3">#REF!</definedName>
    <definedName name="_______________________SUM1">#REF!</definedName>
    <definedName name="_______________________SUM2">#REF!</definedName>
    <definedName name="_______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__sw1">#REF!</definedName>
    <definedName name="_______________________sw2">#REF!</definedName>
    <definedName name="_______________________sw3">#REF!</definedName>
    <definedName name="_______________________sw4">#REF!</definedName>
    <definedName name="_______________________sw5">#REF!</definedName>
    <definedName name="_______________________sw6">#REF!</definedName>
    <definedName name="_______________________sw7">#REF!</definedName>
    <definedName name="_______________________sw8">#REF!</definedName>
    <definedName name="_______________________TOP2">#REF!</definedName>
    <definedName name="_______________________TP2">#REF!</definedName>
    <definedName name="_______________________WD2">#REF!</definedName>
    <definedName name="______________________BOX2">#REF!</definedName>
    <definedName name="______________________CAL1">#REF!</definedName>
    <definedName name="______________________CAL10">#REF!</definedName>
    <definedName name="______________________CAL11">#REF!</definedName>
    <definedName name="______________________CAL12">#REF!</definedName>
    <definedName name="______________________CAL13">#REF!</definedName>
    <definedName name="______________________CAL14">#REF!</definedName>
    <definedName name="______________________CAL15">#REF!</definedName>
    <definedName name="______________________CAL16">#REF!</definedName>
    <definedName name="______________________CAL2">#REF!</definedName>
    <definedName name="______________________CAL3">#REF!</definedName>
    <definedName name="______________________CAL4">#REF!</definedName>
    <definedName name="______________________CAL5">#REF!</definedName>
    <definedName name="______________________CAL6">#REF!</definedName>
    <definedName name="______________________CAL7">#REF!</definedName>
    <definedName name="______________________CAL8">#REF!</definedName>
    <definedName name="______________________CAL9">#REF!</definedName>
    <definedName name="______________________SFL1">#REF!</definedName>
    <definedName name="______________________SFL2">#REF!</definedName>
    <definedName name="______________________SFL3">#REF!</definedName>
    <definedName name="______________________SFM1">#REF!</definedName>
    <definedName name="______________________SFM2">#REF!</definedName>
    <definedName name="______________________SFM3">#REF!</definedName>
    <definedName name="______________________SFM4">#REF!</definedName>
    <definedName name="______________________SFM5">#REF!</definedName>
    <definedName name="______________________SFM6">#REF!</definedName>
    <definedName name="______________________SFM7">#REF!</definedName>
    <definedName name="______________________SFQ1">#REF!</definedName>
    <definedName name="______________________SFQ2">#REF!</definedName>
    <definedName name="______________________SFQ3">#REF!</definedName>
    <definedName name="______________________SFQ4">#REF!</definedName>
    <definedName name="______________________str1">#REF!</definedName>
    <definedName name="______________________str2">#REF!</definedName>
    <definedName name="______________________str3">#REF!</definedName>
    <definedName name="______________________SUM1">#REF!</definedName>
    <definedName name="______________________SUM2">#REF!</definedName>
    <definedName name="______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_sw1">#REF!</definedName>
    <definedName name="______________________sw2">#REF!</definedName>
    <definedName name="______________________sw3">#REF!</definedName>
    <definedName name="______________________sw4">#REF!</definedName>
    <definedName name="______________________sw5">#REF!</definedName>
    <definedName name="______________________sw6">#REF!</definedName>
    <definedName name="______________________sw7">#REF!</definedName>
    <definedName name="______________________sw8">#REF!</definedName>
    <definedName name="______________________TOP2">#REF!</definedName>
    <definedName name="______________________TP2">#REF!</definedName>
    <definedName name="______________________WD2">#REF!</definedName>
    <definedName name="_____________________BOX2">#REF!</definedName>
    <definedName name="_____________________BVS4">'[3]Ra  stair'!#REF!</definedName>
    <definedName name="_____________________CAL1">#REF!</definedName>
    <definedName name="_____________________CAL10">#REF!</definedName>
    <definedName name="_____________________CAL11">#REF!</definedName>
    <definedName name="_____________________CAL12">#REF!</definedName>
    <definedName name="_____________________CAL13">#REF!</definedName>
    <definedName name="_____________________CAL14">#REF!</definedName>
    <definedName name="_____________________CAL15">#REF!</definedName>
    <definedName name="_____________________CAL16">#REF!</definedName>
    <definedName name="_____________________CAL2">#REF!</definedName>
    <definedName name="_____________________CAL3">#REF!</definedName>
    <definedName name="_____________________CAL4">#REF!</definedName>
    <definedName name="_____________________CAL5">#REF!</definedName>
    <definedName name="_____________________CAL6">#REF!</definedName>
    <definedName name="_____________________CAL7">#REF!</definedName>
    <definedName name="_____________________CAL8">#REF!</definedName>
    <definedName name="_____________________CAL9">#REF!</definedName>
    <definedName name="_____________________SFL1">#REF!</definedName>
    <definedName name="_____________________SFL2">#REF!</definedName>
    <definedName name="_____________________SFL3">#REF!</definedName>
    <definedName name="_____________________SFM1">#REF!</definedName>
    <definedName name="_____________________SFM2">#REF!</definedName>
    <definedName name="_____________________SFM3">#REF!</definedName>
    <definedName name="_____________________SFM4">#REF!</definedName>
    <definedName name="_____________________SFM5">#REF!</definedName>
    <definedName name="_____________________SFM6">#REF!</definedName>
    <definedName name="_____________________SFM7">#REF!</definedName>
    <definedName name="_____________________SFQ1">#REF!</definedName>
    <definedName name="_____________________SFQ2">#REF!</definedName>
    <definedName name="_____________________SFQ3">#REF!</definedName>
    <definedName name="_____________________SFQ4">#REF!</definedName>
    <definedName name="_____________________str1">#REF!</definedName>
    <definedName name="_____________________str2">#REF!</definedName>
    <definedName name="_____________________str3">#REF!</definedName>
    <definedName name="_____________________SUM1">#REF!</definedName>
    <definedName name="_____________________SUM2">#REF!</definedName>
    <definedName name="_____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sw1">#REF!</definedName>
    <definedName name="_____________________sw2">#REF!</definedName>
    <definedName name="_____________________sw3">#REF!</definedName>
    <definedName name="_____________________sw4">#REF!</definedName>
    <definedName name="_____________________sw5">#REF!</definedName>
    <definedName name="_____________________sw6">#REF!</definedName>
    <definedName name="_____________________sw7">#REF!</definedName>
    <definedName name="_____________________sw8">#REF!</definedName>
    <definedName name="_____________________TOP2">#REF!</definedName>
    <definedName name="_____________________TP2">#REF!</definedName>
    <definedName name="_____________________WD2">#REF!</definedName>
    <definedName name="____________________BOX2">#REF!</definedName>
    <definedName name="____________________BVS4">'[3]Ra  stair'!#REF!</definedName>
    <definedName name="____________________CAL1">#REF!</definedName>
    <definedName name="____________________CAL10">#REF!</definedName>
    <definedName name="____________________CAL11">#REF!</definedName>
    <definedName name="____________________CAL12">#REF!</definedName>
    <definedName name="____________________CAL13">#REF!</definedName>
    <definedName name="____________________CAL14">#REF!</definedName>
    <definedName name="____________________CAL15">#REF!</definedName>
    <definedName name="____________________CAL16">#REF!</definedName>
    <definedName name="____________________CAL2">#REF!</definedName>
    <definedName name="____________________CAL3">#REF!</definedName>
    <definedName name="____________________CAL4">#REF!</definedName>
    <definedName name="____________________CAL5">#REF!</definedName>
    <definedName name="____________________CAL6">#REF!</definedName>
    <definedName name="____________________CAL7">#REF!</definedName>
    <definedName name="____________________CAL8">#REF!</definedName>
    <definedName name="____________________CAL9">#REF!</definedName>
    <definedName name="____________________sep3">'[4]13-septic'!#REF!</definedName>
    <definedName name="____________________SFL1">#REF!</definedName>
    <definedName name="____________________SFL2">#REF!</definedName>
    <definedName name="____________________SFL3">#REF!</definedName>
    <definedName name="____________________SFM1">#REF!</definedName>
    <definedName name="____________________SFM2">#REF!</definedName>
    <definedName name="____________________SFM3">#REF!</definedName>
    <definedName name="____________________SFM4">#REF!</definedName>
    <definedName name="____________________SFM5">#REF!</definedName>
    <definedName name="____________________SFM6">#REF!</definedName>
    <definedName name="____________________SFM7">#REF!</definedName>
    <definedName name="____________________SFQ1">#REF!</definedName>
    <definedName name="____________________SFQ2">#REF!</definedName>
    <definedName name="____________________SFQ3">#REF!</definedName>
    <definedName name="____________________SFQ4">#REF!</definedName>
    <definedName name="____________________str1">#REF!</definedName>
    <definedName name="____________________str2">#REF!</definedName>
    <definedName name="____________________str3">#REF!</definedName>
    <definedName name="____________________SUM1">#REF!</definedName>
    <definedName name="____________________SUM2">#REF!</definedName>
    <definedName name="____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sw1">#REF!</definedName>
    <definedName name="____________________sw2">#REF!</definedName>
    <definedName name="____________________sw3">#REF!</definedName>
    <definedName name="____________________sw4">#REF!</definedName>
    <definedName name="____________________sw5">#REF!</definedName>
    <definedName name="____________________sw6">#REF!</definedName>
    <definedName name="____________________sw7">#REF!</definedName>
    <definedName name="____________________sw8">#REF!</definedName>
    <definedName name="____________________TOP2">#REF!</definedName>
    <definedName name="____________________TP2">#REF!</definedName>
    <definedName name="____________________ugt3">'[4]7-ug'!#REF!</definedName>
    <definedName name="____________________utl3">'[4]2-utility'!#REF!</definedName>
    <definedName name="____________________WD2">#REF!</definedName>
    <definedName name="___________________BOX2">#REF!</definedName>
    <definedName name="___________________CAL1">#REF!</definedName>
    <definedName name="___________________CAL10">#REF!</definedName>
    <definedName name="___________________CAL11">#REF!</definedName>
    <definedName name="___________________CAL12">#REF!</definedName>
    <definedName name="___________________CAL13">#REF!</definedName>
    <definedName name="___________________CAL14">#REF!</definedName>
    <definedName name="___________________CAL15">#REF!</definedName>
    <definedName name="___________________CAL16">#REF!</definedName>
    <definedName name="___________________CAL2">#REF!</definedName>
    <definedName name="___________________CAL3">#REF!</definedName>
    <definedName name="___________________CAL4">#REF!</definedName>
    <definedName name="___________________CAL5">#REF!</definedName>
    <definedName name="___________________CAL6">#REF!</definedName>
    <definedName name="___________________CAL7">#REF!</definedName>
    <definedName name="___________________CAL8">#REF!</definedName>
    <definedName name="___________________CAL9">#REF!</definedName>
    <definedName name="___________________sep3">'[4]13-septic'!#REF!</definedName>
    <definedName name="___________________SFL1">#REF!</definedName>
    <definedName name="___________________SFL2">#REF!</definedName>
    <definedName name="___________________SFL3">#REF!</definedName>
    <definedName name="___________________SFM1">#REF!</definedName>
    <definedName name="___________________SFM2">#REF!</definedName>
    <definedName name="___________________SFM3">#REF!</definedName>
    <definedName name="___________________SFM4">#REF!</definedName>
    <definedName name="___________________SFM5">#REF!</definedName>
    <definedName name="___________________SFM6">#REF!</definedName>
    <definedName name="___________________SFM7">#REF!</definedName>
    <definedName name="___________________SFQ1">#REF!</definedName>
    <definedName name="___________________SFQ2">#REF!</definedName>
    <definedName name="___________________SFQ3">#REF!</definedName>
    <definedName name="___________________SFQ4">#REF!</definedName>
    <definedName name="___________________str1">#REF!</definedName>
    <definedName name="___________________str2">#REF!</definedName>
    <definedName name="___________________str3">#REF!</definedName>
    <definedName name="___________________SUM1">#REF!</definedName>
    <definedName name="___________________SUM2">#REF!</definedName>
    <definedName name="___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sw1">#REF!</definedName>
    <definedName name="___________________sw2">#REF!</definedName>
    <definedName name="___________________sw3">#REF!</definedName>
    <definedName name="___________________sw4">#REF!</definedName>
    <definedName name="___________________sw5">#REF!</definedName>
    <definedName name="___________________sw6">#REF!</definedName>
    <definedName name="___________________sw7">#REF!</definedName>
    <definedName name="___________________sw8">#REF!</definedName>
    <definedName name="___________________TOP2">#REF!</definedName>
    <definedName name="___________________TP2">#REF!</definedName>
    <definedName name="___________________ugt3">'[4]7-ug'!#REF!</definedName>
    <definedName name="___________________utl3">'[4]2-utility'!#REF!</definedName>
    <definedName name="___________________WD2">#REF!</definedName>
    <definedName name="__________________BOX2">#REF!</definedName>
    <definedName name="__________________BVS4">'[3]Ra  stair'!#REF!</definedName>
    <definedName name="__________________CAL1">#REF!</definedName>
    <definedName name="__________________CAL10">#REF!</definedName>
    <definedName name="__________________CAL11">#REF!</definedName>
    <definedName name="__________________CAL12">#REF!</definedName>
    <definedName name="__________________CAL13">#REF!</definedName>
    <definedName name="__________________CAL14">#REF!</definedName>
    <definedName name="__________________CAL15">#REF!</definedName>
    <definedName name="__________________CAL16">#REF!</definedName>
    <definedName name="__________________CAL2">#REF!</definedName>
    <definedName name="__________________CAL3">#REF!</definedName>
    <definedName name="__________________CAL4">#REF!</definedName>
    <definedName name="__________________CAL5">#REF!</definedName>
    <definedName name="__________________CAL6">#REF!</definedName>
    <definedName name="__________________CAL7">#REF!</definedName>
    <definedName name="__________________CAL8">#REF!</definedName>
    <definedName name="__________________CAL9">#REF!</definedName>
    <definedName name="__________________hsd3">'[4]11-hsd'!#REF!</definedName>
    <definedName name="__________________sep3">'[4]13-septic'!#REF!</definedName>
    <definedName name="__________________SFL1">#REF!</definedName>
    <definedName name="__________________SFL2">#REF!</definedName>
    <definedName name="__________________SFL3">#REF!</definedName>
    <definedName name="__________________SFM1">#REF!</definedName>
    <definedName name="__________________SFM2">#REF!</definedName>
    <definedName name="__________________SFM3">#REF!</definedName>
    <definedName name="__________________SFM4">#REF!</definedName>
    <definedName name="__________________SFM5">#REF!</definedName>
    <definedName name="__________________SFM6">#REF!</definedName>
    <definedName name="__________________SFM7">#REF!</definedName>
    <definedName name="__________________SFQ1">#REF!</definedName>
    <definedName name="__________________SFQ2">#REF!</definedName>
    <definedName name="__________________SFQ3">#REF!</definedName>
    <definedName name="__________________SFQ4">#REF!</definedName>
    <definedName name="__________________str1">#REF!</definedName>
    <definedName name="__________________str2">#REF!</definedName>
    <definedName name="__________________str3">#REF!</definedName>
    <definedName name="__________________SUM1">#REF!</definedName>
    <definedName name="__________________SUM2">#REF!</definedName>
    <definedName name="__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sw1">#REF!</definedName>
    <definedName name="__________________sw2">#REF!</definedName>
    <definedName name="__________________sw3">#REF!</definedName>
    <definedName name="__________________sw4">#REF!</definedName>
    <definedName name="__________________sw5">#REF!</definedName>
    <definedName name="__________________sw6">#REF!</definedName>
    <definedName name="__________________sw7">#REF!</definedName>
    <definedName name="__________________sw8">#REF!</definedName>
    <definedName name="__________________TOP2">#REF!</definedName>
    <definedName name="__________________TP2">#REF!</definedName>
    <definedName name="__________________ugt3">'[4]7-ug'!#REF!</definedName>
    <definedName name="__________________utl3">'[4]2-utility'!#REF!</definedName>
    <definedName name="__________________WD2">#REF!</definedName>
    <definedName name="_________________aac178">'[5]LTG-STG'!$E$82</definedName>
    <definedName name="_________________BLK2">'[6]BLK2'!$1:$1048576</definedName>
    <definedName name="_________________BLK3">'[6]BLK3'!$1:$1048576</definedName>
    <definedName name="_________________BOX2">#REF!</definedName>
    <definedName name="_________________CAL1">#REF!</definedName>
    <definedName name="_________________CAL10">#REF!</definedName>
    <definedName name="_________________CAL11">#REF!</definedName>
    <definedName name="_________________CAL12">#REF!</definedName>
    <definedName name="_________________CAL13">#REF!</definedName>
    <definedName name="_________________CAL14">#REF!</definedName>
    <definedName name="_________________CAL15">#REF!</definedName>
    <definedName name="_________________CAL16">#REF!</definedName>
    <definedName name="_________________CAL2">#REF!</definedName>
    <definedName name="_________________CAL3">#REF!</definedName>
    <definedName name="_________________CAL4">#REF!</definedName>
    <definedName name="_________________CAL5">#REF!</definedName>
    <definedName name="_________________CAL6">#REF!</definedName>
    <definedName name="_________________CAL7">#REF!</definedName>
    <definedName name="_________________CAL8">#REF!</definedName>
    <definedName name="_________________CAL9">#REF!</definedName>
    <definedName name="_________________hsd3">'[4]11-hsd'!#REF!</definedName>
    <definedName name="_________________MRS1">#REF!</definedName>
    <definedName name="_________________rf1484">[7]RA!$B$58</definedName>
    <definedName name="_________________sep3">'[4]13-septic'!#REF!</definedName>
    <definedName name="_________________SFL1">#REF!</definedName>
    <definedName name="_________________SFL2">#REF!</definedName>
    <definedName name="_________________SFL3">#REF!</definedName>
    <definedName name="_________________SFM1">#REF!</definedName>
    <definedName name="_________________SFM2">#REF!</definedName>
    <definedName name="_________________SFM3">#REF!</definedName>
    <definedName name="_________________SFM4">#REF!</definedName>
    <definedName name="_________________SFM5">#REF!</definedName>
    <definedName name="_________________SFM6">#REF!</definedName>
    <definedName name="_________________SFM7">#REF!</definedName>
    <definedName name="_________________SFQ1">#REF!</definedName>
    <definedName name="_________________SFQ2">#REF!</definedName>
    <definedName name="_________________SFQ3">#REF!</definedName>
    <definedName name="_________________SFQ4">#REF!</definedName>
    <definedName name="_________________snd1">#REF!</definedName>
    <definedName name="_________________str1">#REF!</definedName>
    <definedName name="_________________str2">#REF!</definedName>
    <definedName name="_________________str3">#REF!</definedName>
    <definedName name="_________________SUM1">#REF!</definedName>
    <definedName name="_________________SUM2">#REF!</definedName>
    <definedName name="_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sw1">#REF!</definedName>
    <definedName name="_________________sw2">#REF!</definedName>
    <definedName name="_________________sw3">#REF!</definedName>
    <definedName name="_________________sw4">#REF!</definedName>
    <definedName name="_________________sw5">#REF!</definedName>
    <definedName name="_________________sw6">#REF!</definedName>
    <definedName name="_________________sw7">#REF!</definedName>
    <definedName name="_________________sw8">#REF!</definedName>
    <definedName name="_________________TOP2">#REF!</definedName>
    <definedName name="_________________TP2">#REF!</definedName>
    <definedName name="_________________ugt3">'[4]7-ug'!#REF!</definedName>
    <definedName name="_________________utl3">'[4]2-utility'!#REF!</definedName>
    <definedName name="_________________WD2">#REF!</definedName>
    <definedName name="________________aac178">'[5]LTG-STG'!$E$82</definedName>
    <definedName name="________________BLK2">'[6]BLK2'!$1:$1048576</definedName>
    <definedName name="________________BLK3">'[6]BLK3'!$1:$1048576</definedName>
    <definedName name="________________BOX2">#REF!</definedName>
    <definedName name="________________BVS4">'[3]Ra  stair'!#REF!</definedName>
    <definedName name="________________CAL1">#REF!</definedName>
    <definedName name="________________CAL10">#REF!</definedName>
    <definedName name="________________CAL11">#REF!</definedName>
    <definedName name="________________CAL12">#REF!</definedName>
    <definedName name="________________CAL13">#REF!</definedName>
    <definedName name="________________CAL14">#REF!</definedName>
    <definedName name="________________CAL15">#REF!</definedName>
    <definedName name="________________CAL16">#REF!</definedName>
    <definedName name="________________CAL2">#REF!</definedName>
    <definedName name="________________CAL3">#REF!</definedName>
    <definedName name="________________CAL4">#REF!</definedName>
    <definedName name="________________CAL5">#REF!</definedName>
    <definedName name="________________CAL6">#REF!</definedName>
    <definedName name="________________CAL7">#REF!</definedName>
    <definedName name="________________CAL8">#REF!</definedName>
    <definedName name="________________CAL9">#REF!</definedName>
    <definedName name="________________hsd3">'[4]11-hsd'!#REF!</definedName>
    <definedName name="________________MRS1">#REF!</definedName>
    <definedName name="________________rf1484">[7]RA!$B$58</definedName>
    <definedName name="________________sep3">'[4]13-septic'!#REF!</definedName>
    <definedName name="________________SFL1">#REF!</definedName>
    <definedName name="________________SFL2">#REF!</definedName>
    <definedName name="________________SFL3">#REF!</definedName>
    <definedName name="________________SFM1">#REF!</definedName>
    <definedName name="________________SFM2">#REF!</definedName>
    <definedName name="________________SFM3">#REF!</definedName>
    <definedName name="________________SFM4">#REF!</definedName>
    <definedName name="________________SFM5">#REF!</definedName>
    <definedName name="________________SFM6">#REF!</definedName>
    <definedName name="________________SFM7">#REF!</definedName>
    <definedName name="________________SFQ1">#REF!</definedName>
    <definedName name="________________SFQ2">#REF!</definedName>
    <definedName name="________________SFQ3">#REF!</definedName>
    <definedName name="________________SFQ4">#REF!</definedName>
    <definedName name="________________snd1">#REF!</definedName>
    <definedName name="________________str1">#REF!</definedName>
    <definedName name="________________str2">#REF!</definedName>
    <definedName name="________________str3">#REF!</definedName>
    <definedName name="________________SUM1">#REF!</definedName>
    <definedName name="________________SUM2">#REF!</definedName>
    <definedName name="_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sw1">#REF!</definedName>
    <definedName name="________________sw2">#REF!</definedName>
    <definedName name="________________sw3">#REF!</definedName>
    <definedName name="________________sw4">#REF!</definedName>
    <definedName name="________________sw5">#REF!</definedName>
    <definedName name="________________sw6">#REF!</definedName>
    <definedName name="________________sw7">#REF!</definedName>
    <definedName name="________________sw8">#REF!</definedName>
    <definedName name="________________TOP2">#REF!</definedName>
    <definedName name="________________TP2">#REF!</definedName>
    <definedName name="________________ugt3">'[4]7-ug'!#REF!</definedName>
    <definedName name="________________utl3">'[4]2-utility'!#REF!</definedName>
    <definedName name="________________WD2">#REF!</definedName>
    <definedName name="_______________aac178">'[5]LTG-STG'!$E$82</definedName>
    <definedName name="_______________BLK2">'[6]BLK2'!$1:$1048576</definedName>
    <definedName name="_______________BLK3">'[6]BLK3'!$1:$1048576</definedName>
    <definedName name="_______________BOX2">#REF!</definedName>
    <definedName name="_______________BVS4">'[3]Ra  stair'!#REF!</definedName>
    <definedName name="_______________CAL1">#REF!</definedName>
    <definedName name="_______________CAL10">#REF!</definedName>
    <definedName name="_______________CAL11">#REF!</definedName>
    <definedName name="_______________CAL12">#REF!</definedName>
    <definedName name="_______________CAL13">#REF!</definedName>
    <definedName name="_______________CAL14">#REF!</definedName>
    <definedName name="_______________CAL15">#REF!</definedName>
    <definedName name="_______________CAL16">#REF!</definedName>
    <definedName name="_______________CAL2">#REF!</definedName>
    <definedName name="_______________CAL3">#REF!</definedName>
    <definedName name="_______________CAL4">#REF!</definedName>
    <definedName name="_______________CAL5">#REF!</definedName>
    <definedName name="_______________CAL6">#REF!</definedName>
    <definedName name="_______________CAL7">#REF!</definedName>
    <definedName name="_______________CAL8">#REF!</definedName>
    <definedName name="_______________CAL9">#REF!</definedName>
    <definedName name="_______________hsd3">'[4]11-hsd'!#REF!</definedName>
    <definedName name="_______________MRS1">#REF!</definedName>
    <definedName name="_______________rf1484">[7]RA!$B$58</definedName>
    <definedName name="_______________sep3">'[4]13-septic'!#REF!</definedName>
    <definedName name="_______________SFL1">#REF!</definedName>
    <definedName name="_______________SFL2">#REF!</definedName>
    <definedName name="_______________SFL3">#REF!</definedName>
    <definedName name="_______________SFM1">#REF!</definedName>
    <definedName name="_______________SFM2">#REF!</definedName>
    <definedName name="_______________SFM3">#REF!</definedName>
    <definedName name="_______________SFM4">#REF!</definedName>
    <definedName name="_______________SFM5">#REF!</definedName>
    <definedName name="_______________SFM6">#REF!</definedName>
    <definedName name="_______________SFM7">#REF!</definedName>
    <definedName name="_______________SFQ1">#REF!</definedName>
    <definedName name="_______________SFQ2">#REF!</definedName>
    <definedName name="_______________SFQ3">#REF!</definedName>
    <definedName name="_______________SFQ4">#REF!</definedName>
    <definedName name="_______________snd1">#REF!</definedName>
    <definedName name="_______________str1">#REF!</definedName>
    <definedName name="_______________str2">#REF!</definedName>
    <definedName name="_______________str3">#REF!</definedName>
    <definedName name="_______________SUM1">#REF!</definedName>
    <definedName name="_______________SUM2">#REF!</definedName>
    <definedName name="_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sw1">#REF!</definedName>
    <definedName name="_______________sw2">#REF!</definedName>
    <definedName name="_______________sw3">#REF!</definedName>
    <definedName name="_______________sw4">#REF!</definedName>
    <definedName name="_______________sw5">#REF!</definedName>
    <definedName name="_______________sw6">#REF!</definedName>
    <definedName name="_______________sw7">#REF!</definedName>
    <definedName name="_______________sw8">#REF!</definedName>
    <definedName name="_______________TOP2">#REF!</definedName>
    <definedName name="_______________TP2">#REF!</definedName>
    <definedName name="_______________ugt3">'[4]7-ug'!#REF!</definedName>
    <definedName name="_______________utl3">'[4]2-utility'!#REF!</definedName>
    <definedName name="_______________WD2">#REF!</definedName>
    <definedName name="______________aac178">'[5]LTG-STG'!$E$82</definedName>
    <definedName name="______________BLK2">'[6]BLK2'!$1:$1048576</definedName>
    <definedName name="______________BLK3">'[6]BLK3'!$1:$1048576</definedName>
    <definedName name="______________BOX2">#REF!</definedName>
    <definedName name="______________BVS4">'[3]Ra  stair'!#REF!</definedName>
    <definedName name="______________CAL1">#REF!</definedName>
    <definedName name="______________CAL10">#REF!</definedName>
    <definedName name="______________CAL11">#REF!</definedName>
    <definedName name="______________CAL12">#REF!</definedName>
    <definedName name="______________CAL13">#REF!</definedName>
    <definedName name="______________CAL14">#REF!</definedName>
    <definedName name="______________CAL15">#REF!</definedName>
    <definedName name="______________CAL16">#REF!</definedName>
    <definedName name="______________CAL2">#REF!</definedName>
    <definedName name="______________CAL3">#REF!</definedName>
    <definedName name="______________CAL4">#REF!</definedName>
    <definedName name="______________CAL5">#REF!</definedName>
    <definedName name="______________CAL6">#REF!</definedName>
    <definedName name="______________CAL7">#REF!</definedName>
    <definedName name="______________CAL8">#REF!</definedName>
    <definedName name="______________CAL9">#REF!</definedName>
    <definedName name="______________hsd3">'[4]11-hsd'!#REF!</definedName>
    <definedName name="______________MRS1">#REF!</definedName>
    <definedName name="______________rf1484">[7]RA!$B$58</definedName>
    <definedName name="______________sep3">'[4]13-septic'!#REF!</definedName>
    <definedName name="______________SFL1">#REF!</definedName>
    <definedName name="______________SFL2">#REF!</definedName>
    <definedName name="______________SFL3">#REF!</definedName>
    <definedName name="______________SFM1">#REF!</definedName>
    <definedName name="______________SFM2">#REF!</definedName>
    <definedName name="______________SFM3">#REF!</definedName>
    <definedName name="______________SFM4">#REF!</definedName>
    <definedName name="______________SFM5">#REF!</definedName>
    <definedName name="______________SFM6">#REF!</definedName>
    <definedName name="______________SFM7">#REF!</definedName>
    <definedName name="______________SFQ1">#REF!</definedName>
    <definedName name="______________SFQ2">#REF!</definedName>
    <definedName name="______________SFQ3">#REF!</definedName>
    <definedName name="______________SFQ4">#REF!</definedName>
    <definedName name="______________snd1">#REF!</definedName>
    <definedName name="______________str1">#REF!</definedName>
    <definedName name="______________str2">#REF!</definedName>
    <definedName name="______________str3">#REF!</definedName>
    <definedName name="______________SUM1">#REF!</definedName>
    <definedName name="______________SUM2">#REF!</definedName>
    <definedName name="_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sw1">#REF!</definedName>
    <definedName name="______________sw2">#REF!</definedName>
    <definedName name="______________sw3">#REF!</definedName>
    <definedName name="______________sw4">#REF!</definedName>
    <definedName name="______________sw5">#REF!</definedName>
    <definedName name="______________sw6">#REF!</definedName>
    <definedName name="______________sw7">#REF!</definedName>
    <definedName name="______________sw8">#REF!</definedName>
    <definedName name="______________TOP2">#REF!</definedName>
    <definedName name="______________TP2">#REF!</definedName>
    <definedName name="______________ugt3">'[4]7-ug'!#REF!</definedName>
    <definedName name="______________utl3">'[4]2-utility'!#REF!</definedName>
    <definedName name="______________WD2">#REF!</definedName>
    <definedName name="_____________aac178">'[5]LTG-STG'!$E$82</definedName>
    <definedName name="_____________BLK2">'[6]BLK2'!$1:$1048576</definedName>
    <definedName name="_____________BLK3">'[6]BLK3'!$1:$1048576</definedName>
    <definedName name="_____________BOQ3">#REF!</definedName>
    <definedName name="_____________BOX2">#REF!</definedName>
    <definedName name="_____________BVS4">'[3]Ra  stair'!#REF!</definedName>
    <definedName name="_____________CAL1">#REF!</definedName>
    <definedName name="_____________CAL10">#REF!</definedName>
    <definedName name="_____________CAL11">#REF!</definedName>
    <definedName name="_____________CAL12">#REF!</definedName>
    <definedName name="_____________CAL13">#REF!</definedName>
    <definedName name="_____________CAL14">#REF!</definedName>
    <definedName name="_____________CAL15">#REF!</definedName>
    <definedName name="_____________CAL16">#REF!</definedName>
    <definedName name="_____________CAL2">#REF!</definedName>
    <definedName name="_____________CAL3">#REF!</definedName>
    <definedName name="_____________CAL4">#REF!</definedName>
    <definedName name="_____________CAL5">#REF!</definedName>
    <definedName name="_____________CAL6">#REF!</definedName>
    <definedName name="_____________CAL7">#REF!</definedName>
    <definedName name="_____________CAL8">#REF!</definedName>
    <definedName name="_____________CAL9">#REF!</definedName>
    <definedName name="_____________hsd3">'[4]11-hsd'!#REF!</definedName>
    <definedName name="_____________MRS1">#REF!</definedName>
    <definedName name="_____________rf1484">[7]RA!$B$58</definedName>
    <definedName name="_____________sep3">'[4]13-septic'!#REF!</definedName>
    <definedName name="_____________SFL1">#REF!</definedName>
    <definedName name="_____________SFL2">#REF!</definedName>
    <definedName name="_____________SFL3">#REF!</definedName>
    <definedName name="_____________SFM1">#REF!</definedName>
    <definedName name="_____________SFM2">#REF!</definedName>
    <definedName name="_____________SFM3">#REF!</definedName>
    <definedName name="_____________SFM4">#REF!</definedName>
    <definedName name="_____________SFM5">#REF!</definedName>
    <definedName name="_____________SFM6">#REF!</definedName>
    <definedName name="_____________SFM7">#REF!</definedName>
    <definedName name="_____________SFQ1">#REF!</definedName>
    <definedName name="_____________SFQ2">#REF!</definedName>
    <definedName name="_____________SFQ3">#REF!</definedName>
    <definedName name="_____________SFQ4">#REF!</definedName>
    <definedName name="_____________snd1">#REF!</definedName>
    <definedName name="_____________str1">#REF!</definedName>
    <definedName name="_____________str2">#REF!</definedName>
    <definedName name="_____________str3">#REF!</definedName>
    <definedName name="_____________SUM1">#REF!</definedName>
    <definedName name="_____________SUM2">#REF!</definedName>
    <definedName name="_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sw1">#REF!</definedName>
    <definedName name="_____________sw2">#REF!</definedName>
    <definedName name="_____________sw3">#REF!</definedName>
    <definedName name="_____________sw4">#REF!</definedName>
    <definedName name="_____________sw5">#REF!</definedName>
    <definedName name="_____________sw6">#REF!</definedName>
    <definedName name="_____________sw7">#REF!</definedName>
    <definedName name="_____________sw8">#REF!</definedName>
    <definedName name="_____________TOP2">#REF!</definedName>
    <definedName name="_____________TP2">#REF!</definedName>
    <definedName name="_____________ugt3">'[4]7-ug'!#REF!</definedName>
    <definedName name="_____________utl3">'[4]2-utility'!#REF!</definedName>
    <definedName name="_____________WD2">#REF!</definedName>
    <definedName name="____________aac178">'[5]LTG-STG'!$E$82</definedName>
    <definedName name="____________BLK2">'[6]BLK2'!$1:$1048576</definedName>
    <definedName name="____________BLK3">'[6]BLK3'!$1:$1048576</definedName>
    <definedName name="____________BOQ3">#REF!</definedName>
    <definedName name="____________BOX2">#REF!</definedName>
    <definedName name="____________BVS4">'[3]Ra  stair'!#REF!</definedName>
    <definedName name="____________CAL1">#REF!</definedName>
    <definedName name="____________CAL10">#REF!</definedName>
    <definedName name="____________CAL11">#REF!</definedName>
    <definedName name="____________CAL12">#REF!</definedName>
    <definedName name="____________CAL13">#REF!</definedName>
    <definedName name="____________CAL14">#REF!</definedName>
    <definedName name="____________CAL15">#REF!</definedName>
    <definedName name="____________CAL16">#REF!</definedName>
    <definedName name="____________CAL2">#REF!</definedName>
    <definedName name="____________CAL3">#REF!</definedName>
    <definedName name="____________CAL4">#REF!</definedName>
    <definedName name="____________CAL5">#REF!</definedName>
    <definedName name="____________CAL6">#REF!</definedName>
    <definedName name="____________CAL7">#REF!</definedName>
    <definedName name="____________CAL8">#REF!</definedName>
    <definedName name="____________CAL9">#REF!</definedName>
    <definedName name="____________hsd3">'[4]11-hsd'!#REF!</definedName>
    <definedName name="____________MRS1">#REF!</definedName>
    <definedName name="____________rf1484">[7]RA!$B$58</definedName>
    <definedName name="____________sep3">'[4]13-septic'!#REF!</definedName>
    <definedName name="____________SFL1">#REF!</definedName>
    <definedName name="____________SFL2">#REF!</definedName>
    <definedName name="____________SFL3">#REF!</definedName>
    <definedName name="____________SFM1">#REF!</definedName>
    <definedName name="____________SFM2">#REF!</definedName>
    <definedName name="____________SFM3">#REF!</definedName>
    <definedName name="____________SFM4">#REF!</definedName>
    <definedName name="____________SFM5">#REF!</definedName>
    <definedName name="____________SFM6">#REF!</definedName>
    <definedName name="____________SFM7">#REF!</definedName>
    <definedName name="____________SFQ1">#REF!</definedName>
    <definedName name="____________SFQ2">#REF!</definedName>
    <definedName name="____________SFQ3">#REF!</definedName>
    <definedName name="____________SFQ4">#REF!</definedName>
    <definedName name="____________snd1">#REF!</definedName>
    <definedName name="____________str1">#REF!</definedName>
    <definedName name="____________str2">#REF!</definedName>
    <definedName name="____________str3">#REF!</definedName>
    <definedName name="____________SUM1">#REF!</definedName>
    <definedName name="____________SUM2">#REF!</definedName>
    <definedName name="_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sw1">#REF!</definedName>
    <definedName name="____________sw2">#REF!</definedName>
    <definedName name="____________sw3">#REF!</definedName>
    <definedName name="____________sw4">#REF!</definedName>
    <definedName name="____________sw5">#REF!</definedName>
    <definedName name="____________sw6">#REF!</definedName>
    <definedName name="____________sw7">#REF!</definedName>
    <definedName name="____________sw8">#REF!</definedName>
    <definedName name="____________TOP2">#REF!</definedName>
    <definedName name="____________TP2">#REF!</definedName>
    <definedName name="____________ugt3">'[4]7-ug'!#REF!</definedName>
    <definedName name="____________utl3">'[4]2-utility'!#REF!</definedName>
    <definedName name="____________WD2">#REF!</definedName>
    <definedName name="___________aac178">'[5]LTG-STG'!$E$82</definedName>
    <definedName name="___________BLK2">'[6]BLK2'!$1:$1048576</definedName>
    <definedName name="___________BLK3">'[6]BLK3'!$1:$1048576</definedName>
    <definedName name="___________BOQ3">#REF!</definedName>
    <definedName name="___________BOX2">#REF!</definedName>
    <definedName name="___________BVS4">'[3]Ra  stair'!#REF!</definedName>
    <definedName name="___________CAL1">#REF!</definedName>
    <definedName name="___________CAL10">#REF!</definedName>
    <definedName name="___________CAL11">#REF!</definedName>
    <definedName name="___________CAL12">#REF!</definedName>
    <definedName name="___________CAL13">#REF!</definedName>
    <definedName name="___________CAL14">#REF!</definedName>
    <definedName name="___________CAL15">#REF!</definedName>
    <definedName name="___________CAL16">#REF!</definedName>
    <definedName name="___________CAL2">#REF!</definedName>
    <definedName name="___________CAL3">#REF!</definedName>
    <definedName name="___________CAL4">#REF!</definedName>
    <definedName name="___________CAL5">#REF!</definedName>
    <definedName name="___________CAL6">#REF!</definedName>
    <definedName name="___________CAL7">#REF!</definedName>
    <definedName name="___________CAL8">#REF!</definedName>
    <definedName name="___________CAL9">#REF!</definedName>
    <definedName name="___________hsd3">'[4]11-hsd'!#REF!</definedName>
    <definedName name="___________MRS1">#REF!</definedName>
    <definedName name="___________rf1484">[7]RA!$B$58</definedName>
    <definedName name="___________sep3">'[4]13-septic'!#REF!</definedName>
    <definedName name="___________SFL1">#REF!</definedName>
    <definedName name="___________SFL2">#REF!</definedName>
    <definedName name="___________SFL3">#REF!</definedName>
    <definedName name="___________SFM1">#REF!</definedName>
    <definedName name="___________SFM2">#REF!</definedName>
    <definedName name="___________SFM3">#REF!</definedName>
    <definedName name="___________SFM4">#REF!</definedName>
    <definedName name="___________SFM5">#REF!</definedName>
    <definedName name="___________SFM6">#REF!</definedName>
    <definedName name="___________SFM7">#REF!</definedName>
    <definedName name="___________SFQ1">#REF!</definedName>
    <definedName name="___________SFQ2">#REF!</definedName>
    <definedName name="___________SFQ3">#REF!</definedName>
    <definedName name="___________SFQ4">#REF!</definedName>
    <definedName name="___________snd1">#REF!</definedName>
    <definedName name="___________str1">#REF!</definedName>
    <definedName name="___________str2">#REF!</definedName>
    <definedName name="___________str3">#REF!</definedName>
    <definedName name="___________SUM1">#REF!</definedName>
    <definedName name="___________SUM2">#REF!</definedName>
    <definedName name="_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sw1">#REF!</definedName>
    <definedName name="___________sw2">#REF!</definedName>
    <definedName name="___________sw3">#REF!</definedName>
    <definedName name="___________sw4">#REF!</definedName>
    <definedName name="___________sw5">#REF!</definedName>
    <definedName name="___________sw6">#REF!</definedName>
    <definedName name="___________sw7">#REF!</definedName>
    <definedName name="___________sw8">#REF!</definedName>
    <definedName name="___________TOP2">#REF!</definedName>
    <definedName name="___________TP2">#REF!</definedName>
    <definedName name="___________ugt3">'[4]7-ug'!#REF!</definedName>
    <definedName name="___________utl3">'[4]2-utility'!#REF!</definedName>
    <definedName name="___________WD2">#REF!</definedName>
    <definedName name="__________aac178">'[5]LTG-STG'!$E$82</definedName>
    <definedName name="__________BLK2">'[6]BLK2'!$1:$1048576</definedName>
    <definedName name="__________BLK3">'[6]BLK3'!$1:$1048576</definedName>
    <definedName name="__________BOQ3">#REF!</definedName>
    <definedName name="__________BOX2">#REF!</definedName>
    <definedName name="__________BVS4">'[3]Ra  stair'!#REF!</definedName>
    <definedName name="__________CAL1">#REF!</definedName>
    <definedName name="__________CAL10">#REF!</definedName>
    <definedName name="__________CAL11">#REF!</definedName>
    <definedName name="__________CAL12">#REF!</definedName>
    <definedName name="__________CAL13">#REF!</definedName>
    <definedName name="__________CAL14">#REF!</definedName>
    <definedName name="__________CAL15">#REF!</definedName>
    <definedName name="__________CAL16">#REF!</definedName>
    <definedName name="__________CAL2">#REF!</definedName>
    <definedName name="__________CAL3">#REF!</definedName>
    <definedName name="__________CAL4">#REF!</definedName>
    <definedName name="__________CAL5">#REF!</definedName>
    <definedName name="__________CAL6">#REF!</definedName>
    <definedName name="__________CAL7">#REF!</definedName>
    <definedName name="__________CAL8">#REF!</definedName>
    <definedName name="__________CAL9">#REF!</definedName>
    <definedName name="__________hsd3">'[4]11-hsd'!#REF!</definedName>
    <definedName name="__________MRS1">#REF!</definedName>
    <definedName name="__________rf1484">[7]RA!$B$58</definedName>
    <definedName name="__________sep3">'[4]13-septic'!#REF!</definedName>
    <definedName name="__________SFL1">#REF!</definedName>
    <definedName name="__________SFL2">#REF!</definedName>
    <definedName name="__________SFL3">#REF!</definedName>
    <definedName name="__________SFM1">#REF!</definedName>
    <definedName name="__________SFM2">#REF!</definedName>
    <definedName name="__________SFM3">#REF!</definedName>
    <definedName name="__________SFM4">#REF!</definedName>
    <definedName name="__________SFM5">#REF!</definedName>
    <definedName name="__________SFM6">#REF!</definedName>
    <definedName name="__________SFM7">#REF!</definedName>
    <definedName name="__________SFQ1">#REF!</definedName>
    <definedName name="__________SFQ2">#REF!</definedName>
    <definedName name="__________SFQ3">#REF!</definedName>
    <definedName name="__________SFQ4">#REF!</definedName>
    <definedName name="__________snd1">#REF!</definedName>
    <definedName name="__________str1">#REF!</definedName>
    <definedName name="__________str2">#REF!</definedName>
    <definedName name="__________str3">#REF!</definedName>
    <definedName name="__________SUM1">#REF!</definedName>
    <definedName name="__________SUM2">#REF!</definedName>
    <definedName name="_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sw1">#REF!</definedName>
    <definedName name="__________sw2">#REF!</definedName>
    <definedName name="__________sw3">#REF!</definedName>
    <definedName name="__________sw4">#REF!</definedName>
    <definedName name="__________sw5">#REF!</definedName>
    <definedName name="__________sw6">#REF!</definedName>
    <definedName name="__________sw7">#REF!</definedName>
    <definedName name="__________sw8">#REF!</definedName>
    <definedName name="__________TOP2">#REF!</definedName>
    <definedName name="__________TP2">#REF!</definedName>
    <definedName name="__________ugt3">'[4]7-ug'!#REF!</definedName>
    <definedName name="__________utl3">'[4]2-utility'!#REF!</definedName>
    <definedName name="__________WD2">#REF!</definedName>
    <definedName name="_________aac178">'[5]LTG-STG'!$E$82</definedName>
    <definedName name="_________BLK2">'[6]BLK2'!$1:$1048576</definedName>
    <definedName name="_________BLK3">'[6]BLK3'!$1:$1048576</definedName>
    <definedName name="_________BOQ3">#REF!</definedName>
    <definedName name="_________BOX2">#REF!</definedName>
    <definedName name="_________BVS4">'[3]Ra  stair'!#REF!</definedName>
    <definedName name="_________CAL1">#REF!</definedName>
    <definedName name="_________CAL10">#REF!</definedName>
    <definedName name="_________CAL11">#REF!</definedName>
    <definedName name="_________CAL12">#REF!</definedName>
    <definedName name="_________CAL13">#REF!</definedName>
    <definedName name="_________CAL14">#REF!</definedName>
    <definedName name="_________CAL15">#REF!</definedName>
    <definedName name="_________CAL16">#REF!</definedName>
    <definedName name="_________CAL2">#REF!</definedName>
    <definedName name="_________CAL3">#REF!</definedName>
    <definedName name="_________CAL4">#REF!</definedName>
    <definedName name="_________CAL5">#REF!</definedName>
    <definedName name="_________CAL6">#REF!</definedName>
    <definedName name="_________CAL7">#REF!</definedName>
    <definedName name="_________CAL8">#REF!</definedName>
    <definedName name="_________CAL9">#REF!</definedName>
    <definedName name="_________hsd3">'[4]11-hsd'!#REF!</definedName>
    <definedName name="_________MRS1">#REF!</definedName>
    <definedName name="_________rf1484">[7]RA!$B$58</definedName>
    <definedName name="_________sep3">'[4]13-septic'!#REF!</definedName>
    <definedName name="_________SFL1">#REF!</definedName>
    <definedName name="_________SFL2">#REF!</definedName>
    <definedName name="_________SFL3">#REF!</definedName>
    <definedName name="_________SFM1">#REF!</definedName>
    <definedName name="_________SFM2">#REF!</definedName>
    <definedName name="_________SFM3">#REF!</definedName>
    <definedName name="_________SFM4">#REF!</definedName>
    <definedName name="_________SFM5">#REF!</definedName>
    <definedName name="_________SFM6">#REF!</definedName>
    <definedName name="_________SFM7">#REF!</definedName>
    <definedName name="_________SFQ1">#REF!</definedName>
    <definedName name="_________SFQ2">#REF!</definedName>
    <definedName name="_________SFQ3">#REF!</definedName>
    <definedName name="_________SFQ4">#REF!</definedName>
    <definedName name="_________snd1">#REF!</definedName>
    <definedName name="_________str1">#REF!</definedName>
    <definedName name="_________str2">#REF!</definedName>
    <definedName name="_________str3">#REF!</definedName>
    <definedName name="_________SUM1">#REF!</definedName>
    <definedName name="_________SUM2">#REF!</definedName>
    <definedName name="_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sw1">#REF!</definedName>
    <definedName name="_________sw2">#REF!</definedName>
    <definedName name="_________sw3">#REF!</definedName>
    <definedName name="_________sw4">#REF!</definedName>
    <definedName name="_________sw5">#REF!</definedName>
    <definedName name="_________sw6">#REF!</definedName>
    <definedName name="_________sw7">#REF!</definedName>
    <definedName name="_________sw8">#REF!</definedName>
    <definedName name="_________TOP2">#REF!</definedName>
    <definedName name="_________TP2">#REF!</definedName>
    <definedName name="_________ugt3">'[4]7-ug'!#REF!</definedName>
    <definedName name="_________utl3">'[4]2-utility'!#REF!</definedName>
    <definedName name="_________WD2">#REF!</definedName>
    <definedName name="________aac178">'[5]LTG-STG'!$E$82</definedName>
    <definedName name="________BLK2">'[6]BLK2'!$1:$1048576</definedName>
    <definedName name="________BLK3">'[6]BLK3'!$1:$1048576</definedName>
    <definedName name="________BOQ3">#REF!</definedName>
    <definedName name="________BOX2">#REF!</definedName>
    <definedName name="________BVS4">'[3]Ra  stair'!#REF!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2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hsd3">'[4]11-hsd'!#REF!</definedName>
    <definedName name="________MRS1">#REF!</definedName>
    <definedName name="________rf1484">[7]RA!$B$58</definedName>
    <definedName name="________sep3">'[4]13-septic'!#REF!</definedName>
    <definedName name="________SFL1">#REF!</definedName>
    <definedName name="________SFL2">#REF!</definedName>
    <definedName name="________SFL3">#REF!</definedName>
    <definedName name="________SFM1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nd1">#REF!</definedName>
    <definedName name="________str1">#REF!</definedName>
    <definedName name="________str2">#REF!</definedName>
    <definedName name="________str3">#REF!</definedName>
    <definedName name="________SUM1">#REF!</definedName>
    <definedName name="________SUM2">#REF!</definedName>
    <definedName name="_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TOP2">#REF!</definedName>
    <definedName name="________TP2">#REF!</definedName>
    <definedName name="________ugt3">'[4]7-ug'!#REF!</definedName>
    <definedName name="________utl3">'[4]2-utility'!#REF!</definedName>
    <definedName name="________WD2">#REF!</definedName>
    <definedName name="_______aac178">'[5]LTG-STG'!$E$82</definedName>
    <definedName name="_______BLK2">'[6]BLK2'!$1:$1048576</definedName>
    <definedName name="_______BLK3">'[6]BLK3'!$1:$1048576</definedName>
    <definedName name="_______BOQ3">#REF!</definedName>
    <definedName name="_______BOX2">#REF!</definedName>
    <definedName name="_______BVS4">'[3]Ra  stair'!#REF!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2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hsd3">'[4]11-hsd'!#REF!</definedName>
    <definedName name="_______MRS1">#REF!</definedName>
    <definedName name="_______rf1484">[7]RA!$B$58</definedName>
    <definedName name="_______s2">#REF!</definedName>
    <definedName name="_______sd11">'[8]KKC Brkdwn'!$A:$F,'[8]KKC Brkdwn'!#REF!</definedName>
    <definedName name="_______sep3">'[4]13-septic'!#REF!</definedName>
    <definedName name="_______SFL1">#REF!</definedName>
    <definedName name="_______SFL2">#REF!</definedName>
    <definedName name="_______SFL3">#REF!</definedName>
    <definedName name="_______SFM1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Q1">#REF!</definedName>
    <definedName name="_______SFQ2">#REF!</definedName>
    <definedName name="_______SFQ3">#REF!</definedName>
    <definedName name="_______SFQ4">#REF!</definedName>
    <definedName name="_______snd1">#REF!</definedName>
    <definedName name="_______str1">#REF!</definedName>
    <definedName name="_______str2">#REF!</definedName>
    <definedName name="_______str3">#REF!</definedName>
    <definedName name="_______SUM1">#REF!</definedName>
    <definedName name="_______SUM2">#REF!</definedName>
    <definedName name="_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TOP2">#REF!</definedName>
    <definedName name="_______TP2">#REF!</definedName>
    <definedName name="_______ugt3">'[4]7-ug'!#REF!</definedName>
    <definedName name="_______utl3">'[4]2-utility'!#REF!</definedName>
    <definedName name="_______WD2">#REF!</definedName>
    <definedName name="______a66000">#REF!</definedName>
    <definedName name="______aac178">'[5]LTG-STG'!$E$82</definedName>
    <definedName name="______ADD1">#N/A</definedName>
    <definedName name="______ADD2">#N/A</definedName>
    <definedName name="______Apr1">#REF!</definedName>
    <definedName name="______Apr2">#REF!</definedName>
    <definedName name="______BLK2">'[6]BLK2'!$1:$1048576</definedName>
    <definedName name="______BLK3">'[6]BLK3'!$1:$1048576</definedName>
    <definedName name="______BOQ3">#REF!</definedName>
    <definedName name="______BOX2">#REF!</definedName>
    <definedName name="______BUD05">#REF!</definedName>
    <definedName name="______BVS4">'[3]Ra  stair'!#REF!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2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dep2">#REF!</definedName>
    <definedName name="______dep3">#REF!</definedName>
    <definedName name="______est1">#REF!</definedName>
    <definedName name="______ext2">#REF!</definedName>
    <definedName name="______ext3">#REF!</definedName>
    <definedName name="______fin43">'[9]BILL 4 NEW multi'!$H$673</definedName>
    <definedName name="______hsd3">'[4]11-hsd'!#REF!</definedName>
    <definedName name="______len2">#REF!</definedName>
    <definedName name="______len3">#REF!</definedName>
    <definedName name="______M2">'[10]Total Operations:White Group'!$P$10:$S$205</definedName>
    <definedName name="______mo2">[11]Admin!$B$2:$B$13</definedName>
    <definedName name="______MON1">#REF!</definedName>
    <definedName name="______MON2">#REF!</definedName>
    <definedName name="______MON3">#REF!</definedName>
    <definedName name="______MRS1">#REF!</definedName>
    <definedName name="______ops2">[11]Admin!$A$21:$D$32</definedName>
    <definedName name="______pc1">#REF!</definedName>
    <definedName name="______pc2">#REF!</definedName>
    <definedName name="______pc3">#REF!</definedName>
    <definedName name="______Per1">#REF!</definedName>
    <definedName name="______Per10">#REF!</definedName>
    <definedName name="______Per11">#REF!</definedName>
    <definedName name="______Per12">#REF!</definedName>
    <definedName name="______Per2">#REF!</definedName>
    <definedName name="______Per3">#REF!</definedName>
    <definedName name="______Per4">#REF!</definedName>
    <definedName name="______Per5">#REF!</definedName>
    <definedName name="______Per6">#REF!</definedName>
    <definedName name="______Per7">#REF!</definedName>
    <definedName name="______Per8">#REF!</definedName>
    <definedName name="______Per9">#REF!</definedName>
    <definedName name="______rf1484">[7]RA!$B$58</definedName>
    <definedName name="______s2">#REF!</definedName>
    <definedName name="______sd1">[12]Plumbing!#REF!</definedName>
    <definedName name="______sd11">'[8]KKC Brkdwn'!$A:$F,'[8]KKC Brkdwn'!#REF!</definedName>
    <definedName name="______sep3">'[4]13-septic'!#REF!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nd1">#REF!</definedName>
    <definedName name="______str1">#REF!</definedName>
    <definedName name="______str2">#REF!</definedName>
    <definedName name="______str3">#REF!</definedName>
    <definedName name="______SUM1">#REF!</definedName>
    <definedName name="______SUM2">#REF!</definedName>
    <definedName name="_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SW10">#REF!</definedName>
    <definedName name="______tbc2">#REF!</definedName>
    <definedName name="______tbc3">#REF!</definedName>
    <definedName name="______TOP2">#REF!</definedName>
    <definedName name="______TP2">#REF!</definedName>
    <definedName name="______ugt3">'[4]7-ug'!#REF!</definedName>
    <definedName name="______utl3">'[4]2-utility'!#REF!</definedName>
    <definedName name="______WD2">#REF!</definedName>
    <definedName name="______wid2">#REF!</definedName>
    <definedName name="______wid3">#REF!</definedName>
    <definedName name="______xlnm.Criteria">"#REF!"</definedName>
    <definedName name="______xlnm.Database">"#REF!"</definedName>
    <definedName name="______xlnm.Extract">"#REF!"</definedName>
    <definedName name="______xlnm.Print_Titles">"#REF!"</definedName>
    <definedName name="_____a66000">#REF!</definedName>
    <definedName name="_____aac178">'[5]LTG-STG'!$E$82</definedName>
    <definedName name="_____Apr1">#REF!</definedName>
    <definedName name="_____Apr2">#REF!</definedName>
    <definedName name="_____BLK2">'[6]BLK2'!$1:$1048576</definedName>
    <definedName name="_____BLK3">'[6]BLK3'!$1:$1048576</definedName>
    <definedName name="_____BOQ3">#REF!</definedName>
    <definedName name="_____BOX2">#REF!</definedName>
    <definedName name="_____BUD05">#REF!</definedName>
    <definedName name="_____BVS4">'[3]Ra  stair'!#REF!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2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dep2">#REF!</definedName>
    <definedName name="_____dep3">#REF!</definedName>
    <definedName name="_____est1">#REF!</definedName>
    <definedName name="_____ext2">#REF!</definedName>
    <definedName name="_____ext3">#REF!</definedName>
    <definedName name="_____fin43">'[9]BILL 4 NEW multi'!$H$673</definedName>
    <definedName name="_____hsd3">'[4]11-hsd'!#REF!</definedName>
    <definedName name="_____len2">#REF!</definedName>
    <definedName name="_____len3">#REF!</definedName>
    <definedName name="_____M2">'[10]Total Operations:White Group'!$P$10:$S$205</definedName>
    <definedName name="_____MN1">#REF!</definedName>
    <definedName name="_____mo2">[11]Admin!$B$2:$B$13</definedName>
    <definedName name="_____MON1">#REF!</definedName>
    <definedName name="_____MON2">#REF!</definedName>
    <definedName name="_____MON3">#REF!</definedName>
    <definedName name="_____MRS1">#REF!</definedName>
    <definedName name="_____ops2">[11]Admin!$A$21:$D$32</definedName>
    <definedName name="_____pc1">#REF!</definedName>
    <definedName name="_____pc2">#REF!</definedName>
    <definedName name="_____pc3">#REF!</definedName>
    <definedName name="_____Per1">#REF!</definedName>
    <definedName name="_____Per10">#REF!</definedName>
    <definedName name="_____Per11">#REF!</definedName>
    <definedName name="_____Per12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rf1484">[7]RA!$B$58</definedName>
    <definedName name="_____S1">'[9]S3 Architectural'!$F$1:$AF$3415</definedName>
    <definedName name="_____sd1">[12]Plumbing!#REF!</definedName>
    <definedName name="_____sd11">'[8]KKC Brkdwn'!$A:$F,'[8]KKC Brkdwn'!#REF!</definedName>
    <definedName name="_____sep3">'[4]13-septic'!#REF!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nd1">#REF!</definedName>
    <definedName name="_____str1">#REF!</definedName>
    <definedName name="_____str2">#REF!</definedName>
    <definedName name="_____str3">#REF!</definedName>
    <definedName name="_____SUM1">#REF!</definedName>
    <definedName name="_____SUM2">#REF!</definedName>
    <definedName name="_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SW10">#REF!</definedName>
    <definedName name="_____TB2">'[13]SPT vs PHI'!$B$2:$C$65</definedName>
    <definedName name="_____tbc2">#REF!</definedName>
    <definedName name="_____tbc3">#REF!</definedName>
    <definedName name="_____TOP2">#REF!</definedName>
    <definedName name="_____TP2">#REF!</definedName>
    <definedName name="_____ugt3">'[4]7-ug'!#REF!</definedName>
    <definedName name="_____utl3">'[4]2-utility'!#REF!</definedName>
    <definedName name="_____WD2">#REF!</definedName>
    <definedName name="_____wid2">#REF!</definedName>
    <definedName name="_____wid3">#REF!</definedName>
    <definedName name="_____xlnm.Print_Titles_1">'[14]1-G1'!#REF!</definedName>
    <definedName name="____a66000">#REF!</definedName>
    <definedName name="____aac178">'[5]LTG-STG'!$E$82</definedName>
    <definedName name="____Apr1">#REF!</definedName>
    <definedName name="____Apr2">#REF!</definedName>
    <definedName name="____BLK2">'[6]BLK2'!$1:$1048576</definedName>
    <definedName name="____BLK3">'[6]BLK3'!$1:$1048576</definedName>
    <definedName name="____BOQ3">#REF!</definedName>
    <definedName name="____BUD05">#REF!</definedName>
    <definedName name="____BVS4">'[3]Ra  stair'!#REF!</definedName>
    <definedName name="____dep2">#REF!</definedName>
    <definedName name="____dep3">#REF!</definedName>
    <definedName name="____dip10">"$#REF!.$D$42"</definedName>
    <definedName name="____dip12">"$#REF!.$D$43"</definedName>
    <definedName name="____dip3">"$#REF!.$D$38"</definedName>
    <definedName name="____dip4">"$#REF!.$D$39"</definedName>
    <definedName name="____dip6">"$#REF!.$D$40"</definedName>
    <definedName name="____dip8">"$#REF!.$D$41"</definedName>
    <definedName name="____est1">#REF!</definedName>
    <definedName name="____ext2">#REF!</definedName>
    <definedName name="____ext3">#REF!</definedName>
    <definedName name="____fin43">'[9]BILL 4 NEW multi'!$H$673</definedName>
    <definedName name="____hsd3">'[4]11-hsd'!#REF!</definedName>
    <definedName name="____len2">#REF!</definedName>
    <definedName name="____len3">#REF!</definedName>
    <definedName name="____M2">'[10]Total Operations:White Group'!$P$10:$S$205</definedName>
    <definedName name="____mo2">[11]Admin!$B$2:$B$13</definedName>
    <definedName name="____MON1">#REF!</definedName>
    <definedName name="____MON2">#REF!</definedName>
    <definedName name="____MON3">#REF!</definedName>
    <definedName name="____MRS1">#REF!</definedName>
    <definedName name="____ops2">[11]Admin!$A$21:$D$32</definedName>
    <definedName name="____PB10">"$#REF!.$L$20"</definedName>
    <definedName name="____PB15">"$#REF!.$L$21"</definedName>
    <definedName name="____PB20">"$#REF!.$L$22"</definedName>
    <definedName name="____pc1">#REF!</definedName>
    <definedName name="____pc2">#REF!</definedName>
    <definedName name="____pc3">#REF!</definedName>
    <definedName name="____Per1">#REF!</definedName>
    <definedName name="____Per10">#REF!</definedName>
    <definedName name="____Per11">#REF!</definedName>
    <definedName name="____Per12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PPR125">"$#REF!.$I$13"</definedName>
    <definedName name="____pvc10110">"$#REF!.$I$12"</definedName>
    <definedName name="____pvc10160">"$#REF!.$I$13"</definedName>
    <definedName name="____pvc1020">"$#REF!.$I$4"</definedName>
    <definedName name="____pvc10225">"$#REF!.$I$14"</definedName>
    <definedName name="____pvc1025">"$#REF!.$I$5"</definedName>
    <definedName name="____pvc1032">"$#REF!.$I$6"</definedName>
    <definedName name="____pvc1040">"$#REF!.$I$7"</definedName>
    <definedName name="____pvc1050">"$#REF!.$I$8"</definedName>
    <definedName name="____pvc1063">"$#REF!.$I$9"</definedName>
    <definedName name="____pvc1075">"$#REF!.$I$10"</definedName>
    <definedName name="____pvc1090">"$#REF!.$I$11"</definedName>
    <definedName name="____pvc4110">"$#REF!.$I$34"</definedName>
    <definedName name="____pvc450">"$#REF!.$I$30"</definedName>
    <definedName name="____pvc463">"$#REF!.$I$31"</definedName>
    <definedName name="____pvc475">"$#REF!.$I$32"</definedName>
    <definedName name="____pvc490">"$#REF!.$I$33"</definedName>
    <definedName name="____pvc6110">"$#REF!.$I$24"</definedName>
    <definedName name="____pvc6160">"$#REF!.$I$25"</definedName>
    <definedName name="____pvc6225">"$#REF!.$I$26"</definedName>
    <definedName name="____pvc632">"$#REF!.$I$18"</definedName>
    <definedName name="____pvc640">"$#REF!.$I$19"</definedName>
    <definedName name="____pvc650">"$#REF!.$I$20"</definedName>
    <definedName name="____pvc663">"$#REF!.$I$21"</definedName>
    <definedName name="____pvc675">"$#REF!.$I$22"</definedName>
    <definedName name="____pvc690">"$#REF!.$I$23"</definedName>
    <definedName name="____rf1484">[7]RA!$B$58</definedName>
    <definedName name="____S1">'[9]S3 Architectural'!$F$1:$AF$3415</definedName>
    <definedName name="____sd1">[12]Plumbing!#REF!</definedName>
    <definedName name="____sd11">#N/A</definedName>
    <definedName name="____sep3">'[4]13-septic'!#REF!</definedName>
    <definedName name="____snd1">#REF!</definedName>
    <definedName name="____str1">#REF!</definedName>
    <definedName name="____str2">#REF!</definedName>
    <definedName name="____str3">#REF!</definedName>
    <definedName name="_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SW10">#REF!</definedName>
    <definedName name="____TB2">'[13]SPT vs PHI'!$B$2:$C$65</definedName>
    <definedName name="____tbc2">#REF!</definedName>
    <definedName name="____tbc3">#REF!</definedName>
    <definedName name="____TP2">#REF!</definedName>
    <definedName name="____ugt3">'[4]7-ug'!#REF!</definedName>
    <definedName name="____utl3">'[4]2-utility'!#REF!</definedName>
    <definedName name="____vat10">"$#REF!.$C$19"</definedName>
    <definedName name="____vat20">"$#REF!.$C$20"</definedName>
    <definedName name="____wid2">#REF!</definedName>
    <definedName name="____wid3">#REF!</definedName>
    <definedName name="____xlnm.Criteria">"#REF!"</definedName>
    <definedName name="____xlnm.Database">"#REF!"</definedName>
    <definedName name="____xlnm.Extract">"#REF!"</definedName>
    <definedName name="____xlnm.Print_Titles">"#REF!"</definedName>
    <definedName name="___A65800">#REF!</definedName>
    <definedName name="___a66000">#REF!</definedName>
    <definedName name="___A99999">#REF!</definedName>
    <definedName name="___aaa10">#REF!</definedName>
    <definedName name="___aaa5">#REF!</definedName>
    <definedName name="___AAA51">#REF!</definedName>
    <definedName name="___aaa55">#REF!</definedName>
    <definedName name="___AAA6">#REF!</definedName>
    <definedName name="___AAA7">#REF!</definedName>
    <definedName name="___aac178">'[5]LTG-STG'!$E$82</definedName>
    <definedName name="___AAD5">#REF!</definedName>
    <definedName name="___aad55">#REF!</definedName>
    <definedName name="___ADD1">#N/A</definedName>
    <definedName name="___ADD2">#N/A</definedName>
    <definedName name="___Apr1">#REF!</definedName>
    <definedName name="___Apr2">#REF!</definedName>
    <definedName name="___BLK2">'[6]BLK2'!$1:$1048576</definedName>
    <definedName name="___BLK3">'[6]BLK3'!$1:$1048576</definedName>
    <definedName name="___bol1">#REF!</definedName>
    <definedName name="___BOQ3">#REF!</definedName>
    <definedName name="___BUD05">#REF!</definedName>
    <definedName name="___BVS4">'[3]Ra  stair'!#REF!</definedName>
    <definedName name="___car1" hidden="1">{"'Sheet1'!$A$1:$R$58"}</definedName>
    <definedName name="___CAR2" hidden="1">{"'Sheet1'!$A$1:$R$58"}</definedName>
    <definedName name="___CAR3" hidden="1">{"'Sheet1'!$A$1:$R$58"}</definedName>
    <definedName name="___CAR4" hidden="1">{"'Sheet1'!$A$1:$R$58"}</definedName>
    <definedName name="___CAR5" hidden="1">{"'Sheet1'!$A$1:$R$58"}</definedName>
    <definedName name="___CAr6" hidden="1">{"'Sheet1'!$A$1:$R$58"}</definedName>
    <definedName name="___CAR7" hidden="1">{"'Sheet1'!$A$1:$R$58"}</definedName>
    <definedName name="___CAr8" hidden="1">{"'Sheet1'!$A$1:$R$58"}</definedName>
    <definedName name="___CAR9" hidden="1">{"'Sheet1'!$A$1:$R$58"}</definedName>
    <definedName name="___COL10">'[15]col-reinft1'!#REF!</definedName>
    <definedName name="___COL101">'[16]col-reinft1'!#REF!</definedName>
    <definedName name="___COL11">'[15]col-reinft1'!#REF!</definedName>
    <definedName name="___COL111">'[16]col-reinft1'!#REF!</definedName>
    <definedName name="___Ctr10">#REF!</definedName>
    <definedName name="___dep2">#REF!</definedName>
    <definedName name="___dep3">#REF!</definedName>
    <definedName name="___dip10">"$#REF!.$D$42"</definedName>
    <definedName name="___dip12">"$#REF!.$D$43"</definedName>
    <definedName name="___dip3">"$#REF!.$D$38"</definedName>
    <definedName name="___dip4">"$#REF!.$D$39"</definedName>
    <definedName name="___dip6">"$#REF!.$D$40"</definedName>
    <definedName name="___dip8">"$#REF!.$D$41"</definedName>
    <definedName name="___EIC10">"$#REF!.$C$21"</definedName>
    <definedName name="___EIC15">"$#REF!.$C$22"</definedName>
    <definedName name="___est1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ext2">#REF!</definedName>
    <definedName name="___ext3">#REF!</definedName>
    <definedName name="___fin43">'[9]BILL 4 NEW multi'!$H$673</definedName>
    <definedName name="___foo2">#REF!</definedName>
    <definedName name="___foo3">#REF!</definedName>
    <definedName name="___FOO4">#REF!</definedName>
    <definedName name="___hsd3">'[4]11-hsd'!#REF!</definedName>
    <definedName name="___Key1" hidden="1">[17]Zones!#REF!</definedName>
    <definedName name="___Key2" hidden="1">[17]Zones!#REF!</definedName>
    <definedName name="___len2">#REF!</definedName>
    <definedName name="___len3">#REF!</definedName>
    <definedName name="___M2">'[10]Total Operations:White Group'!$P$10:$S$205</definedName>
    <definedName name="___MN1">#REF!</definedName>
    <definedName name="___mo2">[11]Admin!$B$2:$B$13</definedName>
    <definedName name="___MON1">#REF!</definedName>
    <definedName name="___MON2">#REF!</definedName>
    <definedName name="___MON3">#REF!</definedName>
    <definedName name="___MRS1">#REF!</definedName>
    <definedName name="___OCM01">[18]office!$A$19</definedName>
    <definedName name="___ops2">[11]Admin!$A$21:$D$32</definedName>
    <definedName name="___org2">#REF!</definedName>
    <definedName name="___PB10">"$#REF!.$L$20"</definedName>
    <definedName name="___PB15">"$#REF!.$L$21"</definedName>
    <definedName name="___PB20">"$#REF!.$L$22"</definedName>
    <definedName name="___pc1">#REF!</definedName>
    <definedName name="___pc2">#REF!</definedName>
    <definedName name="___pc3">#REF!</definedName>
    <definedName name="___pcc1">#REF!</definedName>
    <definedName name="___pcc2">#REF!</definedName>
    <definedName name="___pcc3">#REF!</definedName>
    <definedName name="___PCC4">#REF!</definedName>
    <definedName name="___Per1">#REF!</definedName>
    <definedName name="___Per10">#REF!</definedName>
    <definedName name="___Per11">#REF!</definedName>
    <definedName name="___Per12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lb1">#REF!</definedName>
    <definedName name="___plb2">#REF!</definedName>
    <definedName name="___plb3">#REF!</definedName>
    <definedName name="___plb4">#REF!</definedName>
    <definedName name="___PN1">#REF!</definedName>
    <definedName name="___PPR125">"$#REF!.$I$13"</definedName>
    <definedName name="___pvc10110">"$#REF!.$I$12"</definedName>
    <definedName name="___pvc10160">"$#REF!.$I$13"</definedName>
    <definedName name="___pvc1020">"$#REF!.$I$4"</definedName>
    <definedName name="___pvc10225">"$#REF!.$I$14"</definedName>
    <definedName name="___pvc1025">"$#REF!.$I$5"</definedName>
    <definedName name="___pvc1032">"$#REF!.$I$6"</definedName>
    <definedName name="___pvc1040">"$#REF!.$I$7"</definedName>
    <definedName name="___pvc1050">"$#REF!.$I$8"</definedName>
    <definedName name="___pvc1063">"$#REF!.$I$9"</definedName>
    <definedName name="___pvc1075">"$#REF!.$I$10"</definedName>
    <definedName name="___pvc1090">"$#REF!.$I$11"</definedName>
    <definedName name="___pvc4110">"$#REF!.$I$34"</definedName>
    <definedName name="___pvc450">"$#REF!.$I$30"</definedName>
    <definedName name="___pvc463">"$#REF!.$I$31"</definedName>
    <definedName name="___pvc475">"$#REF!.$I$32"</definedName>
    <definedName name="___pvc490">"$#REF!.$I$33"</definedName>
    <definedName name="___pvc6110">"$#REF!.$I$24"</definedName>
    <definedName name="___pvc6160">"$#REF!.$I$25"</definedName>
    <definedName name="___pvc6225">"$#REF!.$I$26"</definedName>
    <definedName name="___pvc632">"$#REF!.$I$18"</definedName>
    <definedName name="___pvc640">"$#REF!.$I$19"</definedName>
    <definedName name="___pvc650">"$#REF!.$I$20"</definedName>
    <definedName name="___pvc663">"$#REF!.$I$21"</definedName>
    <definedName name="___pvc675">"$#REF!.$I$22"</definedName>
    <definedName name="___pvc690">"$#REF!.$I$23"</definedName>
    <definedName name="___REM1">#REF!</definedName>
    <definedName name="___REM2">#REF!</definedName>
    <definedName name="___rf1484">[7]RA!$B$58</definedName>
    <definedName name="___RNN1">[19]COLUMN!#REF!</definedName>
    <definedName name="___S1">'[9]S3 Architectural'!$F$1:$AF$3415</definedName>
    <definedName name="___sd1">[12]Plumbing!#REF!</definedName>
    <definedName name="___sd11">#N/A</definedName>
    <definedName name="___sec1">#REF!</definedName>
    <definedName name="___Sec2">#REF!</definedName>
    <definedName name="___sec3">#REF!</definedName>
    <definedName name="___Sec4">#REF!</definedName>
    <definedName name="___sec5">#REF!</definedName>
    <definedName name="___sec6">#REF!</definedName>
    <definedName name="___sec7">#REF!</definedName>
    <definedName name="___sec71">#REF!</definedName>
    <definedName name="___SEC77">#REF!</definedName>
    <definedName name="___sec8">#REF!</definedName>
    <definedName name="___sec81">#REF!</definedName>
    <definedName name="___SEC88">#REF!</definedName>
    <definedName name="___SEC9">#REF!</definedName>
    <definedName name="___SEG1">[18]Lab!$H:$I</definedName>
    <definedName name="___sep3">'[4]13-septic'!#REF!</definedName>
    <definedName name="___SH1">#REF!</definedName>
    <definedName name="___SH2">#REF!</definedName>
    <definedName name="___SH3">#REF!</definedName>
    <definedName name="___SH4">#REF!</definedName>
    <definedName name="___SH5">#REF!</definedName>
    <definedName name="___snd1">#REF!</definedName>
    <definedName name="___SSS3">'[16]col-reinft1'!#REF!</definedName>
    <definedName name="___str1">#REF!</definedName>
    <definedName name="___str2">#REF!</definedName>
    <definedName name="___str3">#REF!</definedName>
    <definedName name="___sub10">#REF!</definedName>
    <definedName name="___sub11">#REF!</definedName>
    <definedName name="___sub12">#REF!</definedName>
    <definedName name="___sub13">#REF!</definedName>
    <definedName name="___sub14">#REF!</definedName>
    <definedName name="___sub15">#REF!</definedName>
    <definedName name="___sub16">#REF!</definedName>
    <definedName name="___sub2">#REF!</definedName>
    <definedName name="___sub3">#REF!</definedName>
    <definedName name="___sub4">#REF!</definedName>
    <definedName name="___sub5">#REF!</definedName>
    <definedName name="___sub6">#REF!</definedName>
    <definedName name="___sub7">#REF!</definedName>
    <definedName name="___sub8">#REF!</definedName>
    <definedName name="___sub9">#REF!</definedName>
    <definedName name="_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SW10">#REF!</definedName>
    <definedName name="___TB2">'[13]SPT vs PHI'!$B$2:$C$65</definedName>
    <definedName name="___tbc2">#REF!</definedName>
    <definedName name="___tbc3">#REF!</definedName>
    <definedName name="___tk1">#REF!</definedName>
    <definedName name="___TP2">#REF!</definedName>
    <definedName name="___ugt3">'[4]7-ug'!#REF!</definedName>
    <definedName name="___upa4">[20]upa!$I:$M</definedName>
    <definedName name="___utl3">'[4]2-utility'!#REF!</definedName>
    <definedName name="___Val101">#REF!</definedName>
    <definedName name="___Val102">#REF!</definedName>
    <definedName name="___Val201">#REF!</definedName>
    <definedName name="___Val202">#REF!</definedName>
    <definedName name="___Val301">#REF!</definedName>
    <definedName name="___Val302">#REF!</definedName>
    <definedName name="___vat10">"$#REF!.$C$19"</definedName>
    <definedName name="___vat12">"$#REF!.$C$14"</definedName>
    <definedName name="___vat20">"$#REF!.$C$20"</definedName>
    <definedName name="___wid2">#REF!</definedName>
    <definedName name="___wid3">#REF!</definedName>
    <definedName name="___xlnm.Print_Titles_1">'[14]1-G1'!#REF!</definedName>
    <definedName name="__1__123Graph_ACHART_1" hidden="1">[21]A!$J$144:$U$144</definedName>
    <definedName name="__123Graph_ACURRENT" hidden="1">[23]FitOutConfCentre!#REF!</definedName>
    <definedName name="__123Graph_AOCPRZ2WP" hidden="1">[22]WB!#REF!</definedName>
    <definedName name="__123Graph_A内装" hidden="1">[24]基本ﾃﾞｰﾀ!#REF!</definedName>
    <definedName name="__123Graph_A土工" hidden="1">[24]基本ﾃﾞｰﾀ!#REF!</definedName>
    <definedName name="__123Graph_A外装" hidden="1">[24]基本ﾃﾞｰﾀ!#REF!</definedName>
    <definedName name="__123Graph_A室内" hidden="1">[24]基本ﾃﾞｰﾀ!#REF!</definedName>
    <definedName name="__123Graph_A建築" hidden="1">[24]基本ﾃﾞｰﾀ!#REF!</definedName>
    <definedName name="__123Graph_A躯体" hidden="1">[24]基本ﾃﾞｰﾀ!#REF!</definedName>
    <definedName name="__123Graph_BCURRENT" hidden="1">[1]MOS!$C$6:$C$15</definedName>
    <definedName name="__123Graph_BOCPRZ2DO" hidden="1">[22]WB!#REF!</definedName>
    <definedName name="__123Graph_BOCPRZ2WP" hidden="1">[22]WB!#REF!</definedName>
    <definedName name="__123Graph_BPERFORMANCE" hidden="1">[25]BQMPALOC!#REF!</definedName>
    <definedName name="__123Graph_C" hidden="1">[1]MOS!$D$6:$D$15</definedName>
    <definedName name="__123Graph_CCURRENT" hidden="1">[1]MOS!$D$6:$D$15</definedName>
    <definedName name="__123Graph_COCPRZ1DO" hidden="1">[22]WB!#REF!</definedName>
    <definedName name="__123Graph_COCPRZ2DO" hidden="1">[22]WB!#REF!</definedName>
    <definedName name="__123Graph_COCPRZ2WP" hidden="1">[22]WB!#REF!</definedName>
    <definedName name="__123Graph_D" hidden="1">[1]MOS!$E$6:$E$15</definedName>
    <definedName name="__123Graph_DCURRENT" hidden="1">[1]MOS!$E$6:$E$15</definedName>
    <definedName name="__123Graph_DOCPRZ1DO" hidden="1">[22]WB!#REF!</definedName>
    <definedName name="__123Graph_DOCPRZ1WP" hidden="1">[22]WB!#REF!</definedName>
    <definedName name="__123Graph_DOCPRZ2DO" hidden="1">[22]WB!#REF!</definedName>
    <definedName name="__123Graph_DOCPRZ2WP" hidden="1">[22]WB!#REF!</definedName>
    <definedName name="__123Graph_E" hidden="1">[1]MOS!$F$6:$F$15</definedName>
    <definedName name="__123Graph_ECURRENT" hidden="1">[1]MOS!$F$6:$F$15</definedName>
    <definedName name="__123Graph_EOCPRZ1WP" hidden="1">[22]WB!#REF!</definedName>
    <definedName name="__123Graph_F" hidden="1">[1]MOS!$G$6:$G$15</definedName>
    <definedName name="__123Graph_FCURRENT" hidden="1">[1]MOS!$G$6:$G$15</definedName>
    <definedName name="__123Graph_LBL_B" hidden="1">'[27]PILING (1B &amp; 2)'!$F$7:$F$9</definedName>
    <definedName name="__123Graph_X内装" hidden="1">[24]基本ﾃﾞｰﾀ!#REF!</definedName>
    <definedName name="__123Graph_X土工" hidden="1">[24]基本ﾃﾞｰﾀ!#REF!</definedName>
    <definedName name="__123Graph_X外装" hidden="1">[24]基本ﾃﾞｰﾀ!#REF!</definedName>
    <definedName name="__123Graph_X室内" hidden="1">[24]基本ﾃﾞｰﾀ!#REF!</definedName>
    <definedName name="__123Graph_X建築" hidden="1">[24]基本ﾃﾞｰﾀ!#REF!</definedName>
    <definedName name="__123Graph_X躯体" hidden="1">[24]基本ﾃﾞｰﾀ!#REF!</definedName>
    <definedName name="__1Excel_BuiltIn_Print_Area_3_1">#REF!</definedName>
    <definedName name="__2__123Graph_ACHART_10" hidden="1">[21]A!$J$17:$U$17</definedName>
    <definedName name="__2Excel_BuiltIn_Print_Area_3_1_1_1_1">#REF!</definedName>
    <definedName name="__3__123Graph_ACHART_2" hidden="1">[21]A!$J$6:$U$6</definedName>
    <definedName name="__3Excel_BuiltIn_Print_Area_5_1_1_1">#REF!</definedName>
    <definedName name="__4Excel_BuiltIn_Print_Area_6_1_1_1">#REF!</definedName>
    <definedName name="__5Excel_BuiltIn_Print_Titles_5_1_1_1">#REF!</definedName>
    <definedName name="__6Excel_BuiltIn_Print_Titles_6_1_1_1">#REF!</definedName>
    <definedName name="__a532803">#REF!</definedName>
    <definedName name="__A65800">#REF!</definedName>
    <definedName name="__a66000">#REF!</definedName>
    <definedName name="__A99999">#REF!</definedName>
    <definedName name="__aaa10">#REF!</definedName>
    <definedName name="__aaa5">#REF!</definedName>
    <definedName name="__AAA51">#REF!</definedName>
    <definedName name="__aaa55">#REF!</definedName>
    <definedName name="__AAA6">#REF!</definedName>
    <definedName name="__AAA7">#REF!</definedName>
    <definedName name="__aac178">'[5]LTG-STG'!$E$82</definedName>
    <definedName name="__AAD5">#REF!</definedName>
    <definedName name="__aad55">#REF!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c123">[28]!__abc123</definedName>
    <definedName name="__abd456">[28]!__abd456</definedName>
    <definedName name="__ADD1">[9]!STOP2:[9]!STOP2E</definedName>
    <definedName name="__ADD2">[9]!STOP:[9]!STOPE</definedName>
    <definedName name="__all1">'[29]Raw Data'!$A$1:$K$63</definedName>
    <definedName name="__Apr1">#REF!</definedName>
    <definedName name="__Apr2">#REF!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800000">#REF!</definedName>
    <definedName name="__blk100">#REF!</definedName>
    <definedName name="__BLK2">'[6]BLK2'!$1:$1048576</definedName>
    <definedName name="__blk200">#REF!</definedName>
    <definedName name="__BLK3">'[6]BLK3'!$1:$1048576</definedName>
    <definedName name="__bol1">#REF!</definedName>
    <definedName name="__BOQ3">#REF!</definedName>
    <definedName name="__BUD05">#REF!</definedName>
    <definedName name="__BVS4">'[3]Ra  stair'!#REF!</definedName>
    <definedName name="__bwk115">#REF!</definedName>
    <definedName name="__bwk230">#REF!</definedName>
    <definedName name="__bwk75">#REF!</definedName>
    <definedName name="__C710T_IFS_BASIC_B">'[30]7IFS-5A'!#REF!</definedName>
    <definedName name="__C710T_IFS_BASIC_C1">'[30]7IFS-5A'!#REF!</definedName>
    <definedName name="__car1" hidden="1">{"'Sheet1'!$A$1:$R$58"}</definedName>
    <definedName name="__CAR2" hidden="1">{"'Sheet1'!$A$1:$R$58"}</definedName>
    <definedName name="__CAR3" hidden="1">{"'Sheet1'!$A$1:$R$58"}</definedName>
    <definedName name="__CAR4" hidden="1">{"'Sheet1'!$A$1:$R$58"}</definedName>
    <definedName name="__CAR5" hidden="1">{"'Sheet1'!$A$1:$R$58"}</definedName>
    <definedName name="__CAr6" hidden="1">{"'Sheet1'!$A$1:$R$58"}</definedName>
    <definedName name="__CAR7" hidden="1">{"'Sheet1'!$A$1:$R$58"}</definedName>
    <definedName name="__CAr8" hidden="1">{"'Sheet1'!$A$1:$R$58"}</definedName>
    <definedName name="__CAR9" hidden="1">{"'Sheet1'!$A$1:$R$58"}</definedName>
    <definedName name="__ccr1" hidden="1">{#N/A,#N/A,TRUE,"Cover";#N/A,#N/A,TRUE,"Conts";#N/A,#N/A,TRUE,"VOS";#N/A,#N/A,TRUE,"Warrington";#N/A,#N/A,TRUE,"Widnes"}</definedName>
    <definedName name="__cf4">[28]!__cf4</definedName>
    <definedName name="__COL10">'[15]col-reinft1'!#REF!</definedName>
    <definedName name="__col100">#REF!</definedName>
    <definedName name="__COL101">'[16]col-reinft1'!#REF!</definedName>
    <definedName name="__COL11">'[15]col-reinft1'!#REF!</definedName>
    <definedName name="__COL111">'[16]col-reinft1'!#REF!</definedName>
    <definedName name="__col150">#REF!</definedName>
    <definedName name="__col200">#REF!</definedName>
    <definedName name="__col250">#REF!</definedName>
    <definedName name="__col300">#REF!</definedName>
    <definedName name="__col50">#REF!</definedName>
    <definedName name="__col75">#REF!</definedName>
    <definedName name="__con124">[31]Analysis!$E$1387</definedName>
    <definedName name="__con136">[31]Analysis!$E$1400</definedName>
    <definedName name="__Ctr10">#REF!</definedName>
    <definedName name="__dip10">"$#REF!.$D$42"</definedName>
    <definedName name="__dip12">"$#REF!.$D$43"</definedName>
    <definedName name="__dip3">"$#REF!.$D$38"</definedName>
    <definedName name="__dip4">"$#REF!.$D$39"</definedName>
    <definedName name="__dip6">"$#REF!.$D$40"</definedName>
    <definedName name="__dip8">"$#REF!.$D$41"</definedName>
    <definedName name="__DIS5">#REF!</definedName>
    <definedName name="__dpc115">#REF!</definedName>
    <definedName name="__dpc230">#REF!</definedName>
    <definedName name="__dpc75">#REF!</definedName>
    <definedName name="__edb150">#REF!</definedName>
    <definedName name="__edb300">#REF!</definedName>
    <definedName name="__edb75">#REF!</definedName>
    <definedName name="__EIC10">"$#REF!.$C$21"</definedName>
    <definedName name="__EIC15">"$#REF!.$C$22"</definedName>
    <definedName name="__ELL45">#REF!</definedName>
    <definedName name="__ELL90">#REF!</definedName>
    <definedName name="__esb100">#REF!</definedName>
    <definedName name="__esb150">#REF!</definedName>
    <definedName name="__esb200">#REF!</definedName>
    <definedName name="__esb300">#REF!</definedName>
    <definedName name="__est1">#REF!</definedName>
    <definedName name="__exc1">#REF!</definedName>
    <definedName name="__exc11">#REF!</definedName>
    <definedName name="__EXC3">#REF!</definedName>
    <definedName name="__exc6">#REF!</definedName>
    <definedName name="__exc8">#REF!</definedName>
    <definedName name="__F1">#REF!</definedName>
    <definedName name="__F3">#REF!</definedName>
    <definedName name="__FF3">#REF!</definedName>
    <definedName name="__fin43">'[9]BILL 4 NEW multi'!$H$673</definedName>
    <definedName name="__flx300">#REF!</definedName>
    <definedName name="__fmk100">#REF!</definedName>
    <definedName name="__fmk200">#REF!</definedName>
    <definedName name="__fmk300">#REF!</definedName>
    <definedName name="__foo1">#REF!</definedName>
    <definedName name="__foo2">#REF!</definedName>
    <definedName name="__foo3">#REF!</definedName>
    <definedName name="__FOO4">#REF!</definedName>
    <definedName name="__FST2">Arch-[32]Master01!$L$2:$L$65536</definedName>
    <definedName name="__hsd3">'[4]11-hsd'!#REF!</definedName>
    <definedName name="__IntlFixup" hidden="1">TRUE</definedName>
    <definedName name="__jay1">#REF!</definedName>
    <definedName name="__jet510">#REF!</definedName>
    <definedName name="__Key1" hidden="1">[17]Zones!#REF!</definedName>
    <definedName name="__Key2" hidden="1">[17]Zones!#REF!</definedName>
    <definedName name="__lat226">#REF!</definedName>
    <definedName name="__lat3810">#REF!</definedName>
    <definedName name="__lat4237">#REF!</definedName>
    <definedName name="__LBV15">[33]Factors!$S$34</definedName>
    <definedName name="__LID32">[33]Factors!$C$109</definedName>
    <definedName name="__m1">'[34]#REF'!#REF!</definedName>
    <definedName name="__M2">'[10]Total Operations:White Group'!$P$10:$S$205</definedName>
    <definedName name="__mo2">[11]Admin!$B$2:$B$13</definedName>
    <definedName name="__MON1">#REF!</definedName>
    <definedName name="__MON2">#REF!</definedName>
    <definedName name="__MON3">#REF!</definedName>
    <definedName name="__MRS1">#REF!</definedName>
    <definedName name="__mt20">#REF!</definedName>
    <definedName name="__mt25">#REF!</definedName>
    <definedName name="__mt32">#REF!</definedName>
    <definedName name="__OCM01">[18]office!$A$19</definedName>
    <definedName name="__old2">'[29]Raw Data'!$B$1:$CF$120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4">'[29]Raw Data'!$B$1:$CF$120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6">'[29]Raw Data'!$B$1:$CF$120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ps2">[11]Admin!$A$21:$D$32</definedName>
    <definedName name="__org2">#REF!</definedName>
    <definedName name="__PAV50">[33]Factors!$R$36</definedName>
    <definedName name="__PB10">"$#REF!.$L$20"</definedName>
    <definedName name="__PB15">"$#REF!.$L$21"</definedName>
    <definedName name="__PB20">"$#REF!.$L$22"</definedName>
    <definedName name="__PBV15">[33]Factors!$R$34</definedName>
    <definedName name="__pcc1">#REF!</definedName>
    <definedName name="__pcc2">#REF!</definedName>
    <definedName name="__pcc3">#REF!</definedName>
    <definedName name="__PCC4">#REF!</definedName>
    <definedName name="__PCV100">[33]Factors!$G$40</definedName>
    <definedName name="__PCV25">[33]Factors!$G$34</definedName>
    <definedName name="__Per1">#REF!</definedName>
    <definedName name="__Per10">#REF!</definedName>
    <definedName name="__Per11">#REF!</definedName>
    <definedName name="__Per12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V15">[33]Factors!$B$32</definedName>
    <definedName name="__PGV20">[33]Factors!$B$33</definedName>
    <definedName name="__PGV25">[33]Factors!$B$34</definedName>
    <definedName name="__PGV50">[33]Factors!$B$37</definedName>
    <definedName name="__pgv65">[33]Factors!$B$38</definedName>
    <definedName name="__PID32">[33]Factors!$B$109</definedName>
    <definedName name="__plb1">#REF!</definedName>
    <definedName name="__plb2">#REF!</definedName>
    <definedName name="__plb3">#REF!</definedName>
    <definedName name="__plb4">#REF!</definedName>
    <definedName name="__PN1">#REF!</definedName>
    <definedName name="__PPR125">"$#REF!.$I$13"</definedName>
    <definedName name="__pvc10110">"$#REF!.$I$12"</definedName>
    <definedName name="__pvc10160">"$#REF!.$I$13"</definedName>
    <definedName name="__pvc1020">"$#REF!.$I$4"</definedName>
    <definedName name="__pvc10225">"$#REF!.$I$14"</definedName>
    <definedName name="__pvc1025">"$#REF!.$I$5"</definedName>
    <definedName name="__pvc1032">"$#REF!.$I$6"</definedName>
    <definedName name="__pvc1040">"$#REF!.$I$7"</definedName>
    <definedName name="__pvc1050">"$#REF!.$I$8"</definedName>
    <definedName name="__pvc1063">"$#REF!.$I$9"</definedName>
    <definedName name="__pvc1075">"$#REF!.$I$10"</definedName>
    <definedName name="__pvc1090">"$#REF!.$I$11"</definedName>
    <definedName name="__pvc4110">"$#REF!.$I$34"</definedName>
    <definedName name="__pvc450">"$#REF!.$I$30"</definedName>
    <definedName name="__pvc463">"$#REF!.$I$31"</definedName>
    <definedName name="__pvc475">"$#REF!.$I$32"</definedName>
    <definedName name="__pvc490">"$#REF!.$I$33"</definedName>
    <definedName name="__pvc6110">"$#REF!.$I$24"</definedName>
    <definedName name="__pvc6160">"$#REF!.$I$25"</definedName>
    <definedName name="__pvc6225">"$#REF!.$I$26"</definedName>
    <definedName name="__pvc632">"$#REF!.$I$18"</definedName>
    <definedName name="__pvc640">"$#REF!.$I$19"</definedName>
    <definedName name="__pvc650">"$#REF!.$I$20"</definedName>
    <definedName name="__pvc663">"$#REF!.$I$21"</definedName>
    <definedName name="__pvc675">"$#REF!.$I$22"</definedName>
    <definedName name="__pvc690">"$#REF!.$I$23"</definedName>
    <definedName name="__QTY1">#N/A</definedName>
    <definedName name="__R__P_BS_ยอดเง">#N/A</definedName>
    <definedName name="__RE112">#REF!</definedName>
    <definedName name="__RE26">#REF!</definedName>
    <definedName name="__RE28">#REF!</definedName>
    <definedName name="__RE30">#REF!</definedName>
    <definedName name="__RE32">#REF!</definedName>
    <definedName name="__RE34">#REF!</definedName>
    <definedName name="__RE36">#REF!</definedName>
    <definedName name="__RE38">#REF!</definedName>
    <definedName name="__RE40">#REF!</definedName>
    <definedName name="__RE42">#REF!</definedName>
    <definedName name="__RE44">#REF!</definedName>
    <definedName name="__RE48">#REF!</definedName>
    <definedName name="__RE52">#REF!</definedName>
    <definedName name="__RE56">#REF!</definedName>
    <definedName name="__RE60">#REF!</definedName>
    <definedName name="__RE64">#REF!</definedName>
    <definedName name="__RE68">#REF!</definedName>
    <definedName name="__RE72">#REF!</definedName>
    <definedName name="__RE76">#REF!</definedName>
    <definedName name="__RE80">#REF!</definedName>
    <definedName name="__RE88">#REF!</definedName>
    <definedName name="__RE92">#REF!</definedName>
    <definedName name="__RE96">#REF!</definedName>
    <definedName name="__REM1">#REF!</definedName>
    <definedName name="__REM2">#REF!</definedName>
    <definedName name="__rf1484">[7]RA!$B$58</definedName>
    <definedName name="__rfr1">#REF!</definedName>
    <definedName name="__rfr2">#REF!</definedName>
    <definedName name="__rfs1000">#REF!</definedName>
    <definedName name="__RNN1">[19]COLUMN!#REF!</definedName>
    <definedName name="__rt6">[28]!__rt6</definedName>
    <definedName name="__S1">'[35]S3 Architectural'!$F$1:$AF$3415</definedName>
    <definedName name="__sb175">#REF!</definedName>
    <definedName name="__sb275">#REF!</definedName>
    <definedName name="__sb300">#REF!</definedName>
    <definedName name="__SC1">#N/A</definedName>
    <definedName name="__sd1">[12]Plumbing!#REF!</definedName>
    <definedName name="__sd11">'[8]KKC Brkdwn'!$A:$F,'[8]KKC Brkdwn'!#REF!</definedName>
    <definedName name="__SDP100">[36]Factors!$B$74</definedName>
    <definedName name="__SDP150">[36]Factors!$B$75</definedName>
    <definedName name="__SDP200">[36]Factors!$B$76</definedName>
    <definedName name="__SDP250">[36]Factors!$B$77</definedName>
    <definedName name="__SDP300">[36]Factors!$B$78</definedName>
    <definedName name="__sec1">#REF!</definedName>
    <definedName name="__Sec2">#REF!</definedName>
    <definedName name="__sec3">#REF!</definedName>
    <definedName name="__Sec4">#REF!</definedName>
    <definedName name="__sec5">#REF!</definedName>
    <definedName name="__sec6">#REF!</definedName>
    <definedName name="__sec7">#REF!</definedName>
    <definedName name="__sec71">#REF!</definedName>
    <definedName name="__SEC77">#REF!</definedName>
    <definedName name="__sec8">#REF!</definedName>
    <definedName name="__sec81">#REF!</definedName>
    <definedName name="__SEC88">#REF!</definedName>
    <definedName name="__SEC9">#REF!</definedName>
    <definedName name="__SEG1">[18]Lab!$H:$I</definedName>
    <definedName name="__sep3">'[4]13-septic'!#REF!</definedName>
    <definedName name="__SH1">#REF!</definedName>
    <definedName name="__SH2">#REF!</definedName>
    <definedName name="__SH3">#REF!</definedName>
    <definedName name="__SH4">#REF!</definedName>
    <definedName name="__SH5">#REF!</definedName>
    <definedName name="__snd1">#REF!</definedName>
    <definedName name="__SSS3">'[16]col-reinft1'!#REF!</definedName>
    <definedName name="__str1">#REF!</definedName>
    <definedName name="__str2">#REF!</definedName>
    <definedName name="__str3">#REF!</definedName>
    <definedName name="__sub10">#REF!</definedName>
    <definedName name="__sub11">#REF!</definedName>
    <definedName name="__sub12">#REF!</definedName>
    <definedName name="__sub13">#REF!</definedName>
    <definedName name="__sub14">#REF!</definedName>
    <definedName name="__sub15">#REF!</definedName>
    <definedName name="__sub16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b8">#REF!</definedName>
    <definedName name="__sub9">#REF!</definedName>
    <definedName name="_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SW10">#REF!</definedName>
    <definedName name="__sw999">#REF!</definedName>
    <definedName name="__TB2">'[13]SPT vs PHI'!$B$2:$C$65</definedName>
    <definedName name="__tee12">#REF!</definedName>
    <definedName name="__tee20">#REF!</definedName>
    <definedName name="__tee25">#REF!</definedName>
    <definedName name="__tee32">#REF!</definedName>
    <definedName name="__tee37">#REF!</definedName>
    <definedName name="__tk1">#REF!</definedName>
    <definedName name="__TP2">#REF!</definedName>
    <definedName name="__ugt3">'[4]7-ug'!#REF!</definedName>
    <definedName name="__upa4">[20]upa!$I:$M</definedName>
    <definedName name="__utl3">'[4]2-utility'!#REF!</definedName>
    <definedName name="__Val101">#REF!</definedName>
    <definedName name="__Val102">#REF!</definedName>
    <definedName name="__Val201">#REF!</definedName>
    <definedName name="__Val202">#REF!</definedName>
    <definedName name="__Val301">#REF!</definedName>
    <definedName name="__Val302">#REF!</definedName>
    <definedName name="__vat10">"$#REF!.$C$19"</definedName>
    <definedName name="__vat12">"$#REF!.$C$14"</definedName>
    <definedName name="__vat20">"$#REF!.$C$20"</definedName>
    <definedName name="__ven3">#REF!</definedName>
    <definedName name="__WP1">#REF!</definedName>
    <definedName name="__xlcn.WorksheetConnection_MainDATAA1O2831" hidden="1">#REF!</definedName>
    <definedName name="__xlcn.WorksheetConnection_SGEMDATAA1O571" hidden="1">#REF!</definedName>
    <definedName name="__xlcn.WorksheetConnection_TAMDEEDDATAA1O2881" hidden="1">#REF!</definedName>
    <definedName name="__xlfn.BAHTTEXT" hidden="1">#NAME?</definedName>
    <definedName name="__xlnm.Criteria">"#REF!"</definedName>
    <definedName name="__xlnm.Database">"#REF!"</definedName>
    <definedName name="__xlnm.Extract">"#REF!"</definedName>
    <definedName name="__xlnm.Print_Area">#REF!</definedName>
    <definedName name="__xlnm.Print_Area_15">#REF!</definedName>
    <definedName name="__xlnm.Print_Area_2">#REF!</definedName>
    <definedName name="__xlnm.Print_Area_7">"#REF!!$A$1:$C$47"</definedName>
    <definedName name="__xlnm.Print_Titles">"#REF!"</definedName>
    <definedName name="__xlnm.Print_Titles_15">#REF!</definedName>
    <definedName name="__xlnm.Print_Titles_2">"#REF!!$1:$1"</definedName>
    <definedName name="__xlnm.Print_Titles_3">"#REF!!$1:$1"</definedName>
    <definedName name="__xlnm.Print_Titles_5">"#REF!!$1:$1"</definedName>
    <definedName name="__xlnm.Print_Titles_6">"#REF!!$1:$1"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>#REF!</definedName>
    <definedName name="_01BFCST">#REF!</definedName>
    <definedName name="_02BFCST">#REF!</definedName>
    <definedName name="_03BFCST">#REF!</definedName>
    <definedName name="_04BFCST">#REF!</definedName>
    <definedName name="_05BFCST">#REF!</definedName>
    <definedName name="_06BFCST">#REF!</definedName>
    <definedName name="_07BFCST">#REF!</definedName>
    <definedName name="_08BFCST">#REF!</definedName>
    <definedName name="_09BFCST">#REF!</definedName>
    <definedName name="_0は表示せず空">#REF!</definedName>
    <definedName name="_1_____Excel_BuiltIn_Print_Area_3_1">#REF!</definedName>
    <definedName name="_1___123Graph_ACHART_1" hidden="1">[37]Cash2!$G$16:$G$31</definedName>
    <definedName name="_1__123Graph_ACHART_1" hidden="1">[37]Cash2!$G$16:$G$31</definedName>
    <definedName name="_1__123Graph_Aｸﾞﾗﾌ_1" hidden="1">#REF!</definedName>
    <definedName name="_1_0__123Grap" hidden="1">[38]금융비용!#REF!</definedName>
    <definedName name="_1_US">"jy"</definedName>
    <definedName name="_1_z_1">NA()</definedName>
    <definedName name="_1_労賃金入力">#REF!</definedName>
    <definedName name="_1_総括_B_4縦_">#REF!</definedName>
    <definedName name="_10">#REF!</definedName>
    <definedName name="_10____Excel_BuiltIn_Print_Area_6_1_1_1">#REF!</definedName>
    <definedName name="_10__123Graph_BCHART_17" hidden="1">[21]A!$J$131:$U$131</definedName>
    <definedName name="_10__123Graph_BCHART_19" hidden="1">[39]A!$J$153:$U$153</definedName>
    <definedName name="_10__123Graph_DCHART_1" hidden="1">[37]Cash2!$K$16:$K$36</definedName>
    <definedName name="_10__123Graph_Xｸﾞﾗﾌ_5" hidden="1">#REF!</definedName>
    <definedName name="_1000x2100_H__door">[40]slipsumpR!#REF!</definedName>
    <definedName name="_10BFCST">#REF!</definedName>
    <definedName name="_10Excel_BuiltIn_Print_Area_3_1">NA()</definedName>
    <definedName name="_10Excel_BuiltIn_Print_Titles_5_1_1">"$#REF!.$A$1:$EV$15"</definedName>
    <definedName name="_11____Excel_BuiltIn_Print_Titles_5_1_1_1">#REF!</definedName>
    <definedName name="_11__123Graph_BCHART_19" hidden="1">[21]A!$J$153:$U$153</definedName>
    <definedName name="_11__123Graph_BCHART_2" hidden="1">[39]A!$J$7:$U$7</definedName>
    <definedName name="_11a1_">{"'Sheet1'!$L$16"}</definedName>
    <definedName name="_11BFCST">#REF!</definedName>
    <definedName name="_11Excel_BuiltIn_Print_Area_4_1">NA()</definedName>
    <definedName name="_11Excel_BuiltIn_Print_Titles_6_1_1">"$#REF!.$A$1:$IM$12"</definedName>
    <definedName name="_12" hidden="1">#REF!</definedName>
    <definedName name="_12____Excel_BuiltIn_Print_Titles_6_1_1_1">#REF!</definedName>
    <definedName name="_12__123Graph_BCHART_2" hidden="1">[21]A!$J$7:$U$7</definedName>
    <definedName name="_12__123Graph_BCHART_4" hidden="1">[39]A!$L$128:$U$128</definedName>
    <definedName name="_123">#REF!</definedName>
    <definedName name="_1231" hidden="1">'[41]Raw Data'!#REF!</definedName>
    <definedName name="_12BFCST">#REF!</definedName>
    <definedName name="_12Excel_BuiltIn_Print_Area_3_1">#REF!</definedName>
    <definedName name="_12Excel_BuiltIn_Print_Titles_2_1">NA()</definedName>
    <definedName name="_12Excel_BuiltIn_Print_Titles_7_1_1">"$#REF!.$A$1:$HY$11"</definedName>
    <definedName name="_12FCST">#REF!</definedName>
    <definedName name="_13">#REF!</definedName>
    <definedName name="_13___Excel_BuiltIn_Print_Area_3_1">#REF!</definedName>
    <definedName name="_13__123Graph_BCHART_3" hidden="1">[42]Competitors!$G$5:$G$10</definedName>
    <definedName name="_13__123Graph_CCHART_15" hidden="1">[39]A!$J$138:$U$138</definedName>
    <definedName name="_13Excel_BuiltIn_Print_Area_3_1_1_1_1">#REF!</definedName>
    <definedName name="_13Excel_BuiltIn_Print_Titles_3_1">NA()</definedName>
    <definedName name="_13Excel_BuiltIn_Print_Titles_8_1_1">"$#REF!.$A$1:$IF$11"</definedName>
    <definedName name="_14">#REF!</definedName>
    <definedName name="_14___Excel_BuiltIn_Print_Area_3_1_1_1_1">#REF!</definedName>
    <definedName name="_14__123Graph_BCHART_4" hidden="1">[21]A!$L$128:$U$128</definedName>
    <definedName name="_14__123Graph_CCHART_17" hidden="1">[39]A!$J$130:$U$130</definedName>
    <definedName name="_14Excel_BuiltIn_Print_Titles_4_1">NA()</definedName>
    <definedName name="_15">#REF!</definedName>
    <definedName name="_15___Excel_BuiltIn_Print_Area_5_1_1_1">#REF!</definedName>
    <definedName name="_15__123Graph_CCHART_15" hidden="1">[21]A!$J$138:$U$138</definedName>
    <definedName name="_15__123Graph_CCHART_19" hidden="1">[39]A!$J$152:$U$152</definedName>
    <definedName name="_16">#REF!</definedName>
    <definedName name="_16___Excel_BuiltIn_Print_Area_6_1_1_1">#REF!</definedName>
    <definedName name="_16__123Graph_CCHART_17" hidden="1">[21]A!$J$130:$U$130</definedName>
    <definedName name="_16__123Graph_XCHART_1" hidden="1">[39]A!$J$4:$U$4</definedName>
    <definedName name="_17">#REF!</definedName>
    <definedName name="_17___Excel_BuiltIn_Print_Titles_5_1_1_1">#REF!</definedName>
    <definedName name="_17__123Graph_CCHART_19" hidden="1">[21]A!$J$152:$U$152</definedName>
    <definedName name="_17__123Graph_XCHART_10" hidden="1">[39]A!$J$4:$U$4</definedName>
    <definedName name="_17a1_" hidden="1">{"'Sheet1'!$L$16"}</definedName>
    <definedName name="_18">#REF!</definedName>
    <definedName name="_18___Excel_BuiltIn_Print_Titles_6_1_1_1">#REF!</definedName>
    <definedName name="_18__123Graph_CCHART_3" hidden="1">[42]Competitors!$I$5:$I$10</definedName>
    <definedName name="_18__123Graph_XCHART_15" hidden="1">[39]A!$J$4:$U$4</definedName>
    <definedName name="_18Excel_BuiltIn_Print_Area_3_1_1_1_1">#REF!</definedName>
    <definedName name="_19">#REF!</definedName>
    <definedName name="_19__123Graph_CCHART_4" hidden="1">[42]Competitors!$I$12:$I$22</definedName>
    <definedName name="_19__123Graph_XCHART_17" hidden="1">[39]A!$J$4:$U$4</definedName>
    <definedName name="_19__Excel_BuiltIn_Print_Area_3_1">#REF!</definedName>
    <definedName name="_1COST_PLANNING_AREA">#REF!</definedName>
    <definedName name="_1Excel_BuiltIn_Print_Area_1_1_1">"$#REF!.$A$2:$P$5"</definedName>
    <definedName name="_1Excel_BuiltIn_Print_Area_11_1_1">"$#REF!.$A$1:$J$64"</definedName>
    <definedName name="_1Excel_BuiltIn_Print_Area_12_1_1">#REF!</definedName>
    <definedName name="_1Excel_BuiltIn_Print_Area_3_1">#REF!</definedName>
    <definedName name="_2_____Excel_BuiltIn_Print_Area_3_1_1_1_1">#REF!</definedName>
    <definedName name="_2___123Graph_ACHART_2" hidden="1">[37]Z!$T$179:$AH$179</definedName>
    <definedName name="_2__123Graph_ACHART_10" hidden="1">[39]A!$J$17:$U$17</definedName>
    <definedName name="_2__123Graph_ACHART_2" hidden="1">[37]Z!$T$179:$AH$179</definedName>
    <definedName name="_2__123Graph_Aｸﾞﾗﾌ_2" hidden="1">#REF!</definedName>
    <definedName name="_2_一覧表_棟別_">#REF!</definedName>
    <definedName name="_20">#REF!</definedName>
    <definedName name="_20__123Graph_DCHART_3" hidden="1">[42]Competitors!$K$5:$K$10</definedName>
    <definedName name="_20__123Graph_XCHART_19" hidden="1">[39]A!$J$4:$U$4</definedName>
    <definedName name="_20__Excel_BuiltIn_Print_Area_3_1_1_1_1">#REF!</definedName>
    <definedName name="_21__123Graph_DCHART_4" hidden="1">[42]Competitors!$K$12:$K$22</definedName>
    <definedName name="_21__123Graph_XCHART_2" hidden="1">[39]A!$J$4:$U$4</definedName>
    <definedName name="_21__Excel_BuiltIn_Print_Area_5_1_1_1">#REF!</definedName>
    <definedName name="_22">#N/A</definedName>
    <definedName name="_22__123Graph_ECHART_3" hidden="1">[42]Competitors!$M$5:$M$10</definedName>
    <definedName name="_22__123Graph_XCHART_4" hidden="1">[39]A!$L$4:$U$4</definedName>
    <definedName name="_22__Excel_BuiltIn_Print_Area_6_1_1_1">#REF!</definedName>
    <definedName name="_23__123Graph_ECHART_4" hidden="1">[42]Competitors!$M$12:$M$22</definedName>
    <definedName name="_23__123Graph_XCHART_5" hidden="1">[39]A!$J$4:$U$4</definedName>
    <definedName name="_23__Excel_BuiltIn_Print_Titles_5_1_1_1">#REF!</definedName>
    <definedName name="_24__123Graph_FCHART_3" hidden="1">[42]Competitors!$B$5:$B$10</definedName>
    <definedName name="_24__Excel_BuiltIn_Print_Titles_6_1_1_1">#REF!</definedName>
    <definedName name="_25__123Graph_FCHART_4" hidden="1">[42]Competitors!$B$12:$B$22</definedName>
    <definedName name="_25_Excel_BuiltIn_Print_Area_3_1">#REF!</definedName>
    <definedName name="_26__123Graph_XCHART_1" hidden="1">[21]A!$J$4:$U$4</definedName>
    <definedName name="_26_Excel_BuiltIn_Print_Area_3_1_1_1_1">#REF!</definedName>
    <definedName name="_27__123Graph_XCHART_10" hidden="1">[21]A!$J$4:$U$4</definedName>
    <definedName name="_27_Excel_BuiltIn_Print_Area_5_1_1_1">#REF!</definedName>
    <definedName name="_27Excel_BuiltIn_Print_Area_5_1_1_1">#REF!</definedName>
    <definedName name="_28__123Graph_XCHART_15" hidden="1">[21]A!$J$4:$U$4</definedName>
    <definedName name="_28_Excel_BuiltIn_Print_Area_6_1_1_1">#REF!</definedName>
    <definedName name="_29__123Graph_XCHART_17" hidden="1">[21]A!$J$4:$U$4</definedName>
    <definedName name="_29_Excel_BuiltIn_Print_Titles_5_1_1_1">#REF!</definedName>
    <definedName name="_2a1_">{"'Sheet1'!$L$16"}</definedName>
    <definedName name="_2Excel_BuiltIn__FilterDatabase_2_1">#REF!</definedName>
    <definedName name="_2Excel_BuiltIn_Print_Area_1">#REF!</definedName>
    <definedName name="_2Excel_BuiltIn_Print_Area_2_1">#REF!</definedName>
    <definedName name="_2Excel_BuiltIn_Print_Area_3_1_1_1_1">#REF!</definedName>
    <definedName name="_2Excel_BuiltIn_Print_Titles_2_1">#REF!,#REF!</definedName>
    <definedName name="_2m_100">"$#REF!.$#REF!$#REF!"</definedName>
    <definedName name="_2m_150">"$#REF!.$#REF!$#REF!"</definedName>
    <definedName name="_2m_200">"$#REF!.$#REF!$#REF!"</definedName>
    <definedName name="_2m_25">"$#REF!.$#REF!$#REF!"</definedName>
    <definedName name="_2m_250">"$#REF!.$#REF!$#REF!"</definedName>
    <definedName name="_2m_300">"$#REF!.$#REF!$#REF!"</definedName>
    <definedName name="_2m_32">"$#REF!.$#REF!$#REF!"</definedName>
    <definedName name="_2m_40">"$#REF!.$#REF!$#REF!"</definedName>
    <definedName name="_2m_50">"$#REF!.$#REF!$#REF!"</definedName>
    <definedName name="_2m_65">"$#REF!.$#REF!$#REF!"</definedName>
    <definedName name="_2m_80">"$#REF!.$#REF!$#REF!"</definedName>
    <definedName name="_3_____Excel_BuiltIn_Print_Area_5_1_1_1">#REF!</definedName>
    <definedName name="_3___123Graph_BCHART_2" hidden="1">[37]Z!$T$180:$AH$180</definedName>
    <definedName name="_3__123Graph_ACHART_2" hidden="1">[39]A!$J$6:$U$6</definedName>
    <definedName name="_3__123Graph_Aｸﾞﾗﾌ_3" hidden="1">#REF!</definedName>
    <definedName name="_3__123Graph_BCHART_2" hidden="1">[37]Z!$T$180:$AH$180</definedName>
    <definedName name="_3_初期画面に戻">#REF!</definedName>
    <definedName name="_3_総括資_A_4縦">#REF!</definedName>
    <definedName name="_30__123Graph_XCHART_19" hidden="1">[21]A!$J$4:$U$4</definedName>
    <definedName name="_30_Excel_BuiltIn_Print_Titles_6_1_1_1">#REF!</definedName>
    <definedName name="_30cd___Horizontal_Strobe_light_speaker__wall_mounted">#REF!</definedName>
    <definedName name="_30cd__Vertical_strobe_light__wall_mounted">#REF!</definedName>
    <definedName name="_31__123Graph_XCHART_2" hidden="1">[21]A!$J$4:$U$4</definedName>
    <definedName name="_31_Mar_02">#REF!</definedName>
    <definedName name="_31Excel_BuiltIn_Print_Area_3_1">#REF!</definedName>
    <definedName name="_32__123Graph_XCHART_4" hidden="1">[21]A!$L$4:$U$4</definedName>
    <definedName name="_32Excel_BuiltIn_Print_Area_3_1_1_1_1">#REF!</definedName>
    <definedName name="_33__123Graph_XCHART_5" hidden="1">[21]A!$J$4:$U$4</definedName>
    <definedName name="_33Excel_BuiltIn_Print_Area_5_1_1_1">#REF!</definedName>
    <definedName name="_34Excel_BuiltIn_Print_Area_6_1_1_1">#REF!</definedName>
    <definedName name="_34Parse_" hidden="1">[43]MAIN!#REF!</definedName>
    <definedName name="_35_0_Parse_" hidden="1">[43]MAIN!#REF!</definedName>
    <definedName name="_35Excel_BuiltIn_Print_Titles_5_1_1_1">#REF!</definedName>
    <definedName name="_36Excel_BuiltIn_Print_Area_6_1_1_1">#REF!</definedName>
    <definedName name="_36Excel_BuiltIn_Print_Titles_6_1_1_1">#REF!</definedName>
    <definedName name="_3a1_">{"'Sheet1'!$L$16"}</definedName>
    <definedName name="_3Excel_BuiltIn_Print_Area_3_1">#REF!</definedName>
    <definedName name="_3Excel_BuiltIn_Print_Area_3_1_1">"$#REF!.$A$1:$Z$5"</definedName>
    <definedName name="_3Excel_BuiltIn_Print_Area_5_1_1_1">#REF!</definedName>
    <definedName name="_3Excel_BuiltIn_Print_Titles_2_1">#REF!,#REF!</definedName>
    <definedName name="_3m_100">"$#REF!.$#REF!$#REF!"</definedName>
    <definedName name="_3m_150">"$#REF!.$#REF!$#REF!"</definedName>
    <definedName name="_3m_200">"$#REF!.$#REF!$#REF!"</definedName>
    <definedName name="_3m_25">"$#REF!.$#REF!$#REF!"</definedName>
    <definedName name="_3m_250">"$#REF!.$#REF!$#REF!"</definedName>
    <definedName name="_3m_300">"$#REF!.$#REF!$#REF!"</definedName>
    <definedName name="_3m_32">"$#REF!.$#REF!$#REF!"</definedName>
    <definedName name="_3m_40">"$#REF!.$#REF!$#REF!"</definedName>
    <definedName name="_3m_50">"$#REF!.$#REF!$#REF!"</definedName>
    <definedName name="_3m_65">"$#REF!.$#REF!$#REF!"</definedName>
    <definedName name="_3m_80">"$#REF!.$#REF!$#REF!"</definedName>
    <definedName name="_4.0___M_E_COST_BREAKDOWN___0">#REF!</definedName>
    <definedName name="_4_____Excel_BuiltIn_Print_Area_6_1_1_1">#REF!</definedName>
    <definedName name="_4___123Graph_CCHART_1" hidden="1">[37]Cash2!$J$16:$J$36</definedName>
    <definedName name="_4__123Graph_ACHART_3" hidden="1">[42]Competitors!$E$5:$E$10</definedName>
    <definedName name="_4__123Graph_ACHART_4" hidden="1">[39]A!$L$25:$U$25</definedName>
    <definedName name="_4__123Graph_Aｸﾞﾗﾌ_4" hidden="1">#REF!</definedName>
    <definedName name="_4__123Graph_CCHART_1" hidden="1">[37]Cash2!$J$16:$J$36</definedName>
    <definedName name="_4_事業資_A_4縦">#REF!</definedName>
    <definedName name="_4_印刷">#REF!</definedName>
    <definedName name="_45Excel_BuiltIn_Print_Titles_5_1_1_1">#REF!</definedName>
    <definedName name="_4C_x">#REF!</definedName>
    <definedName name="_4Excel_BuiltIn_Print_Area_3_1_1_1_1">"$#REF!.$A$1:$Z$5"</definedName>
    <definedName name="_4Excel_BuiltIn_Print_Area_4_1">#REF!</definedName>
    <definedName name="_4Excel_BuiltIn_Print_Area_6_1_1_1">#REF!</definedName>
    <definedName name="_4Excel_BuiltIn_Print_Titles_2_1">#REF!,#REF!</definedName>
    <definedName name="_5_____Excel_BuiltIn_Print_Titles_5_1_1_1">#REF!</definedName>
    <definedName name="_5___123Graph_DCHART_1" hidden="1">[37]Cash2!$K$16:$K$36</definedName>
    <definedName name="_5__123Graph_ACHART_4" hidden="1">[21]A!$L$25:$U$25</definedName>
    <definedName name="_5__123Graph_ACHART_5" hidden="1">[39]A!$J$204:$U$204</definedName>
    <definedName name="_5__123Graph_Aｸﾞﾗﾌ_5" hidden="1">#REF!</definedName>
    <definedName name="_5__123Graph_DCHART_1" hidden="1">[37]Cash2!$K$16:$K$36</definedName>
    <definedName name="_5_0ACwvu.Pag" hidden="1">[44]SUMMARY!#REF!</definedName>
    <definedName name="_5_入力表_棟別_">#REF!</definedName>
    <definedName name="_5_罫線引き">#REF!</definedName>
    <definedName name="_54Excel_BuiltIn_Print_Titles_6_1_1_1">#REF!</definedName>
    <definedName name="_5a1_">{"'Sheet1'!$L$16"}</definedName>
    <definedName name="_5Excel_BuiltIn_Print_Area_1">#REF!</definedName>
    <definedName name="_5Excel_BuiltIn_Print_Area_4_1_1">"$#REF!.$A$1:$U$960"</definedName>
    <definedName name="_5Excel_BuiltIn_Print_Area_7_1_1_1_1_1_1_1_1_1_1">"$#REF!.$A$1:$E$2421"</definedName>
    <definedName name="_5Excel_BuiltIn_Print_Titles_5_1_1_1">#REF!</definedName>
    <definedName name="_6_____Excel_BuiltIn_Print_Titles_6_1_1_1">#REF!</definedName>
    <definedName name="_6__123Graph_ACHART_1" hidden="1">[37]Cash2!$G$16:$G$31</definedName>
    <definedName name="_6__123Graph_ACHART_5" hidden="1">[21]A!$J$204:$U$204</definedName>
    <definedName name="_6__123Graph_BCHART_1" hidden="1">[39]A!$J$145:$U$145</definedName>
    <definedName name="_6__123Graph_Xｸﾞﾗﾌ_1" hidden="1">#REF!</definedName>
    <definedName name="_6_0Swvu.Pag" hidden="1">[44]SUMMARY!#REF!</definedName>
    <definedName name="_6_罫線消去">#REF!</definedName>
    <definedName name="_6Excel_BuiltIn_Print_Area_6_1_1">"$#REF!.$A$1:$AF$697"</definedName>
    <definedName name="_6Excel_BuiltIn_Print_Titles_2_1">#REF!,#REF!</definedName>
    <definedName name="_6Excel_BuiltIn_Print_Titles_6_1_1_1">#REF!</definedName>
    <definedName name="_7____Excel_BuiltIn_Print_Area_3_1">#REF!</definedName>
    <definedName name="_7__123Graph_ACHART_2" hidden="1">[37]Z!$T$179:$AH$179</definedName>
    <definedName name="_7__123Graph_BCHART_1" hidden="1">[21]A!$J$145:$U$145</definedName>
    <definedName name="_7__123Graph_BCHART_10" hidden="1">[39]A!$J$24:$U$24</definedName>
    <definedName name="_7__123Graph_Xｸﾞﾗﾌ_2" hidden="1">#REF!</definedName>
    <definedName name="_7a1_">{"'Sheet1'!$L$16"}</definedName>
    <definedName name="_7Excel_BuiltIn_Print_Area_7_1_1">"$#REF!.$A$1:$U$569"</definedName>
    <definedName name="_7Excel_BuiltIn_Print_Titles_3_1">#REF!</definedName>
    <definedName name="_8____Excel_BuiltIn_Print_Area_3_1_1_1_1">#REF!</definedName>
    <definedName name="_8__123Graph_BCHART_10" hidden="1">[21]A!$J$24:$U$24</definedName>
    <definedName name="_8__123Graph_BCHART_15" hidden="1">[39]A!$J$139:$U$139</definedName>
    <definedName name="_8__123Graph_BCHART_2" hidden="1">[37]Z!$T$180:$AH$180</definedName>
    <definedName name="_8__123Graph_Xｸﾞﾗﾌ_3" hidden="1">#REF!</definedName>
    <definedName name="_8_0Rwvu.Pag" hidden="1">[44]SUMMARY!#REF!</definedName>
    <definedName name="_8Excel_BuiltIn_Print_Area_1_1">NA()</definedName>
    <definedName name="_8Excel_BuiltIn_Print_Area_8_1_1">"$#REF!.$A$4:$K$7"</definedName>
    <definedName name="_9____Excel_BuiltIn_Print_Area_5_1_1_1">#REF!</definedName>
    <definedName name="_9__123Graph_BCHART_15" hidden="1">[21]A!$J$139:$U$139</definedName>
    <definedName name="_9__123Graph_BCHART_17" hidden="1">[39]A!$J$131:$U$131</definedName>
    <definedName name="_9__123Graph_CCHART_1" hidden="1">[37]Cash2!$J$16:$J$36</definedName>
    <definedName name="_9__123Graph_Xｸﾞﾗﾌ_4" hidden="1">#REF!</definedName>
    <definedName name="_9a1_">{"'Sheet1'!$L$16"}</definedName>
    <definedName name="_9Excel_BuiltIn_Print_Area_2_1">NA()</definedName>
    <definedName name="_9Excel_BuiltIn_Print_Area_3_1">#REF!</definedName>
    <definedName name="_9Excel_BuiltIn_Print_Titles_4_1_1">"$#REF!.$A$1:$EV$14"</definedName>
    <definedName name="_a">#REF!</definedName>
    <definedName name="_a___0">#REF!</definedName>
    <definedName name="_a___4">#REF!</definedName>
    <definedName name="_a1" hidden="1">{"'Sheet1'!$L$16"}</definedName>
    <definedName name="_a532803">#REF!</definedName>
    <definedName name="_A65800">#REF!</definedName>
    <definedName name="_a66000">#REF!</definedName>
    <definedName name="_A99999">#REF!</definedName>
    <definedName name="_aa1" hidden="1">{#N/A,#N/A,FALSE,"CCTV"}</definedName>
    <definedName name="_aaa1" hidden="1">{#N/A,#N/A,FALSE,"CCTV"}</definedName>
    <definedName name="_AAA51">'[45]#REF'!$A$78</definedName>
    <definedName name="_AAA6">'[45]#REF'!$A$78</definedName>
    <definedName name="_AAA7">'[45]#REF'!$A$78</definedName>
    <definedName name="_aac178">'[5]LTG-STG'!$E$82</definedName>
    <definedName name="_AAD5">[45]Sheet1!$A$78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[37]Cash2!$G$16:$G$31</definedName>
    <definedName name="_abc123">[28]!_abc123</definedName>
    <definedName name="_abd456">[28]!_abd456</definedName>
    <definedName name="_ACW50">'[46]BUR4-Rd'!$K$603</definedName>
    <definedName name="_ADD1">[47]!STOP2:[47]!STOP2E</definedName>
    <definedName name="_ADD2">[47]!STOP:[47]!STOPE</definedName>
    <definedName name="_ade1">[48]Factors!$AA$272</definedName>
    <definedName name="_ade10">[48]Factors!$AA$281</definedName>
    <definedName name="_ade11">[48]Factors!$AA$282</definedName>
    <definedName name="_ade12">[48]Factors!$AA$283</definedName>
    <definedName name="_ade13">[48]Factors!$AA$284</definedName>
    <definedName name="_ade14">[48]Factors!$AA$285</definedName>
    <definedName name="_ade15">[48]Factors!$AA$286</definedName>
    <definedName name="_ade16">[48]Factors!$AA$287</definedName>
    <definedName name="_ade17">[48]Factors!$AA$288</definedName>
    <definedName name="_ade18">[48]Factors!$AA$289</definedName>
    <definedName name="_ade2">[48]Factors!$AA$273</definedName>
    <definedName name="_ade3">[48]Factors!$AA$274</definedName>
    <definedName name="_ade4">[48]Factors!$AA$275</definedName>
    <definedName name="_ade5">[48]Factors!$AA$276</definedName>
    <definedName name="_ade6">[48]Factors!$AA$277</definedName>
    <definedName name="_ade7">[48]Factors!$AA$278</definedName>
    <definedName name="_ade8">[48]Factors!$AA$279</definedName>
    <definedName name="_ade9">[48]Factors!$AA$280</definedName>
    <definedName name="_afv100">#REF!</definedName>
    <definedName name="_afv125">#REF!</definedName>
    <definedName name="_afv15">#REF!</definedName>
    <definedName name="_afv150">#REF!</definedName>
    <definedName name="_afv20">#REF!</definedName>
    <definedName name="_afv200">#REF!</definedName>
    <definedName name="_afv25">#REF!</definedName>
    <definedName name="_afv250">#REF!</definedName>
    <definedName name="_afv32">#REF!</definedName>
    <definedName name="_afv40">#REF!</definedName>
    <definedName name="_afv50">#REF!</definedName>
    <definedName name="_afv65">[49]Factors!$N$121</definedName>
    <definedName name="_afv80">[49]Factors!$N$122</definedName>
    <definedName name="_alc100">#REF!</definedName>
    <definedName name="_Alclad">[50]Factors!$D$379</definedName>
    <definedName name="_all1">'[29]Raw Data'!$A$1:$K$63</definedName>
    <definedName name="_APP1_FCBR_D__B">#N/A</definedName>
    <definedName name="_Apr1">#REF!</definedName>
    <definedName name="_Apr2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UX3">#REF!</definedName>
    <definedName name="_b">#REF!</definedName>
    <definedName name="_B100000">#REF!</definedName>
    <definedName name="_B1000000">#REF!</definedName>
    <definedName name="_B19000">#REF!</definedName>
    <definedName name="_B800000">#REF!</definedName>
    <definedName name="_B990000">#REF!</definedName>
    <definedName name="_Backfilling">#REF!</definedName>
    <definedName name="_Bas1">#REF!</definedName>
    <definedName name="_Bas2">#REF!</definedName>
    <definedName name="_bbb1" hidden="1">{#N/A,#N/A,FALSE,"CCTV"}</definedName>
    <definedName name="_BDR1">#REF!</definedName>
    <definedName name="_BDR2">#REF!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IGRIGHT_2__R_">#N/A</definedName>
    <definedName name="_blk100">#REF!</definedName>
    <definedName name="_BLK2">'[6]BLK2'!$1:$1048576</definedName>
    <definedName name="_blk200">#REF!</definedName>
    <definedName name="_BLK3">'[6]BLK3'!$1:$1048576</definedName>
    <definedName name="_blv100">#REF!</definedName>
    <definedName name="_blv125">#REF!</definedName>
    <definedName name="_blv15">#REF!</definedName>
    <definedName name="_blv150">#REF!</definedName>
    <definedName name="_blv20">#REF!</definedName>
    <definedName name="_blv200">#REF!</definedName>
    <definedName name="_blv25">#REF!</definedName>
    <definedName name="_blv250">#REF!</definedName>
    <definedName name="_blv300">#REF!</definedName>
    <definedName name="_blv32">#REF!</definedName>
    <definedName name="_blv40">#REF!</definedName>
    <definedName name="_blv50">#REF!</definedName>
    <definedName name="_blv65">#REF!</definedName>
    <definedName name="_blv80">#REF!</definedName>
    <definedName name="_bol1">#REF!</definedName>
    <definedName name="_BOQ1">#REF!</definedName>
    <definedName name="_BOQ2" hidden="1">{#N/A,#N/A,FALSE,"OUTPUT SHEET "}</definedName>
    <definedName name="_BUD05">#REF!</definedName>
    <definedName name="_BVS4">'[3]Ra  stair'!#REF!</definedName>
    <definedName name="_bwk115">#REF!</definedName>
    <definedName name="_bwk230">#REF!</definedName>
    <definedName name="_bwk75">#REF!</definedName>
    <definedName name="_c___0">#REF!</definedName>
    <definedName name="_c___4">#REF!</definedName>
    <definedName name="_C710T_IFS_BASIC_A_C">'[30]7IFS-5A'!#REF!</definedName>
    <definedName name="_C710T_IFS_BASIC_B">'[30]7IFS-5A'!#REF!</definedName>
    <definedName name="_C710T_IFS_BASIC_C">'[30]7IFS-5A'!#REF!</definedName>
    <definedName name="_C710T_IFS_BASIC_C1">'[30]7IFS-5A'!#REF!</definedName>
    <definedName name="_C710T_IFS_BASIC_D">'[30]7IFS-5A'!#REF!</definedName>
    <definedName name="_Cable">[51]FC!$L$213:$L$324</definedName>
    <definedName name="_Cable_Acc">#REF!</definedName>
    <definedName name="_car1" hidden="1">{"'Sheet1'!$A$1:$R$58"}</definedName>
    <definedName name="_CAR2" hidden="1">{"'Sheet1'!$A$1:$R$58"}</definedName>
    <definedName name="_CAR3" hidden="1">{"'Sheet1'!$A$1:$R$58"}</definedName>
    <definedName name="_CAR4" hidden="1">{"'Sheet1'!$A$1:$R$58"}</definedName>
    <definedName name="_CAR5" hidden="1">{"'Sheet1'!$A$1:$R$58"}</definedName>
    <definedName name="_CAr6" hidden="1">{"'Sheet1'!$A$1:$R$58"}</definedName>
    <definedName name="_CAR7" hidden="1">{"'Sheet1'!$A$1:$R$58"}</definedName>
    <definedName name="_CAr8" hidden="1">{"'Sheet1'!$A$1:$R$58"}</definedName>
    <definedName name="_CAR9" hidden="1">{"'Sheet1'!$A$1:$R$58"}</definedName>
    <definedName name="_carriage">#REF!</definedName>
    <definedName name="_ccr1" hidden="1">{#N/A,#N/A,TRUE,"Cover";#N/A,#N/A,TRUE,"Conts";#N/A,#N/A,TRUE,"VOS";#N/A,#N/A,TRUE,"Warrington";#N/A,#N/A,TRUE,"Widnes"}</definedName>
    <definedName name="_cf4">[28]!_cf4</definedName>
    <definedName name="_cla100">#REF!</definedName>
    <definedName name="_cla125">#REF!</definedName>
    <definedName name="_cla15">#REF!</definedName>
    <definedName name="_cla150">#REF!</definedName>
    <definedName name="_cla20">#REF!</definedName>
    <definedName name="_cla200">#REF!</definedName>
    <definedName name="_cla25">#REF!</definedName>
    <definedName name="_cla250">#REF!</definedName>
    <definedName name="_cla300">#REF!</definedName>
    <definedName name="_cla32">#REF!</definedName>
    <definedName name="_cla350">#REF!</definedName>
    <definedName name="_cla40">#REF!</definedName>
    <definedName name="_cla400">#REF!</definedName>
    <definedName name="_cla450">#REF!</definedName>
    <definedName name="_cla50">#REF!</definedName>
    <definedName name="_cla65">#REF!</definedName>
    <definedName name="_cla80">#REF!</definedName>
    <definedName name="_Col1">#REF!</definedName>
    <definedName name="_col100">#REF!</definedName>
    <definedName name="_col150">#REF!</definedName>
    <definedName name="_Col2">#REF!</definedName>
    <definedName name="_col200">#REF!</definedName>
    <definedName name="_col250">#REF!</definedName>
    <definedName name="_Col3">#REF!</definedName>
    <definedName name="_col300">#REF!</definedName>
    <definedName name="_Col4">#REF!</definedName>
    <definedName name="_Col5">#REF!</definedName>
    <definedName name="_col50">#REF!</definedName>
    <definedName name="_col75">#REF!</definedName>
    <definedName name="_CON10">[52]Control!$E$6</definedName>
    <definedName name="_con124">[31]Analysis!$E$1387</definedName>
    <definedName name="_con136">[31]Analysis!$E$1400</definedName>
    <definedName name="_CON20">[52]Control!$E$7</definedName>
    <definedName name="_CON2040">[52]Control!$E$8</definedName>
    <definedName name="_CON30">[52]Control!$E$9</definedName>
    <definedName name="_CON40">[52]Control!$E$10</definedName>
    <definedName name="_CON45">[52]Control!$E$11</definedName>
    <definedName name="_Core">[51]FC!$K$213:$K$324</definedName>
    <definedName name="_d">#REF!</definedName>
    <definedName name="_D__R_7___R_3__">#N/A</definedName>
    <definedName name="_d1500" hidden="1">{"'Sheet1'!$L$16"}</definedName>
    <definedName name="_dam24">[53]GIAVLIEU!$M$51</definedName>
    <definedName name="_DAT1">[54]data!#REF!</definedName>
    <definedName name="_DAT10">[54]data!#REF!</definedName>
    <definedName name="_DAT11">[54]data!#REF!</definedName>
    <definedName name="_DAT12">[54]data!#REF!</definedName>
    <definedName name="_DAT13">[54]data!#REF!</definedName>
    <definedName name="_DAT14">[54]data!#REF!</definedName>
    <definedName name="_DAT15">[54]data!#REF!</definedName>
    <definedName name="_DAT16">[54]data!#REF!</definedName>
    <definedName name="_DAT17">[54]data!#REF!</definedName>
    <definedName name="_DAT18">[54]data!#REF!</definedName>
    <definedName name="_DAT19">[54]data!#REF!</definedName>
    <definedName name="_DAT2">[54]data!#REF!</definedName>
    <definedName name="_DAT20">[54]data!#REF!</definedName>
    <definedName name="_DAT21">[54]data!#REF!</definedName>
    <definedName name="_DAT22">[54]data!#REF!</definedName>
    <definedName name="_DAT3">[54]data!#REF!</definedName>
    <definedName name="_DAT4">[54]data!#REF!</definedName>
    <definedName name="_DAT5">[54]data!#REF!</definedName>
    <definedName name="_DAT6">[54]data!#REF!</definedName>
    <definedName name="_DAT7">[54]data!#REF!</definedName>
    <definedName name="_DAT8">[54]data!#REF!</definedName>
    <definedName name="_DAT9">[54]data!#REF!</definedName>
    <definedName name="_Day">[51]EV_FC!$K$53</definedName>
    <definedName name="_dbs11">'[29]Raw Data'!#REF!</definedName>
    <definedName name="_dbs76">'[29]Raw Data'!#REF!</definedName>
    <definedName name="_dip10">#REF!</definedName>
    <definedName name="_dip12">#REF!</definedName>
    <definedName name="_dip3">#REF!</definedName>
    <definedName name="_dip4">#REF!</definedName>
    <definedName name="_dip6">#REF!</definedName>
    <definedName name="_dip8">#REF!</definedName>
    <definedName name="_DIS2">"$#REF!.$#REF!$#REF!"</definedName>
    <definedName name="_DIS3">"$#REF!.$#REF!$#REF!"</definedName>
    <definedName name="_DIS4">"$#REF!.$#REF!$#REF!"</definedName>
    <definedName name="_DIS5">"$#REF!.$#REF!$#REF!"</definedName>
    <definedName name="_Dist_Bin" hidden="1">#REF!</definedName>
    <definedName name="_Dist_Values" hidden="1">#REF!</definedName>
    <definedName name="_dpc115">#REF!</definedName>
    <definedName name="_dpc230">#REF!</definedName>
    <definedName name="_dpc75">#REF!</definedName>
    <definedName name="_e">#REF!</definedName>
    <definedName name="_eag200">[55]Factors!$I$393</definedName>
    <definedName name="_Earth">[51]FC!$M$213:$M$324</definedName>
    <definedName name="_edb150">#REF!</definedName>
    <definedName name="_edb300">#REF!</definedName>
    <definedName name="_edb75">#REF!</definedName>
    <definedName name="_EIC10">#REF!</definedName>
    <definedName name="_EIC15">#REF!</definedName>
    <definedName name="_ELL45">#REF!</definedName>
    <definedName name="_ELL90">#REF!</definedName>
    <definedName name="_END__L__D_">#N/A</definedName>
    <definedName name="_End1">#REF!</definedName>
    <definedName name="_End2">#REF!</definedName>
    <definedName name="_esb100">#REF!</definedName>
    <definedName name="_esb150">#REF!</definedName>
    <definedName name="_esb200">#REF!</definedName>
    <definedName name="_esb300">#REF!</definedName>
    <definedName name="_est1">#REF!</definedName>
    <definedName name="_EURO">[56]Factors!$B$6</definedName>
    <definedName name="_exc2">#REF!</definedName>
    <definedName name="_exc4">#REF!</definedName>
    <definedName name="_exc6">#REF!</definedName>
    <definedName name="_exc8">#REF!</definedName>
    <definedName name="_Excavation">#REF!</definedName>
    <definedName name="_F_Cable_Cost">#REF!</definedName>
    <definedName name="_F_CON_L">#REF!</definedName>
    <definedName name="_F_Con_M">#REF!</definedName>
    <definedName name="_F1">#REF!</definedName>
    <definedName name="_F3">#REF!</definedName>
    <definedName name="_fac15">#REF!</definedName>
    <definedName name="_fac18">#REF!</definedName>
    <definedName name="_fac21">#REF!</definedName>
    <definedName name="_FACTORS">#REF!</definedName>
    <definedName name="_faf1000">[55]Factors!$L$443</definedName>
    <definedName name="_faf21">#REF!</definedName>
    <definedName name="_faf22">#REF!</definedName>
    <definedName name="_faf600">[55]Factors!$L$438</definedName>
    <definedName name="_faf700">[55]Factors!$L$439</definedName>
    <definedName name="_fag100">#REF!</definedName>
    <definedName name="_fag150">#REF!</definedName>
    <definedName name="_fag45">#REF!</definedName>
    <definedName name="_fag50">#REF!</definedName>
    <definedName name="_fag75">#REF!</definedName>
    <definedName name="_fagv15">#REF!</definedName>
    <definedName name="_fagv20">#REF!</definedName>
    <definedName name="_fagv25">#REF!</definedName>
    <definedName name="_fagv32">#REF!</definedName>
    <definedName name="_fan13">[57]Factors!$V$167</definedName>
    <definedName name="_fappr110">[49]Factors!$P$206</definedName>
    <definedName name="_fappr160">[49]Factors!$P$207</definedName>
    <definedName name="_fappr200">#REF!</definedName>
    <definedName name="_fappr250">#REF!</definedName>
    <definedName name="_fappr315">#REF!</definedName>
    <definedName name="_fappr355">#REF!</definedName>
    <definedName name="_fappr63">[49]Factors!$P$203</definedName>
    <definedName name="_fappr75">[49]Factors!$P$204</definedName>
    <definedName name="_fappr90">[49]Factors!$P$205</definedName>
    <definedName name="_farv100">#REF!</definedName>
    <definedName name="_farv125">#REF!</definedName>
    <definedName name="_farv15">#REF!</definedName>
    <definedName name="_farv150">#REF!</definedName>
    <definedName name="_farv20">#REF!</definedName>
    <definedName name="_farv200">#REF!</definedName>
    <definedName name="_farv25">#REF!</definedName>
    <definedName name="_farv250">#REF!</definedName>
    <definedName name="_farv300">#REF!</definedName>
    <definedName name="_farv32">#REF!</definedName>
    <definedName name="_farv40">#REF!</definedName>
    <definedName name="_farv50">#REF!</definedName>
    <definedName name="_farv65">#REF!</definedName>
    <definedName name="_farv80">#REF!</definedName>
    <definedName name="_fbv100">#REF!</definedName>
    <definedName name="_fbv15">#REF!</definedName>
    <definedName name="_fbv150">#REF!</definedName>
    <definedName name="_fbv20">#REF!</definedName>
    <definedName name="_fbv200">#REF!</definedName>
    <definedName name="_fbv25">#REF!</definedName>
    <definedName name="_fbv250">[48]Factors!$M$108</definedName>
    <definedName name="_fbv300">#REF!</definedName>
    <definedName name="_fbv32">#REF!</definedName>
    <definedName name="_fbv350">#REF!</definedName>
    <definedName name="_fbv40">#REF!</definedName>
    <definedName name="_fbv50">#REF!</definedName>
    <definedName name="_fbv65">#REF!</definedName>
    <definedName name="_fbv80">#REF!</definedName>
    <definedName name="_fcd1">#REF!</definedName>
    <definedName name="_fcd2">#REF!</definedName>
    <definedName name="_fcdpi100">[50]Factors!$AC$425</definedName>
    <definedName name="_fcdpi125">[50]Factors!$AC$426</definedName>
    <definedName name="_fcdpi20">[50]Factors!$AC$418</definedName>
    <definedName name="_fcdpi25">[50]Factors!$AC$419</definedName>
    <definedName name="_fcdpi32">[50]Factors!$AC$420</definedName>
    <definedName name="_fcdpi40">[50]Factors!$AC$421</definedName>
    <definedName name="_fcdpi50">[50]Factors!$AC$422</definedName>
    <definedName name="_fcdpi65">[50]Factors!$AC$423</definedName>
    <definedName name="_fcdpi80">[50]Factors!$AC$424</definedName>
    <definedName name="_fci100.rw">#REF!</definedName>
    <definedName name="_fci150.rw">#REF!</definedName>
    <definedName name="_fci50">#REF!</definedName>
    <definedName name="_fci75">#REF!</definedName>
    <definedName name="_fcp125">#REF!</definedName>
    <definedName name="_fcp150">#REF!</definedName>
    <definedName name="_fcu10">#REF!</definedName>
    <definedName name="_fcu12">#REF!</definedName>
    <definedName name="_fcu4">#REF!</definedName>
    <definedName name="_fcu6">#REF!</definedName>
    <definedName name="_fcu8">#REF!</definedName>
    <definedName name="_fcv300">#REF!</definedName>
    <definedName name="_feg1">#REF!</definedName>
    <definedName name="_feg2">#REF!</definedName>
    <definedName name="_feg3">#REF!</definedName>
    <definedName name="_feg4">#REF!</definedName>
    <definedName name="_feg5">#REF!</definedName>
    <definedName name="_feg6">#REF!</definedName>
    <definedName name="_feg7">#REF!</definedName>
    <definedName name="_feg8">#REF!</definedName>
    <definedName name="_FF3">#REF!</definedName>
    <definedName name="_ffc300">#REF!</definedName>
    <definedName name="_ffd1">#REF!</definedName>
    <definedName name="_ffd10">#REF!</definedName>
    <definedName name="_ffd11">#REF!</definedName>
    <definedName name="_ffd12">#REF!</definedName>
    <definedName name="_ffd13">#REF!</definedName>
    <definedName name="_ffd14">#REF!</definedName>
    <definedName name="_ffd15">#REF!</definedName>
    <definedName name="_ffd16">#REF!</definedName>
    <definedName name="_ffd17">#REF!</definedName>
    <definedName name="_ffd2">#REF!</definedName>
    <definedName name="_ffd3">#REF!</definedName>
    <definedName name="_ffd4">#REF!</definedName>
    <definedName name="_ffd5">#REF!</definedName>
    <definedName name="_ffd6">#REF!</definedName>
    <definedName name="_ffd7">#REF!</definedName>
    <definedName name="_ffd8">#REF!</definedName>
    <definedName name="_ffd9">#REF!</definedName>
    <definedName name="_ffil100">#REF!</definedName>
    <definedName name="_ffil200">#REF!</definedName>
    <definedName name="_fgs1">#REF!</definedName>
    <definedName name="_fgs2">#REF!</definedName>
    <definedName name="_fgv300">#REF!</definedName>
    <definedName name="_fgv350">#REF!</definedName>
    <definedName name="_fhr30">#REF!</definedName>
    <definedName name="_ficv100">#REF!</definedName>
    <definedName name="_ficv125">#REF!</definedName>
    <definedName name="_ficv15">#REF!</definedName>
    <definedName name="_ficv150">#REF!</definedName>
    <definedName name="_ficv20">#REF!</definedName>
    <definedName name="_ficv200">#REF!</definedName>
    <definedName name="_ficv25">#REF!</definedName>
    <definedName name="_ficv250">#REF!</definedName>
    <definedName name="_ficv32">#REF!</definedName>
    <definedName name="_ficv40">#REF!</definedName>
    <definedName name="_ficv50">#REF!</definedName>
    <definedName name="_ficv65">#REF!</definedName>
    <definedName name="_ficv80">#REF!</definedName>
    <definedName name="_Fill" hidden="1">#REF!</definedName>
    <definedName name="_Fill2" hidden="1">#REF!</definedName>
    <definedName name="_xlnm._FilterDatabase" hidden="1">#REF!</definedName>
    <definedName name="_fin43">'[11]BILL 4 NEW multi'!$H$673</definedName>
    <definedName name="_flx200">"$#REF!.$#REF!$#REF!"</definedName>
    <definedName name="_flx250">"$#REF!.$#REF!$#REF!"</definedName>
    <definedName name="_flx300">"$#REF!.$#REF!$#REF!"</definedName>
    <definedName name="_fmk100">#REF!</definedName>
    <definedName name="_fmk200">#REF!</definedName>
    <definedName name="_fmk300">#REF!</definedName>
    <definedName name="_fmv100">#REF!</definedName>
    <definedName name="_fmv125">#REF!</definedName>
    <definedName name="_fmv15">#REF!</definedName>
    <definedName name="_fmv150">#REF!</definedName>
    <definedName name="_fmv20">#REF!</definedName>
    <definedName name="_fmv200">#REF!</definedName>
    <definedName name="_fmv25">#REF!</definedName>
    <definedName name="_fmv250">#REF!</definedName>
    <definedName name="_fmv300">#REF!</definedName>
    <definedName name="_fmv32">#REF!</definedName>
    <definedName name="_fmv40">#REF!</definedName>
    <definedName name="_fmv50">#REF!</definedName>
    <definedName name="_fmv65">#REF!</definedName>
    <definedName name="_fmv80">#REF!</definedName>
    <definedName name="_foa1">#REF!</definedName>
    <definedName name="_foa2">#REF!</definedName>
    <definedName name="_foa3">#REF!</definedName>
    <definedName name="_foa4">#REF!</definedName>
    <definedName name="_foa5">#REF!</definedName>
    <definedName name="_foa6">#REF!</definedName>
    <definedName name="_foa7">#REF!</definedName>
    <definedName name="_foa8">#REF!</definedName>
    <definedName name="_foa9">#REF!</definedName>
    <definedName name="_fob11">#N/A</definedName>
    <definedName name="_fob2">#N/A</definedName>
    <definedName name="_fob3">#N/A</definedName>
    <definedName name="_fob4">#N/A</definedName>
    <definedName name="_foo1">#REF!</definedName>
    <definedName name="_fos1">#REF!</definedName>
    <definedName name="_fos300">#REF!</definedName>
    <definedName name="_fpersh">[50]Factors!$F$377</definedName>
    <definedName name="_fpi350">#REF!</definedName>
    <definedName name="_fpi400">#REF!</definedName>
    <definedName name="_fpi450">#REF!</definedName>
    <definedName name="_FPI90">#REF!</definedName>
    <definedName name="_fpr300">#REF!</definedName>
    <definedName name="_FR_?__">#REF!</definedName>
    <definedName name="_frd200">#REF!</definedName>
    <definedName name="_frd250">#REF!</definedName>
    <definedName name="_frd400">#REF!</definedName>
    <definedName name="_frd550">#REF!</definedName>
    <definedName name="_frg1">#REF!</definedName>
    <definedName name="_frg10">#REF!</definedName>
    <definedName name="_frg2">#REF!</definedName>
    <definedName name="_frg3">#REF!</definedName>
    <definedName name="_frg4">#REF!</definedName>
    <definedName name="_frg5">#REF!</definedName>
    <definedName name="_frg6">#REF!</definedName>
    <definedName name="_frg7">#REF!</definedName>
    <definedName name="_frg8">#REF!</definedName>
    <definedName name="_frg9">#REF!</definedName>
    <definedName name="_fsa1">#REF!</definedName>
    <definedName name="_fsa2">#REF!</definedName>
    <definedName name="_fsa3">#REF!</definedName>
    <definedName name="_fsa4">#REF!</definedName>
    <definedName name="_fsa5">#REF!</definedName>
    <definedName name="_fsp100">#REF!</definedName>
    <definedName name="_fsp15">#REF!</definedName>
    <definedName name="_fsp20">#REF!</definedName>
    <definedName name="_fsp25">#REF!</definedName>
    <definedName name="_fsp32">#REF!</definedName>
    <definedName name="_fsp40">#REF!</definedName>
    <definedName name="_fsp50">#REF!</definedName>
    <definedName name="_fsp65">#REF!</definedName>
    <definedName name="_fsp80">#REF!</definedName>
    <definedName name="_FSPI100">#REF!</definedName>
    <definedName name="_FSPI125">#REF!</definedName>
    <definedName name="_FSPI15">#REF!</definedName>
    <definedName name="_FSPI150">#REF!</definedName>
    <definedName name="_FSPI20">#REF!</definedName>
    <definedName name="_FSPI200">#REF!</definedName>
    <definedName name="_FSPI25">#REF!</definedName>
    <definedName name="_FSPI32">#REF!</definedName>
    <definedName name="_FSPI40">#REF!</definedName>
    <definedName name="_FSPI50">#REF!</definedName>
    <definedName name="_FSPI65">#REF!</definedName>
    <definedName name="_FSPI80">#REF!</definedName>
    <definedName name="_FST2">Arch-[32]Master01!$L$2:$L$65536</definedName>
    <definedName name="_fst300">#REF!</definedName>
    <definedName name="_fsv100">#REF!</definedName>
    <definedName name="_fsv125">#REF!</definedName>
    <definedName name="_fsv15">#REF!</definedName>
    <definedName name="_fsv150">#REF!</definedName>
    <definedName name="_fsv20">#REF!</definedName>
    <definedName name="_fsv200">#REF!</definedName>
    <definedName name="_fsv25">#REF!</definedName>
    <definedName name="_fsv250">#REF!</definedName>
    <definedName name="_fsv300">#REF!</definedName>
    <definedName name="_fsv32">#REF!</definedName>
    <definedName name="_fsv40">#REF!</definedName>
    <definedName name="_fsv50">#REF!</definedName>
    <definedName name="_fsv65">#REF!</definedName>
    <definedName name="_fsv80">#REF!</definedName>
    <definedName name="_fun.32">[50]Factors!$V$181</definedName>
    <definedName name="_fun.40">[50]Factors!$V$182</definedName>
    <definedName name="_fun.50">[50]Factors!$V$183</definedName>
    <definedName name="_fvd11">[48]Factors!$H$282</definedName>
    <definedName name="_fvd13">[48]Factors!$H$284</definedName>
    <definedName name="_fvd15">[48]Factors!$H$286</definedName>
    <definedName name="_fvd17">[48]Factors!$H$288</definedName>
    <definedName name="_fvd19">[48]Factors!$H$290</definedName>
    <definedName name="_fvd21">[48]Factors!$H$292</definedName>
    <definedName name="_fvd23">[48]Factors!$H$294</definedName>
    <definedName name="_fvd25">[48]Factors!$H$296</definedName>
    <definedName name="_fvd26">[48]Factors!$H$297</definedName>
    <definedName name="_fvu75">#REF!</definedName>
    <definedName name="_fwc15">#REF!</definedName>
    <definedName name="_fwc18">#REF!</definedName>
    <definedName name="_fwc21">#REF!</definedName>
    <definedName name="_fwc30">#REF!</definedName>
    <definedName name="_fwc37">#REF!</definedName>
    <definedName name="_fwc45">#REF!</definedName>
    <definedName name="_fwc60">#REF!</definedName>
    <definedName name="_fwc75">#REF!</definedName>
    <definedName name="_fwc90">#REF!</definedName>
    <definedName name="_fwm100">#REF!</definedName>
    <definedName name="_fwm150">#REF!</definedName>
    <definedName name="_fwm200">#REF!</definedName>
    <definedName name="_fwm40">#REF!</definedName>
    <definedName name="_fwm50">#REF!</definedName>
    <definedName name="_fwm65">#REF!</definedName>
    <definedName name="_fwm80">#REF!</definedName>
    <definedName name="_g1">#REF!</definedName>
    <definedName name="_GHHKK">'[58]Bill 04 - water supply tb '!#REF!</definedName>
    <definedName name="_Goi8" hidden="1">{"'Sheet1'!$L$16"}</definedName>
    <definedName name="_GOTO_D19__WXEU">#REF!</definedName>
    <definedName name="_GOTO_D2__WCS12">#REF!</definedName>
    <definedName name="_GOTO_D80__WCS1">#REF!</definedName>
    <definedName name="_GOTO_M84__R_3_">#REF!</definedName>
    <definedName name="_GOTO_Q23__R_5_">#REF!</definedName>
    <definedName name="_GRP1">#REF!</definedName>
    <definedName name="_h">#REF!</definedName>
    <definedName name="_h1" hidden="1">{"'Sheet1'!$L$16"}</definedName>
    <definedName name="_HOME__FS">#REF!</definedName>
    <definedName name="_HOME__WGZY__R_">#REF!</definedName>
    <definedName name="_hpi100">#REF!</definedName>
    <definedName name="_hpi125">#REF!</definedName>
    <definedName name="_hpi15">#REF!</definedName>
    <definedName name="_hpi150">#REF!</definedName>
    <definedName name="_hpi20">#REF!</definedName>
    <definedName name="_hpi200">#REF!</definedName>
    <definedName name="_hpi25">#REF!</definedName>
    <definedName name="_hpi250">#REF!</definedName>
    <definedName name="_hpi300">#REF!</definedName>
    <definedName name="_hpi32">#REF!</definedName>
    <definedName name="_hpi40">#REF!</definedName>
    <definedName name="_hpi50">#REF!</definedName>
    <definedName name="_hpi65">#REF!</definedName>
    <definedName name="_hpi80">#REF!</definedName>
    <definedName name="_hsd3">'[4]11-hsd'!#REF!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ig541">#REF!</definedName>
    <definedName name="_jay1">#REF!</definedName>
    <definedName name="_JAY2">#REF!</definedName>
    <definedName name="_jet410">#REF!</definedName>
    <definedName name="_jet420">#REF!</definedName>
    <definedName name="_jet510">#REF!</definedName>
    <definedName name="_John">[28]!_John</definedName>
    <definedName name="_jp100">#REF!</definedName>
    <definedName name="_jp20">#REF!</definedName>
    <definedName name="_jp25">#REF!</definedName>
    <definedName name="_jp32">#REF!</definedName>
    <definedName name="_jp40">#REF!</definedName>
    <definedName name="_jp50">#REF!</definedName>
    <definedName name="_jp65">#REF!</definedName>
    <definedName name="_jp80">#REF!</definedName>
    <definedName name="_Key1" hidden="1">#REF!</definedName>
    <definedName name="_key10" hidden="1">[59]주식!#REF!</definedName>
    <definedName name="_Key2" hidden="1">#REF!</definedName>
    <definedName name="_l">#REF!</definedName>
    <definedName name="_L_._L_6___C__L">#N/A</definedName>
    <definedName name="_lac15">#REF!</definedName>
    <definedName name="_lac18">#REF!</definedName>
    <definedName name="_lac21">#REF!</definedName>
    <definedName name="_laf1000">[55]Factors!$K$443</definedName>
    <definedName name="_laf21">#REF!</definedName>
    <definedName name="_laf22">#REF!</definedName>
    <definedName name="_laf600">[55]Factors!$K$438</definedName>
    <definedName name="_laf700">[55]Factors!$K$439</definedName>
    <definedName name="_lafil100">#REF!</definedName>
    <definedName name="_lafil200">#REF!</definedName>
    <definedName name="_lag100">#REF!</definedName>
    <definedName name="_lag150">#REF!</definedName>
    <definedName name="_lag3">#REF!</definedName>
    <definedName name="_lag45">#REF!</definedName>
    <definedName name="_lag5">#REF!</definedName>
    <definedName name="_lag50">#REF!</definedName>
    <definedName name="_lag75">#REF!</definedName>
    <definedName name="_lagv15">#REF!</definedName>
    <definedName name="_lagv20">#REF!</definedName>
    <definedName name="_lagv25">#REF!</definedName>
    <definedName name="_lAlclad">[50]Factors!$E$379</definedName>
    <definedName name="_lap1">[60]General!$B$2:$G$9</definedName>
    <definedName name="_lappr110">[49]Factors!$O$206</definedName>
    <definedName name="_lappr160">[49]Factors!$O$207</definedName>
    <definedName name="_lappr200">#REF!</definedName>
    <definedName name="_lappr250">#REF!</definedName>
    <definedName name="_lappr315">#REF!</definedName>
    <definedName name="_lappr355">#REF!</definedName>
    <definedName name="_lappr63">[49]Factors!$O$203</definedName>
    <definedName name="_lappr75">[49]Factors!$O$204</definedName>
    <definedName name="_lappr90">[49]Factors!$O$205</definedName>
    <definedName name="_larv100">#REF!</definedName>
    <definedName name="_larv125">#REF!</definedName>
    <definedName name="_larv15">#REF!</definedName>
    <definedName name="_larv150">#REF!</definedName>
    <definedName name="_larv20">#REF!</definedName>
    <definedName name="_larv200">#REF!</definedName>
    <definedName name="_larv25">#REF!</definedName>
    <definedName name="_larv250">#REF!</definedName>
    <definedName name="_larv300">#REF!</definedName>
    <definedName name="_larv32">#REF!</definedName>
    <definedName name="_larv40">#REF!</definedName>
    <definedName name="_larv50">#REF!</definedName>
    <definedName name="_larv65">#REF!</definedName>
    <definedName name="_larv80">#REF!</definedName>
    <definedName name="_lat226">#REF!</definedName>
    <definedName name="_lat3810">#REF!</definedName>
    <definedName name="_lat4237">#REF!</definedName>
    <definedName name="_lavg32">#REF!</definedName>
    <definedName name="_lbg1">#REF!</definedName>
    <definedName name="_lbv100">#REF!</definedName>
    <definedName name="_lbv15">#REF!</definedName>
    <definedName name="_lbv150">#REF!</definedName>
    <definedName name="_lbv20">#REF!</definedName>
    <definedName name="_lbv200">#REF!</definedName>
    <definedName name="_lbv25">#REF!</definedName>
    <definedName name="_lbv250">[48]Factors!$L$108</definedName>
    <definedName name="_lbv300">#REF!</definedName>
    <definedName name="_lbv32">#REF!</definedName>
    <definedName name="_lbv350">#REF!</definedName>
    <definedName name="_lbv40">#REF!</definedName>
    <definedName name="_lbv50">#REF!</definedName>
    <definedName name="_lbv65">#REF!</definedName>
    <definedName name="_lbv80">#REF!</definedName>
    <definedName name="_lcd1">#REF!</definedName>
    <definedName name="_lcd2">#REF!</definedName>
    <definedName name="_lcdpi100">[50]Factors!$AB$425</definedName>
    <definedName name="_lcdpi125">[50]Factors!$AB$426</definedName>
    <definedName name="_lcdpi20">[50]Factors!$AB$418</definedName>
    <definedName name="_lcdpi25">[50]Factors!$AB$419</definedName>
    <definedName name="_lcdpi32">[50]Factors!$AB$420</definedName>
    <definedName name="_lcdpi40">[50]Factors!$AB$421</definedName>
    <definedName name="_lcdpi50">[50]Factors!$AB$422</definedName>
    <definedName name="_lcdpi65">[50]Factors!$AB$423</definedName>
    <definedName name="_lcdpi80">[50]Factors!$AB$424</definedName>
    <definedName name="_lci100.rw">#REF!</definedName>
    <definedName name="_lci150.rw">#REF!</definedName>
    <definedName name="_lci50">#REF!</definedName>
    <definedName name="_lci75">#REF!</definedName>
    <definedName name="_lcv300">#REF!</definedName>
    <definedName name="_leg1">#REF!</definedName>
    <definedName name="_leg2">#REF!</definedName>
    <definedName name="_leg6">#REF!</definedName>
    <definedName name="_leg7">#REF!</definedName>
    <definedName name="_leg8">#REF!</definedName>
    <definedName name="_Length">[51]FC!$N$213:$N$324</definedName>
    <definedName name="_lfc300">#REF!</definedName>
    <definedName name="_lfd1">#REF!</definedName>
    <definedName name="_lfd10">#REF!</definedName>
    <definedName name="_lfd11">#REF!</definedName>
    <definedName name="_lfd12">#REF!</definedName>
    <definedName name="_lfd13">#REF!</definedName>
    <definedName name="_lfd14">#REF!</definedName>
    <definedName name="_lfd15">#REF!</definedName>
    <definedName name="_lfd16">#REF!</definedName>
    <definedName name="_lfd17">#REF!</definedName>
    <definedName name="_lfd2">#REF!</definedName>
    <definedName name="_lfd3">#REF!</definedName>
    <definedName name="_lfd4">#REF!</definedName>
    <definedName name="_lfd5">#REF!</definedName>
    <definedName name="_lfd6">#REF!</definedName>
    <definedName name="_lfd7">#REF!</definedName>
    <definedName name="_lfd8">#REF!</definedName>
    <definedName name="_lfd9">#REF!</definedName>
    <definedName name="_lgs1">#REF!</definedName>
    <definedName name="_lgs2">#REF!</definedName>
    <definedName name="_lgv300">#REF!</definedName>
    <definedName name="_lgv350">#REF!</definedName>
    <definedName name="_lhr30">#REF!</definedName>
    <definedName name="_licv100">#REF!</definedName>
    <definedName name="_licv125">#REF!</definedName>
    <definedName name="_licv15">#REF!</definedName>
    <definedName name="_licv150">#REF!</definedName>
    <definedName name="_licv20">#REF!</definedName>
    <definedName name="_licv200">#REF!</definedName>
    <definedName name="_licv25">#REF!</definedName>
    <definedName name="_licv250">#REF!</definedName>
    <definedName name="_licv32">#REF!</definedName>
    <definedName name="_licv40">#REF!</definedName>
    <definedName name="_licv50">#REF!</definedName>
    <definedName name="_licv65">#REF!</definedName>
    <definedName name="_licv80">#REF!</definedName>
    <definedName name="_LID32">#REF!</definedName>
    <definedName name="_llp50">#REF!</definedName>
    <definedName name="_LM_SUMMARY">#REF!</definedName>
    <definedName name="_lmv100">#REF!</definedName>
    <definedName name="_lmv125">#REF!</definedName>
    <definedName name="_lmv15">#REF!</definedName>
    <definedName name="_lmv150">#REF!</definedName>
    <definedName name="_lmv20">#REF!</definedName>
    <definedName name="_lmv200">#REF!</definedName>
    <definedName name="_lmv25">#REF!</definedName>
    <definedName name="_lmv250">#REF!</definedName>
    <definedName name="_lmv300">#REF!</definedName>
    <definedName name="_lmv32">#REF!</definedName>
    <definedName name="_lmv40">#REF!</definedName>
    <definedName name="_lmv50">#REF!</definedName>
    <definedName name="_lmv65">#REF!</definedName>
    <definedName name="_lmv80">#REF!</definedName>
    <definedName name="_loa1">#REF!</definedName>
    <definedName name="_loa2">#REF!</definedName>
    <definedName name="_loa3">#REF!</definedName>
    <definedName name="_loa4">#REF!</definedName>
    <definedName name="_loa5">#REF!</definedName>
    <definedName name="_loa6">#REF!</definedName>
    <definedName name="_loa7">#REF!</definedName>
    <definedName name="_loa8">#REF!</definedName>
    <definedName name="_loa9">#REF!</definedName>
    <definedName name="_LOAD">#REF!</definedName>
    <definedName name="_los300">#REF!</definedName>
    <definedName name="_lovu75">#REF!</definedName>
    <definedName name="_lpi350">#REF!</definedName>
    <definedName name="_lpi400">#REF!</definedName>
    <definedName name="_lpi450">#REF!</definedName>
    <definedName name="_LPI500">[50]Factors!$O$432</definedName>
    <definedName name="_LPI90">#REF!</definedName>
    <definedName name="_lpr300">#REF!</definedName>
    <definedName name="_lrd200">#REF!</definedName>
    <definedName name="_lrd250">#REF!</definedName>
    <definedName name="_lrd400">#REF!</definedName>
    <definedName name="_lrd550">#REF!</definedName>
    <definedName name="_lrg1">#REF!</definedName>
    <definedName name="_lrg2">#REF!</definedName>
    <definedName name="_lrg3">#REF!</definedName>
    <definedName name="_lrg4">#REF!</definedName>
    <definedName name="_lrg5">#REF!</definedName>
    <definedName name="_lsa1">#REF!</definedName>
    <definedName name="_lsa2">#REF!</definedName>
    <definedName name="_lsa3">#REF!</definedName>
    <definedName name="_lsa4">#REF!</definedName>
    <definedName name="_lsa5">#REF!</definedName>
    <definedName name="_lsd150">[55]Factors!$U$358</definedName>
    <definedName name="_lsd200">[55]Factors!$U$360</definedName>
    <definedName name="_lsd250">[55]Factors!$U$362</definedName>
    <definedName name="_lsd300">[55]Factors!$U$364</definedName>
    <definedName name="_lsd350">[55]Factors!$U$365</definedName>
    <definedName name="_LSP5">#REF!</definedName>
    <definedName name="_LSPI100">#REF!</definedName>
    <definedName name="_LSPI125">#REF!</definedName>
    <definedName name="_LSPI15">#REF!</definedName>
    <definedName name="_LSPI150">#REF!</definedName>
    <definedName name="_LSPI20">#REF!</definedName>
    <definedName name="_LSPI200">#REF!</definedName>
    <definedName name="_LSPI25">#REF!</definedName>
    <definedName name="_LSPI32">#REF!</definedName>
    <definedName name="_LSPI40">#REF!</definedName>
    <definedName name="_LSPI50">#REF!</definedName>
    <definedName name="_LSPI65">#REF!</definedName>
    <definedName name="_LSPI80">#REF!</definedName>
    <definedName name="_lst300">#REF!</definedName>
    <definedName name="_lsv100">#REF!</definedName>
    <definedName name="_lsv125">#REF!</definedName>
    <definedName name="_lsv15">#REF!</definedName>
    <definedName name="_lsv150">#REF!</definedName>
    <definedName name="_lsv20">#REF!</definedName>
    <definedName name="_lsv200">#REF!</definedName>
    <definedName name="_lsv25">#REF!</definedName>
    <definedName name="_lsv250">#REF!</definedName>
    <definedName name="_lsv300">#REF!</definedName>
    <definedName name="_lsv32">#REF!</definedName>
    <definedName name="_lsv40">#REF!</definedName>
    <definedName name="_lsv50">#REF!</definedName>
    <definedName name="_lsv65">#REF!</definedName>
    <definedName name="_lsv80">#REF!</definedName>
    <definedName name="_ltvu75">#REF!</definedName>
    <definedName name="_lun.32">[50]Factors!$U$181</definedName>
    <definedName name="_lun.40">[50]Factors!$U$182</definedName>
    <definedName name="_lun.50">[50]Factors!$U$183</definedName>
    <definedName name="_luvu75">#REF!</definedName>
    <definedName name="_lvd11">[48]Factors!$G$282</definedName>
    <definedName name="_lvd13">[48]Factors!$G$284</definedName>
    <definedName name="_lvd15">[48]Factors!$G$286</definedName>
    <definedName name="_lvd17">[48]Factors!$G$288</definedName>
    <definedName name="_lvd19">[48]Factors!$G$290</definedName>
    <definedName name="_lvd21">[48]Factors!$G$292</definedName>
    <definedName name="_lvd23">[48]Factors!$G$294</definedName>
    <definedName name="_lvd25">[48]Factors!$G$296</definedName>
    <definedName name="_lvd26">[48]Factors!$G$297</definedName>
    <definedName name="_lvu75">#REF!</definedName>
    <definedName name="_lwm100">#REF!</definedName>
    <definedName name="_lwm150">#REF!</definedName>
    <definedName name="_lwm200">#REF!</definedName>
    <definedName name="_lwm40">#REF!</definedName>
    <definedName name="_lwm50">#REF!</definedName>
    <definedName name="_lwm65">#REF!</definedName>
    <definedName name="_lwm80">#REF!</definedName>
    <definedName name="_M2">'[10]Total Operations:White Group'!$P$10:$S$205</definedName>
    <definedName name="_MCC3" hidden="1">{#N/A,#N/A,FALSE,"CCTV"}</definedName>
    <definedName name="_mcv100">#REF!</definedName>
    <definedName name="_MENUBRANCH_印">#REF!</definedName>
    <definedName name="_MENUBRANCH_表">#REF!</definedName>
    <definedName name="_mkp1">#REF!</definedName>
    <definedName name="_mkp2">#REF!</definedName>
    <definedName name="_MN1">#REF!</definedName>
    <definedName name="_mo2">[11]Admin!$B$2:$B$13</definedName>
    <definedName name="_MON1">#REF!</definedName>
    <definedName name="_MON2">#REF!</definedName>
    <definedName name="_MON3">#REF!</definedName>
    <definedName name="_MRS1">#REF!</definedName>
    <definedName name="_mt20">#REF!</definedName>
    <definedName name="_mt25">#REF!</definedName>
    <definedName name="_mt32">#REF!</definedName>
    <definedName name="_MUP_FM">[56]Factors!$B$11</definedName>
    <definedName name="_MUP_LAB">[56]Factors!$B$13</definedName>
    <definedName name="_MUP_LM">[56]Factors!$B$12</definedName>
    <definedName name="_No" hidden="1">#REF!</definedName>
    <definedName name="_NSO2" hidden="1">{"'Sheet1'!$L$16"}</definedName>
    <definedName name="_OCM01">[18]office!$A$19</definedName>
    <definedName name="_old2">'[29]Raw Data'!$B$1:$CF$120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4">'[29]Raw Data'!$B$1:$CF$120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6">'[29]Raw Data'!$B$1:$CF$120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ps2">[11]Admin!$A$21:$D$32</definedName>
    <definedName name="_Order1" hidden="1">255</definedName>
    <definedName name="_Order2" hidden="1">255</definedName>
    <definedName name="_org2">#REF!</definedName>
    <definedName name="_p">#REF!</definedName>
    <definedName name="_P3" hidden="1">{#N/A,#N/A,FALSE,"特殊室（ＢＱ表）"}</definedName>
    <definedName name="_Parse_Out" hidden="1">#REF!</definedName>
    <definedName name="_PAV50">#REF!</definedName>
    <definedName name="_PB10">#REF!</definedName>
    <definedName name="_PB15">#REF!</definedName>
    <definedName name="_PB20">#REF!</definedName>
    <definedName name="_PBV15">#REF!</definedName>
    <definedName name="_PCV100">#REF!</definedName>
    <definedName name="_PCV25">#REF!</definedName>
    <definedName name="_Per1">#REF!</definedName>
    <definedName name="_Per10">#REF!</definedName>
    <definedName name="_Per11">#REF!</definedName>
    <definedName name="_Per12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GUP_7__U_._EN">#N/A</definedName>
    <definedName name="_PGV15">#REF!</definedName>
    <definedName name="_PGV20">#REF!</definedName>
    <definedName name="_PGV25">#REF!</definedName>
    <definedName name="_PGV50">#REF!</definedName>
    <definedName name="_pgv65">#REF!</definedName>
    <definedName name="_ph21">'[61]Cash Flow'!#REF!</definedName>
    <definedName name="_ph22">'[61]Cash Flow'!#REF!</definedName>
    <definedName name="_ph23">'[61]Cash Flow'!#REF!</definedName>
    <definedName name="_ph31">'[61]Cash Flow'!#REF!</definedName>
    <definedName name="_ph32">'[61]Cash Flow'!#REF!</definedName>
    <definedName name="_ph33">'[61]Cash Flow'!#REF!</definedName>
    <definedName name="_phd100">#REF!</definedName>
    <definedName name="_phd125">#REF!</definedName>
    <definedName name="_phd150">#REF!</definedName>
    <definedName name="_phd20">#REF!</definedName>
    <definedName name="_phd200">#REF!</definedName>
    <definedName name="_phd25">#REF!</definedName>
    <definedName name="_phd250">#REF!</definedName>
    <definedName name="_phd300">#REF!</definedName>
    <definedName name="_phd32">#REF!</definedName>
    <definedName name="_phd350">#REF!</definedName>
    <definedName name="_phd40">#REF!</definedName>
    <definedName name="_phd50">#REF!</definedName>
    <definedName name="_phd65">#REF!</definedName>
    <definedName name="_phd80">#REF!</definedName>
    <definedName name="_phd90">#REF!</definedName>
    <definedName name="_PID32">#REF!</definedName>
    <definedName name="_PN1">#REF!</definedName>
    <definedName name="_poh1">#REF!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PR125">#REF!</definedName>
    <definedName name="_PPR65">#REF!</definedName>
    <definedName name="_PPRA3_N69_AGPQ">#REF!</definedName>
    <definedName name="_PPRA72_N138_AG">#REF!</definedName>
    <definedName name="_PPRAE77_AP139_">#REF!</definedName>
    <definedName name="_PPRAJ1_AT45_AG">#REF!</definedName>
    <definedName name="_PPRAR77_AZ139_">#REF!</definedName>
    <definedName name="_PPRBB77_BJ139_">#REF!</definedName>
    <definedName name="_PPRBL77_BS139_">#REF!</definedName>
    <definedName name="_PPRL77_U139_AG">#REF!</definedName>
    <definedName name="_PPRT77_AA139_A">#REF!</definedName>
    <definedName name="_PPRZ1_AH49_AGP">#REF!</definedName>
    <definedName name="_PRINTALL">#REF!</definedName>
    <definedName name="_PRINTBS">#REF!</definedName>
    <definedName name="_PRINTINC">#REF!</definedName>
    <definedName name="_PRINTPCF">#REF!</definedName>
    <definedName name="_psp100">#REF!</definedName>
    <definedName name="_psp15">#REF!</definedName>
    <definedName name="_psp20">#REF!</definedName>
    <definedName name="_psp25">#REF!</definedName>
    <definedName name="_psp32">#REF!</definedName>
    <definedName name="_psp40">#REF!</definedName>
    <definedName name="_psp50">#REF!</definedName>
    <definedName name="_psp65">#REF!</definedName>
    <definedName name="_psp80">#REF!</definedName>
    <definedName name="_PVC1">#REF!</definedName>
    <definedName name="_pvc10110">#REF!</definedName>
    <definedName name="_pvc10160">#REF!</definedName>
    <definedName name="_pvc1020">#REF!</definedName>
    <definedName name="_pvc10225">#REF!</definedName>
    <definedName name="_pvc1025">#REF!</definedName>
    <definedName name="_pvc1032">#REF!</definedName>
    <definedName name="_pvc1040">#REF!</definedName>
    <definedName name="_pvc1050">#REF!</definedName>
    <definedName name="_pvc1063">#REF!</definedName>
    <definedName name="_pvc1075">#REF!</definedName>
    <definedName name="_pvc1090">#REF!</definedName>
    <definedName name="_PVC2">#REF!</definedName>
    <definedName name="_pvc4110">#REF!</definedName>
    <definedName name="_pvc450">#REF!</definedName>
    <definedName name="_pvc463">#REF!</definedName>
    <definedName name="_pvc475">#REF!</definedName>
    <definedName name="_pvc490">#REF!</definedName>
    <definedName name="_pvc6110">#REF!</definedName>
    <definedName name="_pvc6160">#REF!</definedName>
    <definedName name="_pvc6225">#REF!</definedName>
    <definedName name="_pvc632">#REF!</definedName>
    <definedName name="_pvc640">#REF!</definedName>
    <definedName name="_pvc650">#REF!</definedName>
    <definedName name="_pvc663">#REF!</definedName>
    <definedName name="_pvc675">#REF!</definedName>
    <definedName name="_pvc690">#REF!</definedName>
    <definedName name="_q">#REF!</definedName>
    <definedName name="_q1">#REF!</definedName>
    <definedName name="_QLOAD">#REF!</definedName>
    <definedName name="_qty1">#REF!</definedName>
    <definedName name="_R__59_BS_0_R__">#N/A</definedName>
    <definedName name="_Rate">#REF!</definedName>
    <definedName name="_RBS1">#REF!</definedName>
    <definedName name="_rd200">#REF!</definedName>
    <definedName name="_rd250">#REF!</definedName>
    <definedName name="_rd400">#REF!</definedName>
    <definedName name="_rd550">#REF!</definedName>
    <definedName name="_RE100">#REF!</definedName>
    <definedName name="_RE104">#REF!</definedName>
    <definedName name="_RE112">#REF!</definedName>
    <definedName name="_RE2">[1]内訳書!#REF!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 hidden="1">1</definedName>
    <definedName name="_Regression_X" hidden="1">#REF!</definedName>
    <definedName name="_Regression_Y" hidden="1">#REF!</definedName>
    <definedName name="_REM1">#REF!</definedName>
    <definedName name="_REM2">#REF!</definedName>
    <definedName name="_rf1484">[7]RA!$B$58</definedName>
    <definedName name="_rfr1">#REF!</definedName>
    <definedName name="_rfr2">#REF!</definedName>
    <definedName name="_rfs1000">#REF!</definedName>
    <definedName name="_rt6">[28]!_rt6</definedName>
    <definedName name="_rvd150">[55]Factors!$D$464</definedName>
    <definedName name="_rvd250">[55]Factors!$D$466</definedName>
    <definedName name="_rvd300">[55]Factors!$D$467</definedName>
    <definedName name="_rvd350">[55]Factors!$D$468</definedName>
    <definedName name="_S1">'[9]S3 Architectural'!$F$1:$AF$3415</definedName>
    <definedName name="_sb175">#REF!</definedName>
    <definedName name="_sb275">#REF!</definedName>
    <definedName name="_sb300">#REF!</definedName>
    <definedName name="_SC1">#N/A</definedName>
    <definedName name="_SCH10">#REF!</definedName>
    <definedName name="_SCH40">#REF!</definedName>
    <definedName name="_sd1">[12]Plumbing!#REF!</definedName>
    <definedName name="_sd11">#N/A</definedName>
    <definedName name="_SDP100">[36]Factors!$B$74</definedName>
    <definedName name="_SDP150">[36]Factors!$B$75</definedName>
    <definedName name="_SDP200">[36]Factors!$B$76</definedName>
    <definedName name="_SDP250">[36]Factors!$B$77</definedName>
    <definedName name="_SDP300">[36]Factors!$B$78</definedName>
    <definedName name="_SEG1">[18]Lab!$H:$I</definedName>
    <definedName name="_sep3">'[4]13-septic'!#REF!</definedName>
    <definedName name="_snd1">#REF!</definedName>
    <definedName name="_Sort" hidden="1">[62]기계내역서!#REF!</definedName>
    <definedName name="_spd100">#REF!</definedName>
    <definedName name="_spd125">#REF!</definedName>
    <definedName name="_spd150">#REF!</definedName>
    <definedName name="_spd175">#REF!</definedName>
    <definedName name="_spd200">#REF!</definedName>
    <definedName name="_spd225">#REF!</definedName>
    <definedName name="_spd250">#REF!</definedName>
    <definedName name="_spd275">#REF!</definedName>
    <definedName name="_spd300">#REF!</definedName>
    <definedName name="_spd350">#REF!</definedName>
    <definedName name="_spd400">#REF!</definedName>
    <definedName name="_spd450">#REF!</definedName>
    <definedName name="_spd500">#REF!</definedName>
    <definedName name="_spd550">#REF!</definedName>
    <definedName name="_spd600">#REF!</definedName>
    <definedName name="_spd650">#REF!</definedName>
    <definedName name="_sph20">#REF!</definedName>
    <definedName name="_sph25">#REF!</definedName>
    <definedName name="_sph32">#REF!</definedName>
    <definedName name="_sph50">#REF!</definedName>
    <definedName name="_sub10">#REF!</definedName>
    <definedName name="_sub11">#REF!</definedName>
    <definedName name="_sub12">#REF!</definedName>
    <definedName name="_sub123">#REF!</definedName>
    <definedName name="_sub13">#REF!</definedName>
    <definedName name="_sub14">#REF!</definedName>
    <definedName name="_sub15">#REF!</definedName>
    <definedName name="_sub16">#REF!</definedName>
    <definedName name="_sub234">#REF!</definedName>
    <definedName name="_sub5">#REF!</definedName>
    <definedName name="_sub6">#REF!</definedName>
    <definedName name="_sub7">#REF!</definedName>
    <definedName name="_sub8">#REF!</definedName>
    <definedName name="_sub9">#REF!</definedName>
    <definedName name="_sum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sum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sum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SW10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0" hidden="1">{"'Sheet1'!$L$16"}</definedName>
    <definedName name="_T1000110">#REF!</definedName>
    <definedName name="_T1000160">#REF!</definedName>
    <definedName name="_T100020">#REF!</definedName>
    <definedName name="_T1000225">#REF!</definedName>
    <definedName name="_T100025">#REF!</definedName>
    <definedName name="_T100032">#REF!</definedName>
    <definedName name="_T100040">#REF!</definedName>
    <definedName name="_T100050">#REF!</definedName>
    <definedName name="_T100063">#REF!</definedName>
    <definedName name="_T100075">#REF!</definedName>
    <definedName name="_T100090">#REF!</definedName>
    <definedName name="_T600032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2">'[13]SPT vs PHI'!$B$2:$C$65</definedName>
    <definedName name="_tee12">#REF!</definedName>
    <definedName name="_tee20">#REF!</definedName>
    <definedName name="_tee25">#REF!</definedName>
    <definedName name="_tee32">#REF!</definedName>
    <definedName name="_tee37">#REF!</definedName>
    <definedName name="_tee50">#REF!</definedName>
    <definedName name="_TP2">#REF!</definedName>
    <definedName name="_Transport">[56]Factors!$B$20</definedName>
    <definedName name="_TX_CESS">[56]Factors!$B$21</definedName>
    <definedName name="_TX_NBT">[56]Factors!$B$18</definedName>
    <definedName name="_TX_PAL">[56]Factors!$B$19</definedName>
    <definedName name="_TY400110">#REF!</definedName>
    <definedName name="_TY40050">#REF!</definedName>
    <definedName name="_TY40063">#REF!</definedName>
    <definedName name="_TY40075">#REF!</definedName>
    <definedName name="_TY40090">#REF!</definedName>
    <definedName name="_TY600110">#REF!</definedName>
    <definedName name="_TY600160">#REF!</definedName>
    <definedName name="_TY600225">#REF!</definedName>
    <definedName name="_TY60032">#REF!</definedName>
    <definedName name="_TY60040">#REF!</definedName>
    <definedName name="_TY60050">#REF!</definedName>
    <definedName name="_TY60063">#REF!</definedName>
    <definedName name="_TY60075">#REF!</definedName>
    <definedName name="_TY60090">#REF!</definedName>
    <definedName name="_udb300">#REF!</definedName>
    <definedName name="_UG_Mat">#REF!</definedName>
    <definedName name="_ugt3">'[4]7-ug'!#REF!</definedName>
    <definedName name="_upa4">[20]upa!$I:$M</definedName>
    <definedName name="_USD">[56]Factors!$B$5</definedName>
    <definedName name="_USD1">'[63]Price Sheet'!$M$4</definedName>
    <definedName name="_utl3">'[4]2-utility'!#REF!</definedName>
    <definedName name="_Val101">#REF!</definedName>
    <definedName name="_Val102">#REF!</definedName>
    <definedName name="_Val201">#REF!</definedName>
    <definedName name="_Val202">#REF!</definedName>
    <definedName name="_Val301">#REF!</definedName>
    <definedName name="_Val302">#REF!</definedName>
    <definedName name="_vat10">#REF!</definedName>
    <definedName name="_vat12">#REF!</definedName>
    <definedName name="_vat20">#REF!</definedName>
    <definedName name="_vd11">[48]Factors!$F$282</definedName>
    <definedName name="_vd13">[48]Factors!$F$284</definedName>
    <definedName name="_vd15">[48]Factors!$F$286</definedName>
    <definedName name="_vd17">[48]Factors!$F$288</definedName>
    <definedName name="_vd19">[48]Factors!$F$290</definedName>
    <definedName name="_vd21">[48]Factors!$F$292</definedName>
    <definedName name="_vd23">[48]Factors!$F$294</definedName>
    <definedName name="_vd25">[48]Factors!$F$296</definedName>
    <definedName name="_vd26">[48]Factors!$F$297</definedName>
    <definedName name="_ven1">#REF!</definedName>
    <definedName name="_ven2">#REF!</definedName>
    <definedName name="_ven3">#REF!</definedName>
    <definedName name="_vpt5" hidden="1">{"'Sheet1'!$L$16"}</definedName>
    <definedName name="_vpt6" hidden="1">{"'Sheet1'!$L$16"}</definedName>
    <definedName name="_w">#REF!</definedName>
    <definedName name="_we33">#REF!</definedName>
    <definedName name="_WGDPN1NL4_R200">#REF!</definedName>
    <definedName name="_WIR_D_2___APP1">#N/A</definedName>
    <definedName name="_WP1">#REF!</definedName>
    <definedName name="_WTC__HOME__">#REF!</definedName>
    <definedName name="_WXLU3_D19_H22_">#REF!</definedName>
    <definedName name="_xlcn.WorksheetConnection_MainDATAA1O2831" hidden="1">#REF!</definedName>
    <definedName name="_xlcn.WorksheetConnection_SGEMDATAA1O571" hidden="1">#REF!</definedName>
    <definedName name="_xlcn.WorksheetConnection_TAMDEEDDATAA1O2881" hidden="1">#REF!</definedName>
    <definedName name="_z">NA()</definedName>
    <definedName name="_z_1">NA()</definedName>
    <definedName name="A.41">#REF!</definedName>
    <definedName name="A.42">#REF!</definedName>
    <definedName name="A.Alow_for_diversion_of_Exsisting_Service">[65]RESOURCES!$A$97</definedName>
    <definedName name="A.Mobilization___De_mobilization_charges_for_Batching_plant">[65]RESOURCES!$A$351</definedName>
    <definedName name="A.Plant_Demobilisation">[65]RESOURCES!$A$54</definedName>
    <definedName name="A.Plant_Mobilisation">[65]RESOURCES!$A$53</definedName>
    <definedName name="A\SEYHVJYHGF">#REF!</definedName>
    <definedName name="a___0">#REF!</definedName>
    <definedName name="A_1">"#REF!"</definedName>
    <definedName name="A_41">#REF!</definedName>
    <definedName name="A_42">#REF!</definedName>
    <definedName name="A_8">"#REF!"</definedName>
    <definedName name="A_9">"#REF!"</definedName>
    <definedName name="A_HVAC">#REF!</definedName>
    <definedName name="A_Profitability_sheet">#REF!</definedName>
    <definedName name="A1111111">"#REF!"</definedName>
    <definedName name="A11111111">"#REF!"</definedName>
    <definedName name="A1111111110">"#REF!"</definedName>
    <definedName name="A1111111111111111111111111111111111111">"#REF!"</definedName>
    <definedName name="A1111112">"#REF!"</definedName>
    <definedName name="A1M170">#REF!</definedName>
    <definedName name="A1Q">#REF!</definedName>
    <definedName name="a532803a53803">#REF!</definedName>
    <definedName name="A8000000">#REF!</definedName>
    <definedName name="A8000000a">#REF!</definedName>
    <definedName name="A89lcm">#REF!</definedName>
    <definedName name="aa" hidden="1">#REF!</definedName>
    <definedName name="aaaa___0">#REF!</definedName>
    <definedName name="AAAA_10">"$#REF!.$C$24"</definedName>
    <definedName name="AAAA_2">#REF!</definedName>
    <definedName name="AAAA_9">"$#REF!.$C$24"</definedName>
    <definedName name="aaaa1" hidden="1">{#N/A,#N/A,FALSE,"CCTV"}</definedName>
    <definedName name="aaaa5">'[45]#REF'!$A$78</definedName>
    <definedName name="aaaaaaa">#REF!</definedName>
    <definedName name="aaaaaaaa" hidden="1">{"'Break down'!$A$4"}</definedName>
    <definedName name="aaaaaaaaaaa" hidden="1">#REF!</definedName>
    <definedName name="aaaaaaaaaaaa">'[58]Bill 04 - water supply tb '!#REF!</definedName>
    <definedName name="AAAAAAAAAAAAAAAAA" hidden="1">[23]FitOutConfCentre!#REF!</definedName>
    <definedName name="aaaaaaaaaaaaaaaaaaaaaaaaaaa" hidden="1">{#N/A,#N/A,FALSE,"조골재"}</definedName>
    <definedName name="aaaaaaaaaaaaaaaaaaaaaaaaaaaaa">#REF!</definedName>
    <definedName name="aaaaaatre">[28]!aaaaaatre</definedName>
    <definedName name="aaag" hidden="1">{#N/A,#N/A,TRUE,"SUM";#N/A,#N/A,TRUE,"EE";#N/A,#N/A,TRUE,"AC";#N/A,#N/A,TRUE,"SN"}</definedName>
    <definedName name="aaaj">[28]!aaaj</definedName>
    <definedName name="aangat">#REF!</definedName>
    <definedName name="aasas">#REF!</definedName>
    <definedName name="aasss">#REF!</definedName>
    <definedName name="aat">#REF!</definedName>
    <definedName name="aatreh">[28]!aatreh</definedName>
    <definedName name="AAV">[66]Price!$J$23</definedName>
    <definedName name="AAV.100">#REF!</definedName>
    <definedName name="AAV.80">#REF!</definedName>
    <definedName name="AB_Data">#REF!</definedName>
    <definedName name="abb">'[67]FAS-C(4)'!#REF!</definedName>
    <definedName name="abcdef" hidden="1">{"'Break down'!$A$4"}</definedName>
    <definedName name="abcs" hidden="1">{"'Break down'!$A$4"}</definedName>
    <definedName name="abd">'[4]13-septic'!#REF!</definedName>
    <definedName name="ablution">#REF!</definedName>
    <definedName name="Aborti">#REF!</definedName>
    <definedName name="Abortr">#REF!</definedName>
    <definedName name="ABS">#REF!</definedName>
    <definedName name="ABSTRACT">#REF!</definedName>
    <definedName name="abvf" hidden="1">[68]Cash2!$G$16:$G$31</definedName>
    <definedName name="AC">#REF!</definedName>
    <definedName name="ACA">#REF!</definedName>
    <definedName name="acb">'[4]7-ug'!#REF!</definedName>
    <definedName name="acc_AC">[50]Factors!$O$24</definedName>
    <definedName name="acc_AHU">#REF!</definedName>
    <definedName name="acc_ch">#REF!</definedName>
    <definedName name="acc_CT">#REF!</definedName>
    <definedName name="acc_Fan">#REF!</definedName>
    <definedName name="acc_FCU">#REF!</definedName>
    <definedName name="Acc_payable_growth_fore">#REF!</definedName>
    <definedName name="acc_Pump">#REF!</definedName>
    <definedName name="Acc_Rec_growth_fore">#REF!</definedName>
    <definedName name="accc" hidden="1">{"'Break down'!$A$4"}</definedName>
    <definedName name="AccDepr">#REF!</definedName>
    <definedName name="accesspanel">#REF!</definedName>
    <definedName name="AccidentPrevention">#REF!</definedName>
    <definedName name="ACCNT_10">#REF!</definedName>
    <definedName name="ACCNT_10THRU95">#REF!</definedName>
    <definedName name="ACCNT_11">#REF!</definedName>
    <definedName name="ACCNT_12">#REF!</definedName>
    <definedName name="ACCNT_13">#REF!</definedName>
    <definedName name="ACCNT_14">#REF!</definedName>
    <definedName name="ACCNT_15">#REF!</definedName>
    <definedName name="ACCNT_15.11">#REF!</definedName>
    <definedName name="ACCNT_15.12">#REF!</definedName>
    <definedName name="ACCNT_15.14">#REF!</definedName>
    <definedName name="ACCNT_15.22">#REF!</definedName>
    <definedName name="ACCNT_16">#REF!</definedName>
    <definedName name="ACCNT_20">#REF!</definedName>
    <definedName name="ACCNT_21">#REF!</definedName>
    <definedName name="accnt_21.01">#REF!</definedName>
    <definedName name="accnt_21.02">#REF!</definedName>
    <definedName name="ACCNT_22">#REF!</definedName>
    <definedName name="ACCNT_22.9">#REF!</definedName>
    <definedName name="ACCNT_23">#REF!</definedName>
    <definedName name="ACCNT_25">#REF!</definedName>
    <definedName name="ACCNT_25.4">#REF!</definedName>
    <definedName name="ACCNT_25.6">#REF!</definedName>
    <definedName name="ACCNT_26">#REF!</definedName>
    <definedName name="ACCNT_26.2">#REF!</definedName>
    <definedName name="ACCNT_26.3">#REF!</definedName>
    <definedName name="ACCNT_27.1">#REF!</definedName>
    <definedName name="ACCNT_27.2">#REF!</definedName>
    <definedName name="ACCNT_28">#REF!</definedName>
    <definedName name="ACCNT_28.6">#REF!</definedName>
    <definedName name="ACCNT_29">#REF!</definedName>
    <definedName name="ACCNT_30">#REF!</definedName>
    <definedName name="ACCNT_40">#REF!</definedName>
    <definedName name="ACCNT_41">#REF!</definedName>
    <definedName name="ACCNT_41.1">#REF!</definedName>
    <definedName name="ACCNT_42">#REF!</definedName>
    <definedName name="ACCNT_43">#REF!</definedName>
    <definedName name="ACCNT_44">#REF!</definedName>
    <definedName name="ACCNT_45">#REF!</definedName>
    <definedName name="ACCNT_46">#REF!</definedName>
    <definedName name="ACCNT_47">#REF!</definedName>
    <definedName name="ACCNT_47.1">#REF!</definedName>
    <definedName name="ACCNT_47.3">#REF!</definedName>
    <definedName name="ACCNT_47.4">#REF!</definedName>
    <definedName name="ACCNT_47.8">#REF!</definedName>
    <definedName name="ACCNT_48">#REF!</definedName>
    <definedName name="ACCNT_48.5">#REF!</definedName>
    <definedName name="ACCNT_48.9">#REF!</definedName>
    <definedName name="ACCNT_49">#REF!</definedName>
    <definedName name="ACCNT_50">#REF!</definedName>
    <definedName name="ACCNT_50_54_AF_YARD">#REF!</definedName>
    <definedName name="ACCNT_50_54_AFPB">#REF!</definedName>
    <definedName name="ACCNT_50_54_C1PB">#REF!</definedName>
    <definedName name="ACCNT_50_54_C1YARD">#REF!</definedName>
    <definedName name="ACCNT_50_54_CPB">#REF!</definedName>
    <definedName name="ACCNT_50_54_CRPB">#REF!</definedName>
    <definedName name="ACCNT_50_54_CRPB_HG">#REF!</definedName>
    <definedName name="ACCNT_50_54_CRPBAG">#REF!</definedName>
    <definedName name="ACCNT_50_54_CRYARDAG">#REF!</definedName>
    <definedName name="ACCNT_50_54_CYARD">#REF!</definedName>
    <definedName name="ACCNT_50_54_HISTORY">#REF!</definedName>
    <definedName name="ACCNT_50_54_KPB">#REF!</definedName>
    <definedName name="ACCNT_50_54_KYARD">#REF!</definedName>
    <definedName name="ACCNT_50_54_LBAG">#REF!</definedName>
    <definedName name="ACCNT_50_54_OFFSITE">#REF!</definedName>
    <definedName name="ACCNT_50_54_PAINT">#REF!</definedName>
    <definedName name="ACCNT_50_54_PB">#REF!</definedName>
    <definedName name="ACCNT_50_54_PBAG">#REF!</definedName>
    <definedName name="ACCNT_50_54_SPB">#REF!</definedName>
    <definedName name="ACCNT_50_54_SPPB">#REF!</definedName>
    <definedName name="ACCNT_50_54_SPYARD">#REF!</definedName>
    <definedName name="ACCNT_50_54_SYARD">#REF!</definedName>
    <definedName name="ACCNT_50_54_YARD">#REF!</definedName>
    <definedName name="ACCNT_50_54_YARDAG">#REF!</definedName>
    <definedName name="ACCNT_51.6">#REF!</definedName>
    <definedName name="ACCNT_51.7">#REF!</definedName>
    <definedName name="ACCNT_51.8">#REF!</definedName>
    <definedName name="ACCNT_51BOP">#REF!</definedName>
    <definedName name="ACCNT_51HP">#REF!</definedName>
    <definedName name="ACCNT_51OFFSITE">#REF!</definedName>
    <definedName name="ACCNT_51YARD">#REF!</definedName>
    <definedName name="ACCNT_52BOP">#REF!</definedName>
    <definedName name="ACCNT_52HP">#REF!</definedName>
    <definedName name="ACCNT_52OFFSITE">#REF!</definedName>
    <definedName name="ACCNT_52YARD">#REF!</definedName>
    <definedName name="ACCNT_53">#REF!</definedName>
    <definedName name="ACCNT_54">#REF!</definedName>
    <definedName name="ACCNT_54.1">#REF!</definedName>
    <definedName name="ACCNT_54.11">#REF!</definedName>
    <definedName name="ACCNT_54.12">#REF!</definedName>
    <definedName name="ACCNT_54.13">#REF!</definedName>
    <definedName name="ACCNT_54.14">#REF!</definedName>
    <definedName name="ACCNT_54.15">#REF!</definedName>
    <definedName name="ACCNT_54.19">#REF!</definedName>
    <definedName name="ACCNT_54.9">#REF!</definedName>
    <definedName name="ACCNT_55">#REF!</definedName>
    <definedName name="ACCNT_55.1">#REF!</definedName>
    <definedName name="ACCNT_55.2">#REF!</definedName>
    <definedName name="ACCNT_55.3">#REF!</definedName>
    <definedName name="ACCNT_55.4">#REF!</definedName>
    <definedName name="ACCNT_55.5">#REF!</definedName>
    <definedName name="ACCNT_55.9">#REF!</definedName>
    <definedName name="ACCNT_55_DISCOUNT">#REF!</definedName>
    <definedName name="ACCNT_55_HANGER">#REF!</definedName>
    <definedName name="ACCNT_55_HISTCHK">#REF!</definedName>
    <definedName name="ACCNT_55_PAINT">#REF!</definedName>
    <definedName name="ACCNT_55_VALVES">#REF!</definedName>
    <definedName name="ACCNT_57">#REF!</definedName>
    <definedName name="ACCNT_57_AG">#REF!</definedName>
    <definedName name="ACCNT_58">#REF!</definedName>
    <definedName name="ACCNT_58.1">#REF!</definedName>
    <definedName name="ACCNT_58.7">#REF!</definedName>
    <definedName name="ACCNT_59">#REF!</definedName>
    <definedName name="ACCNT_59.1">#REF!</definedName>
    <definedName name="ACCNT_59_NDE">#REF!</definedName>
    <definedName name="ACCNT_59_STRESS">#REF!</definedName>
    <definedName name="ACCNT_60">#REF!</definedName>
    <definedName name="ACCNT_61">#REF!</definedName>
    <definedName name="ACCNT_62">#REF!</definedName>
    <definedName name="ACCNT_62.2">#REF!</definedName>
    <definedName name="ACCNT_62.5">#REF!</definedName>
    <definedName name="ACCNT_63">#REF!</definedName>
    <definedName name="ACCNT_70">#REF!</definedName>
    <definedName name="ACCNT_71">#REF!</definedName>
    <definedName name="accnt_71.9">#REF!</definedName>
    <definedName name="ACCNT_72">#REF!</definedName>
    <definedName name="ACCNT_72.1">#REF!</definedName>
    <definedName name="ACCNT_72.2">#REF!</definedName>
    <definedName name="ACCNT_72.3">#REF!</definedName>
    <definedName name="ACCNT_72.33">#REF!</definedName>
    <definedName name="ACCNT_72.4">#REF!</definedName>
    <definedName name="ACCNT_73">#REF!</definedName>
    <definedName name="ACCNT_74">#REF!</definedName>
    <definedName name="ACCNT_74.3">#REF!</definedName>
    <definedName name="ACCNT_75">#REF!</definedName>
    <definedName name="ACCNT_75.1">#REF!</definedName>
    <definedName name="ACCNT_75.11">#REF!</definedName>
    <definedName name="ACCNT_76">#REF!</definedName>
    <definedName name="ACCNT_76.5">#REF!</definedName>
    <definedName name="ACCNT_76.70_ANODE">#REF!</definedName>
    <definedName name="ACCNT_76.70_JB">#REF!</definedName>
    <definedName name="ACCNT_77">#REF!</definedName>
    <definedName name="ACCNT_78">#REF!</definedName>
    <definedName name="ACCNT_78.761">#REF!</definedName>
    <definedName name="ACCNT_78.762">#REF!</definedName>
    <definedName name="ACCNT_78.81">#REF!</definedName>
    <definedName name="ACCNT_78.821">#REF!</definedName>
    <definedName name="ACCNT_78.827">#REF!</definedName>
    <definedName name="ACCNT_78.8275">#REF!</definedName>
    <definedName name="ACCNT_78.828">#REF!</definedName>
    <definedName name="ACCNT_78.83">#REF!</definedName>
    <definedName name="ACCNT_78.84">#REF!</definedName>
    <definedName name="ACCNT_78.85">#REF!</definedName>
    <definedName name="ACCNT_78.861">#REF!</definedName>
    <definedName name="ACCNT_78.862">#REF!</definedName>
    <definedName name="ACCNT_79">#REF!</definedName>
    <definedName name="ACCNT_80">#REF!</definedName>
    <definedName name="ACCNT_81">#REF!</definedName>
    <definedName name="ACCNT_82">#REF!</definedName>
    <definedName name="ACCNT_82.2">#REF!</definedName>
    <definedName name="ACCNT_82.7">#REF!</definedName>
    <definedName name="ACCNT_82.72">#REF!</definedName>
    <definedName name="ACCNT_82.80">#REF!</definedName>
    <definedName name="ACCNT_83">#REF!</definedName>
    <definedName name="ACCNT_83.1">#REF!</definedName>
    <definedName name="ACCNT_84">#REF!</definedName>
    <definedName name="ACCNT_84.1">#REF!</definedName>
    <definedName name="ACCNT_84.3">#REF!</definedName>
    <definedName name="ACCNT_84.4">#REF!</definedName>
    <definedName name="ACCNT_84.6">#REF!</definedName>
    <definedName name="ACCNT_85">#REF!</definedName>
    <definedName name="ACCNT_86">#REF!</definedName>
    <definedName name="ACCNT_87">#REF!</definedName>
    <definedName name="ACCNT_90">#REF!</definedName>
    <definedName name="ACCNT_91">#REF!</definedName>
    <definedName name="ACCNT_91.1">#REF!</definedName>
    <definedName name="ACCNT_91.2">#REF!</definedName>
    <definedName name="ACCNT_91.3">#REF!</definedName>
    <definedName name="ACCNT_91.5">#REF!</definedName>
    <definedName name="ACCNT_91.55">#REF!</definedName>
    <definedName name="ACCNT_91.6">#REF!</definedName>
    <definedName name="ACCNT_91.7">#REF!</definedName>
    <definedName name="ACCNT_91THRU93">#REF!</definedName>
    <definedName name="ACCNT_91THRU95">#REF!</definedName>
    <definedName name="ACCNT_92">#REF!</definedName>
    <definedName name="ACCNT_92.1">#REF!</definedName>
    <definedName name="ACCNT_92.2">#REF!</definedName>
    <definedName name="ACCNT_92.3">#REF!</definedName>
    <definedName name="ACCNT_92.5">#REF!</definedName>
    <definedName name="ACCNT_92.6">#REF!</definedName>
    <definedName name="ACCNT_92.7">#REF!</definedName>
    <definedName name="ACCNT_92.8">#REF!</definedName>
    <definedName name="ACCNT_92.81">#REF!</definedName>
    <definedName name="ACCNT_92.82">#REF!</definedName>
    <definedName name="ACCNT_92.83">#REF!</definedName>
    <definedName name="ACCNT_92.84">#REF!</definedName>
    <definedName name="ACCNT_93">#REF!</definedName>
    <definedName name="ACCNT_94">#REF!</definedName>
    <definedName name="ACCNT_94.01">#REF!</definedName>
    <definedName name="ACCNT_94.02">#REF!</definedName>
    <definedName name="ACCNT_94.03">#REF!</definedName>
    <definedName name="ACCNT_94.04">#REF!</definedName>
    <definedName name="ACCNT_94.05">#REF!</definedName>
    <definedName name="ACCNT_94.09">#REF!</definedName>
    <definedName name="ACCNT_94.11">#REF!</definedName>
    <definedName name="ACCNT_94.12">#REF!</definedName>
    <definedName name="ACCNT_94.13">#REF!</definedName>
    <definedName name="ACCNT_94.14">#REF!</definedName>
    <definedName name="ACCNT_94.15">#REF!</definedName>
    <definedName name="ACCNT_94.16">#REF!</definedName>
    <definedName name="ACCNT_94.17">#REF!</definedName>
    <definedName name="ACCNT_94.18">#REF!</definedName>
    <definedName name="ACCNT_94.19">#REF!</definedName>
    <definedName name="ACCNT_94FCN">#REF!</definedName>
    <definedName name="ACCNT_94IS">#REF!</definedName>
    <definedName name="ACCNT_94LOCAL">#REF!</definedName>
    <definedName name="ACCNT_94US">#REF!</definedName>
    <definedName name="ACCNT_95">#REF!</definedName>
    <definedName name="ACCNT_95.1">#REF!</definedName>
    <definedName name="ACCNT_95.1FCN">#REF!</definedName>
    <definedName name="ACCNT_95.1IS">#REF!</definedName>
    <definedName name="ACCNT_95.1LOCAL">#REF!</definedName>
    <definedName name="ACCNT_95.1US">#REF!</definedName>
    <definedName name="ACCNT_95.3">#REF!</definedName>
    <definedName name="ACCNT_96">#REF!</definedName>
    <definedName name="ACCNT_97">#REF!</definedName>
    <definedName name="ACCNT_98">#REF!</definedName>
    <definedName name="ACCNT_98.1">#REF!</definedName>
    <definedName name="ACCNT_98.10THRU30">#REF!</definedName>
    <definedName name="ACCNT_98.11">#REF!</definedName>
    <definedName name="ACCNT_98.12">#REF!</definedName>
    <definedName name="ACCNT_98.13">#REF!</definedName>
    <definedName name="ACCNT_98.131">#REF!</definedName>
    <definedName name="ACCNT_98.14">#REF!</definedName>
    <definedName name="ACCNT_98.15">#REF!</definedName>
    <definedName name="ACCNT_98.16">#REF!</definedName>
    <definedName name="ACCNT_98.17">#REF!</definedName>
    <definedName name="ACCNT_98.18">#REF!</definedName>
    <definedName name="ACCNT_98.19">#REF!</definedName>
    <definedName name="ACCNT_98.191">#REF!</definedName>
    <definedName name="ACCNT_98.192">#REF!</definedName>
    <definedName name="ACCNT_98.2">#REF!</definedName>
    <definedName name="ACCNT_98.21">#REF!</definedName>
    <definedName name="ACCNT_98.22">#REF!</definedName>
    <definedName name="ACCNT_98.23">#REF!</definedName>
    <definedName name="ACCNT_98.24">#REF!</definedName>
    <definedName name="ACCNT_98.26">#REF!</definedName>
    <definedName name="ACCNT_98.3">#REF!</definedName>
    <definedName name="ACCNT_98.4">#REF!</definedName>
    <definedName name="ACCNT_98.40THRU90">#REF!</definedName>
    <definedName name="ACCNT_98.5">#REF!</definedName>
    <definedName name="ACCNT_98.51">#REF!</definedName>
    <definedName name="ACCNT_98.52">#REF!</definedName>
    <definedName name="ACCNT_98.6">#REF!</definedName>
    <definedName name="ACCNT_98.7">#REF!</definedName>
    <definedName name="ACCNT_98.8">#REF!</definedName>
    <definedName name="ACCNT_98.9">#REF!</definedName>
    <definedName name="ACCNT_98.91">#REF!</definedName>
    <definedName name="ACCNT_98.92">#REF!</definedName>
    <definedName name="ACCNT_98.93">#REF!</definedName>
    <definedName name="ACCNT_98.94">#REF!</definedName>
    <definedName name="ACCNT_99">#REF!</definedName>
    <definedName name="ACCNT_TOT">#REF!</definedName>
    <definedName name="account">'[29]Raw Data'!$B$6:$J$42</definedName>
    <definedName name="Accrual_Doc">#REF!</definedName>
    <definedName name="Accrued_compensation_growth_fore">#REF!</definedName>
    <definedName name="Accrued_expenses_growth_fore">#REF!</definedName>
    <definedName name="Accum_Cap_Expenses_growth_fore">#REF!</definedName>
    <definedName name="Accum_Goodwill_Amort_growth_fore">#REF!</definedName>
    <definedName name="ACD">#REF!</definedName>
    <definedName name="ACG">[69]Summary!$HC$76:$HC$81</definedName>
    <definedName name="achla" hidden="1">#REF!</definedName>
    <definedName name="aclf">[70]Factors!$C$2</definedName>
    <definedName name="acoustic">#REF!</definedName>
    <definedName name="Acousticceiling12mm">#REF!</definedName>
    <definedName name="acousticGyp12mm">'[71]Build Up rate'!$D$51</definedName>
    <definedName name="acousticlad">#REF!</definedName>
    <definedName name="ActBud">#REF!</definedName>
    <definedName name="ActFCST">[72]INPUT!$B$51</definedName>
    <definedName name="Action" hidden="1">{"'Sheet1'!$A$1:$R$58"}</definedName>
    <definedName name="Action1" hidden="1">{"'Sheet1'!$A$1:$R$58"}</definedName>
    <definedName name="ACTIVITY_5">#REF!</definedName>
    <definedName name="ACTIVITY_6">#REF!</definedName>
    <definedName name="Actual">#REF!</definedName>
    <definedName name="ACTUALS">#REF!</definedName>
    <definedName name="ADB" hidden="1">[64]기계내역서!#REF!</definedName>
    <definedName name="Add_Quote">[28]!Add_Quote</definedName>
    <definedName name="addddd">[28]!addddd</definedName>
    <definedName name="additional">#REF!</definedName>
    <definedName name="additions">#REF!</definedName>
    <definedName name="ADDR">HAJIME:OWARI</definedName>
    <definedName name="Address">#REF!</definedName>
    <definedName name="adesilex">#REF!</definedName>
    <definedName name="adfad">#REF!</definedName>
    <definedName name="adfaDF" hidden="1">{"PriceSheetNoMargins",#N/A,FALSE,"PriceSheet"}</definedName>
    <definedName name="ADFADFDa" hidden="1">{"PriceSheetNoMargins",#N/A,FALSE,"PriceSheet"}</definedName>
    <definedName name="ADFAdfqweqEFAfaFAf" hidden="1">{"PriceSheetNoMargins",#N/A,FALSE,"PriceSheet"}</definedName>
    <definedName name="adfasfaw">#REF!</definedName>
    <definedName name="ADFGHSDFASDFGASDFG" hidden="1">{"PriceSheetNoMargins",#N/A,FALSE,"PriceSheet"}</definedName>
    <definedName name="aDis">"$#REF!.$#REF!$#REF!"</definedName>
    <definedName name="adj.1">#REF!</definedName>
    <definedName name="adj.2">#REF!</definedName>
    <definedName name="adj.3">#REF!</definedName>
    <definedName name="adj.4">#REF!</definedName>
    <definedName name="Adj_net_oper_fore">#REF!</definedName>
    <definedName name="ADSasva">'[3]Ra  stair'!#REF!</definedName>
    <definedName name="ADSC">#REF!</definedName>
    <definedName name="adsff">#REF!</definedName>
    <definedName name="Adv_cost">#REF!</definedName>
    <definedName name="aeaere" hidden="1">#REF!</definedName>
    <definedName name="aed">#REF!</definedName>
    <definedName name="aeFaFad" hidden="1">{"PriceSheetNoMargins",#N/A,FALSE,"PriceSheet"}</definedName>
    <definedName name="AEGASFGASFG" hidden="1">{"PriceSheetNoMargins",#N/A,FALSE,"PriceSheet"}</definedName>
    <definedName name="AERHTEQTHQ" hidden="1">{"'Sheet1'!$A$1:$R$58"}</definedName>
    <definedName name="aerrrrrr">[28]!aerrrrrr</definedName>
    <definedName name="AEXDisc">[73]AEX_IMPORTS!$D$2</definedName>
    <definedName name="AF.21">#REF!</definedName>
    <definedName name="AF.22">#REF!</definedName>
    <definedName name="AF_TST">#N/A</definedName>
    <definedName name="aFadF" hidden="1">{"PriceSheetNoMargins",#N/A,FALSE,"PriceSheet"}</definedName>
    <definedName name="AFafa" hidden="1">{"PriceSheetNoMargins",#N/A,FALSE,"PriceSheet"}</definedName>
    <definedName name="aFAFAFA" hidden="1">{"PriceSheetNoMargins",#N/A,FALSE,"PriceSheet"}</definedName>
    <definedName name="aFafasdfa" hidden="1">{"PriceSheetNoMargins",#N/A,FALSE,"PriceSheet"}</definedName>
    <definedName name="afasfsagfas" hidden="1">{#N/A,#N/A,FALSE,"Chi tiÆt"}</definedName>
    <definedName name="AFCH">#N/A</definedName>
    <definedName name="afdasgh" hidden="1">{#N/A,#N/A,FALSE,"CCTV"}</definedName>
    <definedName name="afdewrw">#REF!</definedName>
    <definedName name="afdsfdg" hidden="1">{#N/A,#N/A,FALSE,"CCTV"}</definedName>
    <definedName name="afffgff" hidden="1">{#N/A,#N/A,FALSE,"CCTV"}</definedName>
    <definedName name="afgdsvzcx">#REF!</definedName>
    <definedName name="AFGIS_ELECT">#REF!</definedName>
    <definedName name="AFGSFAGSFG" hidden="1">{"PriceSheetNoMargins",#N/A,FALSE,"PriceSheet"}</definedName>
    <definedName name="aflex25">[55]Factors!$D$364</definedName>
    <definedName name="aflexf25">[55]Factors!$F$364</definedName>
    <definedName name="aflexl25">[55]Factors!$E$364</definedName>
    <definedName name="afq">[28]!afq</definedName>
    <definedName name="Aged" hidden="1">{"'Sheet1'!$A$1:$R$58"}</definedName>
    <definedName name="Agent">'[74]RSM and Distributors'!$S$3:$S$7</definedName>
    <definedName name="agfc" hidden="1">[68]Z!$T$179:$AH$179</definedName>
    <definedName name="aggregate">#REF!</definedName>
    <definedName name="AGM_Tot">#REF!</definedName>
    <definedName name="agsdfhgjdf">#REF!</definedName>
    <definedName name="agsdfhjk">#REF!</definedName>
    <definedName name="agsfdhjk">#REF!</definedName>
    <definedName name="agv.100">#REF!</definedName>
    <definedName name="agv.125">#REF!</definedName>
    <definedName name="agv.15">#REF!</definedName>
    <definedName name="agv.150">#REF!</definedName>
    <definedName name="agv.20">#REF!</definedName>
    <definedName name="agv.25">#REF!</definedName>
    <definedName name="agv.32">#REF!</definedName>
    <definedName name="agv.40">#REF!</definedName>
    <definedName name="agv.50">#REF!</definedName>
    <definedName name="agv.65">#REF!</definedName>
    <definedName name="agv.80">#REF!</definedName>
    <definedName name="ah">#REF!</definedName>
    <definedName name="ahr">#REF!</definedName>
    <definedName name="ai">#REF!</definedName>
    <definedName name="Aic_Instrumentation_List">#REF!</definedName>
    <definedName name="AIE">'[75]DETAIL '!#REF!</definedName>
    <definedName name="AIR">'[75]DETAIL '!#REF!</definedName>
    <definedName name="air_trap">#REF!</definedName>
    <definedName name="AirCon">'[76]Ra  stair'!#REF!</definedName>
    <definedName name="ajestment">#REF!</definedName>
    <definedName name="AJYVNBGFVC">#REF!</definedName>
    <definedName name="Alarm_current_Amp_In_Minutes">#REF!</definedName>
    <definedName name="alcol">#REF!</definedName>
    <definedName name="alcp100">#REF!</definedName>
    <definedName name="alcp200">#REF!</definedName>
    <definedName name="alpro2000">#REF!</definedName>
    <definedName name="alproclips">#REF!</definedName>
    <definedName name="alprovermag">#REF!</definedName>
    <definedName name="als0.5">#REF!</definedName>
    <definedName name="alternativebrickfinish">#REF!</definedName>
    <definedName name="alulocker">#REF!</definedName>
    <definedName name="alum">#REF!</definedName>
    <definedName name="AlumC">[77]BUR!$E$19</definedName>
    <definedName name="AlumL">[77]BUR!$E$15</definedName>
    <definedName name="AlumPL">[77]BUR!$E$16</definedName>
    <definedName name="AlumR">[77]BUR!$E$12</definedName>
    <definedName name="AM">#REF!</definedName>
    <definedName name="Americas">#REF!</definedName>
    <definedName name="Amount_Dhs.">"F1"</definedName>
    <definedName name="Amt_Contingency">'[34]#REF'!$F$26</definedName>
    <definedName name="Amt_Demolition">'[34]#REF'!$F$8</definedName>
    <definedName name="Amt_Design.Fee">'[34]#REF'!$F$43</definedName>
    <definedName name="Amt_Direct.Cost">'[34]#REF'!$F$25</definedName>
    <definedName name="Amt_Earth.Work">'[34]#REF'!$F$10</definedName>
    <definedName name="Amt_Elec">'[34]#REF'!$F$22</definedName>
    <definedName name="Amt_Ext.Civil">'[34]#REF'!$F$19</definedName>
    <definedName name="Amt_Finish.Work">'[34]#REF'!$F$17</definedName>
    <definedName name="Amt_Lift">'[34]#REF'!$F$23</definedName>
    <definedName name="Amt_Mech">'[34]#REF'!$F$20</definedName>
    <definedName name="Amt_Onsite">'[34]#REF'!$F$54</definedName>
    <definedName name="Amt_Others">'[34]#REF'!$F$44</definedName>
    <definedName name="Amt_PC.PS">'[34]#REF'!$F$53</definedName>
    <definedName name="Amt_Pile.Work">'[34]#REF'!$F$9</definedName>
    <definedName name="Amt_prev_paid">[78]CERTIFICATE!#REF!</definedName>
    <definedName name="Amt_prev_paid_range">[78]CERTIFICATE!#REF!</definedName>
    <definedName name="Amt_Project">'[34]#REF'!$F$58</definedName>
    <definedName name="Amt_Sub.Struc">'[34]#REF'!$F$12</definedName>
    <definedName name="Amt_Super.Struc">'[34]#REF'!$F$13</definedName>
    <definedName name="AN">#REF!</definedName>
    <definedName name="Analysis" hidden="1">#REF!</definedName>
    <definedName name="anchor">#REF!</definedName>
    <definedName name="and">#REF!</definedName>
    <definedName name="ANE">#REF!</definedName>
    <definedName name="ang45x45x5">#REF!</definedName>
    <definedName name="ang50x50x6">#REF!</definedName>
    <definedName name="ang65x65x6">#REF!</definedName>
    <definedName name="angle">#REF!</definedName>
    <definedName name="anitirustpainttosteelstr">#REF!</definedName>
    <definedName name="ann">#REF!</definedName>
    <definedName name="anna">'[79]Cash Flow Worksheet'!#REF!</definedName>
    <definedName name="annayam">#REF!</definedName>
    <definedName name="anne">#REF!</definedName>
    <definedName name="annealing">#REF!</definedName>
    <definedName name="annealing1">#REF!</definedName>
    <definedName name="ansc">#REF!</definedName>
    <definedName name="anscjuly">#REF!</definedName>
    <definedName name="anscount" hidden="1">1</definedName>
    <definedName name="antique">#REF!</definedName>
    <definedName name="Antoan" hidden="1">{"'Sheet1'!$L$16"}</definedName>
    <definedName name="ANV">#REF!</definedName>
    <definedName name="aor">#REF!</definedName>
    <definedName name="Apartment_Loading_Summary">#REF!</definedName>
    <definedName name="apet">#REF!</definedName>
    <definedName name="APPLI">[80]Calendar!$I:$I</definedName>
    <definedName name="Application">#REF!</definedName>
    <definedName name="Application1">#REF!</definedName>
    <definedName name="Application2">#REF!</definedName>
    <definedName name="appr.110">[49]Factors!$N$206</definedName>
    <definedName name="appr.160">[49]Factors!$N$207</definedName>
    <definedName name="appr.200">#REF!</definedName>
    <definedName name="appr.250">#REF!</definedName>
    <definedName name="appr.315">#REF!</definedName>
    <definedName name="appr.355">#REF!</definedName>
    <definedName name="appr.63">[49]Factors!$N$203</definedName>
    <definedName name="appr.75">[49]Factors!$N$204</definedName>
    <definedName name="appr.90">[49]Factors!$N$205</definedName>
    <definedName name="appt">#REF!</definedName>
    <definedName name="apptapr">#REF!</definedName>
    <definedName name="apptaug">#REF!</definedName>
    <definedName name="apptdec">#REF!</definedName>
    <definedName name="apptfeb">#REF!</definedName>
    <definedName name="apptjan">#REF!</definedName>
    <definedName name="apptjuly">#REF!</definedName>
    <definedName name="apptjune">#REF!</definedName>
    <definedName name="apptmarch">#REF!</definedName>
    <definedName name="apptmay">#REF!</definedName>
    <definedName name="apptnov">[81]APPT!$C$2:$C$208</definedName>
    <definedName name="apptoct">#REF!</definedName>
    <definedName name="apptrange">[81]APPT!$A$2:$M$208</definedName>
    <definedName name="apptsep">#REF!</definedName>
    <definedName name="apptsglnov">[81]APPT_SGL!$D$2:$D$6064</definedName>
    <definedName name="apptsglrange">[81]APPT_SGL!$A$2:$N$6064</definedName>
    <definedName name="apr">[82]apr_data!$A:$Y</definedName>
    <definedName name="APR_JR">#REF!</definedName>
    <definedName name="aq">[28]!aq</definedName>
    <definedName name="AQCFafAFasdf" hidden="1">{"PriceSheetNoMargins",#N/A,FALSE,"PriceSheet"}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e">#N/A</definedName>
    <definedName name="ARCH_CITY">#REF!</definedName>
    <definedName name="ARCH_ESC">#REF!</definedName>
    <definedName name="ARCH_LAB">#REF!</definedName>
    <definedName name="ARCH_MAT">#REF!</definedName>
    <definedName name="ARCH_OLD_CITY">#REF!</definedName>
    <definedName name="ARCH_OLD_ESC">#REF!</definedName>
    <definedName name="ARCH_OLD_PROD">#REF!</definedName>
    <definedName name="ARCH_OLD_WAGE">#REF!</definedName>
    <definedName name="ARCH_PROD">#REF!</definedName>
    <definedName name="ARCH_WAGE">#REF!</definedName>
    <definedName name="archcoat">#REF!</definedName>
    <definedName name="AREAS">#REF!</definedName>
    <definedName name="AREERHAERH" hidden="1">{"'Sheet1'!$A$1:$R$58"}</definedName>
    <definedName name="argEHAEHT" hidden="1">{"'Sheet1'!$A$1:$R$58"}</definedName>
    <definedName name="ARGFARHA" hidden="1">{"'Sheet1'!$A$1:$R$58"}</definedName>
    <definedName name="ArrangementCleaning">#REF!</definedName>
    <definedName name="ArrengeCleaning">#REF!</definedName>
    <definedName name="arrow.down">"â"</definedName>
    <definedName name="arrow.left">"ß"</definedName>
    <definedName name="arrow.right">"à"</definedName>
    <definedName name="arrow.up">"á"</definedName>
    <definedName name="ARTJNHBGVF">#REF!</definedName>
    <definedName name="arv.100">#REF!</definedName>
    <definedName name="arv.125">#REF!</definedName>
    <definedName name="arv.15">#REF!</definedName>
    <definedName name="arv.150">#REF!</definedName>
    <definedName name="arv.20">#REF!</definedName>
    <definedName name="arv.200">#REF!</definedName>
    <definedName name="arv.25">#REF!</definedName>
    <definedName name="arv.250">#REF!</definedName>
    <definedName name="arv.300">#REF!</definedName>
    <definedName name="arv.32">#REF!</definedName>
    <definedName name="arv.40">#REF!</definedName>
    <definedName name="arv.50">#REF!</definedName>
    <definedName name="arv.65">#REF!</definedName>
    <definedName name="arv.80">#REF!</definedName>
    <definedName name="as.co.sheet">#REF!</definedName>
    <definedName name="as.ridge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AS" hidden="1">#REF!</definedName>
    <definedName name="ASASFSF" hidden="1">{"PriceSheetNoMargins",#N/A,FALSE,"PriceSheet"}</definedName>
    <definedName name="ASASSSS">'[83]Price Sheet'!$M$4</definedName>
    <definedName name="asc">'[4]13-septic'!#REF!</definedName>
    <definedName name="ASDADASD">[85]Details!#REF!</definedName>
    <definedName name="asdas">#REF!</definedName>
    <definedName name="ASDASDd" hidden="1">{"PriceSheetNoMargins",#N/A,FALSE,"PriceSheet"}</definedName>
    <definedName name="asdera">[28]!asdera</definedName>
    <definedName name="ASDFASDF" hidden="1">{"PriceSheetNoMargins",#N/A,FALSE,"PriceSheet"}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SADFGSAG" hidden="1">{"PriceSheetNoMargins",#N/A,FALSE,"PriceSheet"}</definedName>
    <definedName name="asdsads">#REF!</definedName>
    <definedName name="ASDSFSAF" hidden="1">{"PriceSheetNoMargins",#N/A,FALSE,"PriceSheet"}</definedName>
    <definedName name="ase">[81]BOQ!#REF!</definedName>
    <definedName name="aserr">#REF!</definedName>
    <definedName name="asf" hidden="1">{"'Sheet1'!$L$16"}</definedName>
    <definedName name="asfgs" hidden="1">{"PriceSheetNoMargins",#N/A,FALSE,"PriceSheet"}</definedName>
    <definedName name="asfgsafg" hidden="1">{"PriceSheetNoMargins",#N/A,FALSE,"PriceSheet"}</definedName>
    <definedName name="ASFGSAGAS" hidden="1">{"PriceSheetNoMargins",#N/A,FALSE,"PriceSheet"}</definedName>
    <definedName name="ASFGSFG" hidden="1">{"PriceSheetNoMargins",#N/A,FALSE,"PriceSheet"}</definedName>
    <definedName name="asfgsgsfa" hidden="1">{"PriceSheetNoMargins",#N/A,FALSE,"PriceSheet"}</definedName>
    <definedName name="asfh">#REF!</definedName>
    <definedName name="asgqwjfgwlfgelf" hidden="1">{#N/A,#N/A,FALSE,"BOX RFQ SHEET"}</definedName>
    <definedName name="Asia_Pac">#REF!</definedName>
    <definedName name="Asitha">#REF!</definedName>
    <definedName name="asp" hidden="1">#REF!</definedName>
    <definedName name="asrhgdn">#REF!</definedName>
    <definedName name="asset_life">#REF!</definedName>
    <definedName name="AssetLife">#REF!</definedName>
    <definedName name="AssetLife2">#REF!</definedName>
    <definedName name="asvrehtuymjnhbtgv">#REF!</definedName>
    <definedName name="athlon">#REF!</definedName>
    <definedName name="ATLANTIC">[86]NATION!$A$2:$A$32</definedName>
    <definedName name="atm">'[84]Cost Sheet'!#REF!</definedName>
    <definedName name="Att">'[87]Equipment Schedule'!$L$20</definedName>
    <definedName name="attenu">[88]PA!$H$106</definedName>
    <definedName name="Attrition_Year">#REF!</definedName>
    <definedName name="AUD">#REF!</definedName>
    <definedName name="AUD_10">#REF!</definedName>
    <definedName name="AUD_9">#REF!</definedName>
    <definedName name="aug">[89]aug_data!$A:$Y</definedName>
    <definedName name="Auth_Rev_1202">#REF!</definedName>
    <definedName name="Auth_Rev_May03">#REF!</definedName>
    <definedName name="Auth_Rev_Query_0903">#REF!</definedName>
    <definedName name="AuthDealerRev_0103">#REF!</definedName>
    <definedName name="AuthRev_Apr03">#REF!</definedName>
    <definedName name="AuthRev_Query_.2_0703">#REF!</definedName>
    <definedName name="AuthRev_Query_0203">#REF!</definedName>
    <definedName name="AuthRev_Query_0603">#REF!</definedName>
    <definedName name="AuthRev_Query_Mar03">#REF!</definedName>
    <definedName name="Authrev200210_Query">#REF!</definedName>
    <definedName name="Authrev200211_Query">#REF!</definedName>
    <definedName name="aux">#REF!</definedName>
    <definedName name="AUX_CONT_PNLS">#REF!</definedName>
    <definedName name="avfgdhbbvfdc">#REF!</definedName>
    <definedName name="AVG_BOX_cryostat_cost">'[90]BOX Cryostat Details'!$C$18</definedName>
    <definedName name="AVG_BOX_TunerCoupler_cost">'[90]BOX Cryostat Details'!$D$24</definedName>
    <definedName name="AVG_cavity_cost_024">'[90]Driver Linac Layout'!$I$2</definedName>
    <definedName name="AVG_cavity_cost_031">'[90]Driver Linac Layout'!$I$3</definedName>
    <definedName name="AVG_cavity_cost_062">'[90]Driver Linac Layout'!$I$4</definedName>
    <definedName name="AVG_cavity_cost_151">'[90]Driver Linac Layout'!$I$5</definedName>
    <definedName name="AVG_cavity_cost_263">'[90]Driver Linac Layout'!$I$6</definedName>
    <definedName name="AVG_cavity_cost_394">'[90]Driver Linac Layout'!$I$7</definedName>
    <definedName name="AVG_cryomodule_cost_490">'[90]Driver Linac Layout'!$M$8</definedName>
    <definedName name="AVG_cryomodule_cost_610">'[90]Driver Linac Layout'!$M$9</definedName>
    <definedName name="AVG_cryomodule_cost_810">'[90]Driver Linac Layout'!$M$10</definedName>
    <definedName name="AvgRateTable">#REF!</definedName>
    <definedName name="AVSHRGVFDC">#REF!</definedName>
    <definedName name="awcevrghbtjny">#REF!</definedName>
    <definedName name="AYAEYY" hidden="1">{"PriceSheetNoMargins",#N/A,FALSE,"PriceSheet"}</definedName>
    <definedName name="AZ">#REF!</definedName>
    <definedName name="B.41">#REF!</definedName>
    <definedName name="B.42">#REF!</definedName>
    <definedName name="b.bolt4.b">#REF!</definedName>
    <definedName name="b.bolt4.i">#REF!</definedName>
    <definedName name="b.bolt6.b">#REF!</definedName>
    <definedName name="b.bolt6.i">#REF!</definedName>
    <definedName name="b.eight">[91]ANALISYS!$E$640</definedName>
    <definedName name="b.five">[91]ANALISYS!$E$596</definedName>
    <definedName name="b.four">[91]ANALISYS!$E$581</definedName>
    <definedName name="b.nine">[91]ANALISYS!$E$652</definedName>
    <definedName name="b.seven">[91]ANALISYS!$E$623</definedName>
    <definedName name="b.six">[91]ANALISYS!$E$612</definedName>
    <definedName name="b.ten">[91]ANALISYS!$E$665</definedName>
    <definedName name="b.three">[91]ANALISYS!$E$569</definedName>
    <definedName name="b.two">[91]ANALISYS!$E$556</definedName>
    <definedName name="b.valve">#REF!</definedName>
    <definedName name="b.valve20">#REF!</definedName>
    <definedName name="b.valve25">#REF!</definedName>
    <definedName name="B_1">"$#REF!.$A$231:$B$237"</definedName>
    <definedName name="B_10_10">'[92]Bill 3 - Site Works'!#REF!</definedName>
    <definedName name="B_10_11A">'[92]Bill 3 - Site Works'!#REF!</definedName>
    <definedName name="B_10_11B">'[92]Bill 3 - Site Works'!#REF!</definedName>
    <definedName name="B_10_12">'[92]Bill 3 - Site Works'!#REF!</definedName>
    <definedName name="B_10_13">'[92]Bill 3 - Site Works'!#REF!</definedName>
    <definedName name="B_10_14">'[92]Bill 3 - Site Works'!#REF!</definedName>
    <definedName name="B_10_2">'[92]Bill 3 - Site Works'!#REF!</definedName>
    <definedName name="B_10_3">'[92]Bill 3 - Site Works'!#REF!</definedName>
    <definedName name="B_10_4">'[92]Bill 3 - Site Works'!#REF!</definedName>
    <definedName name="B_10_5">'[92]Bill 3 - Site Works'!#REF!</definedName>
    <definedName name="B_10_6">'[92]Bill 3 - Site Works'!#REF!</definedName>
    <definedName name="B_10_7A">'[92]Bill 3 - Site Works'!#REF!</definedName>
    <definedName name="B_10_8A">'[92]Bill 3 - Site Works'!#REF!</definedName>
    <definedName name="B_10_9">'[92]Bill 3 - Site Works'!#REF!</definedName>
    <definedName name="B_41">#REF!</definedName>
    <definedName name="B_42">#REF!</definedName>
    <definedName name="B_FLG">#REF!</definedName>
    <definedName name="B_PanelBD_4">#REF!</definedName>
    <definedName name="B_PL">#REF!</definedName>
    <definedName name="B_Summary">#REF!</definedName>
    <definedName name="B1.">#REF!</definedName>
    <definedName name="B107A">'[92]Bill 3 - Site Works'!#REF!</definedName>
    <definedName name="B1T">'[93]Bill 1'!$F$833</definedName>
    <definedName name="B2ctsbscl16">#REF!</definedName>
    <definedName name="B2T">'[93]Bill 2'!$F$755</definedName>
    <definedName name="B3T">'[93]Bill 3'!$F$683</definedName>
    <definedName name="B4OUT">[1]内訳書!#REF!</definedName>
    <definedName name="B4T">'[93]Bill 4'!$F$568</definedName>
    <definedName name="B5OUT">[1]内訳書!#REF!</definedName>
    <definedName name="B5T">'[93]Bill 5'!$F$247</definedName>
    <definedName name="B6T">'[93]Bill 6'!$F$377</definedName>
    <definedName name="B7T">'[93]Bill 7'!$F$437</definedName>
    <definedName name="bAAA">'[94]App. A(contd)'!#REF!</definedName>
    <definedName name="bachlor">'[95]1010'!$F$86</definedName>
    <definedName name="back_pressure">#REF!</definedName>
    <definedName name="Backfill">[77]BUR!$E$5</definedName>
    <definedName name="Backfilling">#REF!</definedName>
    <definedName name="backfillingwork">'[71]Build Up rate'!$D$8</definedName>
    <definedName name="backlog">#REF!</definedName>
    <definedName name="backlogmgn">#REF!</definedName>
    <definedName name="BACT02_05">#REF!</definedName>
    <definedName name="BACT03">#REF!</definedName>
    <definedName name="BACT03_05">#REF!</definedName>
    <definedName name="BACT04">#REF!</definedName>
    <definedName name="BACT04_05">#REF!</definedName>
    <definedName name="BACT04_05TFS">#REF!</definedName>
    <definedName name="BACT05">#REF!</definedName>
    <definedName name="BACT05_WOR">#REF!</definedName>
    <definedName name="BACTUAL">[96]Americas!$B$110:$AH$179</definedName>
    <definedName name="BadDebt">#REF!</definedName>
    <definedName name="BadDebt06">#REF!</definedName>
    <definedName name="badf">#REF!</definedName>
    <definedName name="bag">#REF!</definedName>
    <definedName name="baggage">'[97]10'!$A:$U</definedName>
    <definedName name="bagl">#REF!</definedName>
    <definedName name="bagnaa">#REF!</definedName>
    <definedName name="BAHT">#REF!</definedName>
    <definedName name="balance_per_subledger">#REF!</definedName>
    <definedName name="Balance_Sheet">#REF!</definedName>
    <definedName name="ball">#REF!</definedName>
    <definedName name="BalSheet1">#REF!</definedName>
    <definedName name="BANDA">#REF!</definedName>
    <definedName name="banilad">[98]banilad!$A$1:$Z$1160</definedName>
    <definedName name="bank">#REF!</definedName>
    <definedName name="bank_10">#REF!</definedName>
    <definedName name="bank_9">#REF!</definedName>
    <definedName name="bank_aex">'[99]AEX_IMPORTS_on 320'!#REF!</definedName>
    <definedName name="bank_cab">#REF!</definedName>
    <definedName name="BARBICAN">#REF!</definedName>
    <definedName name="bargroup2" hidden="1">OR([100]SCHEDULE!$J1=11,[100]SCHEDULE!$J1=75,[100]SCHEDULE!$J1=47,[100]SCHEDULE!$J1=51,[100]SCHEDULE!$J1=63)</definedName>
    <definedName name="bargroup3" hidden="1">OR([100]SCHEDULE!$J1=13,[100]SCHEDULE!$J1=14,[100]SCHEDULE!$J1=15,[100]SCHEDULE!$J1=21,[100]SCHEDULE!$J1=23,[100]SCHEDULE!$J1=33)</definedName>
    <definedName name="bargroup4" hidden="1">OR([100]SCHEDULE!$J1=22,[100]SCHEDULE!$J1=24,[100]SCHEDULE!$J1=26,[100]SCHEDULE!$J1=27,[100]SCHEDULE!$J1=28,[100]SCHEDULE!$J1=29,[100]SCHEDULE!$J1=31,[100]SCHEDULE!$J1=32,[100]SCHEDULE!$J1=98)</definedName>
    <definedName name="bargroup5" hidden="1">OR([100]SCHEDULE!$J1=25,[100]SCHEDULE!$J1=34,[100]SCHEDULE!$J1=35,[100]SCHEDULE!$J1=36,[100]SCHEDULE!$J1=41,[100]SCHEDULE!$J1=44,[100]SCHEDULE!$J1=46,[100]SCHEDULE!$J1=56,[100]SCHEDULE!$J1=64)</definedName>
    <definedName name="bargroup6" hidden="1">[100]SCHEDULE!$J1=67</definedName>
    <definedName name="bargroup7" hidden="1">[100]SCHEDULE!$J1=12</definedName>
    <definedName name="bargroup8" hidden="1">[100]SCHEDULE!$J1=77</definedName>
    <definedName name="Baseline">'[84]INPUT - Recommended Schedules'!$B$4</definedName>
    <definedName name="basement">#REF!</definedName>
    <definedName name="basementfloor">#REF!</definedName>
    <definedName name="basic">[101]BASIC!$A$3:$AJ$39</definedName>
    <definedName name="bask">#REF!</definedName>
    <definedName name="Batch">[102]Sheet2!$X$1:$X$2</definedName>
    <definedName name="Batchlormmonth">'[95]1010'!$H$86</definedName>
    <definedName name="bathdr">#REF!</definedName>
    <definedName name="batton">#REF!</definedName>
    <definedName name="bazfvs">#REF!</definedName>
    <definedName name="bba">[103]Factors!$G$20</definedName>
    <definedName name="bbbbbb">[28]!bbbbbb</definedName>
    <definedName name="bbbbnnbvbnvbvbhgjfv">#REF!</definedName>
    <definedName name="bbbps">[28]!bbbps</definedName>
    <definedName name="bbd">[103]Factors!$G$21</definedName>
    <definedName name="bbdef">#REF!</definedName>
    <definedName name="bbh">'[104]Det Import'!#REF!</definedName>
    <definedName name="BBS.1">#REF!</definedName>
    <definedName name="BBVGFBVFVFDCV" hidden="1">{"PriceSheetNoMargins",#N/A,FALSE,"PriceSheet"}</definedName>
    <definedName name="bbxs">[28]!bbxs</definedName>
    <definedName name="bckf1">[105]Factors!$I$286</definedName>
    <definedName name="bcurtain">#REF!</definedName>
    <definedName name="bcv.100">#REF!</definedName>
    <definedName name="bcv.125">#REF!</definedName>
    <definedName name="bcv.15">#REF!</definedName>
    <definedName name="bcv.150">#REF!</definedName>
    <definedName name="bcv.20">#REF!</definedName>
    <definedName name="bcv.200">#REF!</definedName>
    <definedName name="bcv.25">#REF!</definedName>
    <definedName name="bcv.250">#REF!</definedName>
    <definedName name="bcv.300">#REF!</definedName>
    <definedName name="bcv.32">#REF!</definedName>
    <definedName name="bcv.40">#REF!</definedName>
    <definedName name="bcv.50">#REF!</definedName>
    <definedName name="bcv.65">#REF!</definedName>
    <definedName name="bcv.80">#REF!</definedName>
    <definedName name="BD_Selling">#REF!</definedName>
    <definedName name="BDR">#REF!</definedName>
    <definedName name="BDRBLD">#REF!</definedName>
    <definedName name="bdrmdr">#REF!</definedName>
    <definedName name="bdsdad">[28]!bdsdad</definedName>
    <definedName name="beading.c">#REF!</definedName>
    <definedName name="beading.gl">#REF!</definedName>
    <definedName name="beam">#REF!</definedName>
    <definedName name="Beam_Mark">#REF!</definedName>
    <definedName name="Beca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bectel_valve">'[101]Bechtel Norms'!$A$42:$F$73</definedName>
    <definedName name="BEFORE_MP">'[29]Raw Data'!#REF!</definedName>
    <definedName name="BEGIN">#REF!</definedName>
    <definedName name="bell">"$#REF!.$AC$24"</definedName>
    <definedName name="BELL__Polarised">#REF!</definedName>
    <definedName name="bell_10">"$#REF!.$AC$24"</definedName>
    <definedName name="bell_9">"$#REF!.$AC$24"</definedName>
    <definedName name="bend100">#REF!</definedName>
    <definedName name="bend150">#REF!</definedName>
    <definedName name="bend200">#REF!</definedName>
    <definedName name="bend300">#REF!</definedName>
    <definedName name="bend75">#REF!</definedName>
    <definedName name="bescube">#REF!</definedName>
    <definedName name="bexc10">#REF!</definedName>
    <definedName name="bexc10m">#REF!</definedName>
    <definedName name="bexc12">#REF!</definedName>
    <definedName name="bexc12m">#REF!</definedName>
    <definedName name="bexc14">#REF!</definedName>
    <definedName name="bexc14m">#REF!</definedName>
    <definedName name="bexc16">#REF!</definedName>
    <definedName name="bexc16m">#REF!</definedName>
    <definedName name="bexc18">#REF!</definedName>
    <definedName name="bexc18m">#REF!</definedName>
    <definedName name="bexc2">#REF!</definedName>
    <definedName name="bexc2m">#REF!</definedName>
    <definedName name="bexc4">#REF!</definedName>
    <definedName name="bexc4m">#REF!</definedName>
    <definedName name="bexc6">#REF!</definedName>
    <definedName name="bexc6m">#REF!</definedName>
    <definedName name="bexc8">#REF!</definedName>
    <definedName name="bexc8m">#REF!</definedName>
    <definedName name="bfbfdhfdhdfgh" hidden="1">{#N/A,#N/A,FALSE,"CCTV"}</definedName>
    <definedName name="bfcst01">#REF!</definedName>
    <definedName name="bfcst02">#REF!</definedName>
    <definedName name="bfcst03">#REF!</definedName>
    <definedName name="bfcst04">#REF!</definedName>
    <definedName name="bfcst05">#REF!</definedName>
    <definedName name="bfcst06">#REF!</definedName>
    <definedName name="bfcst07">#REF!</definedName>
    <definedName name="bfcst08C">#REF!</definedName>
    <definedName name="bfcst09">#REF!</definedName>
    <definedName name="bfcst10">#REF!</definedName>
    <definedName name="bfcst11">#REF!</definedName>
    <definedName name="bfcst12">#REF!</definedName>
    <definedName name="bfdgfhhhhhhhhhhhhhhh\">[106]D_Cntnts!#REF!</definedName>
    <definedName name="BFV.50">#REF!</definedName>
    <definedName name="BFV.65">#REF!</definedName>
    <definedName name="BFV.80">#REF!</definedName>
    <definedName name="BG_Del" hidden="1">15</definedName>
    <definedName name="BG_Ins" hidden="1">4</definedName>
    <definedName name="BG_Mod" hidden="1">6</definedName>
    <definedName name="BGDBVG" hidden="1">{"PriceSheetNoMargins",#N/A,FALSE,"PriceSheet"}</definedName>
    <definedName name="BGGGBB" hidden="1">{"PriceSheetNoMargins",#N/A,FALSE,"PriceSheet"}</definedName>
    <definedName name="bgr">#REF!</definedName>
    <definedName name="BHAT">#N/A</definedName>
    <definedName name="BHDATBHFHZDXVHZXFH" hidden="1">{"PriceSheetNoMargins",#N/A,FALSE,"PriceSheet"}</definedName>
    <definedName name="BHSDGBHSDGBHDG" hidden="1">{"PriceSheetNoMargins",#N/A,FALSE,"PriceSheet"}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ZDBHGZDGX" hidden="1">{"PriceSheetNoMargins",#N/A,FALSE,"PriceSheet"}</definedName>
    <definedName name="BHZSDFHZSDFHBS" hidden="1">{"PriceSheetNoMargins",#N/A,FALSE,"PriceSheet"}</definedName>
    <definedName name="BHZXFFHZXFGH" hidden="1">{"PriceSheetNoMargins",#N/A,FALSE,"PriceSheet"}</definedName>
    <definedName name="BHZXGFGFGFH" hidden="1">{"PriceSheetNoMargins",#N/A,FALSE,"PriceSheet"}</definedName>
    <definedName name="BIGC" hidden="1">{#N/A,#N/A,TRUE,"Str.";#N/A,#N/A,TRUE,"Steel &amp; Roof";#N/A,#N/A,TRUE,"Arc.";#N/A,#N/A,TRUE,"Preliminary";#N/A,#N/A,TRUE,"Sum_Prelim"}</definedName>
    <definedName name="Bii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.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.item.total">[107]macros!$E$2</definedName>
    <definedName name="Bill_AR">#REF!</definedName>
    <definedName name="Bill_EMF">'[108]JOB COSTING SHEET HVAC'!$L$52</definedName>
    <definedName name="Bill_MF">'[108]JOB COSTING SHEET HVAC'!$L$51</definedName>
    <definedName name="Bill_Sal">#REF!</definedName>
    <definedName name="bill0802" hidden="1">#REF!</definedName>
    <definedName name="BILL08Qty" hidden="1">#REF!</definedName>
    <definedName name="Bill12">#REF!</definedName>
    <definedName name="Bill14">#REF!</definedName>
    <definedName name="Bill16">#REF!</definedName>
    <definedName name="Bill17">#REF!</definedName>
    <definedName name="Bill18">#REF!</definedName>
    <definedName name="Bill22">#REF!</definedName>
    <definedName name="Bill23">#REF!</definedName>
    <definedName name="Bill24">#REF!</definedName>
    <definedName name="Bill25">#REF!</definedName>
    <definedName name="bill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4.2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4A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5">#REF!</definedName>
    <definedName name="bill5.2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5.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5.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5.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5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6.2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6.35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6.4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6.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7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7.2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71">#REF!</definedName>
    <definedName name="BILL72">#REF!</definedName>
    <definedName name="Bill8">#REF!</definedName>
    <definedName name="billlll_" hidden="1">#REF!</definedName>
    <definedName name="billname1">#REF!</definedName>
    <definedName name="billname2">'[109]Bill 5 - Carpark'!#REF!</definedName>
    <definedName name="billname3">#REF!</definedName>
    <definedName name="billname300">#REF!</definedName>
    <definedName name="billname40">'[110]Bill 5 - Carpark'!#REF!</definedName>
    <definedName name="billnamema">'[111]Bill 5 - Carpark'!#REF!</definedName>
    <definedName name="billnametony">'[111]Bill 5 - Carpark'!#REF!</definedName>
    <definedName name="BIN">#REF!</definedName>
    <definedName name="bind.wire">#REF!</definedName>
    <definedName name="bitumen1">#REF!</definedName>
    <definedName name="bitumen2">#REF!</definedName>
    <definedName name="bitumen3">#REF!</definedName>
    <definedName name="bitumen4">#REF!</definedName>
    <definedName name="bjlc">#REF!</definedName>
    <definedName name="bk">#REF!</definedName>
    <definedName name="Bklg">[112]Admin!$B$50</definedName>
    <definedName name="Bl.">#REF!</definedName>
    <definedName name="bl.powder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dArea">#REF!</definedName>
    <definedName name="BLDG">[113]LEGEND!$D$8</definedName>
    <definedName name="BldRatio">[114]SubmitCal!$L$9</definedName>
    <definedName name="blind">#REF!</definedName>
    <definedName name="Blind_bore_from_ground_levels_to_cut_off_levels_including_casing_as_specified">[115]BQextra!#REF!</definedName>
    <definedName name="Block">[116]COST!$F$51</definedName>
    <definedName name="BLOCK_WORK">#REF!</definedName>
    <definedName name="Blue">'[29]Raw Data'!$C$5:$E$7</definedName>
    <definedName name="blv.100">#REF!</definedName>
    <definedName name="blv.125">#REF!</definedName>
    <definedName name="blv.15">#REF!</definedName>
    <definedName name="blv.150">#REF!</definedName>
    <definedName name="blv.20">#REF!</definedName>
    <definedName name="blv.200">#REF!</definedName>
    <definedName name="blv.25">#REF!</definedName>
    <definedName name="blv.250">#REF!</definedName>
    <definedName name="blv.32">#REF!</definedName>
    <definedName name="blv.40">#REF!</definedName>
    <definedName name="blv.50">#REF!</definedName>
    <definedName name="blv.65">#REF!</definedName>
    <definedName name="blv.80">#REF!</definedName>
    <definedName name="blv_100">"$#REF!.$#REF!$#REF!"</definedName>
    <definedName name="blv_150">"$#REF!.$#REF!$#REF!"</definedName>
    <definedName name="blv_200">"$#REF!.$#REF!$#REF!"</definedName>
    <definedName name="blv_25">"$#REF!.$#REF!$#REF!"</definedName>
    <definedName name="blv_250">"$#REF!.$#REF!$#REF!"</definedName>
    <definedName name="blv_300">"$#REF!.$#REF!$#REF!"</definedName>
    <definedName name="blv_32">"$#REF!.$#REF!$#REF!"</definedName>
    <definedName name="blv_40">"$#REF!.$#REF!$#REF!"</definedName>
    <definedName name="blv_50">"$#REF!.$#REF!$#REF!"</definedName>
    <definedName name="blv_65">"$#REF!.$#REF!$#REF!"</definedName>
    <definedName name="blv_80">"$#REF!.$#REF!$#REF!"</definedName>
    <definedName name="BM" hidden="1">{#N/A,#N/A,FALSE,"CCTV"}</definedName>
    <definedName name="BMCA6">#N/A</definedName>
    <definedName name="BMS.AI">'[66]3C'!$AC$48</definedName>
    <definedName name="BMS.AO">'[66]3C'!$AC$46</definedName>
    <definedName name="BMS.DI">'[66]3C'!$AC$47</definedName>
    <definedName name="BMS.DO">'[66]3C'!$AC$45</definedName>
    <definedName name="BNMKDRTYDFHXDRHJKUYK">#REF!</definedName>
    <definedName name="BNVGFCD" hidden="1">{"PriceSheetNoMargins",#N/A,FALSE,"PriceSheet"}</definedName>
    <definedName name="BOGROLLS">#REF!</definedName>
    <definedName name="bolt10">#REF!</definedName>
    <definedName name="bolt10_10">"$#REF!.$D$40"</definedName>
    <definedName name="bolt10_4">#REF!</definedName>
    <definedName name="bolt10_5">#REF!</definedName>
    <definedName name="bolt10_9">"$#REF!.$D$40"</definedName>
    <definedName name="bolt8">#REF!</definedName>
    <definedName name="bolt8_10">"$#REF!.$D$39"</definedName>
    <definedName name="bolt8_4">#REF!</definedName>
    <definedName name="bolt8_5">#REF!</definedName>
    <definedName name="bolt8_9">"$#REF!.$D$39"</definedName>
    <definedName name="boml1">#REF!</definedName>
    <definedName name="bondek">#REF!</definedName>
    <definedName name="bone">[91]ANALISYS!$E$544</definedName>
    <definedName name="Book_contract">[112]Admin!$B$55</definedName>
    <definedName name="Book_LFP">#REF!</definedName>
    <definedName name="book5" hidden="1">{"REBAR",#N/A,FALSE,"Sheet1";"CONCRETE",#N/A,FALSE,"Sheet1"}</definedName>
    <definedName name="Bookings">#REF!</definedName>
    <definedName name="BOOQ">#REF!</definedName>
    <definedName name="BOP40_CITY">#REF!</definedName>
    <definedName name="BOP40_ESC">#REF!</definedName>
    <definedName name="BOP40_OLD_CITY">#REF!</definedName>
    <definedName name="BOP40_OLD_ESC">#REF!</definedName>
    <definedName name="BOP40_OLD_PROD">#REF!</definedName>
    <definedName name="BOP40_OLD_WAGE">#REF!</definedName>
    <definedName name="BOP40_PROD">#REF!</definedName>
    <definedName name="BOP40_WAGE">#REF!</definedName>
    <definedName name="BOQ_Item">#REF!</definedName>
    <definedName name="BOQC">#REF!</definedName>
    <definedName name="Bored_Pile">#REF!</definedName>
    <definedName name="BOSS">#REF!</definedName>
    <definedName name="BOT">#REF!</definedName>
    <definedName name="botl1">#REF!</definedName>
    <definedName name="BOX_cavity_cryomodule_misc">'[90]BOX Cryostat Details'!$D$26</definedName>
    <definedName name="BOX_crymodule_internal_cryo">'[90]BOX Cryostat Details'!#REF!</definedName>
    <definedName name="BOX_cryomodule_cavity_tech_assem_hours">'[90]BOX Cryostat Details'!$D$25</definedName>
    <definedName name="BOX_cryomodule_vacuum">'[90]BOX Cryostat Details'!$D$23</definedName>
    <definedName name="BOX_IACO_ENG_MH">'[90]BOX Cryostat Details'!$E$29</definedName>
    <definedName name="BOX_IACO_PHY_MH">'[90]BOX Cryostat Details'!$E$28</definedName>
    <definedName name="BOX_IACO_TECH_MH">'[90]BOX Cryostat Details'!$E$30</definedName>
    <definedName name="box_speaker">#REF!</definedName>
    <definedName name="box12w">'[117]Building''s PA'!$D$19</definedName>
    <definedName name="box3w">'[117]Building''s PA'!$D$18</definedName>
    <definedName name="bp">#REF!</definedName>
    <definedName name="BPRO04">#REF!</definedName>
    <definedName name="BPS">[28]!BPS</definedName>
    <definedName name="bqo">{"Book1","BoQ2.XLS"}</definedName>
    <definedName name="bqo_1">{"Book1","BoQ2.XLS"}</definedName>
    <definedName name="bqo_2">{"Book1","BoQ2.XLS"}</definedName>
    <definedName name="bqo_3">{"Book1","BoQ2.XLS"}</definedName>
    <definedName name="bqo_4">{"Book1","BoQ2.XLS"}</definedName>
    <definedName name="bqo_5">{"Book1","BoQ2.XLS"}</definedName>
    <definedName name="bqo_6">{"Book1","BoQ2.XLS"}</definedName>
    <definedName name="br">#REF!</definedName>
    <definedName name="bracket">#REF!</definedName>
    <definedName name="braket110">#N/A</definedName>
    <definedName name="braket160">#N/A</definedName>
    <definedName name="braket90">#N/A</definedName>
    <definedName name="brca10">#REF!</definedName>
    <definedName name="brca11">#REF!</definedName>
    <definedName name="brca12">#REF!</definedName>
    <definedName name="brca13">#REF!</definedName>
    <definedName name="brca5">#REF!</definedName>
    <definedName name="brca6">#REF!</definedName>
    <definedName name="brca7">#REF!</definedName>
    <definedName name="brca8">#REF!</definedName>
    <definedName name="brca9">#REF!</definedName>
    <definedName name="brcb10">#REF!</definedName>
    <definedName name="brcb11">#REF!</definedName>
    <definedName name="brcb12">#REF!</definedName>
    <definedName name="brcb13">#REF!</definedName>
    <definedName name="brcb5">#REF!</definedName>
    <definedName name="brcb6">#REF!</definedName>
    <definedName name="brcb7">#REF!</definedName>
    <definedName name="brcb8">#REF!</definedName>
    <definedName name="brcb8a">#REF!</definedName>
    <definedName name="brcb9">#REF!</definedName>
    <definedName name="brcd10">#REF!</definedName>
    <definedName name="brcd11">#REF!</definedName>
    <definedName name="brcd12">#REF!</definedName>
    <definedName name="brcd13">#REF!</definedName>
    <definedName name="brcd4">#REF!</definedName>
    <definedName name="brcd5">#REF!</definedName>
    <definedName name="brcd6">#REF!</definedName>
    <definedName name="brcd7">#REF!</definedName>
    <definedName name="brcd8">#REF!</definedName>
    <definedName name="brcd9">#REF!</definedName>
    <definedName name="brce10">#REF!</definedName>
    <definedName name="brce11">#REF!</definedName>
    <definedName name="brce12">#REF!</definedName>
    <definedName name="brce13">#REF!</definedName>
    <definedName name="brce8">#REF!</definedName>
    <definedName name="brce9">#REF!</definedName>
    <definedName name="BRD.1">#REF!</definedName>
    <definedName name="breakdown">#REF!</definedName>
    <definedName name="Breaks">#REF!</definedName>
    <definedName name="brick">#REF!</definedName>
    <definedName name="brick.wi">'[91]#REF'!$C$46</definedName>
    <definedName name="Brickwork">#REF!</definedName>
    <definedName name="Brickwork_and_blockwork">#REF!</definedName>
    <definedName name="brickwork_utility">#REF!</definedName>
    <definedName name="Bridges">#REF!</definedName>
    <definedName name="brish3">#REF!</definedName>
    <definedName name="bRKRKRKRKRTDK">'[118]#3E1_GCR'!#REF!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ush.wi">#REF!</definedName>
    <definedName name="brush6">#REF!</definedName>
    <definedName name="BSE">#REF!</definedName>
    <definedName name="bsec1">#REF!</definedName>
    <definedName name="bsec2">#REF!</definedName>
    <definedName name="bsec3">#REF!</definedName>
    <definedName name="bsec4">#REF!</definedName>
    <definedName name="bsec5">#REF!</definedName>
    <definedName name="bsec6">#REF!</definedName>
    <definedName name="bsf">#REF!</definedName>
    <definedName name="bsg">#REF!</definedName>
    <definedName name="bsgl">#REF!</definedName>
    <definedName name="bsh">#REF!</definedName>
    <definedName name="bsl">#REF!</definedName>
    <definedName name="bslate">#REF!</definedName>
    <definedName name="BSRateTable">#REF!</definedName>
    <definedName name="bt_9_1_c2">'[119]1-Excavation'!#REF!</definedName>
    <definedName name="bt_9_1_c3">'[119]1-Excavation'!#REF!</definedName>
    <definedName name="bt_9_1_c4">'[119]1-Excavation'!#REF!</definedName>
    <definedName name="bt_9_1_er">'[119]1-Excavation'!#REF!</definedName>
    <definedName name="bt_9_10_c1">#REF!</definedName>
    <definedName name="bt_9_10_c2">#REF!</definedName>
    <definedName name="bt_9_10_c3">#REF!</definedName>
    <definedName name="bt_9_10_c4">#REF!</definedName>
    <definedName name="bt_9_10_er">#REF!</definedName>
    <definedName name="bt_9_11_c1">#REF!</definedName>
    <definedName name="bt_9_11_c2">#REF!</definedName>
    <definedName name="bt_9_11_c3">#REF!</definedName>
    <definedName name="bt_9_11_c4">#REF!</definedName>
    <definedName name="bt_9_11_er">#REF!</definedName>
    <definedName name="bt_9_12_c1">#REF!</definedName>
    <definedName name="bt_9_12_c2">#REF!</definedName>
    <definedName name="bt_9_12_c3">#REF!</definedName>
    <definedName name="bt_9_12_c4">#REF!</definedName>
    <definedName name="bt_9_12_er">#REF!</definedName>
    <definedName name="bt_9_13_c1">#REF!</definedName>
    <definedName name="bt_9_13_c2">#REF!</definedName>
    <definedName name="bt_9_13_c3">#REF!</definedName>
    <definedName name="bt_9_13_c4">#REF!</definedName>
    <definedName name="bt_9_13_er">#REF!</definedName>
    <definedName name="bt_9_14_c1">#REF!</definedName>
    <definedName name="bt_9_14_c2">#REF!</definedName>
    <definedName name="bt_9_14_c3">#REF!</definedName>
    <definedName name="bt_9_14_c4">#REF!</definedName>
    <definedName name="bt_9_14_er">#REF!</definedName>
    <definedName name="bt_9_2_c2">'[119]2-Substructure'!#REF!</definedName>
    <definedName name="bt_9_2_c3">'[119]2-Substructure'!#REF!</definedName>
    <definedName name="bt_9_2_c4">'[119]2-Substructure'!#REF!</definedName>
    <definedName name="bt_9_2_er">'[119]2-Substructure'!#REF!</definedName>
    <definedName name="bt_9_3_c2">'[119]3-Concrete'!#REF!</definedName>
    <definedName name="bt_9_3_c3">'[119]3-Concrete'!#REF!</definedName>
    <definedName name="bt_9_3_c4">'[119]3-Concrete'!#REF!</definedName>
    <definedName name="bt_9_3_er">'[119]3-Concrete'!#REF!</definedName>
    <definedName name="bt_9_4_c2">'[119]4-Masonry'!#REF!</definedName>
    <definedName name="bt_9_4_c3">'[119]4-Masonry'!#REF!</definedName>
    <definedName name="bt_9_4_c4">'[119]4-Masonry'!#REF!</definedName>
    <definedName name="bt_9_4_er">'[119]4-Masonry'!#REF!</definedName>
    <definedName name="bt_9_5_c1">'[119]5-Thermal &amp; Moisture'!#REF!</definedName>
    <definedName name="bt_9_5_c2">'[119]5-Thermal &amp; Moisture'!#REF!</definedName>
    <definedName name="bt_9_5_c3">'[119]5-Thermal &amp; Moisture'!#REF!</definedName>
    <definedName name="bt_9_5_c4">'[119]5-Thermal &amp; Moisture'!#REF!</definedName>
    <definedName name="bt_9_5_er">'[119]5-Thermal &amp; Moisture'!#REF!</definedName>
    <definedName name="bt_9_6_c1">#REF!</definedName>
    <definedName name="bt_9_6_c2">#REF!</definedName>
    <definedName name="bt_9_6_c3">#REF!</definedName>
    <definedName name="bt_9_6_c4">#REF!</definedName>
    <definedName name="bt_9_6_er">#REF!</definedName>
    <definedName name="bt_9_7_c1">#REF!</definedName>
    <definedName name="bt_9_7_c2">#REF!</definedName>
    <definedName name="bt_9_7_c3">#REF!</definedName>
    <definedName name="bt_9_7_c4">#REF!</definedName>
    <definedName name="bt_9_7_er">#REF!</definedName>
    <definedName name="bt_9_8_c1">#REF!</definedName>
    <definedName name="bt_9_8_c2">#REF!</definedName>
    <definedName name="bt_9_8_c3">#REF!</definedName>
    <definedName name="bt_9_8_c4">#REF!</definedName>
    <definedName name="bt_9_8_er">#REF!</definedName>
    <definedName name="bt_9_9_c1">#REF!</definedName>
    <definedName name="bt_9_9_c2">#REF!</definedName>
    <definedName name="bt_9_9_c3">#REF!</definedName>
    <definedName name="bt_9_9_c4">#REF!</definedName>
    <definedName name="bt_9_9_er">#REF!</definedName>
    <definedName name="BT_Corp">#REF!</definedName>
    <definedName name="btub">#REF!</definedName>
    <definedName name="BUCKETS">#REF!</definedName>
    <definedName name="BudADSC">#REF!</definedName>
    <definedName name="BudCflow">#REF!</definedName>
    <definedName name="BudCommAcq">#REF!</definedName>
    <definedName name="BudFCST">[72]INPUT!$B$52</definedName>
    <definedName name="Budget">'[120]Backlog Consol'!$C$3</definedName>
    <definedName name="BudMP">#REF!</definedName>
    <definedName name="BudPL">#REF!</definedName>
    <definedName name="BudResiAcq">#REF!</definedName>
    <definedName name="BudRIF">#REF!</definedName>
    <definedName name="BudSP">#REF!</definedName>
    <definedName name="BudTitles">#REF!</definedName>
    <definedName name="BuiltIn_AutoFilter___1">#REF!</definedName>
    <definedName name="BuiltIn_AutoFilter___6">#REF!</definedName>
    <definedName name="BULKMATERIAL_UNIT_COST">'[29]Raw Data'!$K$12:$K$16,'[29]Raw Data'!$K$19:$K$30,'[29]Raw Data'!$K$33:$K$36,'[29]Raw Data'!$K$39:$K$40,'[29]Raw Data'!$K$42:$K$48,'[29]Raw Data'!$K$51:$K$55,'[29]Raw Data'!$K$66</definedName>
    <definedName name="BULKS80_CITY">#REF!</definedName>
    <definedName name="BULKS80_ESC">#REF!</definedName>
    <definedName name="BULKS80_HRS">#REF!</definedName>
    <definedName name="BULKS80_LAB">#REF!</definedName>
    <definedName name="BULKS80_MAT">#REF!</definedName>
    <definedName name="BULKS80_OLD_CITY">#REF!</definedName>
    <definedName name="BULKS80_OLD_ESC">#REF!</definedName>
    <definedName name="BULKS80_OLD_PROD">#REF!</definedName>
    <definedName name="BULKS80_OLD_WAGE">#REF!</definedName>
    <definedName name="BULKS80_PROD">#REF!</definedName>
    <definedName name="BULKS80_SC">#REF!</definedName>
    <definedName name="BULKS80_SCHRS">#REF!</definedName>
    <definedName name="BULKS80_TOT">#REF!</definedName>
    <definedName name="BULKS80_WAGE">#REF!</definedName>
    <definedName name="BULKS81_QTY">#REF!</definedName>
    <definedName name="BULKS82_QTY">#REF!</definedName>
    <definedName name="BULKS84_ACL">#REF!</definedName>
    <definedName name="BULKS84_CKTS">#REF!</definedName>
    <definedName name="BULKS84_QTY">#REF!</definedName>
    <definedName name="BULKS85_QTY">#REF!</definedName>
    <definedName name="BULO">#REF!</definedName>
    <definedName name="bun">'[84]Cost Sheet'!#REF!</definedName>
    <definedName name="BUNGALOW_GATE">#REF!</definedName>
    <definedName name="BURI">#REF!</definedName>
    <definedName name="BUS">#REF!</definedName>
    <definedName name="Bus_Bar_impedance">#REF!</definedName>
    <definedName name="BUS_BAY">#REF!</definedName>
    <definedName name="Business_Travel_Rates">#REF!</definedName>
    <definedName name="butterfly">#REF!</definedName>
    <definedName name="Button_1">"MAT_PRICE_Sheet1_List"</definedName>
    <definedName name="butv300">#REF!</definedName>
    <definedName name="butv350">#REF!</definedName>
    <definedName name="butv400">#REF!</definedName>
    <definedName name="bv">'[84]Cost Sheet'!#REF!</definedName>
    <definedName name="BV.100">#REF!</definedName>
    <definedName name="BV.125">#REF!</definedName>
    <definedName name="BV.15">#REF!</definedName>
    <definedName name="BV.150">#REF!</definedName>
    <definedName name="BV.20">#REF!</definedName>
    <definedName name="BV.200">#REF!</definedName>
    <definedName name="BV.25">#REF!</definedName>
    <definedName name="BV.250">#REF!</definedName>
    <definedName name="BV.300">#REF!</definedName>
    <definedName name="BV.32">#REF!</definedName>
    <definedName name="bv.350">#REF!</definedName>
    <definedName name="BV.40">#REF!</definedName>
    <definedName name="BV.50">#REF!</definedName>
    <definedName name="BV.65">#REF!</definedName>
    <definedName name="BV.80">#REF!</definedName>
    <definedName name="BVGHBGHBGH" hidden="1">{"PriceSheetNoMargins",#N/A,FALSE,"PriceSheet"}</definedName>
    <definedName name="BVN">'[3]Ra  stair'!#REF!</definedName>
    <definedName name="BVTBTYBTYBT" hidden="1">{"PriceSheetNoMargins",#N/A,FALSE,"PriceSheet"}</definedName>
    <definedName name="ç">#REF!</definedName>
    <definedName name="c.36">[121]Workings_FdtnsPiling_Canteen!#REF!</definedName>
    <definedName name="c.eight">[91]ANALISYS!$E$797</definedName>
    <definedName name="c.eighteen">[91]ANALISYS!$E$977</definedName>
    <definedName name="c.eleven">[91]ANALISYS!$E$852</definedName>
    <definedName name="c.f.b">#REF!</definedName>
    <definedName name="c.f.i">#REF!</definedName>
    <definedName name="c.fan56">#REF!</definedName>
    <definedName name="c.fifteen">[91]ANALISYS!$E$923</definedName>
    <definedName name="c.five">[91]ANALISYS!$E$755</definedName>
    <definedName name="c.four">[91]ANALISYS!$E$738</definedName>
    <definedName name="c.fourteen">[91]ANALISYS!$E$905</definedName>
    <definedName name="C.L.WALL">#REF!</definedName>
    <definedName name="c.nine">[91]ANALISYS!$E$814</definedName>
    <definedName name="c.nineteen">[91]ANALISYS!$E$994</definedName>
    <definedName name="c.one">[91]ANALISYS!$E$685</definedName>
    <definedName name="c.s.">#REF!</definedName>
    <definedName name="C.S.WALL">#REF!</definedName>
    <definedName name="c.s12.b">#REF!</definedName>
    <definedName name="c.s12.i">#REF!</definedName>
    <definedName name="c.seven">[91]ANALISYS!$E$784</definedName>
    <definedName name="c.seventeen">[91]ANALISYS!$E$959</definedName>
    <definedName name="c.six">[91]ANALISYS!$E$772</definedName>
    <definedName name="c.sixteen">[91]ANALISYS!$E$941</definedName>
    <definedName name="c.ten">[91]ANALISYS!$E$832</definedName>
    <definedName name="c.thirteen">[91]ANALISYS!$E$887</definedName>
    <definedName name="c.thirty">[91]ANALISYS!$E$1215</definedName>
    <definedName name="c.thirtyeight">[91]ANALISYS!$E$1364</definedName>
    <definedName name="c.thirtyfive">[91]ANALISYS!$E$1304</definedName>
    <definedName name="c.thirtyfour">[91]ANALISYS!$E$1284</definedName>
    <definedName name="c.thirtyone">[91]ANALISYS!$E$1235</definedName>
    <definedName name="c.thirtyseven">[91]ANALISYS!$E$1344</definedName>
    <definedName name="c.thirtysix">[91]ANALISYS!$E$1324</definedName>
    <definedName name="c.thirtythree">[91]ANALISYS!$E$1268</definedName>
    <definedName name="c.thirtytwo">[91]ANALISYS!$E$1251</definedName>
    <definedName name="c.three">[91]ANALISYS!$E$721</definedName>
    <definedName name="c.twelve">[91]ANALISYS!$E$869</definedName>
    <definedName name="c.twenty">[91]ANALISYS!$E$1023</definedName>
    <definedName name="c.twentyeight">[91]ANALISYS!$E$1175</definedName>
    <definedName name="c.twentyfive">[91]ANALISYS!$E$1112</definedName>
    <definedName name="c.twentyfour">[91]ANALISYS!$E$1092</definedName>
    <definedName name="c.twentynine">[91]ANALISYS!$E$1195</definedName>
    <definedName name="c.twentyone">[91]ANALISYS!$E$1041</definedName>
    <definedName name="c.twentyseven">[91]ANALISYS!$E$1154</definedName>
    <definedName name="c.twentysix">[91]ANALISYS!$E$1133</definedName>
    <definedName name="c.twentythree">[91]ANALISYS!$E$1074</definedName>
    <definedName name="c.twentytwo">[91]ANALISYS!$E$1058</definedName>
    <definedName name="c.two">[91]ANALISYS!$E$703</definedName>
    <definedName name="C__1">"$#REF!.$A$3:$A$4"</definedName>
    <definedName name="C_Armature_">#REF!</definedName>
    <definedName name="C_Over_Heads">#REF!</definedName>
    <definedName name="C_SPK">#REF!</definedName>
    <definedName name="ca1.5">[87]Workings!$F$38</definedName>
    <definedName name="ca2.5">[87]Workings!$F$50</definedName>
    <definedName name="caav">#REF!</definedName>
    <definedName name="cab.hook.i">#REF!</definedName>
    <definedName name="cabdis">#REF!</definedName>
    <definedName name="cabf">#REF!</definedName>
    <definedName name="cabinet">#REF!</definedName>
    <definedName name="cable">#REF!</definedName>
    <definedName name="cable.earth">#REF!</definedName>
    <definedName name="CABLE_5KV">#REF!</definedName>
    <definedName name="CABLE_600V">#REF!</definedName>
    <definedName name="CABLE_PRICING">#REF!</definedName>
    <definedName name="CABLE_TYPE_15KV">#REF!</definedName>
    <definedName name="CABLE_TYPE_5KV">#REF!</definedName>
    <definedName name="cable1">"$#REF!.$#REF!$#REF!"</definedName>
    <definedName name="cable1.044">#REF!</definedName>
    <definedName name="cable1_10">"$#REF!.$#REF!$#REF!"</definedName>
    <definedName name="cable1_9">"$#REF!.$#REF!$#REF!"</definedName>
    <definedName name="cable2">"$#REF!.$#REF!$#REF!"</definedName>
    <definedName name="cable2_10">"$#REF!.$#REF!$#REF!"</definedName>
    <definedName name="cable2_9">"$#REF!.$#REF!$#REF!"</definedName>
    <definedName name="cable7.036">#REF!</definedName>
    <definedName name="cablecost">"$#REF!.$AH$26"</definedName>
    <definedName name="cablelab">"$#REF!.$AG$38"</definedName>
    <definedName name="cablelabcost">"$#REF!.$AH$30"</definedName>
    <definedName name="cafetaria">#REF!</definedName>
    <definedName name="cafgsfvd">#REF!</definedName>
    <definedName name="cafv">#REF!</definedName>
    <definedName name="cagv">#REF!</definedName>
    <definedName name="cah">[103]Factors!$G$7</definedName>
    <definedName name="cahu">#REF!</definedName>
    <definedName name="Calc_Error">'[29]Raw Data'!$C$18</definedName>
    <definedName name="Calc_OK">'[29]Raw Data'!$B$18</definedName>
    <definedName name="CALENDAR_GRID_CROSSTAB">#REF!</definedName>
    <definedName name="calmp4">#REF!</definedName>
    <definedName name="calmp4_10">"$#REF!.$D$27"</definedName>
    <definedName name="calmp4_4">#REF!</definedName>
    <definedName name="calmp4_5">#REF!</definedName>
    <definedName name="calmp4_9">"$#REF!.$D$27"</definedName>
    <definedName name="CalStage">[123]Control!$C$9</definedName>
    <definedName name="camera">[88]Workings!$H$3</definedName>
    <definedName name="can">#REF!</definedName>
    <definedName name="can_DSO">#REF!</definedName>
    <definedName name="Canal">#REF!</definedName>
    <definedName name="Canal_Diversion">#REF!</definedName>
    <definedName name="cancel">#REF!</definedName>
    <definedName name="cant">'[124]Staff Acco.'!#REF!</definedName>
    <definedName name="canteen">#REF!</definedName>
    <definedName name="cantemp">#REF!</definedName>
    <definedName name="CApentry">#REF!</definedName>
    <definedName name="Capex">#REF!</definedName>
    <definedName name="CAPEX1">#REF!</definedName>
    <definedName name="Capex2">#REF!</definedName>
    <definedName name="Captions">#REF!</definedName>
    <definedName name="CardReaderInd400">[125]CCTV_EST1!#REF!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arpark">#REF!</definedName>
    <definedName name="carpark.cfa">[126]Summary!$E$4</definedName>
    <definedName name="carparkmarking">#REF!</definedName>
    <definedName name="carparknumber">#REF!</definedName>
    <definedName name="carparksignage">#REF!</definedName>
    <definedName name="carpet">#REF!</definedName>
    <definedName name="carpetl">#REF!</definedName>
    <definedName name="CARRIED_TO_GENERAL_SUMMARY">#REF!</definedName>
    <definedName name="carv">[50]Factors!$U$63</definedName>
    <definedName name="CAS_AUS.PTADJ">[69]Summary!$HC$167:$HC$168</definedName>
    <definedName name="CAS_ELIMS_A.PTADJ">[69]Summary!$HC$169:$HC$170</definedName>
    <definedName name="CAS_GERM.PTADJ">[69]Summary!$HC$171:$HC$172</definedName>
    <definedName name="CAS_IPUSD.PTADJ">[69]Summary!$HC$173:$HC$174</definedName>
    <definedName name="CAS_ITALY.PTADJ">[69]Summary!$HC$175:$HC$176</definedName>
    <definedName name="CAS_UK.PTADJ">[69]Summary!$HC$177:$HC$178</definedName>
    <definedName name="CAS_US.PTADJ">[69]Summary!$HC$179:$HC$180</definedName>
    <definedName name="casft">#REF!</definedName>
    <definedName name="Cash_fore">#REF!</definedName>
    <definedName name="Cash_growth_fore">#REF!</definedName>
    <definedName name="Cash_operating_taxes_fore">#REF!</definedName>
    <definedName name="CASH_OUT">#REF!</definedName>
    <definedName name="cashfl" hidden="1">{#N/A,#N/A,TRUE,"Cover";#N/A,#N/A,TRUE,"Conts";#N/A,#N/A,TRUE,"VOS";#N/A,#N/A,TRUE,"Warrington";#N/A,#N/A,TRUE,"Widnes"}</definedName>
    <definedName name="Cashflow">#REF!</definedName>
    <definedName name="CASING">#REF!</definedName>
    <definedName name="CAT_1">#REF!</definedName>
    <definedName name="CAT_2">#REF!</definedName>
    <definedName name="CATAROG">#REF!</definedName>
    <definedName name="CATAROG_1">#REF!</definedName>
    <definedName name="categ">#REF!</definedName>
    <definedName name="CATEGORY">#REF!</definedName>
    <definedName name="catladder1">#REF!</definedName>
    <definedName name="catladder2">#REF!</definedName>
    <definedName name="catladder3">#REF!</definedName>
    <definedName name="catladder4">#REF!</definedName>
    <definedName name="catladdermrate">#REF!</definedName>
    <definedName name="cavity">#REF!</definedName>
    <definedName name="cb_per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gl1">#REF!</definedName>
    <definedName name="cbgl2">#REF!</definedName>
    <definedName name="cbgl3">#REF!</definedName>
    <definedName name="cbgl4">#REF!</definedName>
    <definedName name="cblk100">#REF!</definedName>
    <definedName name="cblk200">#REF!</definedName>
    <definedName name="cblv">#REF!</definedName>
    <definedName name="cbv">#REF!</definedName>
    <definedName name="cbwk115">#REF!</definedName>
    <definedName name="cbwk230">#REF!</definedName>
    <definedName name="cc___0">NA()</definedName>
    <definedName name="cc___10">NA()</definedName>
    <definedName name="cc___3">NA()</definedName>
    <definedName name="cc___4">NA()</definedName>
    <definedName name="cc___5">NA()</definedName>
    <definedName name="cc___6">NA()</definedName>
    <definedName name="cc___7">NA()</definedName>
    <definedName name="cc___8">NA()</definedName>
    <definedName name="cc___9">NA()</definedName>
    <definedName name="CC11A">'[97]11A'!$A:$W</definedName>
    <definedName name="CC11B">'[97]11B '!$A:$U</definedName>
    <definedName name="CC12A">'[97]12A'!$A:$U</definedName>
    <definedName name="CC12B">'[97]12B'!$A:$U</definedName>
    <definedName name="CC2A">'[97]2A'!$A:$V</definedName>
    <definedName name="CC2B">'[97]2B'!$A:$V</definedName>
    <definedName name="CC2C">'[97]2C'!$A:$V</definedName>
    <definedName name="CC2D">'[97]2D'!$A:$V</definedName>
    <definedName name="CC2E">'[97]2E'!$A:$V</definedName>
    <definedName name="CC2F">'[97]2F'!$A:$V</definedName>
    <definedName name="CC2G">'[97]2G'!$A:$V</definedName>
    <definedName name="CC2H">'[97]2H'!$A:$V</definedName>
    <definedName name="CC3A">'[97]3A'!$A:$V</definedName>
    <definedName name="CC3B">'[97]3B'!$A:$V</definedName>
    <definedName name="CC4a">'[97]4'!$A:$U</definedName>
    <definedName name="CC5a">#REF!</definedName>
    <definedName name="CC5a1">#REF!</definedName>
    <definedName name="CC6A">'[97]6A'!$A:$V</definedName>
    <definedName name="CC6B">'[97]6B'!$A:$V</definedName>
    <definedName name="CC7A">'[97]7A'!$A:$U</definedName>
    <definedName name="CC7B">'[97]7B'!$A:$U</definedName>
    <definedName name="CC8A">'[97]8A'!$A:$U</definedName>
    <definedName name="CC8B">'[97]8B'!$A:$U</definedName>
    <definedName name="CC9A">'[97]9A'!$A:$U</definedName>
    <definedName name="CC9B">'[97]9B'!$A:$U</definedName>
    <definedName name="CC9C">'[97]9C'!$A:$U</definedName>
    <definedName name="CC9D">'[97]9D'!$A:$U</definedName>
    <definedName name="CC9E">'[97]9E'!$A:$U</definedName>
    <definedName name="CC9F">'[97]9F'!$A:$U</definedName>
    <definedName name="CC9G">'[97]9G'!$A:$U</definedName>
    <definedName name="CC9H">'[97]9H'!$A:$U</definedName>
    <definedName name="CC9I">'[97]9I'!$A:$U</definedName>
    <definedName name="CC9J">'[97]9J'!$A:$U</definedName>
    <definedName name="CC9K">'[97]9K'!$A:$U</definedName>
    <definedName name="ccairg">[50]Factors!$M$543</definedName>
    <definedName name="CCATEGORY">#REF!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" hidden="1">{#N/A,#N/A,TRUE,"SUM";#N/A,#N/A,TRUE,"EE";#N/A,#N/A,TRUE,"AC";#N/A,#N/A,TRUE,"SN"}</definedName>
    <definedName name="ccccc___0">NA()</definedName>
    <definedName name="ccccc___10">NA()</definedName>
    <definedName name="ccccc___3">NA()</definedName>
    <definedName name="ccccc___4">NA()</definedName>
    <definedName name="ccccc___5">NA()</definedName>
    <definedName name="ccccc___6">NA()</definedName>
    <definedName name="ccccc___7">NA()</definedName>
    <definedName name="ccccc___8">NA()</definedName>
    <definedName name="ccccc___9">NA()</definedName>
    <definedName name="ccd">#REF!</definedName>
    <definedName name="ccdpi">#REF!</definedName>
    <definedName name="ccgb">#REF!</definedName>
    <definedName name="cclad">#REF!</definedName>
    <definedName name="ccolagl">#REF!</definedName>
    <definedName name="cCommResaleMax">'[110]Dist Controls'!#REF!</definedName>
    <definedName name="cCommSCMax">'[110]Dist Controls'!#REF!</definedName>
    <definedName name="cCommSNMax">'[110]Dist Controls'!#REF!</definedName>
    <definedName name="cCommSRMax">'[110]Dist Controls'!#REF!</definedName>
    <definedName name="cCommSSMax">'[110]Dist Controls'!#REF!</definedName>
    <definedName name="CCR" hidden="1">{#N/A,#N/A,TRUE,"Cover";#N/A,#N/A,TRUE,"Conts";#N/A,#N/A,TRUE,"VOS";#N/A,#N/A,TRUE,"Warrington";#N/A,#N/A,TRUE,"Widnes"}</definedName>
    <definedName name="CCRAFT_rate">[90]Inputs!$G$18</definedName>
    <definedName name="ccrc">#REF!,#REF!</definedName>
    <definedName name="cctva">[103]Factors!$G$37</definedName>
    <definedName name="cctvd">[103]Factors!$G$38</definedName>
    <definedName name="ccvav">[50]Factors!$G$543</definedName>
    <definedName name="CD.1">#REF!</definedName>
    <definedName name="CD.2">#REF!</definedName>
    <definedName name="CD.PVC.100">[66]Price!$D$34</definedName>
    <definedName name="CD.PVC.150">[66]Price!$D$33</definedName>
    <definedName name="CD.PVC.20">[66]Price!$D$39</definedName>
    <definedName name="CD.PVC.25">[66]Price!$D$38</definedName>
    <definedName name="CD.PVC.32">[66]Price!$D$37</definedName>
    <definedName name="CD.PVC.40">[66]Price!$D$36</definedName>
    <definedName name="CD.PVC.50">[66]Price!$D$40</definedName>
    <definedName name="CD.PVC.65">[66]Price!$D$35</definedName>
    <definedName name="cdc">[28]!cdc</definedName>
    <definedName name="cdig">#REF!</definedName>
    <definedName name="cdpi.100">[50]Factors!$AA$425</definedName>
    <definedName name="cdpi.125">[50]Factors!$AA$426</definedName>
    <definedName name="cdpi.20">[50]Factors!$AA$418</definedName>
    <definedName name="cdpi.25">[50]Factors!$AA$419</definedName>
    <definedName name="cdpi.32">[50]Factors!$AA$420</definedName>
    <definedName name="cdpi.40">[50]Factors!$AA$421</definedName>
    <definedName name="cdpi.50">[50]Factors!$AA$422</definedName>
    <definedName name="cdpi.65">[50]Factors!$AA$423</definedName>
    <definedName name="cdpi.80">[50]Factors!$AA$424</definedName>
    <definedName name="cdpi100">#REF!</definedName>
    <definedName name="cdpi125">#REF!</definedName>
    <definedName name="cdpi15">#REF!</definedName>
    <definedName name="cdpi150">#REF!</definedName>
    <definedName name="cdpi20">#REF!</definedName>
    <definedName name="cdpi25">#REF!</definedName>
    <definedName name="cdpi32">#REF!</definedName>
    <definedName name="cdpi40">#REF!</definedName>
    <definedName name="cdpi50">#REF!</definedName>
    <definedName name="cdpi65">#REF!</definedName>
    <definedName name="cdpi80">#REF!</definedName>
    <definedName name="CDRAFT_rate">[90]Inputs!$G$16</definedName>
    <definedName name="ceg">#REF!</definedName>
    <definedName name="ceil.plank">#REF!</definedName>
    <definedName name="ceil.sheet">#REF!</definedName>
    <definedName name="Ceiling_speaker">#REF!</definedName>
    <definedName name="Ceiling_Speaker_Unsupervised">#REF!</definedName>
    <definedName name="CeilingFinishes">'[76]Ra  stair'!#REF!</definedName>
    <definedName name="cel">[88]PA!$H$46</definedName>
    <definedName name="celcon100">#REF!</definedName>
    <definedName name="celcon200">#REF!</definedName>
    <definedName name="cement1">#REF!</definedName>
    <definedName name="cement2">#REF!</definedName>
    <definedName name="cementaid1">#REF!</definedName>
    <definedName name="cementaid2">#REF!</definedName>
    <definedName name="cementbag">#REF!</definedName>
    <definedName name="cementton">#REF!</definedName>
    <definedName name="CEMS_SYS">#REF!</definedName>
    <definedName name="CENG_rate">[90]Inputs!$G$15</definedName>
    <definedName name="Ceramic_FLooring">#REF!</definedName>
    <definedName name="Ceramic_pot_with_glaze_in_dark_blue__600mm___top_opening__x_400mm__h__x_300mm__base">#REF!</definedName>
    <definedName name="Ceramic_Wall_Tiles">#REF!</definedName>
    <definedName name="cerata">#REF!</definedName>
    <definedName name="cerinol">#REF!</definedName>
    <definedName name="cexbata">#REF!</definedName>
    <definedName name="CF_Statement">#REF!</definedName>
    <definedName name="CF_Worksheet">#REF!</definedName>
    <definedName name="CFA">#REF!</definedName>
    <definedName name="cfan">#REF!</definedName>
    <definedName name="cfb">#REF!</definedName>
    <definedName name="cfbeams">#REF!</definedName>
    <definedName name="cfcu">#REF!</definedName>
    <definedName name="cfid">[55]Factors!$AE$320</definedName>
    <definedName name="cfmk100">#REF!</definedName>
    <definedName name="cfmk200">#REF!</definedName>
    <definedName name="cfmk300">#REF!</definedName>
    <definedName name="cfr">#REF!</definedName>
    <definedName name="cfsalb">#REF!</definedName>
    <definedName name="cfslab">#REF!</definedName>
    <definedName name="cgc_bill">#REF!</definedName>
    <definedName name="cgfhjkgl">#REF!</definedName>
    <definedName name="cglassw">[50]Factors!$F$370</definedName>
    <definedName name="cgrat">#REF!</definedName>
    <definedName name="cgs">#REF!</definedName>
    <definedName name="CH.AHU.109">[66]Price!#REF!</definedName>
    <definedName name="CH.AHU.120">[66]Price!#REF!</definedName>
    <definedName name="CH.AHU.128">[66]Price!#REF!</definedName>
    <definedName name="CH.AHU.142">[66]Price!#REF!</definedName>
    <definedName name="CH.AHU.48">[66]Price!#REF!</definedName>
    <definedName name="CH.AHU.54">[66]Price!#REF!</definedName>
    <definedName name="CH.AHU.60">[66]Price!#REF!</definedName>
    <definedName name="CH.AHU.65">[66]Price!#REF!</definedName>
    <definedName name="CH.AHU.69">[66]Price!#REF!</definedName>
    <definedName name="CH.AHU.74">[66]Price!#REF!</definedName>
    <definedName name="CH.AHU.82">[66]Price!#REF!</definedName>
    <definedName name="CH.AHU.88">[66]Price!#REF!</definedName>
    <definedName name="CH.AHU.99">[66]Price!#REF!</definedName>
    <definedName name="CH.BI.100">[66]Price!$D$14</definedName>
    <definedName name="CH.BI.125">[66]Price!$D$13</definedName>
    <definedName name="CH.BI.150">[66]Price!$D$12</definedName>
    <definedName name="CH.BI.20">[66]Price!$D$21</definedName>
    <definedName name="CH.BI.200">[66]Price!$D$11</definedName>
    <definedName name="CH.BI.25">[66]Price!$D$20</definedName>
    <definedName name="CH.BI.250">[66]Price!$D$10</definedName>
    <definedName name="CH.BI.300">[66]Price!$D$9</definedName>
    <definedName name="CH.BI.32">[66]Price!$D$19</definedName>
    <definedName name="CH.BI.350">[66]Price!$D$8</definedName>
    <definedName name="CH.BI.40">[66]Price!$D$18</definedName>
    <definedName name="CH.BI.400">[66]Price!$D$7</definedName>
    <definedName name="CH.BI.50">[66]Price!$D$17</definedName>
    <definedName name="CH.BI.500">[66]Price!$D$6</definedName>
    <definedName name="CH.BI.600">[66]Price!$D$5</definedName>
    <definedName name="CH.BI.65">[66]Price!$D$16</definedName>
    <definedName name="CH.BI.80">[66]Price!$D$15</definedName>
    <definedName name="CH.FCU.2kw">[66]Price!$D$94</definedName>
    <definedName name="CH.FCU.2kw.4kw">[66]Price!$D$95</definedName>
    <definedName name="CH.FCU.4kw.6kw">[66]Price!$D$96</definedName>
    <definedName name="CH.FCU.6kw.8kw">[66]Price!$D$97</definedName>
    <definedName name="CH.FCU.8kw.10kw">[66]Price!$D$98</definedName>
    <definedName name="chamfer">#REF!</definedName>
    <definedName name="Change_Summary">#REF!</definedName>
    <definedName name="Charghands">'[95]1020'!$G$35</definedName>
    <definedName name="Checkbox">[127]List!$A$6:$A$54,[127]List!$A$58:$A$66,[127]List!$A$70:$A$81,[127]List!$G$6:$G$54,[127]List!$G$58:$G$66,[127]List!$G$70:$G$81</definedName>
    <definedName name="checked">#REF!</definedName>
    <definedName name="CHECKEDBY_ELBK">#REF!</definedName>
    <definedName name="CHECKEDBY_ELEQ">#REF!</definedName>
    <definedName name="CHECKEDBY_INSTR">#REF!</definedName>
    <definedName name="Checker">[127]List!$D$6:$E$54,[127]List!$D$58:$E$65,[127]List!$D$70:$E$81,[127]List!$J$6:$K$54,[127]List!$J$58:$K$66,[127]List!$J$70:$K$81</definedName>
    <definedName name="CHILL">'[128]DETAIL '!#REF!</definedName>
    <definedName name="CHINAMFGGP">#REF!</definedName>
    <definedName name="chlor">#REF!</definedName>
    <definedName name="CHNGPVC">#REF!</definedName>
    <definedName name="CHOICE">'[29]Raw Data'!$A$60</definedName>
    <definedName name="Choices_Wrapper">[28]!Choices_Wrapper</definedName>
    <definedName name="chpi">#REF!</definedName>
    <definedName name="chpi.">#REF!</definedName>
    <definedName name="CI.100.RW">#REF!</definedName>
    <definedName name="CI.150.RW">#REF!</definedName>
    <definedName name="CI.50">#REF!</definedName>
    <definedName name="CI.75">#REF!</definedName>
    <definedName name="cif">#REF!</definedName>
    <definedName name="CIFFPL1">#REF!</definedName>
    <definedName name="cifsin">[129]Factors!$C$6</definedName>
    <definedName name="cil">#REF!</definedName>
    <definedName name="CIP">#REF!</definedName>
    <definedName name="CIRCUITS">#REF!</definedName>
    <definedName name="cistern.ll">#REF!</definedName>
    <definedName name="cistern.pl">#REF!</definedName>
    <definedName name="City">#REF!</definedName>
    <definedName name="civil">#REF!</definedName>
    <definedName name="CIVIL_OLD_CITY">#REF!</definedName>
    <definedName name="CIVIL_OLD_ESC">#REF!</definedName>
    <definedName name="CIVIL_OLD_WAGE">#REF!</definedName>
    <definedName name="CIVIL10_CITY">#REF!</definedName>
    <definedName name="CIVIL10_ESC">#REF!</definedName>
    <definedName name="CIVIL10_OLD_PROD">#REF!</definedName>
    <definedName name="CIVIL10_PROD">#REF!</definedName>
    <definedName name="CIVIL10_WAGE">#REF!</definedName>
    <definedName name="civilworks">#REF!</definedName>
    <definedName name="cjoint">#REF!</definedName>
    <definedName name="ckeck1">#REF!</definedName>
    <definedName name="CKT_QTY">#REF!</definedName>
    <definedName name="CKTS">#REF!</definedName>
    <definedName name="CKTS_SWYD">#REF!</definedName>
    <definedName name="cl_10">#REF!</definedName>
    <definedName name="CL_2">#REF!</definedName>
    <definedName name="cl_9">#REF!</definedName>
    <definedName name="cla">#REF!</definedName>
    <definedName name="cla.100">[48]Factors!$Y$328</definedName>
    <definedName name="cla.125">[48]Factors!$Y$329</definedName>
    <definedName name="cla.15">[48]Factors!$Y$319</definedName>
    <definedName name="cla.150">[48]Factors!$Y$330</definedName>
    <definedName name="cla.20">[48]Factors!$Y$320</definedName>
    <definedName name="cla.200">[48]Factors!$Y$331</definedName>
    <definedName name="cla.25">[48]Factors!$Y$321</definedName>
    <definedName name="cla.250">[48]Factors!$Y$332</definedName>
    <definedName name="cla.300">[48]Factors!$Y$333</definedName>
    <definedName name="cla.32">[48]Factors!$Y$322</definedName>
    <definedName name="cla.40">[48]Factors!$Y$323</definedName>
    <definedName name="cla.50">[48]Factors!$Y$324</definedName>
    <definedName name="cla.65">[48]Factors!$Y$325</definedName>
    <definedName name="cla.80">[48]Factors!$Y$326</definedName>
    <definedName name="cla0.8">#REF!</definedName>
    <definedName name="clad0.4">#REF!</definedName>
    <definedName name="clamp.5">#REF!</definedName>
    <definedName name="clamp.5_10">"$#REF!.$D$34"</definedName>
    <definedName name="clamp.5_4">#REF!</definedName>
    <definedName name="clamp.5_5">#REF!</definedName>
    <definedName name="clamp.5_9">"$#REF!.$D$34"</definedName>
    <definedName name="clamp.75">#REF!</definedName>
    <definedName name="clamp.75_10">"$#REF!.$D$33"</definedName>
    <definedName name="clamp.75_4">#REF!</definedName>
    <definedName name="clamp.75_5">#REF!</definedName>
    <definedName name="clamp.75_9">"$#REF!.$D$33"</definedName>
    <definedName name="clamp1">#REF!</definedName>
    <definedName name="clamp1.5">#REF!</definedName>
    <definedName name="clamp1.5_10">"$#REF!.$D$31"</definedName>
    <definedName name="clamp1.5_4">#REF!</definedName>
    <definedName name="clamp1.5_5">#REF!</definedName>
    <definedName name="clamp1.5_9">"$#REF!.$D$31"</definedName>
    <definedName name="clamp1_10">"$#REF!.$D$32"</definedName>
    <definedName name="clamp1_4">#REF!</definedName>
    <definedName name="clamp1_5">#REF!</definedName>
    <definedName name="clamp1_9">"$#REF!.$D$32"</definedName>
    <definedName name="clamp2">#REF!</definedName>
    <definedName name="clamp2.5">#REF!</definedName>
    <definedName name="clamp2.5_10">"$#REF!.$D$29"</definedName>
    <definedName name="clamp2.5_4">#REF!</definedName>
    <definedName name="clamp2.5_5">#REF!</definedName>
    <definedName name="clamp2.5_9">"$#REF!.$D$29"</definedName>
    <definedName name="clamp2_10">"$#REF!.$D$30"</definedName>
    <definedName name="clamp2_4">#REF!</definedName>
    <definedName name="clamp2_5">#REF!</definedName>
    <definedName name="clamp2_9">"$#REF!.$D$30"</definedName>
    <definedName name="clamp3">#REF!</definedName>
    <definedName name="clamp3_10">"$#REF!.$D$28"</definedName>
    <definedName name="clamp3_4">#REF!</definedName>
    <definedName name="clamp3_5">#REF!</definedName>
    <definedName name="clamp3_9">"$#REF!.$D$28"</definedName>
    <definedName name="clamp6">#REF!</definedName>
    <definedName name="clamp6_10">"$#REF!.$D$26"</definedName>
    <definedName name="clamp6_4">#REF!</definedName>
    <definedName name="clamp6_5">#REF!</definedName>
    <definedName name="clamp6_9">"$#REF!.$D$26"</definedName>
    <definedName name="CLASSE2">#REF!</definedName>
    <definedName name="Clawback_Payable">'[29]Raw Data'!#REF!</definedName>
    <definedName name="clbg">#REF!</definedName>
    <definedName name="clear">[111]HyperionEnt!$F$229:$Q$229</definedName>
    <definedName name="clearing">#REF!</definedName>
    <definedName name="Client">'[34]#REF'!$E$11</definedName>
    <definedName name="clintels">#REF!</definedName>
    <definedName name="clng_aex">'[99]AEX_IMPORTS_on 320'!#REF!</definedName>
    <definedName name="ClosWeek_GandA">#REF!</definedName>
    <definedName name="ClosWeek_T0118">#REF!</definedName>
    <definedName name="ClosWeek_TCORXS">#REF!</definedName>
    <definedName name="ClosWeek_TOTDOM">#REF!</definedName>
    <definedName name="ClosWeek_TOTDOMXS">#REF!</definedName>
    <definedName name="ClosWeek_TSSOF">#REF!</definedName>
    <definedName name="cloth">#REF!</definedName>
    <definedName name="clubhouse">#REF!</definedName>
    <definedName name="CLVC3">0.1</definedName>
    <definedName name="cmav">#REF!</definedName>
    <definedName name="cmcv">#REF!</definedName>
    <definedName name="cmv">#REF!</definedName>
    <definedName name="CNT_NO">#REF!</definedName>
    <definedName name="CNTL_VALVE">#REF!</definedName>
    <definedName name="CNTL_VALVE_PRICE">#REF!</definedName>
    <definedName name="co">#REF!</definedName>
    <definedName name="CO_TRY">#REF!</definedName>
    <definedName name="co2extinguisher">#REF!</definedName>
    <definedName name="coa">#REF!</definedName>
    <definedName name="COAD">'[130]Civil Works'!$K$7</definedName>
    <definedName name="cob">#REF!</definedName>
    <definedName name="cobl">#REF!</definedName>
    <definedName name="cock12">#REF!</definedName>
    <definedName name="cock20">#REF!</definedName>
    <definedName name="cock25">#REF!</definedName>
    <definedName name="cock37">#REF!</definedName>
    <definedName name="CODE_AFGIS">#REF!</definedName>
    <definedName name="CODE_B">#REF!</definedName>
    <definedName name="CODE_E">#REF!</definedName>
    <definedName name="CODE_F">#REF!</definedName>
    <definedName name="CODE_MPA">#REF!</definedName>
    <definedName name="CODE_P">#REF!</definedName>
    <definedName name="code_q">#REF!</definedName>
    <definedName name="CODE_S">#REF!</definedName>
    <definedName name="cofcv">#REF!</definedName>
    <definedName name="COL">#REF!</definedName>
    <definedName name="cola">#REF!</definedName>
    <definedName name="colb">#REF!</definedName>
    <definedName name="Colbgl">#REF!</definedName>
    <definedName name="colbgl2">#REF!</definedName>
    <definedName name="colg">#REF!</definedName>
    <definedName name="colguard">#REF!</definedName>
    <definedName name="Coll_cost">#REF!</definedName>
    <definedName name="coll_cost2">#REF!</definedName>
    <definedName name="Coloured_premix">#REF!</definedName>
    <definedName name="Column_Mark">#REF!</definedName>
    <definedName name="column_shuttering">#REF!</definedName>
    <definedName name="COM">'[76]Ra  stair'!#REF!</definedName>
    <definedName name="combat1">#REF!</definedName>
    <definedName name="combat2">#REF!</definedName>
    <definedName name="combat3">#REF!</definedName>
    <definedName name="combat4">#REF!</definedName>
    <definedName name="combat5">#REF!</definedName>
    <definedName name="combat6">#REF!</definedName>
    <definedName name="COMM_UOM">'[29]Raw Data'!$F$12:$F$16,'[29]Raw Data'!$F$19:$F$30,'[29]Raw Data'!$F$33:$F$36,'[29]Raw Data'!$F$39:$F$40,'[29]Raw Data'!$F$42:$F$48,'[29]Raw Data'!$F$51:$F$55,'[29]Raw Data'!$F$66</definedName>
    <definedName name="CommADSCGrowth">#REF!</definedName>
    <definedName name="CommANSC">#REF!</definedName>
    <definedName name="COMMCODE">'[29]Raw Data'!$A$12:$A$16,'[29]Raw Data'!$A$19:$A$30,'[29]Raw Data'!$A$33:$A$36,'[29]Raw Data'!$A$39:$A$40,'[29]Raw Data'!$A$42:$A$48,'[29]Raw Data'!$A$51:$A$55,'[29]Raw Data'!$A$57</definedName>
    <definedName name="CommCommissions">#REF!</definedName>
    <definedName name="CommDisco">#REF!</definedName>
    <definedName name="Comment">[120]Input!$B$13</definedName>
    <definedName name="CommEscRate">#REF!</definedName>
    <definedName name="CommOHOther">#REF!</definedName>
    <definedName name="Common">'[95]1020'!$G$34</definedName>
    <definedName name="CommOSGrowth">#REF!</definedName>
    <definedName name="CommOSMgn">#REF!</definedName>
    <definedName name="CommResale">#REF!</definedName>
    <definedName name="COMMUNICATIONS">#REF!</definedName>
    <definedName name="CompADSC">#REF!</definedName>
    <definedName name="companymason">[132]RATE!$B$7:$G$58</definedName>
    <definedName name="CompanyName2" hidden="1">#REF!</definedName>
    <definedName name="CompCFlow">#REF!</definedName>
    <definedName name="CompCommAcq">#REF!</definedName>
    <definedName name="CompMP">#REF!</definedName>
    <definedName name="COMPPER">#REF!</definedName>
    <definedName name="CompPL">#REF!</definedName>
    <definedName name="CompRange1Main" hidden="1">#REF!</definedName>
    <definedName name="CompRange2Main" hidden="1">#REF!</definedName>
    <definedName name="CompResiAcq">#REF!</definedName>
    <definedName name="COMPRESS">'[75]DETAIL '!#REF!</definedName>
    <definedName name="CompRIF">#REF!</definedName>
    <definedName name="CompScenario">[133]Input!$B$17</definedName>
    <definedName name="CompSP">#REF!</definedName>
    <definedName name="CompTitles">#REF!</definedName>
    <definedName name="COMPYR">#REF!</definedName>
    <definedName name="con12.55">[31]Analysis!$E$1413</definedName>
    <definedName name="cona">#REF!</definedName>
    <definedName name="Conc_1">#REF!</definedName>
    <definedName name="Conc_10">#REF!</definedName>
    <definedName name="Conc_100">#REF!</definedName>
    <definedName name="Conc_20">#REF!</definedName>
    <definedName name="Conc_24">#REF!</definedName>
    <definedName name="Conc_30">#REF!</definedName>
    <definedName name="Conc_40">#REF!</definedName>
    <definedName name="Conc_50">#REF!</definedName>
    <definedName name="Conc_60">#REF!</definedName>
    <definedName name="Conc_70">#REF!</definedName>
    <definedName name="Conc_80">#REF!</definedName>
    <definedName name="Conc_90">#REF!</definedName>
    <definedName name="conc_G35">'[71]Build Up rate'!$D$5</definedName>
    <definedName name="conc15">#REF!</definedName>
    <definedName name="conc20">#REF!</definedName>
    <definedName name="conc20p">#REF!</definedName>
    <definedName name="conc25">#REF!</definedName>
    <definedName name="conc25p">#REF!</definedName>
    <definedName name="conc30">#REF!</definedName>
    <definedName name="conc30p">#REF!</definedName>
    <definedName name="conc35p">#REF!</definedName>
    <definedName name="conc40">#REF!</definedName>
    <definedName name="conc40p">#REF!</definedName>
    <definedName name="conc45">#REF!</definedName>
    <definedName name="conc45p">#REF!</definedName>
    <definedName name="conc50">#REF!</definedName>
    <definedName name="conc50p">#REF!</definedName>
    <definedName name="conc55">#REF!</definedName>
    <definedName name="conc60">#REF!</definedName>
    <definedName name="Concen">#REF!</definedName>
    <definedName name="concG35">#REF!</definedName>
    <definedName name="concG40">#REF!</definedName>
    <definedName name="concG50">'[134]SCH2'!$M$1</definedName>
    <definedName name="CONCRETE" hidden="1">#REF!</definedName>
    <definedName name="cond">[135]Factors!$H$21</definedName>
    <definedName name="COND_PRICING">#REF!</definedName>
    <definedName name="condition">#N/A</definedName>
    <definedName name="Condt">'[87]Take-Off'!$D$47</definedName>
    <definedName name="CONDUIT">#REF!</definedName>
    <definedName name="Conduits">#REF!</definedName>
    <definedName name="condute">#REF!</definedName>
    <definedName name="conf">#REF!</definedName>
    <definedName name="CONFAB___LUDLOW">#REF!</definedName>
    <definedName name="Congi">#REF!</definedName>
    <definedName name="ConL">#REF!</definedName>
    <definedName name="ConM">#REF!</definedName>
    <definedName name="connect_cost">#REF!</definedName>
    <definedName name="connect_fee">#REF!</definedName>
    <definedName name="CONNF">[52]Control!$E$5</definedName>
    <definedName name="CONS">'[29]Raw Data'!#REF!</definedName>
    <definedName name="Cons_Hrs">#REF!</definedName>
    <definedName name="Cons_Rev">#REF!</definedName>
    <definedName name="CONST_BASIS">#REF!</definedName>
    <definedName name="ConstnPeriod">#REF!</definedName>
    <definedName name="ConsultantOffice">#REF!</definedName>
    <definedName name="cont">'[136]cov-estimate'!$B$1:$H$46</definedName>
    <definedName name="Contact">#REF!</definedName>
    <definedName name="ContactList">#REF!</definedName>
    <definedName name="CONTINGENCY">'[29]Raw Data'!$D$18</definedName>
    <definedName name="Contract_Sum">#REF!</definedName>
    <definedName name="Contract_sum1">#REF!</definedName>
    <definedName name="Contract_sum2">#REF!</definedName>
    <definedName name="ContractorName">#REF!</definedName>
    <definedName name="Contribution_OP">'[29]Raw Data'!$H$30</definedName>
    <definedName name="Contributions">#REF!</definedName>
    <definedName name="Controller">#REF!</definedName>
    <definedName name="Conv">#REF!</definedName>
    <definedName name="CONV_FACILITY_CONT">#REF!</definedName>
    <definedName name="conversion">[137]inWords!$A$2:$W$6</definedName>
    <definedName name="ConversionYear">#REF!</definedName>
    <definedName name="ConvOHOther">#REF!</definedName>
    <definedName name="COO">[138]Sheet2!$J$1:$J$243</definedName>
    <definedName name="CoolingCapacity">'[139]Room Type'!$O$3</definedName>
    <definedName name="COP">'[139]Room Type'!$O$2</definedName>
    <definedName name="coping">#REF!</definedName>
    <definedName name="COPP">#REF!</definedName>
    <definedName name="copp.5">#REF!</definedName>
    <definedName name="copp.5_10">"$#REF!.$F$34"</definedName>
    <definedName name="copp.5_4">#REF!</definedName>
    <definedName name="copp.5_5">#REF!</definedName>
    <definedName name="copp.5_9">"$#REF!.$F$34"</definedName>
    <definedName name="copp.75">#REF!</definedName>
    <definedName name="copp.75_10">"$#REF!.$F$33"</definedName>
    <definedName name="copp.75_4">#REF!</definedName>
    <definedName name="copp.75_5">#REF!</definedName>
    <definedName name="copp.75_9">"$#REF!.$F$33"</definedName>
    <definedName name="copp1">#REF!</definedName>
    <definedName name="copp1.5">#REF!</definedName>
    <definedName name="copp1.5_10">"$#REF!.$F$31"</definedName>
    <definedName name="copp1.5_4">#REF!</definedName>
    <definedName name="copp1.5_5">#REF!</definedName>
    <definedName name="copp1.5_9">"$#REF!.$F$31"</definedName>
    <definedName name="copp1_10">"$#REF!.$F$32"</definedName>
    <definedName name="copp1_4">#REF!</definedName>
    <definedName name="copp1_5">#REF!</definedName>
    <definedName name="copp1_9">"$#REF!.$F$32"</definedName>
    <definedName name="copp2">#REF!</definedName>
    <definedName name="copp2.5">#REF!</definedName>
    <definedName name="copp2.5_10">"$#REF!.$F$29"</definedName>
    <definedName name="copp2.5_4">#REF!</definedName>
    <definedName name="copp2.5_5">#REF!</definedName>
    <definedName name="copp2.5_9">"$#REF!.$F$29"</definedName>
    <definedName name="copp2_10">"$#REF!.$F$30"</definedName>
    <definedName name="copp2_4">#REF!</definedName>
    <definedName name="copp2_5">#REF!</definedName>
    <definedName name="copp2_9">"$#REF!.$F$30"</definedName>
    <definedName name="copp3">#REF!</definedName>
    <definedName name="copp3_10">"$#REF!.$F$28"</definedName>
    <definedName name="copp3_4">#REF!</definedName>
    <definedName name="copp3_5">#REF!</definedName>
    <definedName name="copp3_9">"$#REF!.$F$28"</definedName>
    <definedName name="copp4">#REF!</definedName>
    <definedName name="copp4_10">"$#REF!.$F$27"</definedName>
    <definedName name="copp4_4">#REF!</definedName>
    <definedName name="copp4_5">#REF!</definedName>
    <definedName name="copp4_9">"$#REF!.$F$27"</definedName>
    <definedName name="copp6">#REF!</definedName>
    <definedName name="copp6_10">"$#REF!.$F$26"</definedName>
    <definedName name="copp6_4">#REF!</definedName>
    <definedName name="copp6_5">#REF!</definedName>
    <definedName name="copp6_9">"$#REF!.$F$26"</definedName>
    <definedName name="COPPER_PRICE">#REF!</definedName>
    <definedName name="copy">[111]HyperionEnt!$F$227:$Q$227</definedName>
    <definedName name="CoreOSGrowth">#REF!</definedName>
    <definedName name="coriantop">#REF!</definedName>
    <definedName name="CorpExecutive">#REF!</definedName>
    <definedName name="CORPORATE_PARK">#REF!</definedName>
    <definedName name="CORPORATEGOVERNANCE">#REF!</definedName>
    <definedName name="cost">'[140]NEW PRODUCT SALES FORCE'!$C$22</definedName>
    <definedName name="COST_C">'[29]Raw Data'!$A$274:$N$289</definedName>
    <definedName name="Cost_Differential">'[29]Raw Data'!$I$29:$K$35</definedName>
    <definedName name="cost_lab___0">#REF!</definedName>
    <definedName name="cost_mat___0">#REF!</definedName>
    <definedName name="Cost_of_Equity">#REF!</definedName>
    <definedName name="Cost_Temp.Equip">#REF!</definedName>
    <definedName name="Cost10">#REF!</definedName>
    <definedName name="Cost5">'[97]5'!$A:$V</definedName>
    <definedName name="costcentre13">'[97]13'!$A:$U</definedName>
    <definedName name="COSTCOMP10">#REF!</definedName>
    <definedName name="COSTCOMP11">#REF!</definedName>
    <definedName name="costing">#REF!</definedName>
    <definedName name="costing1">#REF!</definedName>
    <definedName name="CostPlanArea">#REF!</definedName>
    <definedName name="COSTS_A">'[29]Raw Data'!$A$5:$N$272</definedName>
    <definedName name="costsheet">[141]BOM!#REF!</definedName>
    <definedName name="COSTT" hidden="1">#REF!</definedName>
    <definedName name="COUNT_RANGE">#N/A</definedName>
    <definedName name="COUNTER">'[29]Raw Data'!#REF!</definedName>
    <definedName name="Country">[142]Sheet1!$B$2:$B$22</definedName>
    <definedName name="Country_tax">#REF!</definedName>
    <definedName name="CountryOfOrigin">[102]Sheet2!$P$1:$P$247</definedName>
    <definedName name="COVER_TO_EXISTING_PEDESTRIAN_OVERHEAD_BRIDGE">#REF!</definedName>
    <definedName name="COWC">'[29]Raw Data'!$D$21</definedName>
    <definedName name="cp.125">#REF!</definedName>
    <definedName name="cp.150">#REF!</definedName>
    <definedName name="cp.200">#REF!</definedName>
    <definedName name="cp54.1">#REF!</definedName>
    <definedName name="cpac">[50]Factors!$G$437</definedName>
    <definedName name="cpcode">#REF!</definedName>
    <definedName name="cpe">#REF!</definedName>
    <definedName name="Cpepn10">#REF!</definedName>
    <definedName name="cpepn16">#REF!</definedName>
    <definedName name="cpersh">[50]Factors!$F$376</definedName>
    <definedName name="cpi.160">#REF!</definedName>
    <definedName name="cpi.200">#REF!</definedName>
    <definedName name="cpi.250">#REF!</definedName>
    <definedName name="cpi.315">#REF!</definedName>
    <definedName name="cpi.355">#REF!</definedName>
    <definedName name="CPL">#REF!</definedName>
    <definedName name="CPLG">#REF!</definedName>
    <definedName name="cplhsmt">[143]!cplhsmt</definedName>
    <definedName name="cppr10">#REF!</definedName>
    <definedName name="cppr16">[49]Factors!$F$193</definedName>
    <definedName name="cppr20">#REF!</definedName>
    <definedName name="cpprsw">#REF!</definedName>
    <definedName name="cptdhsmt">[143]!cptdhsmt</definedName>
    <definedName name="cptdtdt">[143]!cptdtdt</definedName>
    <definedName name="cptdtkkt">[143]!cptdtkkt</definedName>
    <definedName name="CPVC.15">#REF!</definedName>
    <definedName name="CPVC.20">#REF!</definedName>
    <definedName name="CPVC.25">#REF!</definedName>
    <definedName name="CPVC.32">#REF!</definedName>
    <definedName name="CPVC.40">#REF!</definedName>
    <definedName name="CPVC.50">#REF!</definedName>
    <definedName name="CPVC.63">#REF!</definedName>
    <definedName name="CPVC.75">#REF!</definedName>
    <definedName name="cpvc10110">"$#REF!.$#REF!$#REF!"</definedName>
    <definedName name="Cpvc1020">"$#REF!.$#REF!$#REF!"</definedName>
    <definedName name="cpvc1025">"$#REF!.$#REF!$#REF!"</definedName>
    <definedName name="cpvc1032">"$#REF!.$#REF!$#REF!"</definedName>
    <definedName name="cpvc1040">"$#REF!.$#REF!$#REF!"</definedName>
    <definedName name="cpvc1050">"$#REF!.$#REF!$#REF!"</definedName>
    <definedName name="cpvc1063">"$#REF!.$#REF!$#REF!"</definedName>
    <definedName name="cpvc1075">"$#REF!.$#REF!$#REF!"</definedName>
    <definedName name="cpvc1090">"$#REF!.$#REF!$#REF!"</definedName>
    <definedName name="cpvc6110">"$#REF!.$#REF!$#REF!"</definedName>
    <definedName name="cpvc6160">"$#REF!.$#REF!$#REF!"</definedName>
    <definedName name="cpvc6200">"$#REF!.$#REF!$#REF!"</definedName>
    <definedName name="cpvc6250">"$#REF!.$#REF!$#REF!"</definedName>
    <definedName name="cpvc650">"$#REF!.$#REF!$#REF!"</definedName>
    <definedName name="cpvc675">"$#REF!.$#REF!$#REF!"</definedName>
    <definedName name="cpxx">#REF!</definedName>
    <definedName name="CQ_by_Entity">'[144]CQ by Entity'!$G$17</definedName>
    <definedName name="cra">#REF!</definedName>
    <definedName name="crag">[55]Factors!$V$382</definedName>
    <definedName name="CREEPER">#N/A</definedName>
    <definedName name="CRHUZOKU">#REF!</definedName>
    <definedName name="CRIT_VALVE">#REF!</definedName>
    <definedName name="Criteria_MI">#REF!</definedName>
    <definedName name="criteria1">#REF!</definedName>
    <definedName name="cross">"û"</definedName>
    <definedName name="CRSIJI">#REF!</definedName>
    <definedName name="CRUDE_esc">#REF!</definedName>
    <definedName name="CRUDE_escalation">[90]Inputs!$D$22</definedName>
    <definedName name="CRUDE_escalation_KA">[90]Inputs!$D$23</definedName>
    <definedName name="crvd">[55]Factors!$F$460</definedName>
    <definedName name="cs">[145]Factors!$G$9</definedName>
    <definedName name="csa">#REF!</definedName>
    <definedName name="csfmk">#REF!</definedName>
    <definedName name="csinsu">#REF!</definedName>
    <definedName name="cslr">#REF!</definedName>
    <definedName name="CSODJWO" hidden="1">{#N/A,#N/A,TRUE,"SUM";#N/A,#N/A,TRUE,"EE";#N/A,#N/A,TRUE,"AC";#N/A,#N/A,TRUE,"SN"}</definedName>
    <definedName name="cspd">[55]Factors!$V$355</definedName>
    <definedName name="cspi">#REF!</definedName>
    <definedName name="css">#REF!</definedName>
    <definedName name="CSscreed20">#REF!</definedName>
    <definedName name="csscreed50">#REF!</definedName>
    <definedName name="CSscreedskirting">#REF!</definedName>
    <definedName name="CSscreedwithepoxy20mm">#REF!</definedName>
    <definedName name="CSscreedwithhardeneranddustproof">#REF!</definedName>
    <definedName name="CSscreedwithpowerfloat">#REF!</definedName>
    <definedName name="CSscreedwithpowerfloat20mm">#REF!</definedName>
    <definedName name="CSscreedwithpowerfloatandepoxy">#REF!</definedName>
    <definedName name="csshade">#REF!</definedName>
    <definedName name="CSskimcoat3mm">'[71]Build Up rate'!$D$48</definedName>
    <definedName name="CSskimcoat6mm">#REF!</definedName>
    <definedName name="CSSwithepoxy">'[71]Build Up rate'!$D$35</definedName>
    <definedName name="CSSwithpowerfloat">'[71]Build Up rate'!$D$34</definedName>
    <definedName name="csv">#REF!</definedName>
    <definedName name="CSwithBRC">#REF!</definedName>
    <definedName name="CTA">[66]Price!$D$110</definedName>
    <definedName name="CTCT1" hidden="1">{"'Sheet1'!$L$16"}</definedName>
    <definedName name="CTECH_rate">[90]Inputs!$G$17</definedName>
    <definedName name="ctmsv">#REF!</definedName>
    <definedName name="ctp">#REF!</definedName>
    <definedName name="CU_ADJ">#REF!</definedName>
    <definedName name="CU_ADJ_MV">#REF!</definedName>
    <definedName name="cube">#REF!</definedName>
    <definedName name="cube_10">"$#REF!.$I$3"</definedName>
    <definedName name="cube_4">#REF!</definedName>
    <definedName name="cube_5">#REF!</definedName>
    <definedName name="cube_9">"$#REF!.$I$3"</definedName>
    <definedName name="cuf">#REF!</definedName>
    <definedName name="Culvert_Table">#REF!</definedName>
    <definedName name="CULVERT901">'[46]BUR3-DrnRC'!$K$510</definedName>
    <definedName name="Cum_Int">#REF!</definedName>
    <definedName name="cung" hidden="1">{"'Sheet1'!$L$16"}</definedName>
    <definedName name="CURB_AND_GUTTER">#REF!</definedName>
    <definedName name="Curb_and_Gutter_Data">#REF!</definedName>
    <definedName name="Curb_Data">#REF!</definedName>
    <definedName name="CURBS">#REF!</definedName>
    <definedName name="CurFcst2">[112]Admin!$E$3</definedName>
    <definedName name="CURR45">'[29]Raw Data'!$K$11:$Q$27</definedName>
    <definedName name="CurrCode">'[146]Exchange Rates(rounded)'!#REF!</definedName>
    <definedName name="Currency">#REF!</definedName>
    <definedName name="current">#REF!</definedName>
    <definedName name="Current_Balance_FY2002_Qry">#REF!</definedName>
    <definedName name="Current_Valuation_No">#REF!</definedName>
    <definedName name="CurrentDate">[147]Database!$D$3</definedName>
    <definedName name="currmonth">[140]Legend!$B$5</definedName>
    <definedName name="CURRPER">#REF!</definedName>
    <definedName name="currquarter">[144]Legend!#REF!</definedName>
    <definedName name="CURRYR">#REF!</definedName>
    <definedName name="curt">[28]!curt</definedName>
    <definedName name="CurVals">#REF!</definedName>
    <definedName name="CurVar">#REF!</definedName>
    <definedName name="CustomDuty">#REF!</definedName>
    <definedName name="Customer_deposits_growth_fore">#REF!</definedName>
    <definedName name="cutopg">#REF!</definedName>
    <definedName name="cuttile">#REF!</definedName>
    <definedName name="CV.300">#REF!</definedName>
    <definedName name="cv_100">"$#REF!.$#REF!$#REF!"</definedName>
    <definedName name="cv_150">"$#REF!.$#REF!$#REF!"</definedName>
    <definedName name="cv_200">"$#REF!.$#REF!$#REF!"</definedName>
    <definedName name="cv_25">"$#REF!.$#REF!$#REF!"</definedName>
    <definedName name="cv_250">"$#REF!.$#REF!$#REF!"</definedName>
    <definedName name="cv_300">"$#REF!.$#REF!$#REF!"</definedName>
    <definedName name="cv_32">"$#REF!.$#REF!$#REF!"</definedName>
    <definedName name="cv_40">"$#REF!.$#REF!$#REF!"</definedName>
    <definedName name="cv_50">"$#REF!.$#REF!$#REF!"</definedName>
    <definedName name="cv_65">"$#REF!.$#REF!$#REF!"</definedName>
    <definedName name="cv_80">"$#REF!.$#REF!$#REF!"</definedName>
    <definedName name="cvc800x550">[55]Factors!$AI$330</definedName>
    <definedName name="cvdsafad" hidden="1">[23]FitOutConfCentre!#REF!</definedName>
    <definedName name="cviso">#REF!</definedName>
    <definedName name="CVL_FAC">#REF!</definedName>
    <definedName name="cvsdh" hidden="1">{#VALUE!,#N/A,FALSE,0;#N/A,#N/A,FALSE,0;#N/A,#N/A,FALSE,0;#N/A,#N/A,FALSE,0;#N/A,#N/A,FALSE,0;#N/A,#N/A,FALSE,0;#N/A,#N/A,FALSE,0;#N/A,#N/A,FALSE,0;#N/A,#N/A,FALSE,0;#N/A,#N/A,FALSE,0}</definedName>
    <definedName name="CVV">#REF!</definedName>
    <definedName name="CW.1">[148]rate!$H$7</definedName>
    <definedName name="CW.2">[148]rate!$H$8</definedName>
    <definedName name="cwaervgtbhynjoiuyhjtgvcf">#REF!</definedName>
    <definedName name="cWfan">#REF!</definedName>
    <definedName name="cwmf">[49]Factors!$O$29</definedName>
    <definedName name="CWPT1">[148]rate!$H$5</definedName>
    <definedName name="CWPT3">[148]rate!$H$6</definedName>
    <definedName name="cxvcvc">[28]!cxvcvc</definedName>
    <definedName name="CXZ">[28]!CXZ</definedName>
    <definedName name="CY">#REF!</definedName>
    <definedName name="CY_1999">'[29]Raw Data'!#REF!</definedName>
    <definedName name="CY_2">[112]Admin!$B$3</definedName>
    <definedName name="CY_2000">'[29]Raw Data'!#REF!</definedName>
    <definedName name="CY_2001">'[29]Raw Data'!#REF!</definedName>
    <definedName name="CY_2002">'[29]Raw Data'!#REF!</definedName>
    <definedName name="czfgbhnd">#REF!</definedName>
    <definedName name="czvbxjnkm">#REF!</definedName>
    <definedName name="czxz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d.eight">[91]ANALISYS!$E$1613</definedName>
    <definedName name="d.elbow">#REF!</definedName>
    <definedName name="d.eleven">[91]ANALISYS!$E$1666</definedName>
    <definedName name="d.fifteen">[91]ANALISYS!$E$1712</definedName>
    <definedName name="d.five">[91]ANALISYS!$E$1561</definedName>
    <definedName name="d.four">[91]ANALISYS!$E$1547</definedName>
    <definedName name="d.fourteen">[91]ANALISYS!$E$1701</definedName>
    <definedName name="d.joiner">#REF!</definedName>
    <definedName name="d.nine">[91]ANALISYS!$E$1631</definedName>
    <definedName name="d.nineteen">[91]ANALISYS!$E$1780</definedName>
    <definedName name="d.one">[91]ANALISYS!$E$1495</definedName>
    <definedName name="d.pipe">#REF!</definedName>
    <definedName name="d.rings">#REF!</definedName>
    <definedName name="d.seven">[91]ANALISYS!$E$1597</definedName>
    <definedName name="d.shoe">#REF!</definedName>
    <definedName name="d.six">[91]ANALISYS!$E$1579</definedName>
    <definedName name="d.ten">[91]ANALISYS!$E$1649</definedName>
    <definedName name="d.thirteen">[91]ANALISYS!$E$1690</definedName>
    <definedName name="d.thirty">[91]ANALISYS!$E$1986</definedName>
    <definedName name="d.thirtyone">[91]ANALISYS!$E$2004</definedName>
    <definedName name="d.thirtythree">[91]ANALISYS!$E$2040</definedName>
    <definedName name="d.thirtytwo">[91]ANALISYS!$E$2022</definedName>
    <definedName name="d.three">[91]ANALISYS!$E$1529</definedName>
    <definedName name="d.twelve">[91]ANALISYS!$E$1678</definedName>
    <definedName name="d.twenty">[91]ANALISYS!$E$1798</definedName>
    <definedName name="d.twentyeight">[91]ANALISYS!$E$1951</definedName>
    <definedName name="d.twentyfive">[91]ANALISYS!$E$1892</definedName>
    <definedName name="d.twentyfour">[91]ANALISYS!$E$1872</definedName>
    <definedName name="d.twentynine">[91]ANALISYS!$E$1968</definedName>
    <definedName name="d.twentyone">[91]ANALISYS!$E$1817</definedName>
    <definedName name="d.twentyseven">[91]ANALISYS!$E$1932</definedName>
    <definedName name="d.twentysix">[91]ANALISYS!$E$1913</definedName>
    <definedName name="d.twentythree">[91]ANALISYS!$E$1853</definedName>
    <definedName name="d.twentytwo">[91]ANALISYS!$E$1834</definedName>
    <definedName name="d.two">[91]ANALISYS!$E$1512</definedName>
    <definedName name="D_Financial_Charges">#REF!</definedName>
    <definedName name="D_SwSO_3">#REF!</definedName>
    <definedName name="d_w">#REF!</definedName>
    <definedName name="d100m">#REF!</definedName>
    <definedName name="d150m">#REF!</definedName>
    <definedName name="d25m">#REF!</definedName>
    <definedName name="D2DATA">#REF!</definedName>
    <definedName name="d32m">#REF!</definedName>
    <definedName name="d40m">#REF!</definedName>
    <definedName name="d50m">#REF!</definedName>
    <definedName name="d65m">#REF!</definedName>
    <definedName name="d80m">#REF!</definedName>
    <definedName name="DAA">[28]!DAA</definedName>
    <definedName name="daav">#REF!</definedName>
    <definedName name="dafv">#REF!</definedName>
    <definedName name="dagv">#REF!</definedName>
    <definedName name="dahu">#REF!</definedName>
    <definedName name="DAN_TO">[150]Data!$AH$160:$BA$261</definedName>
    <definedName name="Dangerous">#REF!</definedName>
    <definedName name="DASAS">[28]!DASAS</definedName>
    <definedName name="Dashboard">#REF!</definedName>
    <definedName name="DATA_01" hidden="1">'[151]DDB Depr (Mths)'!#REF!</definedName>
    <definedName name="DATA_02" hidden="1">'[151]DDB Depr (Mths)'!#REF!</definedName>
    <definedName name="DATA_03" hidden="1">'[151]DDB Depr (Mths)'!#REF!</definedName>
    <definedName name="DATA_04" hidden="1">'[151]DDB Depr (Mths)'!#REF!</definedName>
    <definedName name="DATA_05" hidden="1">'[151]DDB Depr (Mths)'!#REF!</definedName>
    <definedName name="DATA_06" hidden="1">'[151]DDB Depr (Mths)'!#REF!</definedName>
    <definedName name="DATA_07" hidden="1">'[151]DDB Depr (Mths)'!#REF!</definedName>
    <definedName name="DATA_08" hidden="1">'[151]DDB Depr (Mths)'!#REF!</definedName>
    <definedName name="DATA_1">#REF!</definedName>
    <definedName name="DATA_10">#REF!</definedName>
    <definedName name="DATA_11">#REF!</definedName>
    <definedName name="DATA_12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3">#REF!</definedName>
    <definedName name="DATA_4">#REF!</definedName>
    <definedName name="DATA_5">#REF!</definedName>
    <definedName name="DATA_6">#REF!</definedName>
    <definedName name="DATA_7">#REF!</definedName>
    <definedName name="DATA_8">#REF!</definedName>
    <definedName name="DATA_9">#REF!</definedName>
    <definedName name="DATA_DATA2_List">#REF!</definedName>
    <definedName name="Data04">#REF!</definedName>
    <definedName name="Data05">#REF!</definedName>
    <definedName name="data1" hidden="1">#REF!</definedName>
    <definedName name="data10">#REF!</definedName>
    <definedName name="data2" hidden="1">#REF!</definedName>
    <definedName name="data3" hidden="1">#REF!</definedName>
    <definedName name="data4">#REF!</definedName>
    <definedName name="data84">'[152]Purchase Order'!$E$40</definedName>
    <definedName name="dataa">[103]Factors!$G$28</definedName>
    <definedName name="DataArea">'[29]Raw Data'!$A$5:$CD$149</definedName>
    <definedName name="Database_MI">#REF!</definedName>
    <definedName name="Database1">#REF!</definedName>
    <definedName name="Database2">#REF!</definedName>
    <definedName name="DATACHECKED_ELBK">#REF!</definedName>
    <definedName name="DATACHECKED_ELEQ">#REF!</definedName>
    <definedName name="DATACHECKED_INSTR">#REF!</definedName>
    <definedName name="DataCube">[133]Input!$B$7</definedName>
    <definedName name="datad">[103]Factors!$G$29</definedName>
    <definedName name="DataFileName">#REF!</definedName>
    <definedName name="DataFileName1">#REF!</definedName>
    <definedName name="DataFileName2">#REF!</definedName>
    <definedName name="DATAFILL">'[29]Raw Data'!$Y$201:$Y$260</definedName>
    <definedName name="DataFilter">[153]!DataFilter</definedName>
    <definedName name="DataSort">[153]!DataSort</definedName>
    <definedName name="Date_Bidding">'[34]#REF'!$E$91</definedName>
    <definedName name="Date_On_Site">#REF!</definedName>
    <definedName name="DATECHECKED_ELBK">#REF!</definedName>
    <definedName name="DATECHECKED_ELEQ">#REF!</definedName>
    <definedName name="DATECHECKED_INSTR">#REF!</definedName>
    <definedName name="DatePrior">[154]Input!$B$17</definedName>
    <definedName name="DateRange">'[147]Date Ranges'!$A$14:$H$26</definedName>
    <definedName name="DateRangeCompMain" hidden="1">#REF!</definedName>
    <definedName name="DATES">'[29]Raw Data'!$AH$201:$AH$202</definedName>
    <definedName name="DAY">'[29]Raw Data'!$AO$193</definedName>
    <definedName name="DAYRT97">#REF!</definedName>
    <definedName name="DAYRT98">#REF!</definedName>
    <definedName name="DAYRTACT">#REF!</definedName>
    <definedName name="Daywork">#REF!</definedName>
    <definedName name="DB_PRICING">#REF!</definedName>
    <definedName name="Dbase1">#REF!</definedName>
    <definedName name="Dbase2">#REF!</definedName>
    <definedName name="dbf">#REF!</definedName>
    <definedName name="dblv">#REF!</definedName>
    <definedName name="dbms">#REF!</definedName>
    <definedName name="dbsi">#REF!</definedName>
    <definedName name="dbv">#REF!</definedName>
    <definedName name="dbwb">#REF!</definedName>
    <definedName name="dc">#REF!</definedName>
    <definedName name="dca">[103]Factors!$G$41</definedName>
    <definedName name="dcd">[103]Factors!$G$42</definedName>
    <definedName name="dclad">#REF!</definedName>
    <definedName name="Dcode">#REF!</definedName>
    <definedName name="DCS_SYS">#REF!</definedName>
    <definedName name="DCU">'[155]ACS(1)'!#REF!</definedName>
    <definedName name="ddd" hidden="1">#REF!</definedName>
    <definedName name="ddddd" hidden="1">#REF!</definedName>
    <definedName name="dddddd" hidden="1">{#N/A,#N/A,TRUE,"SUM";#N/A,#N/A,TRUE,"EE";#N/A,#N/A,TRUE,"AC";#N/A,#N/A,TRUE,"SN"}</definedName>
    <definedName name="DDDDDDDDDDDDDDDDDDDD" hidden="1">{"PriceSheetNoMargins",#N/A,FALSE,"PriceSheet"}</definedName>
    <definedName name="dddqwd">[28]!dddqwd</definedName>
    <definedName name="ddf">#REF!</definedName>
    <definedName name="DDFD" hidden="1">{#N/A,#N/A,FALSE,"CCTV"}</definedName>
    <definedName name="ddffdfd" hidden="1">#REF!</definedName>
    <definedName name="DDKKHK">[28]!DDKKHK</definedName>
    <definedName name="dds">#REF!</definedName>
    <definedName name="ddt">#REF!</definedName>
    <definedName name="deal1">'[29]Raw Data'!$H$497</definedName>
    <definedName name="Dealer_Cost_of_Equity">#REF!</definedName>
    <definedName name="dealer_profit">#REF!</definedName>
    <definedName name="DealerDisco">#REF!</definedName>
    <definedName name="DealerUnits">#REF!</definedName>
    <definedName name="debt_interest">#REF!</definedName>
    <definedName name="debt_ratio">#REF!</definedName>
    <definedName name="DebtRate">[156]Title!$G$17</definedName>
    <definedName name="Deferred_tax_asset_growth_fore">#REF!</definedName>
    <definedName name="Deferred_tax_liability_growth_fore">#REF!</definedName>
    <definedName name="deg">#REF!</definedName>
    <definedName name="Del_Quote">[28]!Del_Quote</definedName>
    <definedName name="DELETE_D">'[29]Raw Data'!#REF!</definedName>
    <definedName name="DELETE_U">'[29]Raw Data'!#REF!</definedName>
    <definedName name="demolishexistingstair">#REF!</definedName>
    <definedName name="demolishfloor">#REF!</definedName>
    <definedName name="demolishwall">#REF!</definedName>
    <definedName name="Dep">#REF!</definedName>
    <definedName name="Dep_margin_fore">#REF!</definedName>
    <definedName name="dep_rate">#REF!</definedName>
    <definedName name="DEPAL">[157]DEP!$A$1:$G$98,[157]DEP!$H$1:$J$98</definedName>
    <definedName name="DEPDX">[157]DEP!$A$1:$G$98,[157]DEP!$H$1:$J$98,[157]DEP!$K$1:$M$98</definedName>
    <definedName name="Depr">#REF!</definedName>
    <definedName name="Depreciation">#REF!</definedName>
    <definedName name="Depreciation_fore">#REF!</definedName>
    <definedName name="DEPSH">[157]DEP!$A$1:$G$98,[157]DEP!$H$1:$J$98,[157]DEP!$K$1:$M$98,[157]DEP!$N$1:$N$98</definedName>
    <definedName name="DeptEarnsSumm">#REF!</definedName>
    <definedName name="DeptEarnsSumm2">#REF!</definedName>
    <definedName name="derersre">[12]Plumbing!#REF!</definedName>
    <definedName name="Des">#REF!</definedName>
    <definedName name="Des_Pkg">[158]Sheet2!$B$4:$C$10</definedName>
    <definedName name="Desc01">#REF!</definedName>
    <definedName name="Desc02">#REF!</definedName>
    <definedName name="DESCRIPTION2">'[29]Raw Data'!$C$12:$C$16,'[29]Raw Data'!$C$19:$C$30,'[29]Raw Data'!$C$33:$C$36,'[29]Raw Data'!$C$39:$C$40,'[29]Raw Data'!$C$42:$C$48,'[29]Raw Data'!$C$51:$C$55,'[29]Raw Data'!$C$57</definedName>
    <definedName name="DESIGN">'[29]Raw Data'!#REF!</definedName>
    <definedName name="designed">#REF!</definedName>
    <definedName name="DesRatio">#REF!</definedName>
    <definedName name="DESUP_HTRS">#REF!</definedName>
    <definedName name="Detail">#REF!</definedName>
    <definedName name="DETAIL_TOT">#REF!</definedName>
    <definedName name="Details">#REF!</definedName>
    <definedName name="DETECDIS">#N/A</definedName>
    <definedName name="DetEst">[159]DetEst!$A$7,[159]DetEst!$A$11,[159]DetEst!$A:$U</definedName>
    <definedName name="dett">#REF!</definedName>
    <definedName name="dettt">#REF!</definedName>
    <definedName name="Dewatering_Shoring">#REF!</definedName>
    <definedName name="dewghjuyidu">#REF!</definedName>
    <definedName name="DEWSLDW" hidden="1">{#N/A,#N/A,TRUE,"SUM";#N/A,#N/A,TRUE,"EE";#N/A,#N/A,TRUE,"AC";#N/A,#N/A,TRUE,"SN"}</definedName>
    <definedName name="DFADF" hidden="1">{"PriceSheetNoMargins",#N/A,FALSE,"PriceSheet"}</definedName>
    <definedName name="dfcoil">#REF!</definedName>
    <definedName name="dfcu">#REF!</definedName>
    <definedName name="dfdf">#REF!,#REF!</definedName>
    <definedName name="DFDFDFDFDFDFDFDFDFDFDFDFDFDF" hidden="1">{"PriceSheetNoMargins",#N/A,FALSE,"PriceSheet"}</definedName>
    <definedName name="DFDFDS" hidden="1">{#N/A,#N/A,TRUE,"SUM";#N/A,#N/A,TRUE,"EE";#N/A,#N/A,TRUE,"AC";#N/A,#N/A,TRUE,"SN"}</definedName>
    <definedName name="DFDFGFHJ6ERTGFHHTJ">#REF!</definedName>
    <definedName name="DFDFSDFSD" hidden="1">{#N/A,#N/A,TRUE,"SUM";#N/A,#N/A,TRUE,"EE";#N/A,#N/A,TRUE,"AC";#N/A,#N/A,TRUE,"SN"}</definedName>
    <definedName name="dfdgdf">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gg">#REF!</definedName>
    <definedName name="dfg">#REF!</definedName>
    <definedName name="dfgasdfg" hidden="1">{"PriceSheetNoMargins",#N/A,FALSE,"PriceSheet"}</definedName>
    <definedName name="DFGASFGFG" hidden="1">{"PriceSheetNoMargins",#N/A,FALSE,"PriceSheet"}</definedName>
    <definedName name="DFGD" hidden="1">{"PriceSheetNoMargins",#N/A,FALSE,"PriceSheet"}</definedName>
    <definedName name="dfgh">#REF!</definedName>
    <definedName name="dfghg" hidden="1">{#N/A,#N/A,FALSE,0;#N/A,#N/A,FALSE,0;#N/A,#N/A,FALSE,0;#N/A,#N/A,FALSE,0;#N/A,#N/A,FALSE,0;#N/A,#N/A,FALSE,0;#N/A,#N/A,FALSE,0;#N/A,#N/A,FALSE,0;#N/A,#N/A,FALSE,0;#N/A,#N/A,FALSE,0}</definedName>
    <definedName name="dfh" hidden="1">{"'Sheet1'!$L$16"}</definedName>
    <definedName name="dflt2">'[152]Customize Your Purchase Order'!$F$23</definedName>
    <definedName name="dflt3">'[152]Customize Your Purchase Order'!$F$24</definedName>
    <definedName name="dflt4">'[152]Customize Your Purchase Order'!$E$25</definedName>
    <definedName name="dflt5">'[152]Customize Your Purchase Order'!$F$27</definedName>
    <definedName name="dflt6">'[152]Customize Your Purchase Order'!$F$28</definedName>
    <definedName name="dflt7">'[152]Customize Your Purchase Order'!$E$29</definedName>
    <definedName name="dfr">#N/A</definedName>
    <definedName name="dfs" hidden="1">{#N/A,#N/A,TRUE,"SUM";#N/A,#N/A,TRUE,"EE";#N/A,#N/A,TRUE,"AC";#N/A,#N/A,TRUE,"SN"}</definedName>
    <definedName name="dfseeeeeee">[28]!dfseeeeeee</definedName>
    <definedName name="dfseera">#REF!</definedName>
    <definedName name="dfsfsd" hidden="1">{"'Sheet1'!$L$16"}</definedName>
    <definedName name="DFSFSFS">#REF!</definedName>
    <definedName name="dfsgfsdg144243" hidden="1">#REF!</definedName>
    <definedName name="dfshfdjhfjds">#REF!</definedName>
    <definedName name="dftjjjjjj">[28]!dftjjjjjj</definedName>
    <definedName name="dg">#REF!</definedName>
    <definedName name="DGBHSDGHSDG" hidden="1">{"PriceSheetNoMargins",#N/A,FALSE,"PriceSheet"}</definedName>
    <definedName name="DGBSDGBD" hidden="1">{"PriceSheetNoMargins",#N/A,FALSE,"PriceSheet"}</definedName>
    <definedName name="DGBSDGGD" hidden="1">{"PriceSheetNoMargins",#N/A,FALSE,"PriceSheet"}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gjgj" hidden="1">{#N/A,#N/A,FALSE,"CCTV"}</definedName>
    <definedName name="dgfsahjkl">#REF!</definedName>
    <definedName name="dggrr">[28]!dggrr</definedName>
    <definedName name="DGHADFADSHBADF" hidden="1">{"PriceSheetNoMargins",#N/A,FALSE,"PriceSheet"}</definedName>
    <definedName name="DGHDHDGHDGHDG" hidden="1">{"PriceSheetNoMargins",#N/A,FALSE,"PriceSheet"}</definedName>
    <definedName name="dghht">[28]!dghht</definedName>
    <definedName name="DGHHZDGH" hidden="1">{"PriceSheetNoMargins",#N/A,FALSE,"PriceSheet"}</definedName>
    <definedName name="DGHSDGHDSH" hidden="1">{"PriceSheetNoMargins",#N/A,FALSE,"PriceSheet"}</definedName>
    <definedName name="DGHSGHDAGH" hidden="1">{"PriceSheetNoMargins",#N/A,FALSE,"PriceSheet"}</definedName>
    <definedName name="dgs">#REF!</definedName>
    <definedName name="DGYDZZDHZDH" hidden="1">{"PriceSheetNoMargins",#N/A,FALSE,"PriceSheet"}</definedName>
    <definedName name="dha">[158]Factors!$C$8</definedName>
    <definedName name="Dharmesh">'[160]OC 17-04-06'!$E$42</definedName>
    <definedName name="dhbfn">#REF!</definedName>
    <definedName name="dhdpe">#REF!</definedName>
    <definedName name="dhjfhjjfjj" hidden="1">{#N/A,#N/A,FALSE,"Cust.Disc.Profile";#N/A,#N/A,FALSE,"Referral 1";#N/A,#N/A,FALSE,"Referral 2";#N/A,#N/A,FALSE,"Referral 3";#N/A,#N/A,FALSE,"Approval+Reportback "}</definedName>
    <definedName name="di">#N/A</definedName>
    <definedName name="diameter">#REF!</definedName>
    <definedName name="diaphragm">#REF!</definedName>
    <definedName name="Diaphragm_Wall">#REF!</definedName>
    <definedName name="dicnt">#REF!</definedName>
    <definedName name="dif">#REF!</definedName>
    <definedName name="diff">#REF!</definedName>
    <definedName name="DIG.100">#REF!</definedName>
    <definedName name="DIG.125">#REF!</definedName>
    <definedName name="DIG.150">#REF!</definedName>
    <definedName name="DIG.200">#REF!</definedName>
    <definedName name="DIG.250">#REF!</definedName>
    <definedName name="DIG.300">#REF!</definedName>
    <definedName name="DIG.65">#REF!</definedName>
    <definedName name="DIG.80">#REF!</definedName>
    <definedName name="dil">#REF!</definedName>
    <definedName name="dimension">#REF!</definedName>
    <definedName name="dine">'[161]4'!#REF!</definedName>
    <definedName name="dins">#REF!</definedName>
    <definedName name="dins15">#REF!</definedName>
    <definedName name="dins25">#REF!</definedName>
    <definedName name="dins50">[48]Factors!$K$256</definedName>
    <definedName name="DIRECT_BURIAL">#REF!</definedName>
    <definedName name="direct_cost">#REF!</definedName>
    <definedName name="DIRECTHIRE_LABOR_UNIT_HOURS">'[29]Raw Data'!$H$12:$H$16,'[29]Raw Data'!$H$19:$H$30,'[29]Raw Data'!$H$33:$H$36,'[29]Raw Data'!$H$39:$H$40,'[29]Raw Data'!$H$42:$H$48,'[29]Raw Data'!$H$51:$H$55,'[29]Raw Data'!$H$66</definedName>
    <definedName name="DIRECTHIRE_WAGE_RATE">'[29]Raw Data'!$D$12:$D$16,'[29]Raw Data'!$D$19:$D$30,'[29]Raw Data'!$D$33:$D$36,'[29]Raw Data'!$D$39:$D$40,'[29]Raw Data'!$D$42:$D$48,'[29]Raw Data'!$D$51:$D$55,'[29]Raw Data'!$D$66</definedName>
    <definedName name="directionalarrow">#REF!</definedName>
    <definedName name="DirectTotal">#REF!</definedName>
    <definedName name="DirHrs">#N/A</definedName>
    <definedName name="DirHrs1">#N/A</definedName>
    <definedName name="DIRM">[162]CF!$I$7</definedName>
    <definedName name="DISC_10">"$#REF!.$C$20"</definedName>
    <definedName name="DISC_2">#REF!</definedName>
    <definedName name="DISC_9">"$#REF!.$C$20"</definedName>
    <definedName name="Discfact">#REF!</definedName>
    <definedName name="disch">"$#REF!.$#REF!$#REF!"</definedName>
    <definedName name="dischiller">#REF!</definedName>
    <definedName name="DiscoResi">#REF!</definedName>
    <definedName name="Discount" hidden="1">#REF!</definedName>
    <definedName name="discount1">'[163]MDB-25.8.2014'!#REF!</definedName>
    <definedName name="DiscRep">#REF!</definedName>
    <definedName name="Discription">#REF!</definedName>
    <definedName name="disct">#REF!</definedName>
    <definedName name="display_area_2" hidden="1">#REF!</definedName>
    <definedName name="Disposal">#REF!</definedName>
    <definedName name="dispump">#REF!</definedName>
    <definedName name="diss">#N/A</definedName>
    <definedName name="DISSA">#REF!</definedName>
    <definedName name="DistribName">'[164]Distributor Details'!$B$12:$B$124</definedName>
    <definedName name="District">#REF!</definedName>
    <definedName name="District1">[86]NATION!$A$2:$A$32</definedName>
    <definedName name="Diversity_Factors">#REF!</definedName>
    <definedName name="dja">#REF!</definedName>
    <definedName name="dk">#REF!</definedName>
    <definedName name="DKIGU">#REF!</definedName>
    <definedName name="DL" hidden="1">{#N/A,#N/A,FALSE,"이정표"}</definedName>
    <definedName name="DLFPL1">#REF!</definedName>
    <definedName name="DlrEscRate">#REF!</definedName>
    <definedName name="DLX">#REF!</definedName>
    <definedName name="DM">#REF!</definedName>
    <definedName name="dmf">[165]Factors!#REF!</definedName>
    <definedName name="DMRC_TOTA">#REF!</definedName>
    <definedName name="DMRC_TOTAL">#REF!</definedName>
    <definedName name="dmv">#REF!</definedName>
    <definedName name="dn" hidden="1">{#N/A,#N/A,FALSE,"혼합골재"}</definedName>
    <definedName name="DnA_fore">#REF!</definedName>
    <definedName name="DnA_growth_fore">#REF!</definedName>
    <definedName name="dngshfdzg">#REF!</definedName>
    <definedName name="doa">#REF!</definedName>
    <definedName name="Doc_Hrs">#REF!</definedName>
    <definedName name="docu">#REF!</definedName>
    <definedName name="Document_array">{"Book1","BoQ2.XLS"}</definedName>
    <definedName name="Document_array_1">{"Book1","BoQ2.XLS"}</definedName>
    <definedName name="donn1">#REF!</definedName>
    <definedName name="donn2">#REF!</definedName>
    <definedName name="door">#REF!</definedName>
    <definedName name="door.closer">#REF!</definedName>
    <definedName name="DOOR_CODE">#REF!</definedName>
    <definedName name="Door_etc">#REF!</definedName>
    <definedName name="DOOR_TYPE">#REF!</definedName>
    <definedName name="DOV.250">[66]Price!$J$98</definedName>
    <definedName name="dp">#REF!</definedName>
    <definedName name="dP_INST">#REF!</definedName>
    <definedName name="DPDF">#REF!</definedName>
    <definedName name="dpe">#REF!</definedName>
    <definedName name="dpp">#REF!</definedName>
    <definedName name="dppr10">#REF!</definedName>
    <definedName name="dppr20">#REF!</definedName>
    <definedName name="DPQL" hidden="1">{"'Sheet1'!$A$1:$R$58"}</definedName>
    <definedName name="DPQL_" hidden="1">{"'Sheet1'!$A$1:$R$58"}</definedName>
    <definedName name="Dps">[77]BUR!$E$6</definedName>
    <definedName name="DPU" hidden="1">{"'Sheet1'!$A$1:$R$58"}</definedName>
    <definedName name="Dpvc10110">#REF!</definedName>
    <definedName name="Dpvc10160">#REF!</definedName>
    <definedName name="Dpvc10225">#REF!</definedName>
    <definedName name="Dpvc1032">#REF!</definedName>
    <definedName name="Dpvc1040">#REF!</definedName>
    <definedName name="Dpvc1050">#REF!</definedName>
    <definedName name="Dpvc1063">#REF!</definedName>
    <definedName name="Dpvc1075">#REF!</definedName>
    <definedName name="Dpvc1090">#REF!</definedName>
    <definedName name="Dpvc4110">#REF!</definedName>
    <definedName name="Dpvc450">#REF!</definedName>
    <definedName name="Dpvc463">#REF!</definedName>
    <definedName name="Dpvc475">#REF!</definedName>
    <definedName name="Dpvc490">#REF!</definedName>
    <definedName name="Dpvc6110">#REF!</definedName>
    <definedName name="Dpvc6160">#REF!</definedName>
    <definedName name="Dpvc6225">#REF!</definedName>
    <definedName name="Dpvc632">#REF!</definedName>
    <definedName name="Dpvc640">#REF!</definedName>
    <definedName name="Dpvc650">#REF!</definedName>
    <definedName name="Dpvc663">#REF!</definedName>
    <definedName name="Dpvc675">#REF!</definedName>
    <definedName name="Dpvc690">#REF!</definedName>
    <definedName name="dq">#REF!</definedName>
    <definedName name="dr">"$#REF!.$#REF!$#REF!"</definedName>
    <definedName name="Dr_rate">#REF!</definedName>
    <definedName name="Dr_sch">#REF!</definedName>
    <definedName name="dra">#REF!</definedName>
    <definedName name="DRAIN">'[166]DETAIL '!$A$128</definedName>
    <definedName name="DRAIN_CORP_PARK">#REF!</definedName>
    <definedName name="DRAIN_TOWN_PARK">#REF!</definedName>
    <definedName name="drain_trap">#REF!</definedName>
    <definedName name="DRAINAGE">#REF!</definedName>
    <definedName name="Drainage_system">#REF!</definedName>
    <definedName name="draper1">#REF!</definedName>
    <definedName name="draper2">#REF!</definedName>
    <definedName name="draper3">#REF!</definedName>
    <definedName name="draper4">#REF!</definedName>
    <definedName name="draper5">#REF!</definedName>
    <definedName name="draper6">#REF!</definedName>
    <definedName name="DRATE">#REF!</definedName>
    <definedName name="DRAWING">#N/A</definedName>
    <definedName name="DRcode">#REF!</definedName>
    <definedName name="Drilled_Pier_Data">#REF!</definedName>
    <definedName name="DRILLED_PIERS">#REF!</definedName>
    <definedName name="drnh">#REF!</definedName>
    <definedName name="drop1">#REF!</definedName>
    <definedName name="drop2">#REF!</definedName>
    <definedName name="dropA10">#REF!</definedName>
    <definedName name="dropA10_10">"$#REF!.$D$36"</definedName>
    <definedName name="dropA10_4">#REF!</definedName>
    <definedName name="dropA10_5">#REF!</definedName>
    <definedName name="dropA10_9">"$#REF!.$D$36"</definedName>
    <definedName name="dropA8">#REF!</definedName>
    <definedName name="dropA8_10">"$#REF!.$D$35"</definedName>
    <definedName name="dropA8_4">#REF!</definedName>
    <definedName name="dropA8_5">#REF!</definedName>
    <definedName name="dropA8_9">"$#REF!.$D$35"</definedName>
    <definedName name="Drwg_No.">#REF!</definedName>
    <definedName name="drywall">#REF!</definedName>
    <definedName name="drywallwithinsulation">#REF!</definedName>
    <definedName name="dsafadsfcafds">#REF!</definedName>
    <definedName name="dsbfg">#REF!</definedName>
    <definedName name="dsc">#REF!</definedName>
    <definedName name="dsd">#REF!</definedName>
    <definedName name="DSDADSDA">[28]!DSDADSDA</definedName>
    <definedName name="dsdasff">#REF!</definedName>
    <definedName name="dsDataSet">#REF!</definedName>
    <definedName name="DSDS">'[167]Bill 5 - Carpark'!#REF!</definedName>
    <definedName name="dsf">#REF!</definedName>
    <definedName name="dsfasfgssga">#REF!</definedName>
    <definedName name="dsfgdfgd">#REF!</definedName>
    <definedName name="DSJKLDE" hidden="1">{#N/A,#N/A,TRUE,"SUM";#N/A,#N/A,TRUE,"EE";#N/A,#N/A,TRUE,"AC";#N/A,#N/A,TRUE,"SN"}</definedName>
    <definedName name="DSO_dist_lkup">#REF!</definedName>
    <definedName name="dspi">#REF!</definedName>
    <definedName name="dsrax">#REF!</definedName>
    <definedName name="dss">#REF!</definedName>
    <definedName name="DSTD_Clear_1">#N/A</definedName>
    <definedName name="DSTD_Clear_2">#N/A</definedName>
    <definedName name="DSTD_Clear_3">#N/A</definedName>
    <definedName name="DSTD_Clear_4">#N/A</definedName>
    <definedName name="DSTD_Clear_5">#N/A</definedName>
    <definedName name="dsurchrge">#REF!</definedName>
    <definedName name="dt" hidden="1">#REF!</definedName>
    <definedName name="DTCount">'[110]File Settings'!#REF!</definedName>
    <definedName name="DTHYUDTYTY" hidden="1">{"PriceSheetNoMargins",#N/A,FALSE,"PriceSheet"}</definedName>
    <definedName name="DTNHJNJXDFNHJ" hidden="1">{"PriceSheetNoMargins",#N/A,FALSE,"PriceSheet"}</definedName>
    <definedName name="dtpp">#REF!</definedName>
    <definedName name="DTYSTYSY" hidden="1">{"PriceSheetNoMargins",#N/A,FALSE,"PriceSheet"}</definedName>
    <definedName name="DU">[168]Factor!#REF!</definedName>
    <definedName name="DU_2S">#REF!</definedName>
    <definedName name="dual_plate_check">#REF!</definedName>
    <definedName name="DUCT">#REF!</definedName>
    <definedName name="DUCT.AC.0.5">[66]Price!$D$43</definedName>
    <definedName name="DUCT.AC.0.6">[66]Price!$D$44</definedName>
    <definedName name="DUCT.AC.0.8">[66]Price!$D$45</definedName>
    <definedName name="DUCT.AC.1.0">[66]Price!$D$47</definedName>
    <definedName name="DUCT.AC.1.2">[66]Price!$D$49</definedName>
    <definedName name="DUCT.FA.0.5">[66]Price!$D$54</definedName>
    <definedName name="DUCT.FA.0.6">[66]Price!$D$55</definedName>
    <definedName name="DUCT.FA.0.8">[66]Price!$D$56</definedName>
    <definedName name="DUCT.FA.1.0">[66]Price!$D$58</definedName>
    <definedName name="DUCT.FA.1.2">[66]Price!$D$60</definedName>
    <definedName name="DUCT.FA.2.0">[66]Price!$D$61</definedName>
    <definedName name="DUCT.FR.0.5">[66]Price!$D$118</definedName>
    <definedName name="DUCT.FR.0.6">[66]Price!$D$119</definedName>
    <definedName name="DUCT.FR.0.8">[66]Price!$D$120</definedName>
    <definedName name="DUCT.FR.1.0">[66]Price!$D$122</definedName>
    <definedName name="DUCT.FR.1.2">[66]Price!$D$124</definedName>
    <definedName name="DUCT.TO.0.5">[66]Price!$D$65</definedName>
    <definedName name="DUCT.TO.0.6">[66]Price!$D$66</definedName>
    <definedName name="DUCT.TO.0.8">[66]Price!$D$67</definedName>
    <definedName name="DUCT_1">#REF!</definedName>
    <definedName name="DUMP">#REF!</definedName>
    <definedName name="dup">'[84]Cost Sheet'!#REF!</definedName>
    <definedName name="duplex_strainer">#REF!</definedName>
    <definedName name="dura3">#REF!</definedName>
    <definedName name="dura5">#REF!</definedName>
    <definedName name="dura7">#REF!</definedName>
    <definedName name="duraclear">#REF!</definedName>
    <definedName name="duraem">#REF!</definedName>
    <definedName name="duraplast1">#REF!</definedName>
    <definedName name="duraplast2">#REF!</definedName>
    <definedName name="durapu">#REF!</definedName>
    <definedName name="dut">"$#REF!.$#REF!$#REF!"</definedName>
    <definedName name="dutcab">#REF!</definedName>
    <definedName name="Duty">#REF!</definedName>
    <definedName name="duty1">#REF!</definedName>
    <definedName name="duty10">#REF!</definedName>
    <definedName name="duty15">#REF!</definedName>
    <definedName name="duty21">#REF!</definedName>
    <definedName name="duty25">#REF!</definedName>
    <definedName name="duty5">#REF!</definedName>
    <definedName name="duty6">#REF!</definedName>
    <definedName name="dutyfac1">[103]Factors!$M$18</definedName>
    <definedName name="DUTYFPL1">#REF!</definedName>
    <definedName name="duy">#N/A</definedName>
    <definedName name="dv">'[84]Cost Sheet'!#REF!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iso">[165]Factors!$Y$315</definedName>
    <definedName name="DW">#REF!</definedName>
    <definedName name="DW015.2.1">#REF!</definedName>
    <definedName name="dwd">#REF!</definedName>
    <definedName name="DWG">#REF!</definedName>
    <definedName name="dyfviyfvikkkkkkkkkkk">[122]E_Summary!#REF!</definedName>
    <definedName name="e.five">[91]ANALISYS!$E$2126</definedName>
    <definedName name="e.one">[91]ANALISYS!$E$2060</definedName>
    <definedName name="e.six">[91]ANALISYS!$E$2143</definedName>
    <definedName name="e.three">[91]ANALISYS!$E$2092</definedName>
    <definedName name="e___0">#REF!</definedName>
    <definedName name="E_AND_R">'[6]E &amp; R'!$1:$1048576</definedName>
    <definedName name="E_Infrastructure_Cost">#REF!</definedName>
    <definedName name="e45x100">#REF!</definedName>
    <definedName name="e45x125">#REF!</definedName>
    <definedName name="e45x150">#REF!</definedName>
    <definedName name="e45x20">#REF!</definedName>
    <definedName name="e45x225">#REF!</definedName>
    <definedName name="e45x25">#REF!</definedName>
    <definedName name="e45x280">#REF!</definedName>
    <definedName name="e45x32">#REF!</definedName>
    <definedName name="e45x40">#REF!</definedName>
    <definedName name="e45x50">#REF!</definedName>
    <definedName name="e45x65">#REF!</definedName>
    <definedName name="e45x80">#REF!</definedName>
    <definedName name="e45x90">#REF!</definedName>
    <definedName name="e90x100">#REF!</definedName>
    <definedName name="e90x125">#REF!</definedName>
    <definedName name="e90x150">#REF!</definedName>
    <definedName name="e90x20">#REF!</definedName>
    <definedName name="e90x225">#REF!</definedName>
    <definedName name="e90x25">#REF!</definedName>
    <definedName name="e90x280">#REF!</definedName>
    <definedName name="e90x32">#REF!</definedName>
    <definedName name="e90x40">#REF!</definedName>
    <definedName name="e90x50">#REF!</definedName>
    <definedName name="e90x65">#REF!</definedName>
    <definedName name="e90x80">#REF!</definedName>
    <definedName name="e90x90">#REF!</definedName>
    <definedName name="eag350x150">[55]Factors!$I$397</definedName>
    <definedName name="Earthbund">#N/A</definedName>
    <definedName name="earthwk">#REF!</definedName>
    <definedName name="earthwork">#REF!</definedName>
    <definedName name="earthwork_utility">#REF!</definedName>
    <definedName name="easiplaster">#REF!</definedName>
    <definedName name="EASTFCST">#REF!</definedName>
    <definedName name="EB">'[169]BOQ PL'!#REF!</definedName>
    <definedName name="EBIT">#REF!</definedName>
    <definedName name="EBIT_fore">#REF!</definedName>
    <definedName name="EBIT_margin_fore">#REF!</definedName>
    <definedName name="EBITA_fore">#REF!</definedName>
    <definedName name="EBITDA_fore">#REF!</definedName>
    <definedName name="EBITDA_margin_fore">#REF!</definedName>
    <definedName name="ebms">#REF!</definedName>
    <definedName name="ebmsdis">#REF!</definedName>
    <definedName name="ecab">'[49]Ele Price'!$J$12</definedName>
    <definedName name="ecabdis">'[49]Ele Price'!$J$13</definedName>
    <definedName name="ecd">#REF!</definedName>
    <definedName name="eclipse">#REF!</definedName>
    <definedName name="ECO_Prices">[170]Prices!$A$2:$K$198</definedName>
    <definedName name="ecp">'[49]Ele Price'!$J$152</definedName>
    <definedName name="ecpdis">'[49]Ele Price'!$J$153</definedName>
    <definedName name="ecs">'[49]Ele Price'!$J$160</definedName>
    <definedName name="ecsdis">'[49]Ele Price'!$J$161</definedName>
    <definedName name="edb150a">#REF!</definedName>
    <definedName name="edb150b">#REF!</definedName>
    <definedName name="edge">#REF!</definedName>
    <definedName name="eec___0">#REF!</definedName>
    <definedName name="eee" hidden="1">[23]FitOutConfCentre!#REF!</definedName>
    <definedName name="eew">[171]Sheet1!#REF!</definedName>
    <definedName name="eeye5y">#REF!</definedName>
    <definedName name="EFAdf" hidden="1">{"PriceSheetNoMargins",#N/A,FALSE,"PriceSheet"}</definedName>
    <definedName name="EFaf" hidden="1">{"PriceSheetNoMargins",#N/A,FALSE,"PriceSheet"}</definedName>
    <definedName name="efdef">[172]Factors!$N$303</definedName>
    <definedName name="efeco">#REF!</definedName>
    <definedName name="EFEFDEFAD" hidden="1">{"PriceSheetNoMargins",#N/A,FALSE,"PriceSheet"}</definedName>
    <definedName name="efrca1">#REF!</definedName>
    <definedName name="efrca2">#REF!</definedName>
    <definedName name="efrca3">#REF!</definedName>
    <definedName name="efrcd">#REF!</definedName>
    <definedName name="EFTR2">#REF!</definedName>
    <definedName name="EFTRWE" hidden="1">{"PriceSheetNoMargins",#N/A,FALSE,"PriceSheet"}</definedName>
    <definedName name="efweatjery7r5">#REF!</definedName>
    <definedName name="EFWEFWEFEF">[28]!EFWEFWEFEF</definedName>
    <definedName name="EG.1">#REF!</definedName>
    <definedName name="EG.2">#REF!</definedName>
    <definedName name="EG.3">#REF!</definedName>
    <definedName name="EG.4">#REF!</definedName>
    <definedName name="EG.5">#REF!</definedName>
    <definedName name="EG.6">#REF!</definedName>
    <definedName name="EG.7">#REF!</definedName>
    <definedName name="EG.8">#REF!</definedName>
    <definedName name="EIC">'[173]CAL. - DATA'!$D$9</definedName>
    <definedName name="EIC_10">#REF!</definedName>
    <definedName name="EIC_9">#REF!</definedName>
    <definedName name="EIC10_10">"$#REF!.$C$21"</definedName>
    <definedName name="EIC10_9">"$#REF!.$C$21"</definedName>
    <definedName name="EIC15_10">"$#REF!.$C$22"</definedName>
    <definedName name="EIC15_9">"$#REF!.$C$22"</definedName>
    <definedName name="eight">[91]ANALISYS!$E$97</definedName>
    <definedName name="eighteen">[91]ANALISYS!$E$230</definedName>
    <definedName name="EIW">'[169]BOQ PL'!#REF!</definedName>
    <definedName name="el.pvc20">#REF!</definedName>
    <definedName name="el.pvc25">#REF!</definedName>
    <definedName name="el.pvc30">#REF!</definedName>
    <definedName name="el.pvc37">#REF!</definedName>
    <definedName name="el.pvc50">#REF!</definedName>
    <definedName name="elast940">#REF!</definedName>
    <definedName name="elastar">#REF!</definedName>
    <definedName name="elastsup">#REF!</definedName>
    <definedName name="ELBLK_REMARKS">#REF!</definedName>
    <definedName name="elct">'[174]BILL 4 NEW multi'!$H$806</definedName>
    <definedName name="Ele" hidden="1">{"'Break down'!$A$4"}</definedName>
    <definedName name="ELEC_INSTR">#REF!</definedName>
    <definedName name="Elec_wt2.0">'[175]Data 1'!$EI$22</definedName>
    <definedName name="Elec_wt2.4">'[175]Data 1'!$EI$32</definedName>
    <definedName name="Elec_wt2.5">'[175]Data 1'!$EI$44</definedName>
    <definedName name="Elec_wt3.15_450">'[175]Data 1'!$EI$67</definedName>
    <definedName name="Elec_wt4.0_450">'[175]Data 1'!$EI$80</definedName>
    <definedName name="ElectricityWater">#REF!</definedName>
    <definedName name="ElecWaterCharge">#REF!</definedName>
    <definedName name="elegan">#REF!</definedName>
    <definedName name="elem">#REF!</definedName>
    <definedName name="Elem1">[176]corbeldatail!$K$2:$K$65536</definedName>
    <definedName name="ELEMENT__Sanitary_System___0">#REF!</definedName>
    <definedName name="elemtotal">#REF!</definedName>
    <definedName name="ELEQ_REMARKS">#REF!</definedName>
    <definedName name="eleven">[91]ANALISYS!$E$140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P">'[76]Ra  stair'!#REF!</definedName>
    <definedName name="elpvc12">#REF!</definedName>
    <definedName name="elvdis">[103]Factors!$G$10</definedName>
    <definedName name="em.primer">#REF!</definedName>
    <definedName name="Email">#REF!</definedName>
    <definedName name="EMB_METAL_COND">#REF!</definedName>
    <definedName name="EMDB">#REF!</definedName>
    <definedName name="Emea">[102]Sheet2!$T$1:$T$3</definedName>
    <definedName name="emulsionpaint">#REF!</definedName>
    <definedName name="enamel">#REF!</definedName>
    <definedName name="Encoder">[125]CCTV_EST1!#REF!</definedName>
    <definedName name="end">#REF!</definedName>
    <definedName name="Eng_Hrs">#REF!</definedName>
    <definedName name="Eng_Rev">#REF!</definedName>
    <definedName name="Engineer">#REF!</definedName>
    <definedName name="EngrName">'[164]Distributor Details'!$B$3:$B$8</definedName>
    <definedName name="Enter_Mark_Up">#REF!</definedName>
    <definedName name="entities">[177]Sheet1!$A$1:$A$41</definedName>
    <definedName name="entity">[178]Input!$B$4</definedName>
    <definedName name="Entity_Division_List">[156]Title!$B$15:$B$20</definedName>
    <definedName name="Entity_Segment">[156]Title!$B$14</definedName>
    <definedName name="Entity3Adj">#REF!</definedName>
    <definedName name="entitylist">[133]Input!$A$53:$A$124</definedName>
    <definedName name="entrencegate">#REF!</definedName>
    <definedName name="ENVIRONMENTAL">#REF!</definedName>
    <definedName name="EnvironmentSafety">#REF!</definedName>
    <definedName name="EOL">#REF!</definedName>
    <definedName name="epb">'[169]Ele Price'!#REF!</definedName>
    <definedName name="epdis">'[169]Ele Price'!#REF!</definedName>
    <definedName name="epmis">#REF!</definedName>
    <definedName name="epoxypaint">#REF!</definedName>
    <definedName name="EPS">#REF!</definedName>
    <definedName name="EQ" hidden="1">{"PriceSheetNoMargins",#N/A,FALSE,"PriceSheet"}</definedName>
    <definedName name="eqfqEFRQEF" hidden="1">{"PriceSheetNoMargins",#N/A,FALSE,"PriceSheet"}</definedName>
    <definedName name="eqinput">[179]Equipment!$C$4:$F$1852</definedName>
    <definedName name="eqmis">#REF!</definedName>
    <definedName name="EqRound">'[87]Equipment Schedule'!$L$1</definedName>
    <definedName name="eqtotal">[179]Equipment!$F$4</definedName>
    <definedName name="eqtotalqty">[179]Equipment!$F$5:$F$1852</definedName>
    <definedName name="equip">#REF!</definedName>
    <definedName name="equip4">'[11]BILL 4 NEW multi'!$H$785</definedName>
    <definedName name="EQUIP70_CITY">#REF!</definedName>
    <definedName name="EQUIP70_ESC">#REF!</definedName>
    <definedName name="EQUIP70_HRS">#REF!</definedName>
    <definedName name="EQUIP70_LAB">#REF!</definedName>
    <definedName name="EQUIP70_MAT">#REF!</definedName>
    <definedName name="EQUIP70_OLD_CITY">#REF!</definedName>
    <definedName name="EQUIP70_OLD_ESC">#REF!</definedName>
    <definedName name="EQUIP70_OLD_PROD">#REF!</definedName>
    <definedName name="EQUIP70_OLD_WAGE">#REF!</definedName>
    <definedName name="EQUIP70_PROD">#REF!</definedName>
    <definedName name="EQUIP70_SC">#REF!</definedName>
    <definedName name="EQUIP70_SCHRS">#REF!</definedName>
    <definedName name="EQUIP70_TOT">#REF!</definedName>
    <definedName name="EQUIP70_WAGE">#REF!</definedName>
    <definedName name="Equipment">#REF!</definedName>
    <definedName name="Equipments_Tools">#REF!</definedName>
    <definedName name="EquipmentTool">#REF!</definedName>
    <definedName name="equity_ratio">#REF!</definedName>
    <definedName name="ERAGQERHTE" hidden="1">{"'Sheet1'!$A$1:$R$58"}</definedName>
    <definedName name="ERASE_DATA">'[180]Fcst Tool'!$N$5:$Y$5,'[180]Fcst Tool'!$N$12:$Y$12,'[180]Fcst Tool'!$N$14:$Y$14,'[180]Fcst Tool'!$N$16:$Y$16,'[180]Fcst Tool'!$N$21:$Y$21,'[180]Fcst Tool'!$N$28:$Y$28,'[180]Fcst Tool'!$N$30:$Y$30,'[180]Fcst Tool'!$N$36:$Y$36,'[180]Fcst Tool'!$N$38:$Y$38,'[180]Fcst Tool'!$N$40:$Y$40,'[180]Fcst Tool'!$N$42:$Y$42,'[180]Fcst Tool'!$N$49:$Y$49,'[180]Fcst Tool'!$N$55:$Y$55,'[180]Fcst Tool'!$N$70:$Y$70,'[180]Fcst Tool'!$N$77:$Y$77,'[180]Fcst Tool'!$N$79:$Y$79,'[180]Fcst Tool'!$N$81:$Y$81,'[180]Fcst Tool'!$N$83:$Y$83</definedName>
    <definedName name="ERASE_DATA1">'[180]Fcst Tool'!$N$85:$Y$85,'[180]Fcst Tool'!$N$90:$Y$90,'[180]Fcst Tool'!$N$102,'[180]Fcst Tool'!$N$102:$Y$102,'[180]Fcst Tool'!$N$104:$Y$104,'[180]Fcst Tool'!$N$106:$Y$106,'[180]Fcst Tool'!$N$108:$Y$108,'[180]Fcst Tool'!$N$110:$Y$110,'[180]Fcst Tool'!$N$112:$Y$112,'[180]Fcst Tool'!$N$118:$Y$118,'[180]Fcst Tool'!$N$120:$Y$120,'[180]Fcst Tool'!$N$122:$Y$122,'[180]Fcst Tool'!$N$124:$Y$124,'[180]Fcst Tool'!$N$126:$Y$126,'[180]Fcst Tool'!$N$128:$Y$128</definedName>
    <definedName name="ERASE_DATA2">'[180]Fcst Tool'!$N$137:$Y$137,'[180]Fcst Tool'!$N$145:$Y$145,'[180]Fcst Tool'!$N$150:$Y$150,'[180]Fcst Tool'!$N$152:$Y$152,'[180]Fcst Tool'!$N$161:$Y$161,'[180]Fcst Tool'!$N$166:$Y$166,'[180]Fcst Tool'!$N$168:$Y$168</definedName>
    <definedName name="erere">#REF!</definedName>
    <definedName name="ERGERGT" hidden="1">{"PriceSheetNoMargins",#N/A,FALSE,"PriceSheet"}</definedName>
    <definedName name="ergqeh" hidden="1">#REF!</definedName>
    <definedName name="ERGRG" hidden="1">#REF!</definedName>
    <definedName name="ERHGEQTHQ" hidden="1">{"'Sheet1'!$A$1:$R$58"}</definedName>
    <definedName name="ERHQETH" hidden="1">{"'Sheet1'!$A$1:$R$58"}</definedName>
    <definedName name="ERHTEQTHTEQH" hidden="1">{"'Sheet1'!$A$1:$R$58"}</definedName>
    <definedName name="erqfdaf">#REF!</definedName>
    <definedName name="erre" hidden="1">#REF!</definedName>
    <definedName name="Error.message.01">"Item not found in bill"</definedName>
    <definedName name="Error.message.02">"Item not defined"</definedName>
    <definedName name="ERRRT">#REF!</definedName>
    <definedName name="ERT" hidden="1">{"'Sheet1'!$L$16"}</definedName>
    <definedName name="ERVGASRAGSG" hidden="1">{"PriceSheetNoMargins",#N/A,FALSE,"PriceSheet"}</definedName>
    <definedName name="erwe">#REF!</definedName>
    <definedName name="eryu">#REF!</definedName>
    <definedName name="esc">#REF!</definedName>
    <definedName name="ESC_CABLE">#REF!</definedName>
    <definedName name="ESC_CNTL_VLVES">#REF!</definedName>
    <definedName name="ESC_COND">#REF!</definedName>
    <definedName name="ESC_DB">#REF!</definedName>
    <definedName name="ESC_OTHER">#REF!</definedName>
    <definedName name="ESC_TRAY">#REF!</definedName>
    <definedName name="EssAliasTable">"Forecast"</definedName>
    <definedName name="EssLatest">"Oct"</definedName>
    <definedName name="EssOptions">"A1100000000011000011001101020_020 00"</definedName>
    <definedName name="EssSamplingValue">100</definedName>
    <definedName name="EssServer">[133]Input!$B$8</definedName>
    <definedName name="EST_DATA">#REF!</definedName>
    <definedName name="estim">'[181]Cost summary'!#REF!</definedName>
    <definedName name="ESTIMATE">'[181]Cost summary'!#REF!</definedName>
    <definedName name="estimateb" hidden="1">{#N/A,#N/A,TRUE,"Cover";#N/A,#N/A,TRUE,"Conts";#N/A,#N/A,TRUE,"VOS";#N/A,#N/A,TRUE,"Warrington";#N/A,#N/A,TRUE,"Widnes"}</definedName>
    <definedName name="EstimateType">#REF!</definedName>
    <definedName name="Estimating_Click">#N/A</definedName>
    <definedName name="Estimating_Click_PDBT">#N/A</definedName>
    <definedName name="ET" hidden="1">{#N/A,#N/A,FALSE,"CCTV"}</definedName>
    <definedName name="ETGAETASDTGA" hidden="1">{"PriceSheetNoMargins",#N/A,FALSE,"PriceSheet"}</definedName>
    <definedName name="ETGHSETHDTHG" hidden="1">{"PriceSheetNoMargins",#N/A,FALSE,"PriceSheet"}</definedName>
    <definedName name="ethethyrw" hidden="1">{"PriceSheetNoMargins",#N/A,FALSE,"PriceSheet"}</definedName>
    <definedName name="etray">'[49]Ele Price'!$J$115</definedName>
    <definedName name="etraydis">'[49]Ele Price'!$J$116</definedName>
    <definedName name="ETYDYDY" hidden="1">{"PriceSheetNoMargins",#N/A,FALSE,"PriceSheet"}</definedName>
    <definedName name="EUHierarchy">[102]Sheet2!$D$1:$D$11</definedName>
    <definedName name="Eur_MFG">#REF!</definedName>
    <definedName name="Eur_SD">#REF!</definedName>
    <definedName name="EURAP_IDR.PTADJ">[69]Summary!$HC$181:$HC$182</definedName>
    <definedName name="EURAP_MYR.PTADJ">[69]Summary!$HC$183:$HC$184</definedName>
    <definedName name="EURAP_SGD.PTADJ">[69]Summary!$HC$185:$HC$186</definedName>
    <definedName name="euro_10">"$#REF!.$C$4"</definedName>
    <definedName name="euro_2">#REF!</definedName>
    <definedName name="euro_9">"$#REF!.$C$4"</definedName>
    <definedName name="eurusd">'[182]Cost Factor Sheet'!$C$12</definedName>
    <definedName name="euus">#REF!</definedName>
    <definedName name="ev">#REF!</definedName>
    <definedName name="EVMG">#REF!</definedName>
    <definedName name="EW">'[76]Ra  stair'!#REF!</definedName>
    <definedName name="ewe">[171]Sheet1!#REF!</definedName>
    <definedName name="ewfrytsudiuof">#REF!</definedName>
    <definedName name="ex">#REF!</definedName>
    <definedName name="ex_aex">'[99]AEX_IMPORTS_on 320'!#REF!</definedName>
    <definedName name="ex_joint">#REF!</definedName>
    <definedName name="ex_removal">'[71]Build Up rate'!$D$4</definedName>
    <definedName name="exc2m">#REF!</definedName>
    <definedName name="exc4m">#REF!</definedName>
    <definedName name="exc6m">#REF!</definedName>
    <definedName name="exc8m">#REF!</definedName>
    <definedName name="excacateonly">#REF!</definedName>
    <definedName name="excavate">'[134]SCH1'!$J$1</definedName>
    <definedName name="excavationremoval">#REF!</definedName>
    <definedName name="EXCEL">#REF!</definedName>
    <definedName name="Excel_BuiltIn__FilterDatabase_1">#N/A</definedName>
    <definedName name="Excel_BuiltIn__FilterDatabase_1_1">#REF!</definedName>
    <definedName name="Excel_BuiltIn__FilterDatabase_10">#REF!</definedName>
    <definedName name="Excel_BuiltIn__FilterDatabase_10_1">#REF!</definedName>
    <definedName name="Excel_BuiltIn__FilterDatabase_13">#REF!</definedName>
    <definedName name="Excel_BuiltIn__FilterDatabase_13_1">#REF!</definedName>
    <definedName name="Excel_BuiltIn__FilterDatabase_2_1">[183]G!#REF!</definedName>
    <definedName name="Excel_BuiltIn__FilterDatabase_2_1_1">[183]D!#REF!</definedName>
    <definedName name="Excel_BuiltIn__FilterDatabase_2_2">[183]G!#REF!</definedName>
    <definedName name="Excel_BuiltIn__FilterDatabase_2_3">#REF!</definedName>
    <definedName name="Excel_BuiltIn__FilterDatabase_3">#REF!</definedName>
    <definedName name="Excel_BuiltIn__FilterDatabase_3_1">[183]E!#REF!</definedName>
    <definedName name="Excel_BuiltIn__FilterDatabase_3_1_1">[183]E!#REF!</definedName>
    <definedName name="Excel_BuiltIn__FilterDatabase_3_2">[183]E!#REF!</definedName>
    <definedName name="Excel_BuiltIn__FilterDatabase_3_3">#REF!</definedName>
    <definedName name="Excel_BuiltIn__FilterDatabase_4">#REF!</definedName>
    <definedName name="Excel_BuiltIn__FilterDatabase_5">#REF!</definedName>
    <definedName name="Excel_BuiltIn__FilterDatabase_5_1">#REF!</definedName>
    <definedName name="Excel_BuiltIn__FilterDatabase_6">#REF!</definedName>
    <definedName name="Excel_BuiltIn__FilterDatabase_6_1">#REF!</definedName>
    <definedName name="Excel_BuiltIn_Criteria">#REF!</definedName>
    <definedName name="Excel_BuiltIn_Database">#REF!</definedName>
    <definedName name="Excel_BuiltIn_Extract">#REF!</definedName>
    <definedName name="Excel_BuiltIn_Print_Area_0___0___0">#REF!</definedName>
    <definedName name="Excel_BuiltIn_Print_Area_0___11">#REF!</definedName>
    <definedName name="Excel_BuiltIn_Print_Area_0___12">#REF!</definedName>
    <definedName name="Excel_BuiltIn_Print_Area_0___13">#REF!</definedName>
    <definedName name="Excel_BuiltIn_Print_Area_0___14">#REF!</definedName>
    <definedName name="Excel_BuiltIn_Print_Area_0___15">#REF!</definedName>
    <definedName name="Excel_BuiltIn_Print_Area_0___16">#REF!</definedName>
    <definedName name="Excel_BuiltIn_Print_Area_0___8">#REF!</definedName>
    <definedName name="Excel_BuiltIn_Print_Area_0___9">#REF!</definedName>
    <definedName name="Excel_BuiltIn_Print_Area_1_1___0">"$#REF!.$A$3:$E$2827"</definedName>
    <definedName name="Excel_BuiltIn_Print_Area_1_1___0___0">#REF!</definedName>
    <definedName name="Excel_BuiltIn_Print_Area_1_1_1_1">#REF!</definedName>
    <definedName name="Excel_BuiltIn_Print_Area_1_1_1_1_1">#REF!</definedName>
    <definedName name="Excel_BuiltIn_Print_Area_1_1_1_1_1_1">"$#REF!.$A$2"</definedName>
    <definedName name="Excel_BuiltIn_Print_Area_1_1_1_1_1_1_1_1_1">#REF!</definedName>
    <definedName name="Excel_BuiltIn_Print_Area_1_1_1_1_1_1_1_1_1_1">NA()</definedName>
    <definedName name="Excel_BuiltIn_Print_Area_1_1_1_1_1_1_1_1_1_1_1">"$#REF!.$A$3:$E$2829"</definedName>
    <definedName name="Excel_BuiltIn_Print_Area_1_1_1_1_1_1_1_1_1_1_1_1">"$#REF!.$#REF!$#REF!:$#REF!$#REF!"</definedName>
    <definedName name="Excel_BuiltIn_Print_Area_1_1_1_1_1_1_1_1_1_7">#REF!</definedName>
    <definedName name="Excel_BuiltIn_Print_Area_1_1_1_1_1_1_1_1_7">#REF!</definedName>
    <definedName name="Excel_BuiltIn_Print_Area_1_1_1_1_1_1_1_7">#REF!</definedName>
    <definedName name="Excel_BuiltIn_Print_Area_1_1_1_1_1_7">#REF!</definedName>
    <definedName name="Excel_BuiltIn_Print_Area_1_1_1_1_7">#REF!</definedName>
    <definedName name="Excel_BuiltIn_Print_Area_1_1_4">#REF!</definedName>
    <definedName name="Excel_BuiltIn_Print_Area_1_1_7">#REF!</definedName>
    <definedName name="Excel_BuiltIn_Print_Area_1_2">#REF!</definedName>
    <definedName name="Excel_BuiltIn_Print_Area_1_3">#REF!</definedName>
    <definedName name="Excel_BuiltIn_Print_Area_1_4">#REF!</definedName>
    <definedName name="Excel_BuiltIn_Print_Area_10">"$#REF!.$A$1:$H$73"</definedName>
    <definedName name="Excel_BuiltIn_Print_Area_10_1_1_4">#REF!</definedName>
    <definedName name="Excel_BuiltIn_Print_Area_10_1_1_7">"$#REF!.$A$1:$V$301"</definedName>
    <definedName name="Excel_BuiltIn_Print_Area_10_1_7">"$#REF!.$A$1:$V$242"</definedName>
    <definedName name="Excel_BuiltIn_Print_Area_11">#REF!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_4">#REF!</definedName>
    <definedName name="Excel_BuiltIn_Print_Area_11_1_7">#REF!</definedName>
    <definedName name="Excel_BuiltIn_Print_Area_12">#REF!</definedName>
    <definedName name="Excel_BuiltIn_Print_Area_12_2">#REF!</definedName>
    <definedName name="Excel_BuiltIn_Print_Area_12_2_1">#REF!</definedName>
    <definedName name="Excel_BuiltIn_Print_Area_12_3">#REF!</definedName>
    <definedName name="Excel_BuiltIn_Print_Area_12_4">#REF!</definedName>
    <definedName name="Excel_BuiltIn_Print_Area_13">"$#REF!.$A$1:$F$49"</definedName>
    <definedName name="Excel_BuiltIn_Print_Area_13_1_1_1_1_1_1">#REF!</definedName>
    <definedName name="Excel_BuiltIn_Print_Area_13_1_1_1_1_1_1_1">#REF!</definedName>
    <definedName name="Excel_BuiltIn_Print_Area_13_1_1_1_1_1_1_1_1">#REF!</definedName>
    <definedName name="Excel_BuiltIn_Print_Area_13_1_1_1_1_1_1_1_1_1">#REF!</definedName>
    <definedName name="Excel_BuiltIn_Print_Area_13_2">#REF!</definedName>
    <definedName name="Excel_BuiltIn_Print_Area_13_2_1">#REF!</definedName>
    <definedName name="Excel_BuiltIn_Print_Area_13_3">#REF!</definedName>
    <definedName name="Excel_BuiltIn_Print_Area_13_4">#REF!</definedName>
    <definedName name="Excel_BuiltIn_Print_Area_14">"$#REF!.$A$1:$H$49"</definedName>
    <definedName name="Excel_BuiltIn_Print_Area_14_1">"$#REF!.$A$1:$J$210"</definedName>
    <definedName name="Excel_BuiltIn_Print_Area_14_1_1_1">#REF!</definedName>
    <definedName name="Excel_BuiltIn_Print_Area_14_1_1_1_1">#REF!</definedName>
    <definedName name="Excel_BuiltIn_Print_Area_14_1_1_1_1_1">#REF!</definedName>
    <definedName name="Excel_BuiltIn_Print_Area_14_1_1_1_1_1_1">#REF!</definedName>
    <definedName name="Excel_BuiltIn_Print_Area_14_1_1_1_1_1_1_1">#REF!</definedName>
    <definedName name="Excel_BuiltIn_Print_Area_14_2">#REF!</definedName>
    <definedName name="Excel_BuiltIn_Print_Area_14_3">#REF!</definedName>
    <definedName name="Excel_BuiltIn_Print_Area_14_4">#REF!</definedName>
    <definedName name="Excel_BuiltIn_Print_Area_15">"$#REF!.$A$1:$H$75"</definedName>
    <definedName name="Excel_BuiltIn_Print_Area_15_1">#REF!</definedName>
    <definedName name="Excel_BuiltIn_Print_Area_15_1_1">#REF!</definedName>
    <definedName name="Excel_BuiltIn_Print_Area_15_1_1_1_1_1_1_1_1">#REF!</definedName>
    <definedName name="Excel_BuiltIn_Print_Area_15_1_1_1_1_1_1_1_1_1">#REF!</definedName>
    <definedName name="Excel_BuiltIn_Print_Area_16_1_1_1_1">#REF!</definedName>
    <definedName name="Excel_BuiltIn_Print_Area_16_1_1_1_1_1">#REF!</definedName>
    <definedName name="Excel_BuiltIn_Print_Area_16_1_1_1_1_1_1">#REF!</definedName>
    <definedName name="Excel_BuiltIn_Print_Area_16_1_1_1_1_1_1_1">#REF!</definedName>
    <definedName name="Excel_BuiltIn_Print_Area_16_1_1_1_1_1_1_1_1">#REF!</definedName>
    <definedName name="Excel_BuiltIn_Print_Area_16_1_1_1_1_1_1_1_1_1">#REF!</definedName>
    <definedName name="Excel_BuiltIn_Print_Area_16_1_1_1_1_1_1_1_1_1_1">#REF!</definedName>
    <definedName name="Excel_BuiltIn_Print_Area_16_2">"$#REF!.$A$1:$H$223"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_1">#REF!</definedName>
    <definedName name="Excel_BuiltIn_Print_Area_17_1_1_1_1_1_1_1">#REF!</definedName>
    <definedName name="Excel_BuiltIn_Print_Area_17_1_1_1_1_1_1_1_1">#REF!</definedName>
    <definedName name="Excel_BuiltIn_Print_Area_18_1_1">#REF!</definedName>
    <definedName name="Excel_BuiltIn_Print_Area_18_1_1_1">#REF!</definedName>
    <definedName name="Excel_BuiltIn_Print_Area_18_2">"$#REF!.$A$1:$J$78"</definedName>
    <definedName name="Excel_BuiltIn_Print_Area_19_1_1">#REF!</definedName>
    <definedName name="Excel_BuiltIn_Print_Area_19_1_1_1">#REF!</definedName>
    <definedName name="Excel_BuiltIn_Print_Area_19_1_1_1_1">#REF!</definedName>
    <definedName name="Excel_BuiltIn_Print_Area_19_1_1_1_1_1">#REF!</definedName>
    <definedName name="Excel_BuiltIn_Print_Area_19_1_1_1_1_1_1">#REF!</definedName>
    <definedName name="Excel_BuiltIn_Print_Area_19_1_1_1_1_1_1_1">#REF!</definedName>
    <definedName name="Excel_BuiltIn_Print_Area_19_1_1_1_1_1_1_1_1">#REF!</definedName>
    <definedName name="Excel_BuiltIn_Print_Area_19_2">"$#REF!.$A$1:$J$810"</definedName>
    <definedName name="Excel_BuiltIn_Print_Area_2___0">#REF!</definedName>
    <definedName name="Excel_BuiltIn_Print_Area_2_1_1_1_1_1">"$#REF!.$A$1:$J$13"</definedName>
    <definedName name="Excel_BuiltIn_Print_Area_2_1_1_1_1_1_1">NA()</definedName>
    <definedName name="Excel_BuiltIn_Print_Area_2_1_7">#REF!</definedName>
    <definedName name="Excel_BuiltIn_Print_Area_2_2">#REF!</definedName>
    <definedName name="Excel_BuiltIn_Print_Area_2_3">#REF!</definedName>
    <definedName name="Excel_BuiltIn_Print_Area_2_4">#REF!</definedName>
    <definedName name="Excel_BuiltIn_Print_Area_20_1">#REF!</definedName>
    <definedName name="Excel_BuiltIn_Print_Area_20_1_1">#REF!</definedName>
    <definedName name="Excel_BuiltIn_Print_Area_20_1_1_1">#REF!</definedName>
    <definedName name="Excel_BuiltIn_Print_Area_21_1">#REF!</definedName>
    <definedName name="Excel_BuiltIn_Print_Area_21_2">"$#REF!.$A$1:$J$37"</definedName>
    <definedName name="Excel_BuiltIn_Print_Area_22_1">#REF!</definedName>
    <definedName name="Excel_BuiltIn_Print_Area_22_1_1">#REF!</definedName>
    <definedName name="Excel_BuiltIn_Print_Area_22_2">"$#REF!.$A$1:$E$52"</definedName>
    <definedName name="Excel_BuiltIn_Print_Area_23">"$#REF!.$A$1:$J$170"</definedName>
    <definedName name="Excel_BuiltIn_Print_Area_23_1">#REF!</definedName>
    <definedName name="Excel_BuiltIn_Print_Area_23_1_1">#REF!</definedName>
    <definedName name="Excel_BuiltIn_Print_Area_23_2">"$#REF!.$A$1:$J$170"</definedName>
    <definedName name="Excel_BuiltIn_Print_Area_24">"$#REF!.$A$1:$J$132"</definedName>
    <definedName name="Excel_BuiltIn_Print_Area_24_1">#REF!</definedName>
    <definedName name="Excel_BuiltIn_Print_Area_24_1_1">#REF!</definedName>
    <definedName name="Excel_BuiltIn_Print_Area_24_1_1_1">#REF!</definedName>
    <definedName name="Excel_BuiltIn_Print_Area_24_1_1_1_1">#REF!</definedName>
    <definedName name="Excel_BuiltIn_Print_Area_24_2">"$#REF!.$A$1:$J$132"</definedName>
    <definedName name="Excel_BuiltIn_Print_Area_25">"$#REF!.$A$1:$J$330"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5_1_1_1_1">#REF!</definedName>
    <definedName name="Excel_BuiltIn_Print_Area_25_1_1_1_1_1">#REF!</definedName>
    <definedName name="Excel_BuiltIn_Print_Area_25_1_1_1_1_1_1">#REF!</definedName>
    <definedName name="Excel_BuiltIn_Print_Area_25_1_1_1_1_1_1_1">#REF!</definedName>
    <definedName name="Excel_BuiltIn_Print_Area_25_2">"$#REF!.$A$1:$J$330"</definedName>
    <definedName name="Excel_BuiltIn_Print_Area_26">"$#REF!.$A$1:$I$56"</definedName>
    <definedName name="Excel_BuiltIn_Print_Area_26_1">NA()</definedName>
    <definedName name="Excel_BuiltIn_Print_Area_26_2">"$#REF!.$A$1:$I$56"</definedName>
    <definedName name="Excel_BuiltIn_Print_Area_27">"$#REF!.$A$1:$I$96"</definedName>
    <definedName name="Excel_BuiltIn_Print_Area_27_1">#REF!</definedName>
    <definedName name="Excel_BuiltIn_Print_Area_27_1_1">#REF!</definedName>
    <definedName name="Excel_BuiltIn_Print_Area_27_1_1_1">#REF!</definedName>
    <definedName name="Excel_BuiltIn_Print_Area_27_2">"$#REF!.$A$1:$I$96"</definedName>
    <definedName name="Excel_BuiltIn_Print_Area_28">NA()</definedName>
    <definedName name="Excel_BuiltIn_Print_Area_29">"$#REF!.$A$1:$H$62"</definedName>
    <definedName name="Excel_BuiltIn_Print_Area_3_1_1_1_1_1">"$#REF!.$A$13:$O$80"</definedName>
    <definedName name="Excel_BuiltIn_Print_Area_3_1_1_1_1_1_1">"$#REF!.$A$14:$N$104"</definedName>
    <definedName name="Excel_BuiltIn_Print_Area_3_1_1_1_1_1_1_1">"$#REF!.$A$13:$O$81"</definedName>
    <definedName name="Excel_BuiltIn_Print_Area_3_1_1_1_1_1_1_1_1">"$#REF!.$A$1:$O$81"</definedName>
    <definedName name="Excel_BuiltIn_Print_Area_3_1_1_1_7">#REF!</definedName>
    <definedName name="Excel_BuiltIn_Print_Area_3_1_1_7">#REF!</definedName>
    <definedName name="Excel_BuiltIn_Print_Area_3_1_7">#REF!</definedName>
    <definedName name="Excel_BuiltIn_Print_Area_33">#REF!</definedName>
    <definedName name="Excel_BuiltIn_Print_Area_34">#REF!</definedName>
    <definedName name="Excel_BuiltIn_Print_Area_35">#REF!</definedName>
    <definedName name="Excel_BuiltIn_Print_Area_36">#REF!</definedName>
    <definedName name="Excel_BuiltIn_Print_Area_37">#REF!</definedName>
    <definedName name="Excel_BuiltIn_Print_Area_38">#REF!</definedName>
    <definedName name="Excel_BuiltIn_Print_Area_39">#REF!</definedName>
    <definedName name="Excel_BuiltIn_Print_Area_4">#REF!</definedName>
    <definedName name="Excel_BuiltIn_Print_Area_4___0">#REF!</definedName>
    <definedName name="Excel_BuiltIn_Print_Area_4_1_1_1_1_1_1_1">"$#REF!.$A$1:$J$271"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_1_1_1_1_1_1_1_1">#REF!</definedName>
    <definedName name="Excel_BuiltIn_Print_Area_4_1_1_1_1_1_1_1_1_1_1_1_1_1_1">#REF!</definedName>
    <definedName name="Excel_BuiltIn_Print_Area_4_1_1_1_1_1_7">#REF!</definedName>
    <definedName name="Excel_BuiltIn_Print_Area_4_1_1_1_1_4">#REF!</definedName>
    <definedName name="Excel_BuiltIn_Print_Area_4_1_1_1_1_7">"$#REF!.$A$1:$V$1669"</definedName>
    <definedName name="Excel_BuiltIn_Print_Area_4_1_1_1_4">'[184]S2'!#REF!</definedName>
    <definedName name="Excel_BuiltIn_Print_Area_4_1_1_1_7">#REF!</definedName>
    <definedName name="Excel_BuiltIn_Print_Area_4_1_1_2">#REF!</definedName>
    <definedName name="Excel_BuiltIn_Print_Area_4_1_1_2_1">#REF!</definedName>
    <definedName name="Excel_BuiltIn_Print_Area_4_1_1_3">#REF!</definedName>
    <definedName name="Excel_BuiltIn_Print_Area_4_1_1_4">#REF!</definedName>
    <definedName name="Excel_BuiltIn_Print_Area_4_1_1_7">#REF!</definedName>
    <definedName name="Excel_BuiltIn_Print_Area_4_1_4">'[184]S2'!#REF!</definedName>
    <definedName name="Excel_BuiltIn_Print_Area_4_1_7">#REF!</definedName>
    <definedName name="Excel_BuiltIn_Print_Area_4_2">#REF!</definedName>
    <definedName name="Excel_BuiltIn_Print_Area_40">#REF!</definedName>
    <definedName name="Excel_BuiltIn_Print_Area_41">#REF!</definedName>
    <definedName name="Excel_BuiltIn_Print_Area_42">#REF!</definedName>
    <definedName name="Excel_BuiltIn_Print_Area_42_1">#REF!</definedName>
    <definedName name="Excel_BuiltIn_Print_Area_43">#REF!</definedName>
    <definedName name="Excel_BuiltIn_Print_Area_43_1">#REF!</definedName>
    <definedName name="Excel_BuiltIn_Print_Area_44">#REF!</definedName>
    <definedName name="Excel_BuiltIn_Print_Area_45">#REF!</definedName>
    <definedName name="Excel_BuiltIn_Print_Area_46">#REF!</definedName>
    <definedName name="Excel_BuiltIn_Print_Area_47">#REF!</definedName>
    <definedName name="Excel_BuiltIn_Print_Area_48">#REF!</definedName>
    <definedName name="Excel_BuiltIn_Print_Area_49">#REF!</definedName>
    <definedName name="Excel_BuiltIn_Print_Area_5">#REF!</definedName>
    <definedName name="Excel_BuiltIn_Print_Area_5_1_1_1">#REF!</definedName>
    <definedName name="Excel_BuiltIn_Print_Area_5_1_1_1_1">"$#REF!.$A$1:$J$208"</definedName>
    <definedName name="Excel_BuiltIn_Print_Area_5_1_1_1_1_1">"$#REF!.$A$1:$H$71"</definedName>
    <definedName name="Excel_BuiltIn_Print_Area_5_1_1_1_1_1_1">#REF!</definedName>
    <definedName name="Excel_BuiltIn_Print_Area_5_1_1_1_1_1_1_1">NA()</definedName>
    <definedName name="Excel_BuiltIn_Print_Area_5_1_1_1_1_1_1_1_1">"$#REF!.$A$31:$E$2827"</definedName>
    <definedName name="Excel_BuiltIn_Print_Area_5_1_1_1_1_1_1_1_1_1">"$#REF!.$A$3:$E$2824"</definedName>
    <definedName name="Excel_BuiltIn_Print_Area_5_1_1_1_1_1_1_1_1_1_1">NA()</definedName>
    <definedName name="Excel_BuiltIn_Print_Area_5_1_1_6">#REF!</definedName>
    <definedName name="Excel_BuiltIn_Print_Area_5_1_6">#REF!</definedName>
    <definedName name="Excel_BuiltIn_Print_Area_5_2">#REF!</definedName>
    <definedName name="Excel_BuiltIn_Print_Area_50">#REF!</definedName>
    <definedName name="Excel_BuiltIn_Print_Area_6">#REF!</definedName>
    <definedName name="Excel_BuiltIn_Print_Area_6_1">"$#REF!.$A$1:$J$73"</definedName>
    <definedName name="Excel_BuiltIn_Print_Area_6_2">#REF!</definedName>
    <definedName name="Excel_BuiltIn_Print_Area_7">#REF!</definedName>
    <definedName name="Excel_BuiltIn_Print_Area_7_1_1_1">"$#REF!.$A$1:$H$73"</definedName>
    <definedName name="Excel_BuiltIn_Print_Area_7_1_1_1_1">"$#REF!.$A$1:$J$65"</definedName>
    <definedName name="Excel_BuiltIn_Print_Area_7_1_1_1_1_1_1_1_1">#REF!</definedName>
    <definedName name="Excel_BuiltIn_Print_Area_7_1_1_1_1_1_1_1_1_1">"$#REF!.$A$1:$E$2609"</definedName>
    <definedName name="Excel_BuiltIn_Print_Area_7_1_1_1_1_1_1_1_1_1_1">"$#REF!.$A$1:$E$2421"</definedName>
    <definedName name="Excel_BuiltIn_Print_Area_7_1_1_1_1_1_1_1_1_1_1_1">"$#REF!.$A$1:$J$65"</definedName>
    <definedName name="Excel_BuiltIn_Print_Area_7_1_1_1_1_1_1_1_1_1_1_1_1">"$#REF!.$A$1:$E$2609"</definedName>
    <definedName name="Excel_BuiltIn_Print_Area_7_1_1_1_1_1_1_1_1_1_1_1_1_1">"$#REF!.$A$1:$J$65"</definedName>
    <definedName name="Excel_BuiltIn_Print_Area_7_1_1_1_7">#REF!</definedName>
    <definedName name="Excel_BuiltIn_Print_Area_7_1_1_7">#REF!</definedName>
    <definedName name="Excel_BuiltIn_Print_Area_7_1_7">#REF!</definedName>
    <definedName name="Excel_BuiltIn_Print_Area_8">#REF!</definedName>
    <definedName name="Excel_BuiltIn_Print_Area_8_1_1_1_1_1_1_7">#REF!</definedName>
    <definedName name="Excel_BuiltIn_Print_Area_8_1_1_1_1_1_7">#REF!</definedName>
    <definedName name="Excel_BuiltIn_Print_Area_8_1_1_1_1_7">#REF!</definedName>
    <definedName name="Excel_BuiltIn_Print_Area_8_1_1_1_7">#REF!</definedName>
    <definedName name="Excel_BuiltIn_Print_Area_8_1_1_4">#REF!</definedName>
    <definedName name="Excel_BuiltIn_Print_Area_8_1_1_7">#REF!</definedName>
    <definedName name="Excel_BuiltIn_Print_Area_8_1_4">#REF!</definedName>
    <definedName name="Excel_BuiltIn_Print_Area_8_1_7">#REF!</definedName>
    <definedName name="Excel_BuiltIn_Print_Area_9">#REF!</definedName>
    <definedName name="Excel_BuiltIn_Print_Area_9_1_1_1_1">"$#REF!.$A$1:$E$221"</definedName>
    <definedName name="Excel_BuiltIn_Print_Area_9_1_1_1_1_1">"$#REF!.$A$1:$J$64"</definedName>
    <definedName name="Excel_BuiltIn_Print_Area_9_1_4">#REF!</definedName>
    <definedName name="Excel_BuiltIn_Print_Area_9_1_7">#REF!</definedName>
    <definedName name="Excel_BuiltIn_Print_Titles_0">#REF!</definedName>
    <definedName name="Excel_BuiltIn_Print_Titles_1_1_1_1">#REF!</definedName>
    <definedName name="Excel_BuiltIn_Print_Titles_1_1_1_1_1">#REF!</definedName>
    <definedName name="Excel_BuiltIn_Print_Titles_1_1_1_1_1_1">#REF!</definedName>
    <definedName name="Excel_BuiltIn_Print_Titles_1_1_1_1_1_1_1">"(NA()~NA())"</definedName>
    <definedName name="Excel_BuiltIn_Print_Titles_1_1_1_1_1_1_1_7">#REF!</definedName>
    <definedName name="Excel_BuiltIn_Print_Titles_1_1_1_1_1_1_7">#REF!</definedName>
    <definedName name="Excel_BuiltIn_Print_Titles_1_1_1_1_1_7">#REF!</definedName>
    <definedName name="Excel_BuiltIn_Print_Titles_1_1_7">#REF!</definedName>
    <definedName name="Excel_BuiltIn_Print_Titles_1_2">#REF!</definedName>
    <definedName name="Excel_BuiltIn_Print_Titles_1_2_1">#REF!</definedName>
    <definedName name="Excel_BuiltIn_Print_Titles_1_3">#REF!</definedName>
    <definedName name="Excel_BuiltIn_Print_Titles_1_4">#REF!</definedName>
    <definedName name="Excel_BuiltIn_Print_Titles_10_1">#REF!</definedName>
    <definedName name="Excel_BuiltIn_Print_Titles_10_1_1_1_1">"$#REF!.$A$1:$AMJ$9"</definedName>
    <definedName name="Excel_BuiltIn_Print_Titles_10_1_1_1_1_1">"$#REF!.$A$1:$AMJ$14"</definedName>
    <definedName name="Excel_BuiltIn_Print_Titles_10_1_1_1_1_1_1">"$#REF!.$A$1:$IR$14"</definedName>
    <definedName name="Excel_BuiltIn_Print_Titles_10_1_1_1_1_1_1_1">"$#REF!.$A$1:$IH$14"</definedName>
    <definedName name="Excel_BuiltIn_Print_Titles_10_1_1_1_1_7">"$#REF!.$A$1:$IH$14"</definedName>
    <definedName name="Excel_BuiltIn_Print_Titles_10_1_1_1_7">"$#REF!.$A$1:$IR$14"</definedName>
    <definedName name="Excel_BuiltIn_Print_Titles_10_1_1_7">"$#REF!.$A$1:$AMJ$14"</definedName>
    <definedName name="Excel_BuiltIn_Print_Titles_10_1_7">"$#REF!.$A$1:$AMJ$14"</definedName>
    <definedName name="Excel_BuiltIn_Print_Titles_10_2">#REF!</definedName>
    <definedName name="Excel_BuiltIn_Print_Titles_10_2_1">#REF!</definedName>
    <definedName name="Excel_BuiltIn_Print_Titles_10_3">#REF!</definedName>
    <definedName name="Excel_BuiltIn_Print_Titles_10_4">#REF!</definedName>
    <definedName name="Excel_BuiltIn_Print_Titles_11">#REF!</definedName>
    <definedName name="Excel_BuiltIn_Print_Titles_11_1">#REF!</definedName>
    <definedName name="Excel_BuiltIn_Print_Titles_11_1_1_1">"$#REF!.$A$1:$AMJ$14"</definedName>
    <definedName name="Excel_BuiltIn_Print_Titles_11_1_1_7">"$#REF!.$A$1:$AMJ$14"</definedName>
    <definedName name="Excel_BuiltIn_Print_Titles_11_1_7">#REF!</definedName>
    <definedName name="Excel_BuiltIn_Print_Titles_11_2">#REF!</definedName>
    <definedName name="Excel_BuiltIn_Print_Titles_11_3">#REF!</definedName>
    <definedName name="Excel_BuiltIn_Print_Titles_11_4">#REF!</definedName>
    <definedName name="Excel_BuiltIn_Print_Titles_12">NA()</definedName>
    <definedName name="Excel_BuiltIn_Print_Titles_12_1">"$#REF!.$A$1:$AMJ$9"</definedName>
    <definedName name="Excel_BuiltIn_Print_Titles_12_1_1_1_1">#REF!</definedName>
    <definedName name="Excel_BuiltIn_Print_Titles_13_1_1">"$#REF!.$A$1:$AMJ$9"</definedName>
    <definedName name="Excel_BuiltIn_Print_Titles_14">"$#REF!.$A$1:$AMJ$9"</definedName>
    <definedName name="Excel_BuiltIn_Print_Titles_14_1">"$#REF!.$A$1:$AMJ$9"</definedName>
    <definedName name="Excel_BuiltIn_Print_Titles_15">"$#REF!.$A$1:$AMJ$9"</definedName>
    <definedName name="Excel_BuiltIn_Print_Titles_15_1">#REF!</definedName>
    <definedName name="Excel_BuiltIn_Print_Titles_15_1_1">#REF!</definedName>
    <definedName name="Excel_BuiltIn_Print_Titles_15_2">"$#REF!.$A$1:$AMJ$9"</definedName>
    <definedName name="Excel_BuiltIn_Print_Titles_16">"$#REF!.$A$1:$IU$13"</definedName>
    <definedName name="Excel_BuiltIn_Print_Titles_16_1">"$#REF!.$A$1:$AMF$9"</definedName>
    <definedName name="Excel_BuiltIn_Print_Titles_16_1_1">"$#REF!.$A$1:$AMF$9"</definedName>
    <definedName name="Excel_BuiltIn_Print_Titles_16_2">"$#REF!.$A$1:$AMF$9"</definedName>
    <definedName name="Excel_BuiltIn_Print_Titles_17_1">#REF!</definedName>
    <definedName name="Excel_BuiltIn_Print_Titles_17_1_1">#REF!</definedName>
    <definedName name="Excel_BuiltIn_Print_Titles_17_2">"$#REF!.$A$1:$AMF$9"</definedName>
    <definedName name="Excel_BuiltIn_Print_Titles_18">"$#REF!.$A$1:$AMJ$9"</definedName>
    <definedName name="Excel_BuiltIn_Print_Titles_18_1">#REF!</definedName>
    <definedName name="Excel_BuiltIn_Print_Titles_18_1_1">#REF!</definedName>
    <definedName name="Excel_BuiltIn_Print_Titles_18_1_1_1">#REF!</definedName>
    <definedName name="Excel_BuiltIn_Print_Titles_18_2">"$#REF!.$A$1:$AMJ$9"</definedName>
    <definedName name="Excel_BuiltIn_Print_Titles_19_1">#REF!</definedName>
    <definedName name="Excel_BuiltIn_Print_Titles_20">"$#REF!.$A$1:$AMJ$9"</definedName>
    <definedName name="Excel_BuiltIn_Print_Titles_20_1">#REF!</definedName>
    <definedName name="Excel_BuiltIn_Print_Titles_21">"$#REF!.$A$1:$AMJ$9"</definedName>
    <definedName name="Excel_BuiltIn_Print_Titles_21_1">#REF!</definedName>
    <definedName name="Excel_BuiltIn_Print_Titles_22">"$#REF!.$#REF!$#REF!:$#REF!$#REF!"</definedName>
    <definedName name="Excel_BuiltIn_Print_Titles_22_1">#REF!</definedName>
    <definedName name="Excel_BuiltIn_Print_Titles_22_1_1">#REF!</definedName>
    <definedName name="Excel_BuiltIn_Print_Titles_22_1_1_1">#REF!</definedName>
    <definedName name="Excel_BuiltIn_Print_Titles_23">"$#REF!.$A$1:$AMJ$9"</definedName>
    <definedName name="Excel_BuiltIn_Print_Titles_23_1">#REF!</definedName>
    <definedName name="Excel_BuiltIn_Print_Titles_23_1_1">#REF!</definedName>
    <definedName name="Excel_BuiltIn_Print_Titles_24">"$#REF!.$A$1:$AMJ$9"</definedName>
    <definedName name="Excel_BuiltIn_Print_Titles_24_1">#REF!</definedName>
    <definedName name="Excel_BuiltIn_Print_Titles_24_1_1">#REF!</definedName>
    <definedName name="Excel_BuiltIn_Print_Titles_25">"$#REF!.$A$1:$AMJ$9"</definedName>
    <definedName name="Excel_BuiltIn_Print_Titles_25_1">#REF!</definedName>
    <definedName name="Excel_BuiltIn_Print_Titles_26">"$#REF!.$A$1:$AMJ$9"</definedName>
    <definedName name="Excel_BuiltIn_Print_Titles_26_1">#REF!</definedName>
    <definedName name="Excel_BuiltIn_Print_Titles_27_1">#REF!</definedName>
    <definedName name="Excel_BuiltIn_Print_Titles_3_1_1_1">"$#REF!.$A$1:$AMJ$12"</definedName>
    <definedName name="Excel_BuiltIn_Print_Titles_3_1_1_1_1">"$#REF!.$A$1:$IS$12"</definedName>
    <definedName name="Excel_BuiltIn_Print_Titles_3_1_1_1_1_1">"$#REF!.$A$1:$FB$12"</definedName>
    <definedName name="Excel_BuiltIn_Print_Titles_3_1_1_1_1_1_1">"$#REF!.$A$1:$IO$12"</definedName>
    <definedName name="Excel_BuiltIn_Print_Titles_3_1_1_1_1_1_1_1">"(NA()~NA())"</definedName>
    <definedName name="Excel_BuiltIn_Print_Titles_3_1_1_1_1_1_1_1_1">"$#REF!.$A$1:$AMJ$9"</definedName>
    <definedName name="Excel_BuiltIn_Print_Titles_3_1_1_7">#REF!</definedName>
    <definedName name="Excel_BuiltIn_Print_Titles_33">#REF!</definedName>
    <definedName name="Excel_BuiltIn_Print_Titles_34">#REF!</definedName>
    <definedName name="Excel_BuiltIn_Print_Titles_35">#REF!</definedName>
    <definedName name="Excel_BuiltIn_Print_Titles_36">#REF!</definedName>
    <definedName name="Excel_BuiltIn_Print_Titles_37">#REF!</definedName>
    <definedName name="Excel_BuiltIn_Print_Titles_38">#REF!</definedName>
    <definedName name="Excel_BuiltIn_Print_Titles_39">#REF!</definedName>
    <definedName name="Excel_BuiltIn_Print_Titles_4_1_1_1">"$#REF!.$A$1:$IR$12"</definedName>
    <definedName name="Excel_BuiltIn_Print_Titles_4_1_1_1_1">"$#REF!.$A$1:$FB$12"</definedName>
    <definedName name="Excel_BuiltIn_Print_Titles_4_1_1_1_1_1">"$#REF!.$A$1:$IL$11"</definedName>
    <definedName name="Excel_BuiltIn_Print_Titles_4_1_1_1_1_1_1">"$#REF!.$A$1:$HE$8"</definedName>
    <definedName name="Excel_BuiltIn_Print_Titles_4_1_1_1_1_1_1_1">"$#REF!.$A$1:$GW$8"</definedName>
    <definedName name="Excel_BuiltIn_Print_Titles_4_1_1_1_1_1_1_1_1_7">#REF!</definedName>
    <definedName name="Excel_BuiltIn_Print_Titles_4_1_1_1_7">#REF!</definedName>
    <definedName name="Excel_BuiltIn_Print_Titles_4_1_1_4">'[184]S2'!#REF!</definedName>
    <definedName name="Excel_BuiltIn_Print_Titles_4_1_4">'[184]S2'!#REF!</definedName>
    <definedName name="Excel_BuiltIn_Print_Titles_4_2">#REF!</definedName>
    <definedName name="Excel_BuiltIn_Print_Titles_40">#REF!</definedName>
    <definedName name="Excel_BuiltIn_Print_Titles_41">#REF!</definedName>
    <definedName name="Excel_BuiltIn_Print_Titles_42">#REF!</definedName>
    <definedName name="Excel_BuiltIn_Print_Titles_42_1">#REF!</definedName>
    <definedName name="Excel_BuiltIn_Print_Titles_43">#REF!</definedName>
    <definedName name="Excel_BuiltIn_Print_Titles_43_1">#REF!</definedName>
    <definedName name="Excel_BuiltIn_Print_Titles_44">#REF!</definedName>
    <definedName name="Excel_BuiltIn_Print_Titles_45">#REF!</definedName>
    <definedName name="Excel_BuiltIn_Print_Titles_46">#REF!</definedName>
    <definedName name="Excel_BuiltIn_Print_Titles_47">#REF!</definedName>
    <definedName name="Excel_BuiltIn_Print_Titles_48">#REF!</definedName>
    <definedName name="Excel_BuiltIn_Print_Titles_49">#REF!</definedName>
    <definedName name="Excel_BuiltIn_Print_Titles_5_1_1_1_1_1">NA()</definedName>
    <definedName name="Excel_BuiltIn_Print_Titles_5_1_1_1_1_1_1_1">"$#REF!.$A$3:$E$30"</definedName>
    <definedName name="Excel_BuiltIn_Print_Titles_5_1_1_1_1_1_1_1_1">NA()</definedName>
    <definedName name="Excel_BuiltIn_Print_Titles_5_1_6">#REF!</definedName>
    <definedName name="Excel_BuiltIn_Print_Titles_5_2">#REF!</definedName>
    <definedName name="Excel_BuiltIn_Print_Titles_50">#REF!</definedName>
    <definedName name="Excel_BuiltIn_Print_Titles_6_2">#REF!</definedName>
    <definedName name="Excel_BuiltIn_Print_Titles_7_1_1">"$#REF!.$A$1:$AMJ$9"</definedName>
    <definedName name="Excel_BuiltIn_Print_Titles_7_1_1_1">"$#REF!.$A$1:$E$29"</definedName>
    <definedName name="Excel_BuiltIn_Print_Titles_7_1_1_1_1">"$#REF!.$A$1:$E$29"</definedName>
    <definedName name="Excel_BuiltIn_Print_Titles_7_1_1_1_1_1">#REF!</definedName>
    <definedName name="Excel_BuiltIn_Print_Titles_7_1_1_1_1_1_1">"$#REF!.$A$1:$GO$49"</definedName>
    <definedName name="Excel_BuiltIn_Print_Titles_7_1_1_1_1_7">#REF!</definedName>
    <definedName name="Excel_BuiltIn_Print_Titles_7_1_1_1_7">#REF!</definedName>
    <definedName name="Excel_BuiltIn_Print_Titles_7_1_1_7">#REF!</definedName>
    <definedName name="Excel_BuiltIn_Print_Titles_7_2">#REF!</definedName>
    <definedName name="Excel_BuiltIn_Print_Titles_8_1_1">"$#REF!.$A$3:$E$29"</definedName>
    <definedName name="Excel_BuiltIn_Print_Titles_8_1_1_1">"$#REF!.$A$3:$E$29"</definedName>
    <definedName name="Excel_BuiltIn_Print_Titles_8_1_1_1_1">#REF!</definedName>
    <definedName name="Excel_BuiltIn_Print_Titles_8_1_1_1_1_1">NA()</definedName>
    <definedName name="Excel_BuiltIn_Print_Titles_8_1_1_1_1_1_1">"$#REF!.$A$1:$AMJ$9"</definedName>
    <definedName name="Excel_BuiltIn_Print_Titles_8_1_1_1_1_1_1_1">"$#REF!.$A$1:$AMJ$9"</definedName>
    <definedName name="Excel_BuiltIn_Print_Titles_8_1_7">#REF!</definedName>
    <definedName name="Excel_BuiltIn_Print_Titles_8_2">#REF!</definedName>
    <definedName name="Excel_BuiltIn_Print_Titles_8_2_1">#REF!</definedName>
    <definedName name="Excel_BuiltIn_Print_Titles_8_3">#REF!</definedName>
    <definedName name="Excel_BuiltIn_Print_Titles_8_4">#REF!</definedName>
    <definedName name="Excel_BuiltIn_Print_Titles_9_1_1_1">"$#REF!.$A$1:$AMJ$9"</definedName>
    <definedName name="Excel_BuiltIn_Print_Titles_9_1_1_1_1">"$#REF!.$A$1:$IH$14"</definedName>
    <definedName name="Excel_BuiltIn_Print_Titles_9_1_1_1_1_1">"$#REF!.$A$1:$AMJ$9"</definedName>
    <definedName name="Excel_BuiltIn_Print_Titles_9_1_7">#REF!</definedName>
    <definedName name="Excel_BuiltIn_Print_Titles_9_2">#REF!</definedName>
    <definedName name="Excel_BuiltIn_Print_Titles_9_2_1">#REF!</definedName>
    <definedName name="Excel_BuiltIn_Print_Titles_9_3">#REF!</definedName>
    <definedName name="Excel_BuiltIn_Print_Titles_9_4">#REF!</definedName>
    <definedName name="Excel_BuiltIn_Sheet_Title_1">"Sheet1"</definedName>
    <definedName name="Excel_BuiltIn_Sheet_Title_2">"Sheet2"</definedName>
    <definedName name="Excel_BuiltIn_Sheet_Title_3">"Sheet3"</definedName>
    <definedName name="excf">#REF!</definedName>
    <definedName name="exch">[129]Factors!$C$10</definedName>
    <definedName name="ExchRateTable">#REF!</definedName>
    <definedName name="ExciseDuty">#REF!</definedName>
    <definedName name="ExcnDrain">#N/A</definedName>
    <definedName name="ExcnFillNoShore">#N/A</definedName>
    <definedName name="ExcnFillWithShore">#N/A</definedName>
    <definedName name="ExcRemoveUnsuitable">#N/A</definedName>
    <definedName name="excrock">#REF!</definedName>
    <definedName name="ExecSummary">[28]!ExecSummary</definedName>
    <definedName name="EXHK">#REF!</definedName>
    <definedName name="exinv_elec">#REF!</definedName>
    <definedName name="exinv_mech">#REF!</definedName>
    <definedName name="exlen3">#REF!</definedName>
    <definedName name="EXP_COND_G2">#REF!</definedName>
    <definedName name="EXP_COND_L2">#REF!</definedName>
    <definedName name="Exp_Selling">#REF!</definedName>
    <definedName name="expansionjoint">#REF!</definedName>
    <definedName name="Expat_Perm">'[29]Raw Data'!$A$1:$O$52</definedName>
    <definedName name="Expat_Temp">'[29]Raw Data'!$A$1:$O$50</definedName>
    <definedName name="EXPENSE">#REF!</definedName>
    <definedName name="EXPENSES">#REF!</definedName>
    <definedName name="Expl_forecast_1st_yr">#REF!</definedName>
    <definedName name="Expl_forecast_2nd_yr">#REF!</definedName>
    <definedName name="Expl_forecast_3rd_yr">#REF!</definedName>
    <definedName name="explast">#REF!</definedName>
    <definedName name="ExportFileName">#REF!</definedName>
    <definedName name="ExportSheetName">#REF!</definedName>
    <definedName name="ExRatio">[185]SubmitCal!$L$11</definedName>
    <definedName name="EXRMB">#REF!</definedName>
    <definedName name="exrte">[88]AEX_IMPORTS!$R$33</definedName>
    <definedName name="EXT_LAB">#REF!</definedName>
    <definedName name="EXT_MAT">#REF!</definedName>
    <definedName name="extcost">#REF!</definedName>
    <definedName name="EXTENDER" hidden="1">{#N/A,#N/A,FALSE,"BOX RFQ SHEET"}</definedName>
    <definedName name="external">#REF!</definedName>
    <definedName name="Extinguisher">[171]Sheet1!#REF!</definedName>
    <definedName name="extpaint1">#REF!</definedName>
    <definedName name="extpaint2">#REF!</definedName>
    <definedName name="extpaint3">#REF!</definedName>
    <definedName name="Extract1">#REF!</definedName>
    <definedName name="Extract10">#REF!</definedName>
    <definedName name="Extract11">#REF!</definedName>
    <definedName name="Extract12">#REF!</definedName>
    <definedName name="Extract13">#REF!</definedName>
    <definedName name="Extract14">#REF!</definedName>
    <definedName name="Extract15">#REF!</definedName>
    <definedName name="Extract16">'[186]#REF'!$H$6</definedName>
    <definedName name="Extract2">#REF!</definedName>
    <definedName name="Extract3">#REF!</definedName>
    <definedName name="Extract4">#REF!</definedName>
    <definedName name="Extract5">#REF!</definedName>
    <definedName name="Extract6">#REF!</definedName>
    <definedName name="Extract7">#REF!</definedName>
    <definedName name="Extract8">#REF!</definedName>
    <definedName name="Extract9">#REF!</definedName>
    <definedName name="extrn">#REF!</definedName>
    <definedName name="EXTWORK">#REF!</definedName>
    <definedName name="ExWk">[116]COST!$F$55</definedName>
    <definedName name="eyteyt" hidden="1">{#N/A,#N/A,FALSE,"CCTV"}</definedName>
    <definedName name="f.catch">#REF!</definedName>
    <definedName name="F.D">[66]Price!$D$74</definedName>
    <definedName name="f.eight">[91]ANALISYS!$E$2275</definedName>
    <definedName name="f.fifteen">[91]ANALISYS!$E$2400</definedName>
    <definedName name="f.five">[91]ANALISYS!$E$2220</definedName>
    <definedName name="f.four">[91]ANALISYS!$E$2203</definedName>
    <definedName name="f.nine">[91]ANALISYS!$E$2294</definedName>
    <definedName name="f.one">[91]ANALISYS!$E$2158</definedName>
    <definedName name="f.seven">[91]ANALISYS!$E$2257</definedName>
    <definedName name="f.thirteen">[91]ANALISYS!$E$2362</definedName>
    <definedName name="f.three">[91]ANALISYS!$E$2187</definedName>
    <definedName name="f.twelve">[91]ANALISYS!$E$2344</definedName>
    <definedName name="f.two">[91]ANALISYS!$E$2171</definedName>
    <definedName name="f___0">#REF!</definedName>
    <definedName name="F_Cablefeeder_5">#REF!</definedName>
    <definedName name="F_con">'[165]BOQ Com'!#REF!</definedName>
    <definedName name="F_Misc_PM">#REF!</definedName>
    <definedName name="F_SL">#N/A</definedName>
    <definedName name="F_SM">'[165]BOQ Com'!#REF!</definedName>
    <definedName name="F10PE">[49]Factors!$E$220</definedName>
    <definedName name="F10PPR">[49]Factors!$J$194</definedName>
    <definedName name="F16PE">[49]Factors!$J$220</definedName>
    <definedName name="F16PPR">[49]Factors!$E$194</definedName>
    <definedName name="f1x1">#REF!</definedName>
    <definedName name="f2x1">#REF!</definedName>
    <definedName name="f2x2">#REF!</definedName>
    <definedName name="f2x3">#REF!</definedName>
    <definedName name="f2x4">#REF!</definedName>
    <definedName name="FA.1">#REF!</definedName>
    <definedName name="FA.2">#REF!</definedName>
    <definedName name="FA.3">#REF!</definedName>
    <definedName name="FA.4">#REF!</definedName>
    <definedName name="faa">[103]Factors!$G$26</definedName>
    <definedName name="fáaafafaf" hidden="1">{"'Sheet1'!$L$16"}</definedName>
    <definedName name="faav">#REF!</definedName>
    <definedName name="fabric">#REF!</definedName>
    <definedName name="FAC">#REF!</definedName>
    <definedName name="Fac_light">#REF!</definedName>
    <definedName name="Fac_new">[158]Sheet2!$E$4:$F$168</definedName>
    <definedName name="Fac_old">[158]Sheet2!$B$13:$C$86</definedName>
    <definedName name="fac0.4">#REF!</definedName>
    <definedName name="fac0.5">#REF!</definedName>
    <definedName name="fac0.75">#REF!</definedName>
    <definedName name="fac1.1">#REF!</definedName>
    <definedName name="fac1.5">#REF!</definedName>
    <definedName name="fac1.7">#REF!</definedName>
    <definedName name="fac10.5">#REF!</definedName>
    <definedName name="fac2.2">#REF!</definedName>
    <definedName name="fac2.5">#REF!</definedName>
    <definedName name="fac3.75">#REF!</definedName>
    <definedName name="fac4.5">#REF!</definedName>
    <definedName name="fac5.5">#REF!</definedName>
    <definedName name="fac7.5">#REF!</definedName>
    <definedName name="FACables_7">#REF!</definedName>
    <definedName name="FACILITY">#REF!</definedName>
    <definedName name="FACP">'[111]Import Det'!$T$8</definedName>
    <definedName name="FACPi">'[111]Import Det'!$T$8</definedName>
    <definedName name="FACPr">#REF!</definedName>
    <definedName name="Fact_Office">#REF!</definedName>
    <definedName name="factnb">[187]Sum!$E$17</definedName>
    <definedName name="FACTORY" hidden="1">{#N/A,#N/A,TRUE,"SUM";#N/A,#N/A,TRUE,"EE";#N/A,#N/A,TRUE,"AC";#N/A,#N/A,TRUE,"SN"}</definedName>
    <definedName name="fad">[84]Factors!$G$27</definedName>
    <definedName name="fade1">[48]Factors!$AC$272</definedName>
    <definedName name="fade10">[48]Factors!$AC$281</definedName>
    <definedName name="fade11">[48]Factors!$AC$282</definedName>
    <definedName name="fade12">[48]Factors!$AC$283</definedName>
    <definedName name="fade13">[48]Factors!$AC$284</definedName>
    <definedName name="fade14">[48]Factors!$AC$285</definedName>
    <definedName name="fade15">[48]Factors!$AC$286</definedName>
    <definedName name="fade16">[48]Factors!$AC$287</definedName>
    <definedName name="fade17">[48]Factors!$AC$288</definedName>
    <definedName name="fade18">[48]Factors!$AC$289</definedName>
    <definedName name="fade2">[48]Factors!$AC$273</definedName>
    <definedName name="fade3">[48]Factors!$AC$274</definedName>
    <definedName name="fade4">[48]Factors!$AC$275</definedName>
    <definedName name="fade5">[48]Factors!$AC$276</definedName>
    <definedName name="fade6">[48]Factors!$AC$277</definedName>
    <definedName name="fade7">[48]Factors!$AC$278</definedName>
    <definedName name="fade8">[48]Factors!$AC$279</definedName>
    <definedName name="fade9">[48]Factors!$AC$280</definedName>
    <definedName name="FAdevises">#REF!</definedName>
    <definedName name="FAdfaadf" hidden="1">{"PriceSheetNoMargins",#N/A,FALSE,"PriceSheet"}</definedName>
    <definedName name="FAEQ_7">#REF!</definedName>
    <definedName name="faf">#REF!</definedName>
    <definedName name="FafaGFaeffaf" hidden="1">{"PriceSheetNoMargins",#N/A,FALSE,"PriceSheet"}</definedName>
    <definedName name="fAFAsdf" hidden="1">{"PriceSheetNoMargins",#N/A,FALSE,"PriceSheet"}</definedName>
    <definedName name="fafv20">#REF!</definedName>
    <definedName name="fafv32">#REF!</definedName>
    <definedName name="fafv65">[49]Factors!$P$121</definedName>
    <definedName name="fafv80">[49]Factors!$P$122</definedName>
    <definedName name="fag0.04">#REF!</definedName>
    <definedName name="fag0.06">#REF!</definedName>
    <definedName name="fag0.08">#REF!</definedName>
    <definedName name="fag0.1">#REF!</definedName>
    <definedName name="fag0.15">#REF!</definedName>
    <definedName name="fag0.2">#REF!</definedName>
    <definedName name="fag0.25">#REF!</definedName>
    <definedName name="fag0.3">#REF!</definedName>
    <definedName name="fag0.35">#REF!</definedName>
    <definedName name="fag0.4">#REF!</definedName>
    <definedName name="fagab0.4">#REF!</definedName>
    <definedName name="fahu9000">#REF!</definedName>
    <definedName name="fahuh10500">#REF!</definedName>
    <definedName name="fahuh11300">#REF!</definedName>
    <definedName name="fahuh12200">#REF!</definedName>
    <definedName name="fahuh13300">#REF!</definedName>
    <definedName name="fahuh15100">#REF!</definedName>
    <definedName name="fahuh17100">#REF!</definedName>
    <definedName name="fahuh19000">#REF!</definedName>
    <definedName name="fahuh21000">#REF!</definedName>
    <definedName name="fahuh23000">#REF!</definedName>
    <definedName name="fahuh24000">#REF!</definedName>
    <definedName name="fahuh2500">#REF!</definedName>
    <definedName name="fahuh26000">#REF!</definedName>
    <definedName name="fahuh28000">#REF!</definedName>
    <definedName name="fahuh3600">#REF!</definedName>
    <definedName name="fahuh4800">#REF!</definedName>
    <definedName name="fahuh5500">#REF!</definedName>
    <definedName name="fahuh6200">#REF!</definedName>
    <definedName name="fahuh6900">#REF!</definedName>
    <definedName name="fahuh7900">#REF!</definedName>
    <definedName name="fahuh9000">#REF!</definedName>
    <definedName name="fahuh9900">#REF!</definedName>
    <definedName name="fahuv10500">#REF!</definedName>
    <definedName name="fahuv11300">#REF!</definedName>
    <definedName name="fahuv12200">#REF!</definedName>
    <definedName name="fahuv13300">#REF!</definedName>
    <definedName name="fahuv15100">#REF!</definedName>
    <definedName name="fahuv17100">#REF!</definedName>
    <definedName name="fahuv19000">#REF!</definedName>
    <definedName name="fahuv21000">#REF!</definedName>
    <definedName name="fahuv23000">#REF!</definedName>
    <definedName name="fahuv24000">#REF!</definedName>
    <definedName name="fahuv2500">#REF!</definedName>
    <definedName name="fahuv26000">#REF!</definedName>
    <definedName name="fahuv28000">#REF!</definedName>
    <definedName name="fahuv3600">#REF!</definedName>
    <definedName name="fahuv4800">#REF!</definedName>
    <definedName name="fahuv5500">#REF!</definedName>
    <definedName name="fahuv6200">#REF!</definedName>
    <definedName name="fahuv6900">#REF!</definedName>
    <definedName name="fahuv7900">#REF!</definedName>
    <definedName name="fahuv9000">#REF!</definedName>
    <definedName name="fahuv9900">#REF!</definedName>
    <definedName name="fAlclad">[50]Factors!$F$379</definedName>
    <definedName name="FAN">#REF!</definedName>
    <definedName name="fannel">#REF!</definedName>
    <definedName name="FAPanel_7">#REF!</definedName>
    <definedName name="far">[48]Factors!$W$89</definedName>
    <definedName name="FAS">#REF!</definedName>
    <definedName name="fasdfasda" hidden="1">{"PriceSheetNoMargins",#N/A,FALSE,"PriceSheet"}</definedName>
    <definedName name="fasfaga" hidden="1">{"'Sheet1'!$L$16"}</definedName>
    <definedName name="fasl0.5">#REF!</definedName>
    <definedName name="FATesting_7">#REF!</definedName>
    <definedName name="favf50">#REF!</definedName>
    <definedName name="Fax">#REF!</definedName>
    <definedName name="fbbs.1">#REF!</definedName>
    <definedName name="fbcv100">#REF!</definedName>
    <definedName name="fbcv125">#REF!</definedName>
    <definedName name="fbcv15">#REF!</definedName>
    <definedName name="fbcv150">#REF!</definedName>
    <definedName name="fbcv20">#REF!</definedName>
    <definedName name="fbcv200">#REF!</definedName>
    <definedName name="fbcv25">#REF!</definedName>
    <definedName name="fbcv250">#REF!</definedName>
    <definedName name="fbcv300">#REF!</definedName>
    <definedName name="fbcv32">#REF!</definedName>
    <definedName name="fbcv40">#REF!</definedName>
    <definedName name="fbcv50">#REF!</definedName>
    <definedName name="fbcv65">#REF!</definedName>
    <definedName name="fbcv80">#REF!</definedName>
    <definedName name="fbeam">#REF!</definedName>
    <definedName name="FBEAM1">#REF!</definedName>
    <definedName name="fbib">#REF!</definedName>
    <definedName name="fblv100">#REF!</definedName>
    <definedName name="fblv125">#REF!</definedName>
    <definedName name="fblv15">#REF!</definedName>
    <definedName name="fblv150">#REF!</definedName>
    <definedName name="fblv20">#REF!</definedName>
    <definedName name="fblv200">#REF!</definedName>
    <definedName name="fblv25">#REF!</definedName>
    <definedName name="fblv250">#REF!</definedName>
    <definedName name="fblv300">#REF!</definedName>
    <definedName name="fblv32">#REF!</definedName>
    <definedName name="fblv40">#REF!</definedName>
    <definedName name="fblv50">#REF!</definedName>
    <definedName name="fblv65">#REF!</definedName>
    <definedName name="fblv80">#REF!</definedName>
    <definedName name="fbrd.1">#REF!</definedName>
    <definedName name="fbsh">#REF!</definedName>
    <definedName name="fbtub">#REF!</definedName>
    <definedName name="fbutv300">#REF!</definedName>
    <definedName name="fbutv350">#REF!</definedName>
    <definedName name="fbutv400">#REF!</definedName>
    <definedName name="FBW">#REF!</definedName>
    <definedName name="FC.300">#REF!</definedName>
    <definedName name="fc_org">#REF!</definedName>
    <definedName name="fcan">#REF!</definedName>
    <definedName name="fccc">'[188]S2 H&amp;CW'!#REF!</definedName>
    <definedName name="fcct">'[188]S1 CHW '!#REF!</definedName>
    <definedName name="fcdpi100">#REF!</definedName>
    <definedName name="fcdpi125">#REF!</definedName>
    <definedName name="fcdpi15">#REF!</definedName>
    <definedName name="fcdpi150">#REF!</definedName>
    <definedName name="fcdpi20">#REF!</definedName>
    <definedName name="fcdpi25">#REF!</definedName>
    <definedName name="fcdpi32">#REF!</definedName>
    <definedName name="fcdpi40">#REF!</definedName>
    <definedName name="fcdpi50">#REF!</definedName>
    <definedName name="fcdpi65">#REF!</definedName>
    <definedName name="fcdpi80">#REF!</definedName>
    <definedName name="FCF">#REF!</definedName>
    <definedName name="fcfan">#REF!</definedName>
    <definedName name="fcla">#REF!</definedName>
    <definedName name="fcla100">#REF!</definedName>
    <definedName name="fcla125">#REF!</definedName>
    <definedName name="fcla15">#REF!</definedName>
    <definedName name="fcla150">#REF!</definedName>
    <definedName name="fcla20">#REF!</definedName>
    <definedName name="fcla200">#REF!</definedName>
    <definedName name="fcla25">#REF!</definedName>
    <definedName name="fcla250">#REF!</definedName>
    <definedName name="fcla300">#REF!</definedName>
    <definedName name="fcla32">#REF!</definedName>
    <definedName name="fcla350">#REF!</definedName>
    <definedName name="fcla40">#REF!</definedName>
    <definedName name="fcla400">#REF!</definedName>
    <definedName name="fcla450">#REF!</definedName>
    <definedName name="fcla50">#REF!</definedName>
    <definedName name="fcla65">#REF!</definedName>
    <definedName name="fcla80">#REF!</definedName>
    <definedName name="fcmf">[55]Factors!$Q$438</definedName>
    <definedName name="fco">#REF!</definedName>
    <definedName name="fcoa100">#REF!</definedName>
    <definedName name="FCode" hidden="1">#REF!</definedName>
    <definedName name="FcodeTbl">#REF!</definedName>
    <definedName name="FCP54.1">#REF!</definedName>
    <definedName name="fcpi160">#REF!</definedName>
    <definedName name="fcpi200">#REF!</definedName>
    <definedName name="fcpi250">#REF!</definedName>
    <definedName name="fcpi315">#REF!</definedName>
    <definedName name="fcpi355">#REF!</definedName>
    <definedName name="FCST">#REF!</definedName>
    <definedName name="fcst_total">#REF!</definedName>
    <definedName name="FcstAct">#REF!</definedName>
    <definedName name="FcstBud">#REF!</definedName>
    <definedName name="FcstComp">#REF!</definedName>
    <definedName name="fcstq1">#REF!</definedName>
    <definedName name="fcstq2">#REF!</definedName>
    <definedName name="fcstq3">#REF!</definedName>
    <definedName name="fcstq4">#REF!</definedName>
    <definedName name="FCVFVFV" hidden="1">{"PriceSheetNoMargins",#N/A,FALSE,"PriceSheet"}</definedName>
    <definedName name="fd.1">#REF!</definedName>
    <definedName name="fd.10">#REF!</definedName>
    <definedName name="fd.11">#REF!</definedName>
    <definedName name="fd.12">#REF!</definedName>
    <definedName name="fd.13">#REF!</definedName>
    <definedName name="fd.14">#REF!</definedName>
    <definedName name="fd.15">#REF!</definedName>
    <definedName name="fd.16">#REF!</definedName>
    <definedName name="fd.17">#REF!</definedName>
    <definedName name="fd.2">#REF!</definedName>
    <definedName name="fd.3">#REF!</definedName>
    <definedName name="fd.4">#REF!</definedName>
    <definedName name="fd.5">#REF!</definedName>
    <definedName name="fd.6">#REF!</definedName>
    <definedName name="fd.7">#REF!</definedName>
    <definedName name="fd.8">#REF!</definedName>
    <definedName name="fd.9">#REF!</definedName>
    <definedName name="fd10door">#REF!</definedName>
    <definedName name="fd11door">#REF!</definedName>
    <definedName name="fd1door">#REF!</definedName>
    <definedName name="fd2door">#REF!</definedName>
    <definedName name="fd3door">#REF!</definedName>
    <definedName name="fd4door">#REF!</definedName>
    <definedName name="fd5door">#REF!</definedName>
    <definedName name="fd6door">#REF!</definedName>
    <definedName name="fd7door">#REF!</definedName>
    <definedName name="fd800x450">[55]Factors!$AC$326</definedName>
    <definedName name="fd8door">#REF!</definedName>
    <definedName name="fd950x450">[55]Factors!$AC$327</definedName>
    <definedName name="fd9door">#REF!</definedName>
    <definedName name="fdagbhrenjmk">#REF!</definedName>
    <definedName name="FDASFDSAFSAFA">#REF!</definedName>
    <definedName name="fdaszf" hidden="1">[68]Z!$T$180:$AH$180</definedName>
    <definedName name="FDB_Loading_Summary">#REF!</definedName>
    <definedName name="fdbsi">#REF!</definedName>
    <definedName name="fdbwb">#REF!</definedName>
    <definedName name="fddfdfd">#REF!</definedName>
    <definedName name="fddfhdfhdgh" hidden="1">{#N/A,#N/A,FALSE,"CCTV"}</definedName>
    <definedName name="fde">#REF!</definedName>
    <definedName name="FDFDF" hidden="1">{#N/A,#N/A,FALSE,"CCTV"}</definedName>
    <definedName name="FDFDSF" hidden="1">{#N/A,#N/A,TRUE,"SUM";#N/A,#N/A,TRUE,"EE";#N/A,#N/A,TRUE,"AC";#N/A,#N/A,TRUE,"SN"}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" hidden="1">{#N/A,#N/A,TRUE,"SUM";#N/A,#N/A,TRUE,"EE";#N/A,#N/A,TRUE,"AC";#N/A,#N/A,TRUE,"SN"}</definedName>
    <definedName name="FDFSDF">#REF!</definedName>
    <definedName name="fdfsdfs" hidden="1">{#N/A,#N/A,TRUE,"SUM";#N/A,#N/A,TRUE,"EE";#N/A,#N/A,TRUE,"AC";#N/A,#N/A,TRUE,"SN"}</definedName>
    <definedName name="fdfsfsdf">#REF!</definedName>
    <definedName name="fdghhh">'[92]Bill 3 - Site Works'!#REF!</definedName>
    <definedName name="fdhsajfsakjfdsa">'[110]Bill 5 - Carpark'!#REF!</definedName>
    <definedName name="fdiff">#REF!</definedName>
    <definedName name="fdig100">#REF!</definedName>
    <definedName name="fdig125">#REF!</definedName>
    <definedName name="fdig150">#REF!</definedName>
    <definedName name="fdig200">#REF!</definedName>
    <definedName name="fdig250">#REF!</definedName>
    <definedName name="fdig300">#REF!</definedName>
    <definedName name="fdig65">#REF!</definedName>
    <definedName name="fdig80">#REF!</definedName>
    <definedName name="fdins">#REF!</definedName>
    <definedName name="fdins50">[48]Factors!$M$256</definedName>
    <definedName name="fdmf">[165]Factors!#REF!</definedName>
    <definedName name="fdp">#REF!</definedName>
    <definedName name="fdrop">#REF!</definedName>
    <definedName name="fdrop1">#REF!</definedName>
    <definedName name="FDROP11">#REF!</definedName>
    <definedName name="FDROP2">#REF!</definedName>
    <definedName name="FDSA" hidden="1">{#N/A,#N/A,FALSE,"CCTV"}</definedName>
    <definedName name="fdsafd" hidden="1">#REF!</definedName>
    <definedName name="fdsagfvz" hidden="1">#REF!</definedName>
    <definedName name="fdsfdsdsdfsd">[171]Sheet1!#REF!</definedName>
    <definedName name="fdsfsdfd" hidden="1">{"'Sheet1'!$L$16"}</definedName>
    <definedName name="fdzad" hidden="1">#REF!</definedName>
    <definedName name="fdzs" hidden="1">#REF!</definedName>
    <definedName name="feeder">#REF!</definedName>
    <definedName name="Fencing">#REF!</definedName>
    <definedName name="feWGRwr" hidden="1">{"'Sheet1'!$A$1:$R$58"}</definedName>
    <definedName name="ffa.1">#REF!</definedName>
    <definedName name="ffa.2">#REF!</definedName>
    <definedName name="ffa.3">#REF!</definedName>
    <definedName name="ffa.4">#REF!</definedName>
    <definedName name="ffan">[189]FACTORS!$Q$24</definedName>
    <definedName name="ffan13">[57]Factors!$X$167</definedName>
    <definedName name="FFboh">'[76]Ra  stair'!#REF!</definedName>
    <definedName name="ffcu11">#REF!</definedName>
    <definedName name="ffcu2.75">#REF!</definedName>
    <definedName name="ffcu4">#REF!</definedName>
    <definedName name="ffcu5.5">#REF!</definedName>
    <definedName name="ffcu7.5">#REF!</definedName>
    <definedName name="ffd0.1">#REF!</definedName>
    <definedName name="ffd0.2">#REF!</definedName>
    <definedName name="ffd0.3">#REF!</definedName>
    <definedName name="ffd0.4">#REF!</definedName>
    <definedName name="ffd0.5">#REF!</definedName>
    <definedName name="ffd0.6">#REF!</definedName>
    <definedName name="ffd0.7">#REF!</definedName>
    <definedName name="ffd0.8">#REF!</definedName>
    <definedName name="ffd0.9">#REF!</definedName>
    <definedName name="ffd1.0">#REF!</definedName>
    <definedName name="ffd1.2">#REF!</definedName>
    <definedName name="ffd1.4">#REF!</definedName>
    <definedName name="ffd1.6">#REF!</definedName>
    <definedName name="ffd1.8">#REF!</definedName>
    <definedName name="ffd2.0">#REF!</definedName>
    <definedName name="ffd2.2">#REF!</definedName>
    <definedName name="ffd2.4">#REF!</definedName>
    <definedName name="FFE">'[76]Ra  stair'!#REF!</definedName>
    <definedName name="fff">[12]Plumbing!#REF!</definedName>
    <definedName name="fffd">#REF!</definedName>
    <definedName name="ffff">#REF!</definedName>
    <definedName name="ffffd" hidden="1">{#N/A,#N/A,TRUE,"SUM";#N/A,#N/A,TRUE,"EE";#N/A,#N/A,TRUE,"AC";#N/A,#N/A,TRUE,"SN"}</definedName>
    <definedName name="ffffff">#REF!,#REF!</definedName>
    <definedName name="fffffffffffffff" hidden="1">{"'Sheet1'!$L$16"}</definedName>
    <definedName name="FFGB5">#REF!</definedName>
    <definedName name="ffgfdfgd">#REF!</definedName>
    <definedName name="ffgg">#REF!</definedName>
    <definedName name="ffgghh">Arch-[32]Master01!$N$2:$N$65536</definedName>
    <definedName name="FFHFH" hidden="1">{"PriceSheetNoMargins",#N/A,FALSE,"PriceSheet"}</definedName>
    <definedName name="FFL.100">#REF!</definedName>
    <definedName name="FFL.160">#REF!</definedName>
    <definedName name="FFL.65">#REF!</definedName>
    <definedName name="fflsv">#REF!</definedName>
    <definedName name="fflsv.">#REF!</definedName>
    <definedName name="fflsvwc">#REF!</definedName>
    <definedName name="FFS">#REF!</definedName>
    <definedName name="ffv.ur">#REF!</definedName>
    <definedName name="ffv.wc">#REF!</definedName>
    <definedName name="fgasffgafgg" hidden="1">{"PriceSheetNoMargins",#N/A,FALSE,"PriceSheet"}</definedName>
    <definedName name="fgasfgsffg" hidden="1">{"PriceSheetNoMargins",#N/A,FALSE,"PriceSheet"}</definedName>
    <definedName name="fgasfsgasgs" hidden="1">{"PriceSheetNoMargins",#N/A,FALSE,"PriceSheet"}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g">#REF!</definedName>
    <definedName name="fgf">#REF!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f" hidden="1">{#N/A,#N/A,TRUE,"SUM";#N/A,#N/A,TRUE,"EE";#N/A,#N/A,TRUE,"AC";#N/A,#N/A,TRUE,"SN"}</definedName>
    <definedName name="fgh">'[14]1-G1'!#REF!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jjbvddf">#REF!</definedName>
    <definedName name="fgi.300">#REF!</definedName>
    <definedName name="fgl.300">#REF!</definedName>
    <definedName name="fglassw25">#REF!</definedName>
    <definedName name="fglassw50">#REF!</definedName>
    <definedName name="fglasswb25">[50]Factors!$F$374</definedName>
    <definedName name="fgRKRKRKRKRKRKRKRKRKRKRKTBTBSPD">#REF!</definedName>
    <definedName name="FGRKRKRKRKRKRKTBTBSPDKDKRT">'[118]#3E1_GCR'!#REF!</definedName>
    <definedName name="fgRKTBTBSPDKDKRT">'[118]#3E1_GCR'!#REF!</definedName>
    <definedName name="FGRKTBTBSPRT">'[118]#3E1_GCR'!#REF!</definedName>
    <definedName name="fgrthrtg">#REF!</definedName>
    <definedName name="FGSFAGSFGSF" hidden="1">{"PriceSheetNoMargins",#N/A,FALSE,"PriceSheet"}</definedName>
    <definedName name="fhb.1">#REF!</definedName>
    <definedName name="fhd">#REF!</definedName>
    <definedName name="fhd.1">#REF!</definedName>
    <definedName name="FHGHG">#REF!</definedName>
    <definedName name="fhgjfghfghgf" hidden="1">{#N/A,#N/A,FALSE,"CCTV"}</definedName>
    <definedName name="FHJKH">#REF!</definedName>
    <definedName name="FHJKJHG">#REF!</definedName>
    <definedName name="fhrd.1">#REF!</definedName>
    <definedName name="fi">#N/A</definedName>
    <definedName name="Field_Ofc_OT">'[29]Raw Data'!$A$1:$M$32</definedName>
    <definedName name="Field_Ofc_ST">'[29]Raw Data'!$A$1:$M$45</definedName>
    <definedName name="fifteen">[91]ANALISYS!$E$190</definedName>
    <definedName name="fifth">#REF!</definedName>
    <definedName name="fii">[190]CF!$C$18</definedName>
    <definedName name="FILELCNA">[191]MATL!$B:$G</definedName>
    <definedName name="FileName">#REF!</definedName>
    <definedName name="filler1">#REF!</definedName>
    <definedName name="filler2">#REF!</definedName>
    <definedName name="filler3">#REF!</definedName>
    <definedName name="fillimp">#REF!</definedName>
    <definedName name="fillsel">#REF!</definedName>
    <definedName name="FILM">[80]Calendar!$M:$M</definedName>
    <definedName name="filter" hidden="1">#REF!</definedName>
    <definedName name="Filter_input_fac">#REF!</definedName>
    <definedName name="Fin_Hrs">#REF!</definedName>
    <definedName name="Fin_Rev">#REF!</definedName>
    <definedName name="Final">#REF!</definedName>
    <definedName name="final_report">#REF!</definedName>
    <definedName name="final_report1">#REF!</definedName>
    <definedName name="finalre">#REF!</definedName>
    <definedName name="FINANCE">#REF!</definedName>
    <definedName name="fininsu25">#REF!</definedName>
    <definedName name="fininsu50">#REF!</definedName>
    <definedName name="finish">#REF!</definedName>
    <definedName name="finishingpainttosteelstr">#REF!</definedName>
    <definedName name="fins">#REF!</definedName>
    <definedName name="FIP">'[87]Equipment Schedule'!$L$9</definedName>
    <definedName name="fire_goodwill">'[167]Goodwill Calculation'!$D$26</definedName>
    <definedName name="Fire_Systems">#REF!</definedName>
    <definedName name="fireratedpaint">#REF!</definedName>
    <definedName name="fireratedplasterboardceiling">#REF!</definedName>
    <definedName name="firestop">#REF!</definedName>
    <definedName name="fithdpe">#REF!</definedName>
    <definedName name="fitment">#REF!</definedName>
    <definedName name="Fitments">'[76]Ra  stair'!#REF!</definedName>
    <definedName name="FITNESS_STATION">#REF!</definedName>
    <definedName name="fitti">[149]pipes!#REF!</definedName>
    <definedName name="five">[91]ANALISYS!$E$63</definedName>
    <definedName name="Fixed_asset_turns_fore">#REF!</definedName>
    <definedName name="Fixed_Lens">#REF!</definedName>
    <definedName name="Fixed_Lens2">'[155]CCTV(old)'!#REF!</definedName>
    <definedName name="FJ.100">[66]Price!$J$34</definedName>
    <definedName name="FJ.150">[66]Price!$J$33</definedName>
    <definedName name="FJ.20">[66]Price!$J$41</definedName>
    <definedName name="FJ.25">[66]Price!$J$40</definedName>
    <definedName name="FJ.250">[66]Price!$J$32</definedName>
    <definedName name="FJ.300">[66]Price!$J$31</definedName>
    <definedName name="FJ.50">[66]Price!$J$37</definedName>
    <definedName name="FJ.65">[66]Price!$J$36</definedName>
    <definedName name="FJ.80">[66]Price!$J$35</definedName>
    <definedName name="fj_100">"$#REF!.$#REF!$#REF!"</definedName>
    <definedName name="fj_150">"$#REF!.$#REF!$#REF!"</definedName>
    <definedName name="fj_200">"$#REF!.$#REF!$#REF!"</definedName>
    <definedName name="fj_25">"$#REF!.$#REF!$#REF!"</definedName>
    <definedName name="fj_250">"$#REF!.$#REF!$#REF!"</definedName>
    <definedName name="fj_300">"$#REF!.$#REF!$#REF!"</definedName>
    <definedName name="fj_32">"$#REF!.$#REF!$#REF!"</definedName>
    <definedName name="fj_40">"$#REF!.$#REF!$#REF!"</definedName>
    <definedName name="fj_50">"$#REF!.$#REF!$#REF!"</definedName>
    <definedName name="fj_65">"$#REF!.$#REF!$#REF!"</definedName>
    <definedName name="fj_80">"$#REF!.$#REF!$#REF!"</definedName>
    <definedName name="fjdksjfkas">#REF!</definedName>
    <definedName name="fjdsjfksajfafdjask">#REF!</definedName>
    <definedName name="fjhfghghkj">#REF!</definedName>
    <definedName name="fjkjijij">#REF!</definedName>
    <definedName name="fked1.5">#REF!</definedName>
    <definedName name="fkerb">#REF!</definedName>
    <definedName name="fl">[168]Factor!#REF!</definedName>
    <definedName name="FLA">[192]BQ!#REF!</definedName>
    <definedName name="FLA.100">#REF!</definedName>
    <definedName name="FLA.150">#REF!</definedName>
    <definedName name="FLA.65">#REF!</definedName>
    <definedName name="Flag_table">[193]Variables!$A$2:$B$4</definedName>
    <definedName name="flag1">#REF!</definedName>
    <definedName name="FlArea">#REF!</definedName>
    <definedName name="flbg1">#REF!</definedName>
    <definedName name="flbv15">#REF!</definedName>
    <definedName name="FLG">#REF!</definedName>
    <definedName name="FLG_Orifice">#REF!</definedName>
    <definedName name="FLH">#REF!</definedName>
    <definedName name="Floorfinishes">#REF!</definedName>
    <definedName name="flou">#REF!</definedName>
    <definedName name="Fls">'[87]Equipment Schedule'!$L$18</definedName>
    <definedName name="flurocent">#REF!</definedName>
    <definedName name="flurocent.double">#REF!</definedName>
    <definedName name="flurocent2">#REF!</definedName>
    <definedName name="flurocent4">#REF!</definedName>
    <definedName name="flv.1">#REF!</definedName>
    <definedName name="flv.2">#REF!</definedName>
    <definedName name="flv.3">#REF!</definedName>
    <definedName name="flv.4">#REF!</definedName>
    <definedName name="flv.5">#REF!</definedName>
    <definedName name="flw.100">#REF!</definedName>
    <definedName name="flw.40">#REF!</definedName>
    <definedName name="flw.50">#REF!</definedName>
    <definedName name="flw.65">#REF!</definedName>
    <definedName name="flw.80">#REF!</definedName>
    <definedName name="flwf.100">[49]Factors!$Z$123</definedName>
    <definedName name="flwf.125">#REF!</definedName>
    <definedName name="flwf.15">#REF!</definedName>
    <definedName name="flwf.150">#REF!</definedName>
    <definedName name="flwf.20">#REF!</definedName>
    <definedName name="flwf.200">#REF!</definedName>
    <definedName name="flwf.25">#REF!</definedName>
    <definedName name="flwf.250">#REF!</definedName>
    <definedName name="flwf.300">#REF!</definedName>
    <definedName name="flwf.32">#REF!</definedName>
    <definedName name="flwf.40">[49]Factors!$Z$119</definedName>
    <definedName name="flwf.50">[49]Factors!$Z$120</definedName>
    <definedName name="flwf.65">[49]Factors!$Z$121</definedName>
    <definedName name="flwf.80">[49]Factors!$Z$122</definedName>
    <definedName name="flwl.100">[49]Factors!$Y$123</definedName>
    <definedName name="flwl.125">#REF!</definedName>
    <definedName name="flwl.15">#REF!</definedName>
    <definedName name="flwl.150">#REF!</definedName>
    <definedName name="flwl.20">#REF!</definedName>
    <definedName name="flwl.200">#REF!</definedName>
    <definedName name="flwl.25">#REF!</definedName>
    <definedName name="flwl.250">#REF!</definedName>
    <definedName name="flwl.300">#REF!</definedName>
    <definedName name="flwl.32">#REF!</definedName>
    <definedName name="flwl.40">[49]Factors!$Y$119</definedName>
    <definedName name="flwl.50">[49]Factors!$Y$120</definedName>
    <definedName name="flwl.65">[49]Factors!$Y$121</definedName>
    <definedName name="flwl.80">[49]Factors!$Y$122</definedName>
    <definedName name="fly">#REF!</definedName>
    <definedName name="FM.250">[66]Price!$J$105</definedName>
    <definedName name="FM.300">[66]Price!$J$104</definedName>
    <definedName name="fm200df">[165]Factors!#REF!</definedName>
    <definedName name="fmar">#REF!</definedName>
    <definedName name="fmarble">#REF!</definedName>
    <definedName name="fmav">#REF!</definedName>
    <definedName name="fmcv100">#REF!</definedName>
    <definedName name="fmcv125">#REF!</definedName>
    <definedName name="fmcv15">#REF!</definedName>
    <definedName name="fmcv150">#REF!</definedName>
    <definedName name="fmcv20">#REF!</definedName>
    <definedName name="fmcv200">#REF!</definedName>
    <definedName name="fmcv25">#REF!</definedName>
    <definedName name="fmcv250">#REF!</definedName>
    <definedName name="fmcv300">#REF!</definedName>
    <definedName name="fmcv32">#REF!</definedName>
    <definedName name="fmcv40">#REF!</definedName>
    <definedName name="fmcv50">#REF!</definedName>
    <definedName name="fmcv65">#REF!</definedName>
    <definedName name="fmcv80">#REF!</definedName>
    <definedName name="fmf">#REF!</definedName>
    <definedName name="fmirlv.2">#REF!</definedName>
    <definedName name="fmirlv.3">#REF!</definedName>
    <definedName name="fmirlv.4">#REF!</definedName>
    <definedName name="fmsd">#REF!</definedName>
    <definedName name="fmxr">#REF!</definedName>
    <definedName name="Fnos">#REF!</definedName>
    <definedName name="FOB">#REF!</definedName>
    <definedName name="FOB_10">"$#REF!.$C$16"</definedName>
    <definedName name="FOB_2">#REF!</definedName>
    <definedName name="FOB_9">"$#REF!.$C$16"</definedName>
    <definedName name="FOBFPL1">#REF!</definedName>
    <definedName name="fofcv100">#REF!</definedName>
    <definedName name="fofcv15">#REF!</definedName>
    <definedName name="fofcv150">[165]Factors!$F$110</definedName>
    <definedName name="fofcv152">#REF!</definedName>
    <definedName name="fofcv20">#REF!</definedName>
    <definedName name="fofcv200">#REF!</definedName>
    <definedName name="fofcv25">#REF!</definedName>
    <definedName name="fofcv250">#REF!</definedName>
    <definedName name="fofcv300">#REF!</definedName>
    <definedName name="fofcv32">#REF!</definedName>
    <definedName name="fofcv40">#REF!</definedName>
    <definedName name="fofcv50">#REF!</definedName>
    <definedName name="fofcv65">#REF!</definedName>
    <definedName name="fofcv80">#REF!</definedName>
    <definedName name="FOH">[49]Factors!$F$22</definedName>
    <definedName name="Fohinltp">[49]Factors!$F$24</definedName>
    <definedName name="FOHLights">'[76]Ra  stair'!#REF!</definedName>
    <definedName name="FOHlocal">[49]Factors!$F$23</definedName>
    <definedName name="FolderNo">[131]A!$A$15</definedName>
    <definedName name="foot">'[29]Raw Data'!#REF!</definedName>
    <definedName name="footing">[194]concrete!$L$65</definedName>
    <definedName name="Footing_Data">#REF!</definedName>
    <definedName name="Footings">#REF!</definedName>
    <definedName name="FORM">#REF!</definedName>
    <definedName name="format">#REF!</definedName>
    <definedName name="formk">#REF!</definedName>
    <definedName name="forml">#REF!</definedName>
    <definedName name="formm">#REF!</definedName>
    <definedName name="formre">#REF!</definedName>
    <definedName name="formtread">#REF!</definedName>
    <definedName name="Formula">#REF!</definedName>
    <definedName name="formula_5">#N/A</definedName>
    <definedName name="FORMULA_ELECT">#REF!</definedName>
    <definedName name="FORMULA19">#N/A</definedName>
    <definedName name="formwork_">'[71]Build Up rate'!$D$6</definedName>
    <definedName name="FOS">#REF!</definedName>
    <definedName name="four">[91]ANALISYS!$E$45</definedName>
    <definedName name="fourteen">#REF!</definedName>
    <definedName name="fourty">[91]ANALISYS!$E$485</definedName>
    <definedName name="fourtyfour">[91]ANALISYS!$E$529</definedName>
    <definedName name="fourtyone">[91]ANALISYS!$E$495</definedName>
    <definedName name="fourtythree">[91]ANALISYS!$E$518</definedName>
    <definedName name="fourtytwo">[91]ANALISYS!$E$507</definedName>
    <definedName name="foverhead">[169]Factors!#REF!</definedName>
    <definedName name="FP">"$#REF!.$#REF!$#REF!"</definedName>
    <definedName name="fpac1.1.i">[50]Factors!$G$441</definedName>
    <definedName name="fpac1.1.o">[50]Factors!$G$440</definedName>
    <definedName name="fpac1.10.i">[50]Factors!$G$459</definedName>
    <definedName name="fpac1.10.o">[50]Factors!$G$458</definedName>
    <definedName name="fpac1.11.i">[50]Factors!$G$461</definedName>
    <definedName name="fpac1.11.o">[50]Factors!$G$460</definedName>
    <definedName name="fpac1.12.i">[50]Factors!$G$463</definedName>
    <definedName name="fpac1.12.o">[50]Factors!$G$462</definedName>
    <definedName name="fpac1.13.i">[50]Factors!$G$465</definedName>
    <definedName name="fpac1.13.o">[50]Factors!$G$464</definedName>
    <definedName name="fpac1.15.i">[50]Factors!$G$469</definedName>
    <definedName name="fpac1.15.o">[50]Factors!$G$468</definedName>
    <definedName name="fpac1.16.i">[50]Factors!$G$471</definedName>
    <definedName name="fpac1.16.o">[50]Factors!$G$470</definedName>
    <definedName name="fpac1.17.i">[50]Factors!$G$473</definedName>
    <definedName name="fpac1.17.o">[50]Factors!$G$472</definedName>
    <definedName name="fpac1.18.i">[50]Factors!$G$475</definedName>
    <definedName name="fpac1.18.o">[50]Factors!$G$474</definedName>
    <definedName name="fpac1.19.i">[50]Factors!$G$477</definedName>
    <definedName name="fpac1.19.o">[50]Factors!$G$476</definedName>
    <definedName name="fpac1.20.i">[50]Factors!$G$479</definedName>
    <definedName name="fpac1.20.o">[50]Factors!$G$478</definedName>
    <definedName name="fpac1.21.i">[50]Factors!$G$481</definedName>
    <definedName name="fpac1.21.o">[50]Factors!$G$480</definedName>
    <definedName name="fpac1.22.i">[50]Factors!$G$483</definedName>
    <definedName name="fpac1.22.o">[50]Factors!$G$482</definedName>
    <definedName name="fpac1.23.i">[50]Factors!$G$485</definedName>
    <definedName name="fpac1.23.o">[50]Factors!$G$484</definedName>
    <definedName name="fpac1.24.i">[50]Factors!$G$487</definedName>
    <definedName name="fpac1.24.o">[50]Factors!$G$486</definedName>
    <definedName name="fpac1.25.i">[50]Factors!$G$489</definedName>
    <definedName name="fpac1.25.o">[50]Factors!$G$488</definedName>
    <definedName name="fpac1.26.i">[50]Factors!$G$491</definedName>
    <definedName name="fpac1.26.o">[50]Factors!$G$490</definedName>
    <definedName name="fpac1.27.i">[50]Factors!$G$493</definedName>
    <definedName name="fpac1.27.o">[50]Factors!$G$492</definedName>
    <definedName name="fpac1.28.i">[50]Factors!$G$495</definedName>
    <definedName name="fpac1.28.o">[50]Factors!$G$494</definedName>
    <definedName name="fpac1.29.i">[50]Factors!$G$497</definedName>
    <definedName name="fpac1.29.o">[50]Factors!$G$496</definedName>
    <definedName name="fpac1.3.i">[50]Factors!$G$445</definedName>
    <definedName name="fpac1.3.o">[50]Factors!$G$444</definedName>
    <definedName name="fpac1.4.i">[50]Factors!$G$447</definedName>
    <definedName name="fpac1.4.o">[50]Factors!$G$446</definedName>
    <definedName name="fpac1.5.i">[50]Factors!$G$449</definedName>
    <definedName name="fpac1.5.o">[50]Factors!$G$448</definedName>
    <definedName name="fpac1.6.i">[50]Factors!$G$451</definedName>
    <definedName name="fpac1.6.o">[50]Factors!$G$450</definedName>
    <definedName name="fpac1.7.i">[50]Factors!$G$453</definedName>
    <definedName name="fpac1.7.o">[50]Factors!$G$452</definedName>
    <definedName name="fpac1.8.i">[50]Factors!$G$455</definedName>
    <definedName name="fpac1.8.o">[50]Factors!$G$454</definedName>
    <definedName name="fpac1.9.i">[50]Factors!$G$457</definedName>
    <definedName name="fpac1.9.o">[50]Factors!$G$456</definedName>
    <definedName name="fpac2.1.i">[50]Factors!$G$499</definedName>
    <definedName name="fpac2.1.o">[50]Factors!$G$498</definedName>
    <definedName name="fpac2.10.i">[50]Factors!$G$517</definedName>
    <definedName name="fpac2.10.o">[50]Factors!$G$516</definedName>
    <definedName name="fpac2.11.i">[50]Factors!$G$519</definedName>
    <definedName name="fpac2.11.o">[50]Factors!$G$518</definedName>
    <definedName name="fpac2.12.i">[50]Factors!$G$521</definedName>
    <definedName name="fpac2.12.o">[50]Factors!$G$520</definedName>
    <definedName name="fpac2.2.i">[50]Factors!$G$501</definedName>
    <definedName name="fpac2.2.o">[50]Factors!$G$500</definedName>
    <definedName name="fpac2.3.i">[50]Factors!$G$503</definedName>
    <definedName name="fpac2.3.o">[50]Factors!$G$502</definedName>
    <definedName name="fpac2.4.i">[50]Factors!$G$505</definedName>
    <definedName name="fpac2.4.o">[50]Factors!$G$504</definedName>
    <definedName name="fpac2.5.i">[50]Factors!$G$507</definedName>
    <definedName name="fpac2.5.o">[50]Factors!$G$506</definedName>
    <definedName name="fpac2.6.i">[50]Factors!$G$509</definedName>
    <definedName name="fpac2.6.o">[50]Factors!$G$508</definedName>
    <definedName name="fpac2.7.i">[50]Factors!$G$511</definedName>
    <definedName name="fpac2.7.o">[50]Factors!$G$510</definedName>
    <definedName name="fpac2.8.i">[50]Factors!$G$513</definedName>
    <definedName name="fpac2.8.o">[50]Factors!$G$512</definedName>
    <definedName name="fpac2.9.i">[50]Factors!$G$515</definedName>
    <definedName name="fpac2.9.o">[50]Factors!$G$514</definedName>
    <definedName name="fpac3.1.i">[50]Factors!$G$523</definedName>
    <definedName name="fpac3.1.o">[50]Factors!$G$522</definedName>
    <definedName name="fpac3.2.i">[50]Factors!$G$525</definedName>
    <definedName name="fpac3.2.o">[50]Factors!$G$524</definedName>
    <definedName name="fpac3.3.i">[50]Factors!$G$527</definedName>
    <definedName name="fpac3.3.o">[50]Factors!$G$526</definedName>
    <definedName name="fpac3.4.i">[50]Factors!$G$529</definedName>
    <definedName name="fpac3.4.o">[50]Factors!$G$528</definedName>
    <definedName name="fpac3.5.i">[50]Factors!$G$531</definedName>
    <definedName name="fpac3.5.o">[50]Factors!$G$530</definedName>
    <definedName name="fpac3.6.i">[50]Factors!$G$533</definedName>
    <definedName name="fpac3.6.o">[50]Factors!$G$532</definedName>
    <definedName name="fpac3.7.i">[50]Factors!$G$535</definedName>
    <definedName name="fpac3.7.o">[50]Factors!$G$534</definedName>
    <definedName name="fpac3.8.i">[50]Factors!$G$537</definedName>
    <definedName name="fpac3.8.o">[50]Factors!$G$536</definedName>
    <definedName name="fpdf">[165]Factors!#REF!</definedName>
    <definedName name="fpe.100">#REF!</definedName>
    <definedName name="fpe.125">#REF!</definedName>
    <definedName name="fpe.15">#REF!</definedName>
    <definedName name="fpe.150">#REF!</definedName>
    <definedName name="fpe.20">#REF!</definedName>
    <definedName name="fpe.200">#REF!</definedName>
    <definedName name="fpe.25">#REF!</definedName>
    <definedName name="fpe.250">#REF!</definedName>
    <definedName name="fpe.32">#REF!</definedName>
    <definedName name="fpe.40">#REF!</definedName>
    <definedName name="fpe.50">#REF!</definedName>
    <definedName name="fpe.65">#REF!</definedName>
    <definedName name="fpe.80">#REF!</definedName>
    <definedName name="fph.1">[49]Factors!$K$126</definedName>
    <definedName name="fphd100">#REF!</definedName>
    <definedName name="fphd125">#REF!</definedName>
    <definedName name="fphd150">#REF!</definedName>
    <definedName name="fphd20">#REF!</definedName>
    <definedName name="fphd200">#REF!</definedName>
    <definedName name="fphd25">#REF!</definedName>
    <definedName name="fphd250">#REF!</definedName>
    <definedName name="fphd300">#REF!</definedName>
    <definedName name="fphd32">#REF!</definedName>
    <definedName name="fphd350">#REF!</definedName>
    <definedName name="fphd40">#REF!</definedName>
    <definedName name="fphd50">#REF!</definedName>
    <definedName name="fphd65">#REF!</definedName>
    <definedName name="fphd80">#REF!</definedName>
    <definedName name="fphd90">#REF!</definedName>
    <definedName name="fplinth">#REF!</definedName>
    <definedName name="fpp">#REF!</definedName>
    <definedName name="FPPR">#REF!</definedName>
    <definedName name="fppr10">#REF!</definedName>
    <definedName name="fppr100">#REF!</definedName>
    <definedName name="fppr100.20">#REF!</definedName>
    <definedName name="fppr125">#REF!</definedName>
    <definedName name="fppr15">#REF!</definedName>
    <definedName name="fppr15.20">#REF!</definedName>
    <definedName name="fppr150">#REF!</definedName>
    <definedName name="fppr150.20">#REF!</definedName>
    <definedName name="fppr20">#REF!</definedName>
    <definedName name="fppr20.20">#REF!</definedName>
    <definedName name="fppr200">#REF!</definedName>
    <definedName name="fppr25">#REF!</definedName>
    <definedName name="fppr25.20">#REF!</definedName>
    <definedName name="fppr250">#REF!</definedName>
    <definedName name="fppr300">#REF!</definedName>
    <definedName name="fppr32">#REF!</definedName>
    <definedName name="fppr32.20">#REF!</definedName>
    <definedName name="fppr40">#REF!</definedName>
    <definedName name="fppr40.20">#REF!</definedName>
    <definedName name="fppr50">#REF!</definedName>
    <definedName name="fppr50.20">#REF!</definedName>
    <definedName name="fppr65">#REF!</definedName>
    <definedName name="fppr65.20">#REF!</definedName>
    <definedName name="fppr80">#REF!</definedName>
    <definedName name="fppr80.20">#REF!</definedName>
    <definedName name="Fr.fac">#REF!</definedName>
    <definedName name="FR_10">"$#REF!.$C$17"</definedName>
    <definedName name="FR_9">"$#REF!.$C$17"</definedName>
    <definedName name="frag600">#REF!</definedName>
    <definedName name="frchina">"$#REF!.$#REF!$#REF!"</definedName>
    <definedName name="FRD_10">"$#REF!.$C$18"</definedName>
    <definedName name="FRD_9">"$#REF!.$C$18"</definedName>
    <definedName name="fred">#REF!</definedName>
    <definedName name="FREI">#REF!</definedName>
    <definedName name="frei.B">#REF!</definedName>
    <definedName name="FRF">#REF!</definedName>
    <definedName name="FRI">#REF!</definedName>
    <definedName name="FRI_10">"$#REF!.$C$19"</definedName>
    <definedName name="FRI_9">"$#REF!.$C$19"</definedName>
    <definedName name="frieprooftosteelstr">#REF!</definedName>
    <definedName name="frn">"$#REF!.$#REF!$#REF!"</definedName>
    <definedName name="From_page_Bill_No.05___5.2___Q___Page_5_of_63">#REF!</definedName>
    <definedName name="front">'[15]col-reinft1'!#REF!</definedName>
    <definedName name="front1">'[16]col-reinft1'!#REF!</definedName>
    <definedName name="FRONT11">'[16]col-reinft1'!#REF!</definedName>
    <definedName name="FRPI54.1">#REF!</definedName>
    <definedName name="frr">#N/A</definedName>
    <definedName name="frt">'[150]Factor Sheet'!$D$30</definedName>
    <definedName name="FRTCIF">#REF!</definedName>
    <definedName name="FRTFOB">#REF!</definedName>
    <definedName name="FRYJUNJ" hidden="1">{"PriceSheetNoMargins",#N/A,FALSE,"PriceSheet"}</definedName>
    <definedName name="FS">Arch-[32]Master01!$N$2:$N$65536</definedName>
    <definedName name="fsadasdf" hidden="1">[22]WB!#REF!</definedName>
    <definedName name="fsbsi">#REF!</definedName>
    <definedName name="FSDFSDF" hidden="1">{#N/A,#N/A,TRUE,"SUM";#N/A,#N/A,TRUE,"EE";#N/A,#N/A,TRUE,"AC";#N/A,#N/A,TRUE,"SN"}</definedName>
    <definedName name="FSDHBZSDF" hidden="1">{"PriceSheetNoMargins",#N/A,FALSE,"PriceSheet"}</definedName>
    <definedName name="fsfdsasafds">[28]!fsfdsasafds</definedName>
    <definedName name="fsfdsasafsd">[28]!fsfdsasafsd</definedName>
    <definedName name="fsg">#REF!</definedName>
    <definedName name="fsgasfg" hidden="1">{"PriceSheetNoMargins",#N/A,FALSE,"PriceSheet"}</definedName>
    <definedName name="fsgasfgfgfgfg" hidden="1">{"PriceSheetNoMargins",#N/A,FALSE,"PriceSheet"}</definedName>
    <definedName name="fsiso">#REF!</definedName>
    <definedName name="fsk.1">#REF!</definedName>
    <definedName name="fsk.2">#REF!</definedName>
    <definedName name="fslab">#REF!</definedName>
    <definedName name="FSLAB1">#REF!</definedName>
    <definedName name="fspd100">#REF!</definedName>
    <definedName name="fspd125">#REF!</definedName>
    <definedName name="fspd150">#REF!</definedName>
    <definedName name="fspd175">#REF!</definedName>
    <definedName name="fspd200">#REF!</definedName>
    <definedName name="fspd225">#REF!</definedName>
    <definedName name="fspd250">#REF!</definedName>
    <definedName name="fspd275">#REF!</definedName>
    <definedName name="fspd300">#REF!</definedName>
    <definedName name="fspd350">#REF!</definedName>
    <definedName name="fspd400">#REF!</definedName>
    <definedName name="fspd450">#REF!</definedName>
    <definedName name="fspd500">#REF!</definedName>
    <definedName name="fspd550">#REF!</definedName>
    <definedName name="fspd600">#REF!</definedName>
    <definedName name="fspd650">#REF!</definedName>
    <definedName name="fspi100">#REF!</definedName>
    <definedName name="fspi15">#REF!</definedName>
    <definedName name="fspi160">#REF!</definedName>
    <definedName name="fspi20">#REF!</definedName>
    <definedName name="fspi200">#REF!</definedName>
    <definedName name="fspi25">#REF!</definedName>
    <definedName name="fspi250">#REF!</definedName>
    <definedName name="fspi315">#REF!</definedName>
    <definedName name="fspi32">#REF!</definedName>
    <definedName name="fspi355">#REF!</definedName>
    <definedName name="fspi40">#REF!</definedName>
    <definedName name="fspi50">#REF!</definedName>
    <definedName name="fspi65">#REF!</definedName>
    <definedName name="fspi80">#REF!</definedName>
    <definedName name="fss.1">#REF!</definedName>
    <definedName name="fss.2">#REF!</definedName>
    <definedName name="fsss0.5">#REF!</definedName>
    <definedName name="FST_2">Arch-[32]Master01!$O$2:$O$65536</definedName>
    <definedName name="fstile">#REF!</definedName>
    <definedName name="ftile">#REF!</definedName>
    <definedName name="ftile2">#REF!</definedName>
    <definedName name="ftilew">#REF!</definedName>
    <definedName name="ftp">#REF!</definedName>
    <definedName name="ftppr20">#REF!</definedName>
    <definedName name="fuckit" hidden="1">{#N/A,#N/A,FALSE,"Cust.Disc.Profile";#N/A,#N/A,FALSE,"Referral 1";#N/A,#N/A,FALSE,"Referral 2";#N/A,#N/A,FALSE,"Referral 3";#N/A,#N/A,FALSE,"Approval+Reportback "}</definedName>
    <definedName name="FULL">#REF!</definedName>
    <definedName name="Full_Year">'[144]FY by Entity'!$G$17</definedName>
    <definedName name="fullbrick">#REF!</definedName>
    <definedName name="FUNCTION1">'[195]3A'!$E$133</definedName>
    <definedName name="FUNCTION2">#REF!</definedName>
    <definedName name="Funding">#REF!</definedName>
    <definedName name="Funding_XLD">#REF!</definedName>
    <definedName name="fup.1">#REF!</definedName>
    <definedName name="fur.1">#REF!</definedName>
    <definedName name="fur.2">#REF!</definedName>
    <definedName name="fur.3">#REF!</definedName>
    <definedName name="fur.4">#REF!</definedName>
    <definedName name="furn">#REF!</definedName>
    <definedName name="furniture">#REF!</definedName>
    <definedName name="Furniture_Charge_Rate">#REF!</definedName>
    <definedName name="fuse">#REF!</definedName>
    <definedName name="futdtr">#REF!</definedName>
    <definedName name="FV.100">#REF!</definedName>
    <definedName name="FV.UR">#REF!</definedName>
    <definedName name="FV.WC">#REF!</definedName>
    <definedName name="FVD">"$#REF!.$#REF!$#REF!"</definedName>
    <definedName name="fvd0.1">#REF!</definedName>
    <definedName name="fvd0.2">#REF!</definedName>
    <definedName name="fvd0.3">#REF!</definedName>
    <definedName name="fvd0.4">#REF!</definedName>
    <definedName name="fvd0.5">#REF!</definedName>
    <definedName name="fvd0.6">#REF!</definedName>
    <definedName name="fvd0.7">#REF!</definedName>
    <definedName name="fvd0.8">#REF!</definedName>
    <definedName name="fvd0.9">#REF!</definedName>
    <definedName name="fvd1.0">#REF!</definedName>
    <definedName name="fvd1.2">#REF!</definedName>
    <definedName name="fvd1.4">#REF!</definedName>
    <definedName name="fvd1.6">#REF!</definedName>
    <definedName name="fvd1.8">#REF!</definedName>
    <definedName name="fvd2.0">#REF!</definedName>
    <definedName name="fvd2.2">#REF!</definedName>
    <definedName name="fvd2.4">#REF!</definedName>
    <definedName name="fvdzv" hidden="1">[68]Cash2!$J$16:$J$36</definedName>
    <definedName name="FVGFVGFV" hidden="1">{"PriceSheetNoMargins",#N/A,FALSE,"PriceSheet"}</definedName>
    <definedName name="fviso.200">#REF!</definedName>
    <definedName name="fviso.50">#REF!</definedName>
    <definedName name="fvsffsfas">[196]Budget!$U$7</definedName>
    <definedName name="fw">#REF!</definedName>
    <definedName name="FWA">#REF!</definedName>
    <definedName name="fwc.1">#REF!</definedName>
    <definedName name="fwc.2">#REF!</definedName>
    <definedName name="fwc.3">#REF!</definedName>
    <definedName name="fwc.4">#REF!</definedName>
    <definedName name="fwc0.4">#REF!</definedName>
    <definedName name="fwc0.5">#REF!</definedName>
    <definedName name="fwc0.75">#REF!</definedName>
    <definedName name="fwc1.1">#REF!</definedName>
    <definedName name="fwc1.5">#REF!</definedName>
    <definedName name="fwc1.7">#REF!</definedName>
    <definedName name="fwc10.5">#REF!</definedName>
    <definedName name="fwc2.2">#REF!</definedName>
    <definedName name="fwc2.5">#REF!</definedName>
    <definedName name="fwc3.75">#REF!</definedName>
    <definedName name="fwc4.5">#REF!</definedName>
    <definedName name="fwc5.5">#REF!</definedName>
    <definedName name="fwc7.5">#REF!</definedName>
    <definedName name="fwfan1">#REF!</definedName>
    <definedName name="fwfan2">#REF!</definedName>
    <definedName name="fwfan3">#REF!</definedName>
    <definedName name="fwfan4">#REF!</definedName>
    <definedName name="fwfan6">#REF!</definedName>
    <definedName name="fwfgdf">#REF!</definedName>
    <definedName name="fWGFVGFwvswvgf" hidden="1">{"PriceSheetNoMargins",#N/A,FALSE,"PriceSheet"}</definedName>
    <definedName name="fwk">[77]BUR!$E$9</definedName>
    <definedName name="fwmac1.76">#REF!</definedName>
    <definedName name="fwmac2.36">#REF!</definedName>
    <definedName name="fwmac3.56">#REF!</definedName>
    <definedName name="fwmac4.35">#REF!</definedName>
    <definedName name="fwmac5.4">#REF!</definedName>
    <definedName name="fwmac6.15">#REF!</definedName>
    <definedName name="fwmac6.87">#REF!</definedName>
    <definedName name="fwmac7.93">#REF!</definedName>
    <definedName name="fwmac9.85">#REF!</definedName>
    <definedName name="FX_Index">#REF!</definedName>
    <definedName name="fx_list">'[170]NOV fx rates'!$D$9:$E$54</definedName>
    <definedName name="FXDBHZXDFBHFHFH" hidden="1">{"PriceSheetNoMargins",#N/A,FALSE,"PriceSheet"}</definedName>
    <definedName name="fxdgfdgh">[12]Plumbing!#REF!</definedName>
    <definedName name="FY">'[110]Dist Controls'!#REF!</definedName>
    <definedName name="FY_by_Entity">'[144]FY by Entity'!$G$17</definedName>
    <definedName name="FY04ActCk">#REF!</definedName>
    <definedName name="FY04Actuals">#REF!</definedName>
    <definedName name="FY05ActCk">#REF!</definedName>
    <definedName name="FY05Actuals">#REF!</definedName>
    <definedName name="fycAPEX1">#REF!</definedName>
    <definedName name="FZXGGHXFGHZXFGHZXF" hidden="1">{"PriceSheetNoMargins",#N/A,FALSE,"PriceSheet"}</definedName>
    <definedName name="g.bracket">#REF!</definedName>
    <definedName name="g.eight">[91]ANALISYS!$E$2533</definedName>
    <definedName name="g.eighteen">[91]ANALISYS!$E$2666</definedName>
    <definedName name="g.fifteen">[91]ANALISYS!$E$2626</definedName>
    <definedName name="g.five">[91]ANALISYS!$E$2494</definedName>
    <definedName name="g.four">[91]ANALISYS!$E$2479</definedName>
    <definedName name="g.fourteen">[91]ANALISYS!$E$2610</definedName>
    <definedName name="g.head">#REF!</definedName>
    <definedName name="g.joiner">#REF!</definedName>
    <definedName name="g.nine">[91]ANALISYS!$E$2544</definedName>
    <definedName name="g.nineteen">[91]ANALISYS!$E$2677</definedName>
    <definedName name="g.one">[91]ANALISYS!$E$2419</definedName>
    <definedName name="g.s.5">#REF!</definedName>
    <definedName name="g.s.5_10">"$#REF!.$H$34"</definedName>
    <definedName name="g.s.5_4">#REF!</definedName>
    <definedName name="g.s.5_5">#REF!</definedName>
    <definedName name="g.s.5_9">"$#REF!.$H$34"</definedName>
    <definedName name="g.s.75">#REF!</definedName>
    <definedName name="g.s.75_10">"$#REF!.$H$33"</definedName>
    <definedName name="g.s.75_4">#REF!</definedName>
    <definedName name="g.s.75_5">#REF!</definedName>
    <definedName name="g.s.75_9">"$#REF!.$H$33"</definedName>
    <definedName name="g.s1">#REF!</definedName>
    <definedName name="g.s1.5">#REF!</definedName>
    <definedName name="g.s1.5_10">"$#REF!.$H$31"</definedName>
    <definedName name="g.s1.5_4">#REF!</definedName>
    <definedName name="g.s1.5_5">#REF!</definedName>
    <definedName name="g.s1.5_9">"$#REF!.$H$31"</definedName>
    <definedName name="g.s1_10">"$#REF!.$H$32"</definedName>
    <definedName name="g.s1_4">#REF!</definedName>
    <definedName name="g.s1_5">#REF!</definedName>
    <definedName name="g.s1_9">"$#REF!.$H$32"</definedName>
    <definedName name="g.s2">#REF!</definedName>
    <definedName name="g.s2.5">#REF!</definedName>
    <definedName name="g.s2.5_10">"$#REF!.$H$29"</definedName>
    <definedName name="g.s2.5_4">#REF!</definedName>
    <definedName name="g.s2.5_5">#REF!</definedName>
    <definedName name="g.s2.5_9">"$#REF!.$H$29"</definedName>
    <definedName name="g.s2_10">"$#REF!.$H$30"</definedName>
    <definedName name="g.s2_4">#REF!</definedName>
    <definedName name="g.s2_5">#REF!</definedName>
    <definedName name="g.s2_9">"$#REF!.$H$30"</definedName>
    <definedName name="g.s3">#REF!</definedName>
    <definedName name="g.s3_10">"$#REF!.$H$28"</definedName>
    <definedName name="g.s3_4">#REF!</definedName>
    <definedName name="g.s3_5">#REF!</definedName>
    <definedName name="g.s3_9">"$#REF!.$H$28"</definedName>
    <definedName name="g.s4">#REF!</definedName>
    <definedName name="g.s4_10">"$#REF!.$H$27"</definedName>
    <definedName name="g.s4_4">#REF!</definedName>
    <definedName name="g.s4_5">#REF!</definedName>
    <definedName name="g.s4_9">"$#REF!.$H$27"</definedName>
    <definedName name="g.s6">#REF!</definedName>
    <definedName name="g.s6_10">"$#REF!.$H$26"</definedName>
    <definedName name="g.s6_4">#REF!</definedName>
    <definedName name="g.s6_5">#REF!</definedName>
    <definedName name="g.s6_9">"$#REF!.$H$26"</definedName>
    <definedName name="g.seven">[91]ANALISYS!$E$2521</definedName>
    <definedName name="g.seventeen">[91]ANALISYS!$E$2651</definedName>
    <definedName name="g.six">[91]ANALISYS!$E$2509</definedName>
    <definedName name="g.sixteen">[91]ANALISYS!$E$2638</definedName>
    <definedName name="g.ten">[91]ANALISYS!$E$2556</definedName>
    <definedName name="g.thirteen">[91]ANALISYS!$E$2594</definedName>
    <definedName name="g.thirty">[91]ANALISYS!$E$2796</definedName>
    <definedName name="g.thirtyfive">[91]ANALISYS!$E$2887</definedName>
    <definedName name="g.thirtyfour">[91]ANALISYS!$E$2866</definedName>
    <definedName name="g.thirtyone">[91]ANALISYS!$E$2816</definedName>
    <definedName name="g.thirtysix">[91]ANALISYS!$E$2901</definedName>
    <definedName name="g.thirtythree">[91]ANALISYS!$E$2849</definedName>
    <definedName name="g.thirtytwo">[91]ANALISYS!$E$2831</definedName>
    <definedName name="g.three">[91]ANALISYS!$E$2456</definedName>
    <definedName name="g.twelve">[91]ANALISYS!$E$2582</definedName>
    <definedName name="g.twenty">[91]ANALISYS!$E$2688</definedName>
    <definedName name="g.twentyeight">[91]ANALISYS!$E$2754</definedName>
    <definedName name="g.twentyfive">[91]ANALISYS!$E$2726</definedName>
    <definedName name="g.twentyfour">[91]ANALISYS!$E$2717</definedName>
    <definedName name="g.twentynine">[91]ANALISYS!$E$2776</definedName>
    <definedName name="g.twentyone">[91]ANALISYS!$E$2698</definedName>
    <definedName name="g.twentyseven">[91]ANALISYS!$E$2744</definedName>
    <definedName name="g.twentysix">[91]ANALISYS!$E$2735</definedName>
    <definedName name="g.twentythree">[91]ANALISYS!$E$2708</definedName>
    <definedName name="g.two">[91]ANALISYS!$E$2439</definedName>
    <definedName name="G_Tools_Tackle">#REF!</definedName>
    <definedName name="g0">#REF!</definedName>
    <definedName name="G15c">#REF!</definedName>
    <definedName name="G20c">#REF!</definedName>
    <definedName name="G30c">#REF!</definedName>
    <definedName name="gadGv" hidden="1">#REF!</definedName>
    <definedName name="GAEA" hidden="1">'[197]GAE8''97'!$H$9:$S$36</definedName>
    <definedName name="GAEAU" hidden="1">'[197]GAE8''97'!$E$10:$E$10</definedName>
    <definedName name="GAEAUG" hidden="1">'[197]GAE8''97'!$B$10:$B$10</definedName>
    <definedName name="gaeg" hidden="1">{"PriceSheetNoMargins",#N/A,FALSE,"PriceSheet"}</definedName>
    <definedName name="GAEU_LAB">'[29]Raw Data'!$D$6</definedName>
    <definedName name="GAGSGSFGSAFG" hidden="1">{"PriceSheetNoMargins",#N/A,FALSE,"PriceSheet"}</definedName>
    <definedName name="galv">#REF!</definedName>
    <definedName name="galvanisedgrating">#REF!</definedName>
    <definedName name="ganesh">#REF!</definedName>
    <definedName name="gas">'[169]BOQ PL'!#REF!</definedName>
    <definedName name="gasket">#REF!</definedName>
    <definedName name="gastank">'[169]BOQ PL'!#REF!</definedName>
    <definedName name="gate">#REF!</definedName>
    <definedName name="GB">"$#REF!.$#REF!$#REF!"</definedName>
    <definedName name="gblock">#REF!</definedName>
    <definedName name="Gbm">#REF!</definedName>
    <definedName name="GBP">[49]Factors!$D$8</definedName>
    <definedName name="GBP_2">#REF!</definedName>
    <definedName name="GBP2QAR">'[198]Section 2-SCHEDULE OF DAYWORK'!$N$2</definedName>
    <definedName name="GBSDGBSDGBSDG" hidden="1">{"PriceSheetNoMargins",#N/A,FALSE,"PriceSheet"}</definedName>
    <definedName name="GBUS">#REF!</definedName>
    <definedName name="GC9728SL">#REF!</definedName>
    <definedName name="GC9729SL">#REF!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fgdf" hidden="1">{"'Sheet1'!$L$16"}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HZGHHB" hidden="1">{"PriceSheetNoMargins",#N/A,FALSE,"PriceSheet"}</definedName>
    <definedName name="gdshdghhgh" hidden="1">[199]Zones!#REF!</definedName>
    <definedName name="GE">#REF!</definedName>
    <definedName name="GEA">#REF!</definedName>
    <definedName name="gebc2">'[169]BOQ PL'!#REF!</definedName>
    <definedName name="GEMCO" hidden="1">#REF!</definedName>
    <definedName name="Gen_2">#REF!</definedName>
    <definedName name="GEN_VALVE">#REF!</definedName>
    <definedName name="gena">[103]Factors!$G$24</definedName>
    <definedName name="GENAL">[157]GEN!$A$1:$G$92,[157]GEN!$H$1:$J$92</definedName>
    <definedName name="gend">[103]Factors!$G$25</definedName>
    <definedName name="GENDX">[157]GEN!$A$1:$G$92,[157]GEN!$H$1:$J$92,[157]GEN!$K$1:$M$92</definedName>
    <definedName name="GENERAL_CONDITIONS">#REF!</definedName>
    <definedName name="General_No">#REF!</definedName>
    <definedName name="General_Notes">#REF!</definedName>
    <definedName name="GENSH">[157]GEN!$A$1:$G$92,[157]GEN!$H$1:$J$92,[157]GEN!$K$1:$M$92,[157]GEN!$N$1:$N$92</definedName>
    <definedName name="geo">#REF!</definedName>
    <definedName name="GeotextileA">#N/A</definedName>
    <definedName name="GERGRG" hidden="1">#REF!</definedName>
    <definedName name="gexc2">#REF!</definedName>
    <definedName name="gexc4">#REF!</definedName>
    <definedName name="gexc6">#REF!</definedName>
    <definedName name="gexc8">#REF!</definedName>
    <definedName name="GFA">#REF!</definedName>
    <definedName name="GFA_Area">#REF!</definedName>
    <definedName name="gfadds" hidden="1">#REF!</definedName>
    <definedName name="gfagqgr" hidden="1">{"'Sheet1'!$A$1:$R$58"}</definedName>
    <definedName name="GFASDFGASDFGA" hidden="1">{"PriceSheetNoMargins",#N/A,FALSE,"PriceSheet"}</definedName>
    <definedName name="gfbeams">'[200]beam-reinft'!#REF!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>#REF!</definedName>
    <definedName name="gfdagd" hidden="1">#REF!</definedName>
    <definedName name="gfdf" hidden="1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" hidden="1">{#N/A,#N/A,FALSE,"CCTV"}</definedName>
    <definedName name="GFDXS" hidden="1">{"PriceSheetNoMargins",#N/A,FALSE,"PriceSheet"}</definedName>
    <definedName name="gfdzaad" hidden="1">#REF!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gfgdg">#REF!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dsjk">#REF!</definedName>
    <definedName name="gfhjhgjj">#REF!</definedName>
    <definedName name="gfjgfh" hidden="1">{#N/A,#N/A,FALSE,"CCTV"}</definedName>
    <definedName name="gfjgfhfg" hidden="1">{#N/A,#N/A,FALSE,"CCTV"}</definedName>
    <definedName name="gg24152.ljg" hidden="1">#REF!</definedName>
    <definedName name="ggd">[28]!ggd</definedName>
    <definedName name="ggfgfgfgf" hidden="1">#REF!</definedName>
    <definedName name="ggfgfgfgfgfgfgfgfgfg">#REF!</definedName>
    <definedName name="ggg">[28]!ggg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{#N/A,#N/A,TRUE,"SUM";#N/A,#N/A,TRUE,"EE";#N/A,#N/A,TRUE,"AC";#N/A,#N/A,TRUE,"SN"}</definedName>
    <definedName name="GGGGGGG">#REF!</definedName>
    <definedName name="GGMNAME">#REF!</definedName>
    <definedName name="ggr">#REF!</definedName>
    <definedName name="GGSFAGASFGSFGSFG" hidden="1">{"PriceSheetNoMargins",#N/A,FALSE,"PriceSheet"}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>#REF!</definedName>
    <definedName name="ghghfvbvjhghfvghchg">#REF!</definedName>
    <definedName name="GHGHGH" hidden="1">{"PriceSheetNoMargins",#N/A,FALSE,"PriceSheet"}</definedName>
    <definedName name="ghghhhhsdfh" hidden="1">[199]Zones!#REF!</definedName>
    <definedName name="ghhgf">#REF!</definedName>
    <definedName name="GHHHHHHHHHHHHHH" hidden="1">{"PriceSheetNoMargins",#N/A,FALSE,"PriceSheet"}</definedName>
    <definedName name="GHJGJGFHUFHH">#REF!</definedName>
    <definedName name="GHSDGHSDGH" hidden="1">{"PriceSheetNoMargins",#N/A,FALSE,"PriceSheet"}</definedName>
    <definedName name="ght">#REF!</definedName>
    <definedName name="ghtr">#REF!</definedName>
    <definedName name="GHTRASDGHTRGH" hidden="1">{"PriceSheetNoMargins",#N/A,FALSE,"PriceSheet"}</definedName>
    <definedName name="ghwkd">#REF!</definedName>
    <definedName name="gi.300">#REF!</definedName>
    <definedName name="gi.sheet18">#REF!</definedName>
    <definedName name="gi_100">"$#REF!.$#REF!$#REF!"</definedName>
    <definedName name="gi_150">"$#REF!.$#REF!$#REF!"</definedName>
    <definedName name="gi_200">"$#REF!.$#REF!$#REF!"</definedName>
    <definedName name="gi_25">"$#REF!.$#REF!$#REF!"</definedName>
    <definedName name="gi_250">"$#REF!.$#REF!$#REF!"</definedName>
    <definedName name="gi_300">"$#REF!.$#REF!$#REF!"</definedName>
    <definedName name="gi_32">"$#REF!.$#REF!$#REF!"</definedName>
    <definedName name="gi_40">"$#REF!.$#REF!$#REF!"</definedName>
    <definedName name="gi_50">"$#REF!.$#REF!$#REF!"</definedName>
    <definedName name="gi_65">"$#REF!.$#REF!$#REF!"</definedName>
    <definedName name="gi_80">"$#REF!.$#REF!$#REF!"</definedName>
    <definedName name="GI_BUDGET">#REF!</definedName>
    <definedName name="GI_CUMUL">#REF!</definedName>
    <definedName name="GI_EOS">#REF!</definedName>
    <definedName name="GI_EOS_LAST">#REF!</definedName>
    <definedName name="GI_LAST">#REF!</definedName>
    <definedName name="gidis">"$#REF!.$#REF!$#REF!"</definedName>
    <definedName name="gif">#REF!</definedName>
    <definedName name="GIP">#REF!</definedName>
    <definedName name="gjhg">#REF!</definedName>
    <definedName name="GJJJ">#REF!</definedName>
    <definedName name="gl.300">#REF!</definedName>
    <definedName name="GL_XLD">#REF!</definedName>
    <definedName name="glass3">#REF!</definedName>
    <definedName name="glass5">#REF!</definedName>
    <definedName name="glassblk1">#REF!</definedName>
    <definedName name="glassblk2">#REF!</definedName>
    <definedName name="glassmirror">#REF!</definedName>
    <definedName name="glasspaver">#REF!</definedName>
    <definedName name="glassw50">#REF!</definedName>
    <definedName name="glasswb25">[50]Factors!$D$374</definedName>
    <definedName name="glb_100">"$#REF!.$#REF!$#REF!"</definedName>
    <definedName name="glb_150">"$#REF!.$#REF!$#REF!"</definedName>
    <definedName name="glb_200">"$#REF!.$#REF!$#REF!"</definedName>
    <definedName name="glb_25">"$#REF!.$#REF!$#REF!"</definedName>
    <definedName name="glb_250">"$#REF!.$#REF!$#REF!"</definedName>
    <definedName name="glb_300">"$#REF!.$#REF!$#REF!"</definedName>
    <definedName name="glb_32">"$#REF!.$#REF!$#REF!"</definedName>
    <definedName name="glb_40">"$#REF!.$#REF!$#REF!"</definedName>
    <definedName name="glb_50">"$#REF!.$#REF!$#REF!"</definedName>
    <definedName name="glb_65">"$#REF!.$#REF!$#REF!"</definedName>
    <definedName name="glb_80">"$#REF!.$#REF!$#REF!"</definedName>
    <definedName name="glines">#REF!</definedName>
    <definedName name="globe">#REF!</definedName>
    <definedName name="globref">INDIRECT("rc",FALSE)</definedName>
    <definedName name="globref_1">INDIRECT("rc")</definedName>
    <definedName name="globref_2">INDIRECT("rc")</definedName>
    <definedName name="globref_8">INDIRECT("rc")</definedName>
    <definedName name="GLs">#REF!</definedName>
    <definedName name="glue">[49]Factors!$R$310</definedName>
    <definedName name="gluehpi">#REF!</definedName>
    <definedName name="gluinsu">#REF!</definedName>
    <definedName name="gluinsustm">#REF!</definedName>
    <definedName name="GM_tot">#REF!</definedName>
    <definedName name="gm50105ct">#REF!</definedName>
    <definedName name="gm50105s">#REF!</definedName>
    <definedName name="GMM">'[16]col-reinft1'!#REF!</definedName>
    <definedName name="go">[53]GIAVLIEU!$M$70</definedName>
    <definedName name="GoBack">[153]Sheet1!GoBack</definedName>
    <definedName name="goi">[53]GIAVLIEU!$M$67</definedName>
    <definedName name="Goodwill_growth_fore">#REF!</definedName>
    <definedName name="GovOSMgn">#REF!</definedName>
    <definedName name="Grade_Beam_Data">#REF!</definedName>
    <definedName name="GRADE_BEAMS">#REF!</definedName>
    <definedName name="GRAF">[77]BUR!$E$17</definedName>
    <definedName name="granirapid">#REF!</definedName>
    <definedName name="grano">#REF!</definedName>
    <definedName name="GranoF">[77]BUR!$E$18</definedName>
    <definedName name="GRANULAR">'[46]BUR3-DrnRC'!$K$652</definedName>
    <definedName name="Graph">#REF!</definedName>
    <definedName name="gravel">#REF!</definedName>
    <definedName name="GRBB">'[169]BOQ PL'!#REF!</definedName>
    <definedName name="GRBC1">'[169]BOQ PL'!#REF!</definedName>
    <definedName name="GRBC2">'[49]BOQ PL'!#REF!</definedName>
    <definedName name="GRBE1">'[49]BOQ PL'!#REF!</definedName>
    <definedName name="GRBE2">'[49]BOQ PL'!#REF!</definedName>
    <definedName name="grbmb">'[49]BOQ PL'!#REF!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en">'[29]Raw Data'!$C$24:$D$25</definedName>
    <definedName name="GREENSGD.PTADJ">[69]Summary!$HC$187:$HC$188</definedName>
    <definedName name="grfawr" hidden="1">{"PriceSheetNoMargins",#N/A,FALSE,"PriceSheet"}</definedName>
    <definedName name="grgre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GRG" hidden="1">#REF!</definedName>
    <definedName name="Grinnell_Fire_Protection">#REF!</definedName>
    <definedName name="groove">#REF!</definedName>
    <definedName name="grooveline10mmUpvcstrip">'[71]Build Up rate'!$D$46</definedName>
    <definedName name="Gross_income_fore">#REF!</definedName>
    <definedName name="Gross_income_growth_avg">#REF!</definedName>
    <definedName name="Gross_margin_fore">#REF!</definedName>
    <definedName name="gross_multiple">#REF!</definedName>
    <definedName name="Gross_valuation1_RM">#REF!</definedName>
    <definedName name="Gross_valuation2_RM">#REF!</definedName>
    <definedName name="Grounc">#REF!</definedName>
    <definedName name="GROUND_COVER">#N/A</definedName>
    <definedName name="GROUND_WIRE">#REF!</definedName>
    <definedName name="GROUNDING">#REF!</definedName>
    <definedName name="group">#REF!</definedName>
    <definedName name="Group10">#REF!</definedName>
    <definedName name="Group20">#REF!</definedName>
    <definedName name="Group3">#REF!</definedName>
    <definedName name="Group30">#REF!</definedName>
    <definedName name="Group4">#REF!</definedName>
    <definedName name="Group60">#REF!</definedName>
    <definedName name="Group70">#REF!</definedName>
    <definedName name="Group98">#REF!</definedName>
    <definedName name="GroupNameTable">#REF!</definedName>
    <definedName name="GroupNo.">[147]Database!#REF!</definedName>
    <definedName name="gs">#REF!</definedName>
    <definedName name="GS.1">#REF!</definedName>
    <definedName name="GS.2">#REF!</definedName>
    <definedName name="gsdf">#REF!</definedName>
    <definedName name="GSFG" hidden="1">{"PriceSheetNoMargins",#N/A,FALSE,"PriceSheet"}</definedName>
    <definedName name="GSFGSAFG" hidden="1">{"PriceSheetNoMargins",#N/A,FALSE,"PriceSheet"}</definedName>
    <definedName name="gsktxd">[143]!gsktxd</definedName>
    <definedName name="GSRG" hidden="1">{"PriceSheetNoMargins",#N/A,FALSE,"PriceSheet"}</definedName>
    <definedName name="gt">#REF!</definedName>
    <definedName name="gt.150">[165]Factors!#REF!</definedName>
    <definedName name="GT_ELECT">#REF!</definedName>
    <definedName name="GTOT">#REF!</definedName>
    <definedName name="gtrap">'[169]BOQ PL'!#REF!</definedName>
    <definedName name="gtryewqbhtg4bnq3b">#REF!</definedName>
    <definedName name="guang">Arch-[32]Master01!$L$2:$L$65536</definedName>
    <definedName name="GuardHouse">#REF!</definedName>
    <definedName name="Guardrail">#N/A</definedName>
    <definedName name="GUATEMALA">#REF!</definedName>
    <definedName name="gulley6">#REF!</definedName>
    <definedName name="Gully">'[201]Unit Rates-Duty Free'!$Y$235</definedName>
    <definedName name="gutter">#REF!</definedName>
    <definedName name="guy">#REF!</definedName>
    <definedName name="GV">#REF!</definedName>
    <definedName name="GV.300">#REF!</definedName>
    <definedName name="gv.325">#REF!</definedName>
    <definedName name="GV.350">[66]Price!$J$7</definedName>
    <definedName name="GV.400">[66]Price!$J$6</definedName>
    <definedName name="gv_100">"$#REF!.$#REF!$#REF!"</definedName>
    <definedName name="gv_150">"$#REF!.$#REF!$#REF!"</definedName>
    <definedName name="gv_200">"$#REF!.$#REF!$#REF!"</definedName>
    <definedName name="gv_25">"$#REF!.$#REF!$#REF!"</definedName>
    <definedName name="gv_250">"$#REF!.$#REF!$#REF!"</definedName>
    <definedName name="gv_300">"$#REF!.$#REF!$#REF!"</definedName>
    <definedName name="gv_32">"$#REF!.$#REF!$#REF!"</definedName>
    <definedName name="gv_40">"$#REF!.$#REF!$#REF!"</definedName>
    <definedName name="gv_50">"$#REF!.$#REF!$#REF!"</definedName>
    <definedName name="gv_65">"$#REF!.$#REF!$#REF!"</definedName>
    <definedName name="gv_80">"$#REF!.$#REF!$#REF!"</definedName>
    <definedName name="gvrehtbvgfdc">#REF!</definedName>
    <definedName name="gwkd">#REF!</definedName>
    <definedName name="Gyp9mm">'[71]Build Up rate'!$D$49</definedName>
    <definedName name="Gypceilingwithconcealed">#REF!</definedName>
    <definedName name="GypceilingwithTbar">#REF!</definedName>
    <definedName name="Gypsum">#REF!</definedName>
    <definedName name="GZBHXCGGHGH" hidden="1">{"PriceSheetNoMargins",#N/A,FALSE,"PriceSheet"}</definedName>
    <definedName name="GZXCGCGHGFH" hidden="1">{"PriceSheetNoMargins",#N/A,FALSE,"PriceSheet"}</definedName>
    <definedName name="h.bolt">#REF!</definedName>
    <definedName name="h.eighteen">[91]ANALISYS!$E$3187</definedName>
    <definedName name="h.eleven">[91]ANALISYS!$E$3088</definedName>
    <definedName name="h.fifteen">[91]ANALISYS!$E$3144</definedName>
    <definedName name="h.fifty">[91]ANALISYS!$E$3755</definedName>
    <definedName name="h.fiftyeight">[91]ANALISYS!$E$3880</definedName>
    <definedName name="h.fiftyfive">[91]ANALISYS!$E$3832</definedName>
    <definedName name="h.fiftyfour">[91]ANALISYS!$E$3808</definedName>
    <definedName name="h.fiftynine">[91]ANALISYS!$E$3894</definedName>
    <definedName name="h.fiftyone">[91]ANALISYS!$E$3768</definedName>
    <definedName name="h.fiftyseven">[91]ANALISYS!$E$3867</definedName>
    <definedName name="h.fiftysix">[91]ANALISYS!$E$3855</definedName>
    <definedName name="h.fiftythree">[91]ANALISYS!$E$3796</definedName>
    <definedName name="h.fiftytwo">[91]ANALISYS!$E$3782</definedName>
    <definedName name="h.five">[91]ANALISYS!$E$2986</definedName>
    <definedName name="h.fourteen">[91]ANALISYS!$E$3131</definedName>
    <definedName name="h.fourty">[91]ANALISYS!$E$3609</definedName>
    <definedName name="h.fourtyeight">[91]ANALISYS!$E$3730</definedName>
    <definedName name="h.fourtyfive">[91]ANALISYS!$E$3680</definedName>
    <definedName name="h.fourtyfour">[91]ANALISYS!$E$3670</definedName>
    <definedName name="h.fourtynine">[91]ANALISYS!$E$3742</definedName>
    <definedName name="h.fourtyone">[91]ANALISYS!$E$3619</definedName>
    <definedName name="h.fourtyseven">[91]ANALISYS!$E$3718</definedName>
    <definedName name="h.fourtysix">[91]ANALISYS!$E$3694</definedName>
    <definedName name="h.fourtythree">[91]ANALISYS!$E$3658</definedName>
    <definedName name="h.fourtytwo">[91]ANALISYS!$E$3639</definedName>
    <definedName name="h.nine">[91]ANALISYS!$E$3046</definedName>
    <definedName name="h.nineteen">[91]ANALISYS!$E$3201</definedName>
    <definedName name="h.one">[91]ANALISYS!$E$2933</definedName>
    <definedName name="h.seven">[91]ANALISYS!$E$3016</definedName>
    <definedName name="h.seventeen">[91]ANALISYS!$E$3172</definedName>
    <definedName name="h.seventy">[91]ANALISYS!$E$4097</definedName>
    <definedName name="h.six">[91]ANALISYS!$E$3001</definedName>
    <definedName name="h.sixteen">[91]ANALISYS!$E$3158</definedName>
    <definedName name="h.sixty">[91]ANALISYS!$E$3906</definedName>
    <definedName name="h.sixtyeight">[91]ANALISYS!$E$4055</definedName>
    <definedName name="h.sixtyfive">[91]ANALISYS!$E$3992</definedName>
    <definedName name="h.sixtyfour">[91]ANALISYS!$E$3965</definedName>
    <definedName name="h.sixtynine">[91]ANALISYS!$E$4077</definedName>
    <definedName name="h.sixtyone">[91]ANALISYS!$E$3919</definedName>
    <definedName name="h.sixtyseven">[91]ANALISYS!$E$4040</definedName>
    <definedName name="h.sixtysix">[91]ANALISYS!$E$4019</definedName>
    <definedName name="h.sixtythree">[91]ANALISYS!$E$3948</definedName>
    <definedName name="h.sixtytwo">[91]ANALISYS!$E$3930</definedName>
    <definedName name="h.thirteen">[91]ANALISYS!$E$3117</definedName>
    <definedName name="h.thirty">[91]ANALISYS!$E$3442</definedName>
    <definedName name="h.thirtyeight">[91]ANALISYS!$E$3581</definedName>
    <definedName name="h.thirtyfive">[91]ANALISYS!$E$3541</definedName>
    <definedName name="h.thirtyfour">[91]ANALISYS!$E$3531</definedName>
    <definedName name="h.thirtynine">[91]ANALISYS!$E$3597</definedName>
    <definedName name="h.thirtyone">[91]ANALISYS!$E$3471</definedName>
    <definedName name="h.thirtyseven">[91]ANALISYS!$E$3568</definedName>
    <definedName name="h.thirtysix">[91]ANALISYS!$E$3552</definedName>
    <definedName name="h.thirtythree">[91]ANALISYS!$E$3520</definedName>
    <definedName name="h.thirtytwo">[91]ANALISYS!$E$3495</definedName>
    <definedName name="h.three">[91]ANALISYS!$E$2961</definedName>
    <definedName name="h.twelve">[91]ANALISYS!$E$3102</definedName>
    <definedName name="h.twenty">[91]ANALISYS!$E$3211</definedName>
    <definedName name="h.twentyeight">[91]ANALISYS!$E$3393</definedName>
    <definedName name="h.twentyfive">[91]ANALISYS!$E$3318</definedName>
    <definedName name="h.twentyfour">[91]ANALISYS!$E$3300</definedName>
    <definedName name="h.twentyone">[91]ANALISYS!$E$3228</definedName>
    <definedName name="h.twentyseven">[91]ANALISYS!$E$3373</definedName>
    <definedName name="h.twentysix">[91]ANALISYS!$E$3345</definedName>
    <definedName name="h.twentythree">[91]ANALISYS!$E$3281</definedName>
    <definedName name="h.twentytwo">[91]ANALISYS!$E$3254</definedName>
    <definedName name="h.two">[91]ANALISYS!$E$2948</definedName>
    <definedName name="H_1">NA()</definedName>
    <definedName name="H_1_1">NA()</definedName>
    <definedName name="H_1_2">NA()</definedName>
    <definedName name="H_2">NA()</definedName>
    <definedName name="H_2_1">NA()</definedName>
    <definedName name="H_2_2">NA()</definedName>
    <definedName name="H_3">NA()</definedName>
    <definedName name="H_3_1">NA()</definedName>
    <definedName name="H_3_2">NA()</definedName>
    <definedName name="H_4">NA()</definedName>
    <definedName name="H_4_1">NA()</definedName>
    <definedName name="H_4_2">NA()</definedName>
    <definedName name="H_6">NA()</definedName>
    <definedName name="H_6_1">NA()</definedName>
    <definedName name="H_6_2">NA()</definedName>
    <definedName name="H_7">NA()</definedName>
    <definedName name="H_7_1">NA()</definedName>
    <definedName name="H_7_2">NA()</definedName>
    <definedName name="H_Client_Facility">#REF!</definedName>
    <definedName name="h2o">#REF!</definedName>
    <definedName name="halfbrick">#REF!</definedName>
    <definedName name="halfbrickwall">'[134]SCH3'!$H$2</definedName>
    <definedName name="halfdr">#REF!</definedName>
    <definedName name="halfdr2">#REF!</definedName>
    <definedName name="halfmdr">#REF!</definedName>
    <definedName name="HAND_VLV_MANIF">#REF!</definedName>
    <definedName name="hardcore">#REF!</definedName>
    <definedName name="hardcore150">#REF!</definedName>
    <definedName name="hardener">#REF!</definedName>
    <definedName name="HARDSCAPE">#N/A</definedName>
    <definedName name="hardwar" hidden="1">#REF!</definedName>
    <definedName name="hat">[28]!hat</definedName>
    <definedName name="Hazardous">[102]Sheet2!$B$1:$B$2</definedName>
    <definedName name="HB.1">#REF!</definedName>
    <definedName name="HBDGSBHSDGBHSDG" hidden="1">{"PriceSheetNoMargins",#N/A,FALSE,"PriceSheet"}</definedName>
    <definedName name="HBSDGHBSDGH" hidden="1">{"PriceSheetNoMargins",#N/A,FALSE,"PriceSheet"}</definedName>
    <definedName name="HCD_ALSLIGHTCOND_QTY">#REF!</definedName>
    <definedName name="HCD_BUS_HRS">#REF!</definedName>
    <definedName name="HCD_BUS_LAB">#REF!</definedName>
    <definedName name="HCD_BUS_MAT">#REF!</definedName>
    <definedName name="HCD_BUS_QTY">#REF!</definedName>
    <definedName name="HCD_BUS_SC">#REF!</definedName>
    <definedName name="HCD_BUS_SCHRS">#REF!</definedName>
    <definedName name="HCD_CBL_HRS">#REF!</definedName>
    <definedName name="HCD_CBL_LAB">#REF!</definedName>
    <definedName name="HCD_CBL_MAT">#REF!</definedName>
    <definedName name="HCD_CBL_QTY">#REF!</definedName>
    <definedName name="HCD_CBL_SC">#REF!</definedName>
    <definedName name="HCD_CBL_SCHRS">#REF!</definedName>
    <definedName name="HCD_CKT_QTY">#REF!</definedName>
    <definedName name="HCD_CONNECT_HRS">#REF!</definedName>
    <definedName name="HCD_CONNECT_LAB">#REF!</definedName>
    <definedName name="HCD_CONNECT_MAT">#REF!</definedName>
    <definedName name="HCD_CONNECT_QTY">#REF!</definedName>
    <definedName name="HCD_CONNECT_SC">#REF!</definedName>
    <definedName name="HCD_CONNECT_SCHRS">#REF!</definedName>
    <definedName name="HCD_CSCBL_QTY">#REF!</definedName>
    <definedName name="HCD_CSCOND_QTY">#REF!</definedName>
    <definedName name="HCD_DBLGTCBL_QTY">#REF!</definedName>
    <definedName name="HCD_DCUPS_HRS">#REF!</definedName>
    <definedName name="HCD_DCUPS_LAB">#REF!</definedName>
    <definedName name="HCD_DCUPS_MAT">#REF!</definedName>
    <definedName name="HCD_DCUPS_QTY">#REF!</definedName>
    <definedName name="HCD_DCUPS_SC">#REF!</definedName>
    <definedName name="HCD_DCUPS_SCHRS">#REF!</definedName>
    <definedName name="HCD_DEMO_HRS">#REF!</definedName>
    <definedName name="HCD_DEMO_LAB">#REF!</definedName>
    <definedName name="HCD_DEMO_MAT">#REF!</definedName>
    <definedName name="HCD_DEMO_QTY">#REF!</definedName>
    <definedName name="HCD_DEMO_SC">#REF!</definedName>
    <definedName name="HCD_DEMO_SCHRS">#REF!</definedName>
    <definedName name="HCD_FIXT_QTY">#REF!</definedName>
    <definedName name="HCD_GNDCBL_QTY">#REF!</definedName>
    <definedName name="HCD_INDRFIXT_QTY">#REF!</definedName>
    <definedName name="HCD_INSTRAUXPNL_HRS">#REF!</definedName>
    <definedName name="HCD_INSTRAUXPNL_LAB">#REF!</definedName>
    <definedName name="HCD_INSTRAUXPNL_MAT">#REF!</definedName>
    <definedName name="HCD_INSTRAUXPNL_QTY">#REF!</definedName>
    <definedName name="HCD_INSTRAUXPNL_SC">#REF!</definedName>
    <definedName name="HCD_INSTRAUXPNL_SCHRS">#REF!</definedName>
    <definedName name="HCD_INSTRCEMS_HRS">#REF!</definedName>
    <definedName name="HCD_INSTRCEMS_LAB">#REF!</definedName>
    <definedName name="HCD_INSTRCEMS_MAT">#REF!</definedName>
    <definedName name="HCD_INSTRCEMS_QTY">#REF!</definedName>
    <definedName name="HCD_INSTRCEMS_SC">#REF!</definedName>
    <definedName name="HCD_INSTRCEMS_SCHRS">#REF!</definedName>
    <definedName name="HCD_INSTRDCS_HRS">#REF!</definedName>
    <definedName name="HCD_INSTRDCS_LAB">#REF!</definedName>
    <definedName name="HCD_INSTRDCS_MAT">#REF!</definedName>
    <definedName name="HCD_INSTRDCS_QTY">#REF!</definedName>
    <definedName name="HCD_INSTRDCS_SC">#REF!</definedName>
    <definedName name="HCD_INSTRDCS_SCHRS">#REF!</definedName>
    <definedName name="HCD_INSTRELEC_HRS">#REF!</definedName>
    <definedName name="HCD_INSTRELEC_LAB">#REF!</definedName>
    <definedName name="HCD_INSTRELEC_MAT">#REF!</definedName>
    <definedName name="HCD_INSTRELEC_QTY">#REF!</definedName>
    <definedName name="HCD_INSTRELEC_SC">#REF!</definedName>
    <definedName name="HCD_INSTRELEC_SCHRS">#REF!</definedName>
    <definedName name="HCD_INSTRMECH_HRS">#REF!</definedName>
    <definedName name="HCD_INSTRMECH_LAB">#REF!</definedName>
    <definedName name="HCD_INSTRMECH_MAT">#REF!</definedName>
    <definedName name="HCD_INSTRMECH_QTY">#REF!</definedName>
    <definedName name="HCD_INSTRMECH_SC">#REF!</definedName>
    <definedName name="HCD_INSTRMECH_SCHRS">#REF!</definedName>
    <definedName name="HCD_INSTRMECHMISC_HRS">#REF!</definedName>
    <definedName name="HCD_INSTRMECHMISC_LAB">#REF!</definedName>
    <definedName name="HCD_INSTRMECHMISC_MAT">#REF!</definedName>
    <definedName name="HCD_INSTRMECHMISC_QTY">#REF!</definedName>
    <definedName name="HCD_INSTRMECHMISC_SC">#REF!</definedName>
    <definedName name="HCD_INSTRMECHMISC_SCHRS">#REF!</definedName>
    <definedName name="HCD_INSTRMISC_HRS">#REF!</definedName>
    <definedName name="HCD_INSTRMISC_LAB">#REF!</definedName>
    <definedName name="HCD_INSTRMISC_MAT">#REF!</definedName>
    <definedName name="HCD_INSTRMISC_QTY">#REF!</definedName>
    <definedName name="HCD_INSTRMISC_SC">#REF!</definedName>
    <definedName name="HCD_INSTRMISC_SCHRS">#REF!</definedName>
    <definedName name="HCD_INSTRMODSTND_HRS">#REF!</definedName>
    <definedName name="HCD_INSTRMODSTND_LAB">#REF!</definedName>
    <definedName name="HCD_INSTRMODSTND_MAT">#REF!</definedName>
    <definedName name="HCD_INSTRMODSTND_QTY">#REF!</definedName>
    <definedName name="HCD_INSTRMODSTND_SC">#REF!</definedName>
    <definedName name="HCD_INSTRMODSTND_SCHRS">#REF!</definedName>
    <definedName name="HCD_INSTRTUBE_HRS">#REF!</definedName>
    <definedName name="HCD_INSTRTUBE_LAB">#REF!</definedName>
    <definedName name="HCD_INSTRTUBE_MAT">#REF!</definedName>
    <definedName name="HCD_INSTRTUBE_QTY">#REF!</definedName>
    <definedName name="HCD_INSTRTUBE_SC">#REF!</definedName>
    <definedName name="HCD_INSTRTUBE_SCHRS">#REF!</definedName>
    <definedName name="HCD_INSTRVLVS_HRS">#REF!</definedName>
    <definedName name="HCD_INSTRVLVS_LAB">#REF!</definedName>
    <definedName name="HCD_INSTRVLVS_MAT">#REF!</definedName>
    <definedName name="HCD_INSTRVLVS_QTY">#REF!</definedName>
    <definedName name="HCD_INSTRVLVS_SC">#REF!</definedName>
    <definedName name="HCD_INSTRVLVS_SCHRS">#REF!</definedName>
    <definedName name="HCD_INSTRWRTAN_HRS">#REF!</definedName>
    <definedName name="HCD_INSTRWRTAN_LAB">#REF!</definedName>
    <definedName name="HCD_INSTRWRTAN_MAT">#REF!</definedName>
    <definedName name="HCD_INSTRWRTAN_QTY">#REF!</definedName>
    <definedName name="HCD_INSTRWRTAN_SC">#REF!</definedName>
    <definedName name="HCD_INSTRWRTAN_SCHRS">#REF!</definedName>
    <definedName name="HCD_LGTCBL_QTY">#REF!</definedName>
    <definedName name="HCD_LGTCOND_QTY">#REF!</definedName>
    <definedName name="HCD_LIGHTCOND_QTY">#REF!</definedName>
    <definedName name="HCD_MCC480_HRS">#REF!</definedName>
    <definedName name="HCD_MCC480_LAB">#REF!</definedName>
    <definedName name="HCD_MCC480_MAT">#REF!</definedName>
    <definedName name="HCD_MCC480_QTY">#REF!</definedName>
    <definedName name="HCD_MCC480_SC">#REF!</definedName>
    <definedName name="HCD_MCC480_SCHRS">#REF!</definedName>
    <definedName name="HCD_METCOND_HRS">#REF!</definedName>
    <definedName name="HCD_METCOND_LAB">#REF!</definedName>
    <definedName name="HCD_METCOND_MAT">#REF!</definedName>
    <definedName name="HCD_METCOND_QTY">#REF!</definedName>
    <definedName name="HCD_METCOND_SC">#REF!</definedName>
    <definedName name="HCD_METCOND_SCHRS">#REF!</definedName>
    <definedName name="HCD_METEMBCOND_HRS">#REF!</definedName>
    <definedName name="HCD_METEMBCOND_LAB">#REF!</definedName>
    <definedName name="HCD_METEMBCOND_MAT">#REF!</definedName>
    <definedName name="HCD_METEMBCOND_QTY">#REF!</definedName>
    <definedName name="HCD_METEMBCOND_SC">#REF!</definedName>
    <definedName name="HCD_METEMBCOND_SCHRS">#REF!</definedName>
    <definedName name="HCD_MISCPNLS_HRS">#REF!</definedName>
    <definedName name="HCD_MISCPNLS_LAB">#REF!</definedName>
    <definedName name="HCD_MISCPNLS_MAT">#REF!</definedName>
    <definedName name="HCD_MISCPNLS_QTY">#REF!</definedName>
    <definedName name="HCD_MISCPNLS_SC">#REF!</definedName>
    <definedName name="HCD_MISCPNLS_SCHRS">#REF!</definedName>
    <definedName name="HCD_NMETCOND_HRS">#REF!</definedName>
    <definedName name="HCD_NMETCOND_LAB">#REF!</definedName>
    <definedName name="HCD_NMETCOND_MAT">#REF!</definedName>
    <definedName name="HCD_NMETCOND_QTY">#REF!</definedName>
    <definedName name="HCD_NMETCOND_SC">#REF!</definedName>
    <definedName name="HCD_NMETCOND_SCHRS">#REF!</definedName>
    <definedName name="HCD_OTDRFIXT_QTY">#REF!</definedName>
    <definedName name="HCD_OTHEREQ_HRS">#REF!</definedName>
    <definedName name="HCD_OTHEREQ_LAB">#REF!</definedName>
    <definedName name="HCD_OTHEREQ_MAT">#REF!</definedName>
    <definedName name="HCD_OTHEREQ_QTY">#REF!</definedName>
    <definedName name="HCD_OTHEREQ_SC">#REF!</definedName>
    <definedName name="HCD_OTHEREQ_SCHRS">#REF!</definedName>
    <definedName name="HCD_PNLS_QTY">#REF!</definedName>
    <definedName name="HCD_POLEFIXT_QTY">#REF!</definedName>
    <definedName name="HCD_RACKTRAY_QTY">#REF!</definedName>
    <definedName name="HCD_RECEPT_QTY">#REF!</definedName>
    <definedName name="HCD_SCHCOND_HRS">#REF!</definedName>
    <definedName name="HCD_SCHCOND_LAB">#REF!</definedName>
    <definedName name="HCD_SCHCOND_MAT">#REF!</definedName>
    <definedName name="HCD_SCHCOND_SC">#REF!</definedName>
    <definedName name="HCD_SCHCOND_SCHRS">#REF!</definedName>
    <definedName name="HCD_SWGR_HRS">#REF!</definedName>
    <definedName name="HCD_SWGR_LAB">#REF!</definedName>
    <definedName name="HCD_SWGR_MAT">#REF!</definedName>
    <definedName name="HCD_SWGR_QTY">#REF!</definedName>
    <definedName name="HCD_SWGR_SC">#REF!</definedName>
    <definedName name="HCD_SWGR_SCHRS">#REF!</definedName>
    <definedName name="HCD_SWYD_HRS">#REF!</definedName>
    <definedName name="HCD_SWYD_LAB">#REF!</definedName>
    <definedName name="HCD_SWYD_MAT">#REF!</definedName>
    <definedName name="HCD_SWYD_QTY">#REF!</definedName>
    <definedName name="HCD_SWYD_SC">#REF!</definedName>
    <definedName name="HCD_SWYD_SCHRS">#REF!</definedName>
    <definedName name="HCD_TL_HRS">#REF!</definedName>
    <definedName name="HCD_TL_LAB">#REF!</definedName>
    <definedName name="HCD_TL_MAT">#REF!</definedName>
    <definedName name="HCD_TL_QTY">#REF!</definedName>
    <definedName name="HCD_TL_SC">#REF!</definedName>
    <definedName name="HCD_TL_SCHRS">#REF!</definedName>
    <definedName name="HCD_TRAY_HRS">#REF!</definedName>
    <definedName name="HCD_TRAY_LAB">#REF!</definedName>
    <definedName name="HCD_TRAY_MAT">#REF!</definedName>
    <definedName name="HCD_TRAY_QTY">#REF!</definedName>
    <definedName name="HCD_TRAY_SC">#REF!</definedName>
    <definedName name="HCD_TRAY_SCHRS">#REF!</definedName>
    <definedName name="HCD_UNSCHCBL_HRS">#REF!</definedName>
    <definedName name="HCD_UNSCHCBL_LAB">#REF!</definedName>
    <definedName name="HCD_UNSCHCBL_MAT">#REF!</definedName>
    <definedName name="HCD_UNSCHCBL_QTY">#REF!</definedName>
    <definedName name="HCD_UNSCHCBL_SC">#REF!</definedName>
    <definedName name="HCD_UNSCHCBL_SCHRS">#REF!</definedName>
    <definedName name="HCD_UNSCHCOND_HRS">#REF!</definedName>
    <definedName name="HCD_UNSCHCOND_LAB">#REF!</definedName>
    <definedName name="HCD_UNSCHCOND_MAT">#REF!</definedName>
    <definedName name="HCD_UNSCHCOND_QTY">#REF!</definedName>
    <definedName name="HCD_UNSCHCOND_SC">#REF!</definedName>
    <definedName name="HCD_UNSCHCOND_SCHRS">#REF!</definedName>
    <definedName name="HCD_XFMR_HRS">#REF!</definedName>
    <definedName name="HCD_XFMR_LAB">#REF!</definedName>
    <definedName name="HCD_XFMR_MAT">#REF!</definedName>
    <definedName name="HCD_XFMR_QTY">#REF!</definedName>
    <definedName name="HCD_XFMR_SC">#REF!</definedName>
    <definedName name="HCD_XFMR_SCHRS">#REF!</definedName>
    <definedName name="HCDNMETCOND_HRS">#REF!</definedName>
    <definedName name="HCDNMETCOND_LAB">#REF!</definedName>
    <definedName name="HCDNMETCOND_MAT">#REF!</definedName>
    <definedName name="HCDNMETCOND_SC">#REF!</definedName>
    <definedName name="hcore2">#REF!</definedName>
    <definedName name="hcore3">#REF!</definedName>
    <definedName name="HD">'[87]Equipment Schedule'!$L$11</definedName>
    <definedName name="HD.1">#REF!</definedName>
    <definedName name="hdgrating">#REF!</definedName>
    <definedName name="hdhdhdh">'[65]BASIC RATES'!#REF!</definedName>
    <definedName name="hdhgfsrtgf">#REF!</definedName>
    <definedName name="HDPE">[141]BOM!#REF!</definedName>
    <definedName name="he">#REF!</definedName>
    <definedName name="Heä_soá_laép_xaø_H">1.7</definedName>
    <definedName name="head1">'[29]Raw Data'!$A$1:$H$1</definedName>
    <definedName name="headcut">#REF!</definedName>
    <definedName name="heat">"$#REF!.$AC$24"</definedName>
    <definedName name="HEAT_TRACE">#REF!</definedName>
    <definedName name="HEAT_TRACE_PROT">#REF!</definedName>
    <definedName name="heatde">"$#REF!.$#REF!$#REF!"</definedName>
    <definedName name="heatde_10">"$#REF!.$#REF!$#REF!"</definedName>
    <definedName name="heatde_9">"$#REF!.$#REF!$#REF!"</definedName>
    <definedName name="heatlab">"$#REF!.$AC$24"</definedName>
    <definedName name="heatmat">"$#REF!.$AC$22"</definedName>
    <definedName name="heelstone">#REF!</definedName>
    <definedName name="Height">#REF!</definedName>
    <definedName name="HEIGTH">#REF!</definedName>
    <definedName name="Heli">#REF!</definedName>
    <definedName name="helipad">#REF!</definedName>
    <definedName name="Helipad1">#REF!</definedName>
    <definedName name="hello">#REF!</definedName>
    <definedName name="hf">#REF!</definedName>
    <definedName name="hfdgfdg" hidden="1">{#N/A,#N/A,FALSE,"CCTV"}</definedName>
    <definedName name="hfdgsfz" hidden="1">#REF!</definedName>
    <definedName name="HFGBFBB" hidden="1">#REF!</definedName>
    <definedName name="hfgi350">#REF!</definedName>
    <definedName name="hfgi400">#REF!</definedName>
    <definedName name="hfgi450">#REF!</definedName>
    <definedName name="hfgi500">[50]Factors!$I$194</definedName>
    <definedName name="hfjhhjj" hidden="1">{#N/A,#N/A,FALSE,"CCTV"}</definedName>
    <definedName name="hgd">#REF!</definedName>
    <definedName name="hgdtrs">#REF!</definedName>
    <definedName name="HGFDS" hidden="1">{"PriceSheetNoMargins",#N/A,FALSE,"PriceSheet"}</definedName>
    <definedName name="hggk">#REF!</definedName>
    <definedName name="hghfj">#REF!</definedName>
    <definedName name="HGI.300">#REF!</definedName>
    <definedName name="hgi.350">#REF!</definedName>
    <definedName name="hgi.400">#REF!</definedName>
    <definedName name="hgi.450">#REF!</definedName>
    <definedName name="HGI.500">[50]Factors!$D$194</definedName>
    <definedName name="hgjfgh" hidden="1">{#N/A,#N/A,FALSE,"CCTV"}</definedName>
    <definedName name="hgjgfhgh" hidden="1">{#N/A,#N/A,FALSE,"CCTV"}</definedName>
    <definedName name="HGTHJT" hidden="1">{"PriceSheetNoMargins",#N/A,FALSE,"PriceSheet"}</definedName>
    <definedName name="hgu">#REF!</definedName>
    <definedName name="hhfss">[28]!hhfss</definedName>
    <definedName name="HHHHHH" hidden="1">{#N/A,#N/A,TRUE,"SUM";#N/A,#N/A,TRUE,"EE";#N/A,#N/A,TRUE,"AC";#N/A,#N/A,TRUE,"SN"}</definedName>
    <definedName name="HHHRTHYDGBHDGBH" hidden="1">{"PriceSheetNoMargins",#N/A,FALSE,"PriceSheet"}</definedName>
    <definedName name="hhl">#REF!</definedName>
    <definedName name="hi">'[202]Material Prices'!$A$5:'[202]Material Prices'!$A$5:$F$65536</definedName>
    <definedName name="HiddenRows" hidden="1">#REF!</definedName>
    <definedName name="hing.t">#REF!</definedName>
    <definedName name="hing3b">#REF!</definedName>
    <definedName name="hing4b">#REF!</definedName>
    <definedName name="hing5.b">#REF!</definedName>
    <definedName name="HJ">#REF!</definedName>
    <definedName name="hjdfhjdfjj" hidden="1">#REF!</definedName>
    <definedName name="hjdielepo">#REF!</definedName>
    <definedName name="HJGH">[28]!HJGH</definedName>
    <definedName name="HJKL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hjnbgtyujhggfcvd">#REF!</definedName>
    <definedName name="hju">#REF!</definedName>
    <definedName name="HJXFFFJJ" hidden="1">{"PriceSheetNoMargins",#N/A,FALSE,"PriceSheet"}</definedName>
    <definedName name="HK">#REF!</definedName>
    <definedName name="hkd">[49]Factors!$D$10</definedName>
    <definedName name="HL">#REF!</definedName>
    <definedName name="HLAJKSDFHL">#REF!</definedName>
    <definedName name="hlgl200">[203]Factors!$E$153</definedName>
    <definedName name="hlkjhlkjñklj">[28]!hlkjhlkjñklj</definedName>
    <definedName name="hltgi350">#REF!</definedName>
    <definedName name="hltgi400">#REF!</definedName>
    <definedName name="hltgi450">#REF!</definedName>
    <definedName name="hltgi500">[50]Factors!$F$194</definedName>
    <definedName name="hmks31">#REF!</definedName>
    <definedName name="hmks34">#REF!</definedName>
    <definedName name="hmks43">#REF!</definedName>
    <definedName name="hmks45">#REF!</definedName>
    <definedName name="hmsd">#REF!</definedName>
    <definedName name="HNVN">#REF!</definedName>
    <definedName name="Ho">#REF!</definedName>
    <definedName name="Home_Ofc_OT">'[29]Raw Data'!$A$1:$M$32</definedName>
    <definedName name="homo40mm">'[71]Build Up rate'!$D$36</definedName>
    <definedName name="homo40thkcementbed">#REF!</definedName>
    <definedName name="homoskirting">'[71]Build Up rate'!$D$37</definedName>
    <definedName name="homoskirting100">#REF!</definedName>
    <definedName name="homoskirting150">#REF!</definedName>
    <definedName name="Horn_Speaker">#REF!</definedName>
    <definedName name="hostel">#REF!</definedName>
    <definedName name="hourdi">#REF!</definedName>
    <definedName name="HOURS_A">'[29]Raw Data'!$A$7:$O$227</definedName>
    <definedName name="HOURS_C">'[29]Raw Data'!$A$261:$O$274</definedName>
    <definedName name="Hours_Per_Month_For_Recitals">#REF!</definedName>
    <definedName name="Hours_Per_Month_For_Ss_And_FCs">#REF!</definedName>
    <definedName name="Housing_Accessories">'[155]CCTV(old)'!#REF!</definedName>
    <definedName name="Housing_Prepacs">'[155]CCTV(old)'!#REF!</definedName>
    <definedName name="HOVAP.PTADJ">[69]Summary!$HC$189:$HC$190</definedName>
    <definedName name="how" hidden="1">[204]Zones!#REF!</definedName>
    <definedName name="HPE_USA.PTADJ">[69]Summary!$HC$191:$HC$192</definedName>
    <definedName name="HpGPMFth">IF(#REF!&lt;&gt;0,(ROUND(#REF!*#REF!/3364*1.33,0)),0)</definedName>
    <definedName name="HRD.1">#REF!</definedName>
    <definedName name="HRSG_Boiler_Conc">#REF!</definedName>
    <definedName name="HS">#REF!</definedName>
    <definedName name="HSCT3">0.1</definedName>
    <definedName name="hsdcsjdjskfkjsdf">#REF!</definedName>
    <definedName name="HSDN">2.5</definedName>
    <definedName name="hsection">#REF!</definedName>
    <definedName name="hsection2">#REF!</definedName>
    <definedName name="hsection3">#REF!</definedName>
    <definedName name="hspb">#REF!</definedName>
    <definedName name="hta">[103]Factors!$G$43</definedName>
    <definedName name="htd">[103]Factors!$G$44</definedName>
    <definedName name="htfrd1">#REF!</definedName>
    <definedName name="htfrd2">#REF!</definedName>
    <definedName name="hththuwu5">[28]!hththuwu5</definedName>
    <definedName name="HTML_AAA" hidden="1">{"'Sheet1'!$L$16"}</definedName>
    <definedName name="HTML_Control_1">{"'Sheet1'!$L$16"}</definedName>
    <definedName name="HTML_Control_2">{"'Sheet1'!$L$16"}</definedName>
    <definedName name="HTML_Control_3">{"'Sheet1'!$L$16"}</definedName>
    <definedName name="HTML_Control_4">{"'Sheet1'!$L$16"}</definedName>
    <definedName name="HTML_Control_5">{"'Sheet1'!$L$16"}</definedName>
    <definedName name="HTML_Control_6">{"'Sheet1'!$L$16"}</definedName>
    <definedName name="HTML_Description" hidden="1">""</definedName>
    <definedName name="HTML_Email" hidden="1">""</definedName>
    <definedName name="HTML_LineAfter" hidden="1">FALSE</definedName>
    <definedName name="HTML_LineBefore" hidden="1">FALSE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Template" hidden="1">"C:\infac\pricewth\Aug99\Page06e.htm"</definedName>
    <definedName name="HTMLcpnmtrol" hidden="1">{"'Sheet1'!$L$16"}</definedName>
    <definedName name="HTNNY">#REF!</definedName>
    <definedName name="HTR_COUNT">#REF!</definedName>
    <definedName name="htsaz" hidden="1">{#VALUE!,#N/A,FALSE,0}</definedName>
    <definedName name="hu" hidden="1">{"'Sheet1'!$L$16"}</definedName>
    <definedName name="hui" hidden="1">{"'Sheet1'!$L$16"}</definedName>
    <definedName name="HUMANRESOURCES">#REF!</definedName>
    <definedName name="huy" hidden="1">{"'Sheet1'!$L$16"}</definedName>
    <definedName name="huy_1">{"'Sheet1'!$L$16"}</definedName>
    <definedName name="huy_2">{"'Sheet1'!$L$16"}</definedName>
    <definedName name="huy_3">{"'Sheet1'!$L$16"}</definedName>
    <definedName name="huy_4">{"'Sheet1'!$L$16"}</definedName>
    <definedName name="huy_5">{"'Sheet1'!$L$16"}</definedName>
    <definedName name="huy_6">{"'Sheet1'!$L$16"}</definedName>
    <definedName name="hvacfi">#REF!</definedName>
    <definedName name="HVACFINAL">#REF!</definedName>
    <definedName name="hvacrates">#REF!</definedName>
    <definedName name="HVJNVKB">'[76]Ra  stair'!#REF!</definedName>
    <definedName name="HWCODE">#REF!</definedName>
    <definedName name="HWELL" hidden="1">{#N/A,#N/A,FALSE,"BOX RFQ SHEET"}</definedName>
    <definedName name="hwmf">#REF!</definedName>
    <definedName name="hydratite">#REF!</definedName>
    <definedName name="HYETHJGJD" hidden="1">{"PriceSheetNoMargins",#N/A,FALSE,"PriceSheet"}</definedName>
    <definedName name="hykl">#REF!</definedName>
    <definedName name="hyyy">[28]!hyyy</definedName>
    <definedName name="HZSDHZSDG" hidden="1">{"PriceSheetNoMargins",#N/A,FALSE,"PriceSheet"}</definedName>
    <definedName name="i.eight">[91]ANALISYS!$E$4192</definedName>
    <definedName name="i.five">[91]ANALISYS!$E$4161</definedName>
    <definedName name="i.four">[91]ANALISYS!$E$4152</definedName>
    <definedName name="i.nine">[91]ANALISYS!$E$4204</definedName>
    <definedName name="i.one">[91]ANALISYS!$E$4110</definedName>
    <definedName name="i.seven">[91]ANALISYS!$E$4181</definedName>
    <definedName name="i.six">[91]ANALISYS!$E$4170</definedName>
    <definedName name="i.ten">[91]ANALISYS!$E$4222</definedName>
    <definedName name="i.thirteen">[91]ANALISYS!$E$4255</definedName>
    <definedName name="i.thirty">[91]ANALISYS!$E$4452</definedName>
    <definedName name="i.three">[91]ANALISYS!$E$4133</definedName>
    <definedName name="i.twelve">[91]ANALISYS!$E$4245</definedName>
    <definedName name="i.twentyeight">[91]ANALISYS!$E$4431</definedName>
    <definedName name="i.twentyfive">[91]ANALISYS!$E$4393</definedName>
    <definedName name="i.twentyfour">[91]ANALISYS!$E$4383</definedName>
    <definedName name="i.twentynine">[91]ANALISYS!$E$4441</definedName>
    <definedName name="i.twentyone">[91]ANALISYS!$E$4352</definedName>
    <definedName name="i.twentyseven">[91]ANALISYS!$E$4417</definedName>
    <definedName name="i.twentythree">[91]ANALISYS!$E$4403</definedName>
    <definedName name="i.two">[91]ANALISYS!$E$4120</definedName>
    <definedName name="I_1">NA()</definedName>
    <definedName name="I_1_1">NA()</definedName>
    <definedName name="I_1_2">NA()</definedName>
    <definedName name="I_2">NA()</definedName>
    <definedName name="I_2_1">NA()</definedName>
    <definedName name="I_2_2">NA()</definedName>
    <definedName name="I_3">NA()</definedName>
    <definedName name="I_3_1">NA()</definedName>
    <definedName name="I_3_2">NA()</definedName>
    <definedName name="I_4">NA()</definedName>
    <definedName name="I_4_1">NA()</definedName>
    <definedName name="I_4_2">NA()</definedName>
    <definedName name="I_6">NA()</definedName>
    <definedName name="I_6_1">NA()</definedName>
    <definedName name="I_6_2">NA()</definedName>
    <definedName name="I_7">NA()</definedName>
    <definedName name="I_7_1">NA()</definedName>
    <definedName name="I_7_2">NA()</definedName>
    <definedName name="I_EHS_Exp.">#REF!</definedName>
    <definedName name="i7y">#REF!</definedName>
    <definedName name="iac">#REF!</definedName>
    <definedName name="ICAM_Prices">[205]ICAM_Prices_Raw!$A$2:$N$119</definedName>
    <definedName name="ICRAFT_rate">[90]Inputs!$G$13</definedName>
    <definedName name="ICV.15">#REF!</definedName>
    <definedName name="ICV.25">#REF!</definedName>
    <definedName name="ICV.32">#REF!</definedName>
    <definedName name="ICV.50">#REF!</definedName>
    <definedName name="ICV.65">#REF!</definedName>
    <definedName name="id">#REF!</definedName>
    <definedName name="ID_3">[206]estimate!#REF!</definedName>
    <definedName name="ID_4">[206]estimate!#REF!</definedName>
    <definedName name="IDRAFT_rate">[90]Inputs!$G$11</definedName>
    <definedName name="IDReference" hidden="1">"A1"</definedName>
    <definedName name="idrosilex">#REF!</definedName>
    <definedName name="ie___0">#REF!</definedName>
    <definedName name="IENG_rate">[90]Inputs!$G$10</definedName>
    <definedName name="IG_Loan_Non_Cash">#REF!</definedName>
    <definedName name="ii">#REF!</definedName>
    <definedName name="II01_Configured_Price_Book">#REF!</definedName>
    <definedName name="II01_Standard_Price_Book">#REF!</definedName>
    <definedName name="iiouolkll" hidden="1">{#N/A,#N/A,FALSE,"CCTV"}</definedName>
    <definedName name="IJ">#REF!</definedName>
    <definedName name="IJUNHBVGF" hidden="1">{"PriceSheetNoMargins",#N/A,FALSE,"PriceSheet"}</definedName>
    <definedName name="IK">#REF!</definedName>
    <definedName name="IMP">#REF!</definedName>
    <definedName name="ImportFileName">#REF!</definedName>
    <definedName name="impt">[207]EST!$AE$15</definedName>
    <definedName name="in_100">"$#REF!.$#REF!$#REF!"</definedName>
    <definedName name="in_150">"$#REF!.$#REF!$#REF!"</definedName>
    <definedName name="in_200">"$#REF!.$#REF!$#REF!"</definedName>
    <definedName name="in_25">"$#REF!.$#REF!$#REF!"</definedName>
    <definedName name="in_250">"$#REF!.$#REF!$#REF!"</definedName>
    <definedName name="in_300">"$#REF!.$#REF!$#REF!"</definedName>
    <definedName name="in_32">"$#REF!.$#REF!$#REF!"</definedName>
    <definedName name="in_40">"$#REF!.$#REF!$#REF!"</definedName>
    <definedName name="in_50">"$#REF!.$#REF!$#REF!"</definedName>
    <definedName name="in_65">"$#REF!.$#REF!$#REF!"</definedName>
    <definedName name="in_80">"$#REF!.$#REF!$#REF!"</definedName>
    <definedName name="Inc.Tax_Korean">#REF!</definedName>
    <definedName name="Inc.Tax_Local.Reg">#REF!</definedName>
    <definedName name="Inc.Tax_Third.N">#REF!</definedName>
    <definedName name="Inc_cap_RnD_fore">#REF!</definedName>
    <definedName name="Income_equivalents_fore">#REF!</definedName>
    <definedName name="Income_form_uncons_subs_fore">#REF!</definedName>
    <definedName name="Income_Statement">#REF!</definedName>
    <definedName name="Income_tax_fore">#REF!</definedName>
    <definedName name="Income_tax_growth_fore">#REF!</definedName>
    <definedName name="Income_taxes_payable_growth_fore">#REF!</definedName>
    <definedName name="Income22" hidden="1">#REF!</definedName>
    <definedName name="Increase_cap_RnD_fore">#REF!</definedName>
    <definedName name="ind">#REF!</definedName>
    <definedName name="INDEX">[144]INDEX!$D$4</definedName>
    <definedName name="INDEX_1">#REF!</definedName>
    <definedName name="INDEX_2">#REF!</definedName>
    <definedName name="INDIAVC">#REF!</definedName>
    <definedName name="Indirec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DIRECT_CITY">#REF!</definedName>
    <definedName name="INDIRECT_ESC">#REF!</definedName>
    <definedName name="INDIRECT_OLD_CITY">#REF!</definedName>
    <definedName name="INDIRECT_OLD_ESC">#REF!</definedName>
    <definedName name="INDIRECT_OLD_PROD">#REF!</definedName>
    <definedName name="INDIRECT_OLD_WAGE">#REF!</definedName>
    <definedName name="INDIRECT_PCT_LABOR_COST">'[29]Raw Data'!$G$12:$G$16,'[29]Raw Data'!$G$19:$G$30,'[29]Raw Data'!$G$33:$G$36,'[29]Raw Data'!$G$39:$G$40,'[29]Raw Data'!$G$42:$G$48,'[29]Raw Data'!$G$51:$G$55,'[29]Raw Data'!$G$66</definedName>
    <definedName name="INDIRECT_PROD">#REF!</definedName>
    <definedName name="INDIRECT_WAGE">#REF!</definedName>
    <definedName name="INDOOR_COND">#REF!</definedName>
    <definedName name="indu">[208]Indices!#REF!</definedName>
    <definedName name="industry">#REF!</definedName>
    <definedName name="Inflation_rate">#REF!</definedName>
    <definedName name="INFORMATIONSYSTEMS">#REF!</definedName>
    <definedName name="Infra">'[209]CPA33-34'!$F$62</definedName>
    <definedName name="INFRASTRUCTURE_ENTRY">#REF!</definedName>
    <definedName name="Inhouse_Response_Cost">#REF!</definedName>
    <definedName name="ininsu25">#REF!</definedName>
    <definedName name="ininsu50">#REF!</definedName>
    <definedName name="INLANDPL1">#REF!</definedName>
    <definedName name="inplast">#REF!</definedName>
    <definedName name="INPUT">#REF!</definedName>
    <definedName name="Input_Data">#REF!</definedName>
    <definedName name="input_index">#REF!</definedName>
    <definedName name="InputData">[210]Testing!$E$8:$E$12,[210]Testing!$E$15:$E$18,[210]Testing!$E$21:$E$23,[210]Testing!$E$26:$E$27,[210]Testing!$E$30:$E$33,[210]Testing!$E$35:$E$37,[210]Testing!$D$43:$F$47</definedName>
    <definedName name="Insert_Data">#REF!</definedName>
    <definedName name="Insert_New_Quote_Line">[28]!Insert_New_Quote_Line</definedName>
    <definedName name="Inst.">#REF!</definedName>
    <definedName name="INST60_OLD_CITY">#REF!</definedName>
    <definedName name="INST60_OLD_ESC">#REF!</definedName>
    <definedName name="INST60_OLD_PROD">#REF!</definedName>
    <definedName name="INST60_OLD_WAGE">#REF!</definedName>
    <definedName name="install">'[132]NEW PRODUCT SALES FORCE'!$C$17</definedName>
    <definedName name="install.B">#REF!</definedName>
    <definedName name="installation">#REF!</definedName>
    <definedName name="INSTR">#REF!</definedName>
    <definedName name="INSTR_REMARKS">#REF!</definedName>
    <definedName name="INSTR_STANDS">#REF!</definedName>
    <definedName name="INSTR_TUBING">#REF!</definedName>
    <definedName name="INSTR60_CITY">#REF!</definedName>
    <definedName name="INSTR60_ESC">#REF!</definedName>
    <definedName name="INSTR60_HRS">#REF!</definedName>
    <definedName name="INSTR60_LAB">#REF!</definedName>
    <definedName name="INSTR60_MAT">#REF!</definedName>
    <definedName name="INSTR60_PROD">#REF!</definedName>
    <definedName name="INSTR60_SC">#REF!</definedName>
    <definedName name="INSTR60_SCHRS">#REF!</definedName>
    <definedName name="INSTR60_TOT">#REF!</definedName>
    <definedName name="INSTR60_WAGE">#REF!</definedName>
    <definedName name="instru">#REF!</definedName>
    <definedName name="insuf">#REF!</definedName>
    <definedName name="insul">#REF!</definedName>
    <definedName name="INSULATION">#REF!</definedName>
    <definedName name="insurance">[145]Factors!$C$29</definedName>
    <definedName name="Insurence">[103]Factors!$B$24</definedName>
    <definedName name="Int_US_Forecast">[147]Database!#REF!</definedName>
    <definedName name="Int_US_Total">[147]Database!#REF!</definedName>
    <definedName name="Int_US_YTD">[147]Database!#REF!</definedName>
    <definedName name="INTALL">#REF!</definedName>
    <definedName name="Interest_exp_growth_fore">#REF!</definedName>
    <definedName name="Interest_exp_inc_fore">#REF!</definedName>
    <definedName name="Internal">#REF!</definedName>
    <definedName name="intpaint">#REF!</definedName>
    <definedName name="IntroPrintArea" hidden="1">#REF!</definedName>
    <definedName name="intumescent">#REF!</definedName>
    <definedName name="Inv_check">#REF!</definedName>
    <definedName name="INV_SCH">#REF!</definedName>
    <definedName name="InvBal">[211]Total!$B:$W</definedName>
    <definedName name="Inventory_growth_fore">#REF!</definedName>
    <definedName name="Invested_capital_growth_fore">#REF!</definedName>
    <definedName name="Invested_capital_turns_fore">#REF!</definedName>
    <definedName name="InvstRate">[156]Title!$G$16</definedName>
    <definedName name="inwords">[212]Wordsdata!#REF!</definedName>
    <definedName name="INXS">#REF!</definedName>
    <definedName name="io">'[202]Material Prices'!$A$5:'[202]Material Prices'!$A$5:$F$65536</definedName>
    <definedName name="Ionics" hidden="1">{"'Sheet1'!$A$1:$R$58"}</definedName>
    <definedName name="iou">#REF!</definedName>
    <definedName name="ipe">#REF!</definedName>
    <definedName name="IPI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>40730.3910069444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38968.4435416667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igation">#REF!</definedName>
    <definedName name="irmf">#REF!</definedName>
    <definedName name="ironm">#REF!</definedName>
    <definedName name="ironm1">#REF!</definedName>
    <definedName name="ironm2">#REF!</definedName>
    <definedName name="Irrigation_system">#REF!</definedName>
    <definedName name="ISEC77">#REF!</definedName>
    <definedName name="ISP">#REF!</definedName>
    <definedName name="Issu_Date">#REF!</definedName>
    <definedName name="ITECH_rate">[90]Inputs!$G$12</definedName>
    <definedName name="item344">#REF!</definedName>
    <definedName name="item347">#REF!</definedName>
    <definedName name="items">'[18]Material&amp;equipment'!$1:$1048576</definedName>
    <definedName name="iteration">[213]!iteration</definedName>
    <definedName name="ITL">'[29]Raw Data'!$C$59</definedName>
    <definedName name="IUYTRE" hidden="1">{"PriceSheetNoMargins",#N/A,FALSE,"PriceSheet"}</definedName>
    <definedName name="j.eight">[91]ANALISYS!$E$4540</definedName>
    <definedName name="j.eleven">[91]ANALISYS!$E$4572</definedName>
    <definedName name="j.fifteen">[91]ANALISYS!$E$4616</definedName>
    <definedName name="j.five">[91]ANALISYS!$E$4508</definedName>
    <definedName name="j.four">[91]ANALISYS!$E$4497</definedName>
    <definedName name="j.one">[91]ANALISYS!$E$4464</definedName>
    <definedName name="j.seven">[91]ANALISYS!$E$4529</definedName>
    <definedName name="j.six">[91]ANALISYS!$E$4519</definedName>
    <definedName name="j.ten">[91]ANALISYS!$E$4561</definedName>
    <definedName name="j.three">[91]ANALISYS!$E$4486</definedName>
    <definedName name="j.twelve">[91]ANALISYS!$E$4582</definedName>
    <definedName name="j.twenty">[91]ANALISYS!$E$4669</definedName>
    <definedName name="j.two">[91]ANALISYS!$E$4475</definedName>
    <definedName name="J_Electricity">#REF!</definedName>
    <definedName name="JAPANGPVC">#REF!</definedName>
    <definedName name="jay">#REF!</definedName>
    <definedName name="jb">#REF!</definedName>
    <definedName name="JCJG">#REF!</definedName>
    <definedName name="JDTYJDFDF" hidden="1">{"PriceSheetNoMargins",#N/A,FALSE,"PriceSheet"}</definedName>
    <definedName name="jdynmtrsyaer">#REF!</definedName>
    <definedName name="jen">[135]Factors!$C$5</definedName>
    <definedName name="jetcgrout">#REF!</definedName>
    <definedName name="jfajdsfjsafljasjfq">#REF!</definedName>
    <definedName name="jfalksjfs">#REF!</definedName>
    <definedName name="jfhhjf" hidden="1">[22]WB!#REF!</definedName>
    <definedName name="JGFHJGHJ">#REF!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fuh">#REF!</definedName>
    <definedName name="jhgf">#REF!</definedName>
    <definedName name="JHGFD" hidden="1">{"PriceSheetNoMargins",#N/A,FALSE,"PriceSheet"}</definedName>
    <definedName name="JHGFDS" hidden="1">{"PriceSheetNoMargins",#N/A,FALSE,"PriceSheet"}</definedName>
    <definedName name="JHGFDSA" hidden="1">{"PriceSheetNoMargins",#N/A,FALSE,"PriceSheet"}</definedName>
    <definedName name="jhhhh" hidden="1">{#N/A,#N/A,FALSE,"CCTV"}</definedName>
    <definedName name="jhjhjjhjhjhjhjhjhjhjhjhjhjhjhj">#REF!</definedName>
    <definedName name="ji">'[214]Material Prices'!$A$5:'[214]Material Prices'!$A$5:$F$65536</definedName>
    <definedName name="jifdhsijflajsdlfa">#REF!</definedName>
    <definedName name="jifsajdjfas">[122]E_Summary!#REF!</definedName>
    <definedName name="jifsjdkjfisa">[122]D_Cntnts!#REF!</definedName>
    <definedName name="jj">#REF!</definedName>
    <definedName name="JJHJ" hidden="1">{"PriceSheetNoMargins",#N/A,FALSE,"PriceSheet"}</definedName>
    <definedName name="jjjj">#REF!</definedName>
    <definedName name="JK_1">{"Book1","BoQ2.XLS"}</definedName>
    <definedName name="JK_2">{"Book1","BoQ2.XLS"}</definedName>
    <definedName name="JK_3">{"Book1","BoQ2.XLS"}</definedName>
    <definedName name="JK_4">{"Book1","BoQ2.XLS"}</definedName>
    <definedName name="JK_5">{"Book1","BoQ2.XLS"}</definedName>
    <definedName name="JK_6">{"Book1","BoQ2.XLS"}</definedName>
    <definedName name="JKDFSJCSDKJ" hidden="1">{#N/A,#N/A,TRUE,"SUM";#N/A,#N/A,TRUE,"EE";#N/A,#N/A,TRUE,"AC";#N/A,#N/A,TRUE,"SN"}</definedName>
    <definedName name="JKHGFC" hidden="1">{"PriceSheetNoMargins",#N/A,FALSE,"PriceSheet"}</definedName>
    <definedName name="jkhjhf">#REF!</definedName>
    <definedName name="jkjjj">'[14]1-G1'!#REF!</definedName>
    <definedName name="jkjk" hidden="1">#REF!</definedName>
    <definedName name="JKJKDK">[28]!JKJKDK</definedName>
    <definedName name="Job_No">#REF!</definedName>
    <definedName name="JobDate">#REF!</definedName>
    <definedName name="JOGGING">#REF!</definedName>
    <definedName name="John">[28]!John</definedName>
    <definedName name="John0">[28]!John0</definedName>
    <definedName name="Jong">#REF!</definedName>
    <definedName name="Jong2">#REF!</definedName>
    <definedName name="JRYJDRYJ" hidden="1">{"PriceSheetNoMargins",#N/A,FALSE,"PriceSheet"}</definedName>
    <definedName name="jsealant">#REF!</definedName>
    <definedName name="JSI">'[215]1A'!#REF!</definedName>
    <definedName name="jtd">[28]!jtd</definedName>
    <definedName name="JUHGFD" hidden="1">{"PriceSheetNoMargins",#N/A,FALSE,"PriceSheet"}</definedName>
    <definedName name="JUHVGF" hidden="1">{"PriceSheetNoMargins",#N/A,FALSE,"PriceSheet"}</definedName>
    <definedName name="JUHYBGVFC" hidden="1">{"PriceSheetNoMargins",#N/A,FALSE,"PriceSheet"}</definedName>
    <definedName name="jul">[216]jul_data!$A:$Y</definedName>
    <definedName name="JUMP">#REF!</definedName>
    <definedName name="jump.st">#REF!</definedName>
    <definedName name="jun">#REF!</definedName>
    <definedName name="JUNCTION">#REF!</definedName>
    <definedName name="junk" hidden="1">{"'Sheet1'!$A$1:$R$58"}</definedName>
    <definedName name="junk10" hidden="1">{"'Sheet1'!$A$1:$R$58"}</definedName>
    <definedName name="junk11" hidden="1">{"'Sheet1'!$A$1:$R$58"}</definedName>
    <definedName name="junk12" hidden="1">{"'Sheet1'!$A$1:$R$58"}</definedName>
    <definedName name="junk13" hidden="1">{"'Sheet1'!$A$1:$R$58"}</definedName>
    <definedName name="junk2" hidden="1">{"'Sheet1'!$A$1:$R$58"}</definedName>
    <definedName name="junk3" hidden="1">{"'Sheet1'!$A$1:$R$58"}</definedName>
    <definedName name="junk4" hidden="1">{"'Sheet1'!$A$1:$R$58"}</definedName>
    <definedName name="junk5" hidden="1">{"'Sheet1'!$A$1:$R$58"}</definedName>
    <definedName name="junker">#REF!</definedName>
    <definedName name="JUS">"$#REF!.$#REF!$#REF!"</definedName>
    <definedName name="JV_Office">#REF!</definedName>
    <definedName name="JXJFJFJDJ" hidden="1">{"PriceSheetNoMargins",#N/A,FALSE,"PriceSheet"}</definedName>
    <definedName name="jyen">'[150]Factor Sheet'!$C$8</definedName>
    <definedName name="JYHJYHJYHJY" hidden="1">{"PriceSheetNoMargins",#N/A,FALSE,"PriceSheet"}</definedName>
    <definedName name="JYJXFJXFJ" hidden="1">{"PriceSheetNoMargins",#N/A,FALSE,"PriceSheet"}</definedName>
    <definedName name="k.eight">[91]ANALISYS!$E$4793</definedName>
    <definedName name="k.eighteen">[91]ANALISYS!$E$4930</definedName>
    <definedName name="k.eleven">[91]ANALISYS!$E$4832</definedName>
    <definedName name="k.fifteen">[91]ANALISYS!$E$4885</definedName>
    <definedName name="k.five">[91]ANALISYS!$E$4766</definedName>
    <definedName name="k.four">[91]ANALISYS!$E$4737</definedName>
    <definedName name="k.fourteen">[91]ANALISYS!$E$4870</definedName>
    <definedName name="k.nine">[91]ANALISYS!$E$4806</definedName>
    <definedName name="k.nineteen">[91]ANALISYS!$E$4946</definedName>
    <definedName name="k.oflyifeskrjuwryahte">#REF!</definedName>
    <definedName name="k.one">[91]ANALISYS!$E$4697</definedName>
    <definedName name="k.seven">[91]ANALISYS!$E$4780</definedName>
    <definedName name="k.seventeen">[91]ANALISYS!$E$4913</definedName>
    <definedName name="k.six">[91]ANALISYS!$E$4753</definedName>
    <definedName name="k.sixteen">[91]ANALISYS!$E$4898</definedName>
    <definedName name="k.ten">[91]ANALISYS!$E$4819</definedName>
    <definedName name="k.thirteen">[91]ANALISYS!$E$4858</definedName>
    <definedName name="k.three">[91]ANALISYS!$E$4724</definedName>
    <definedName name="k.twelve">[91]ANALISYS!$E$4845</definedName>
    <definedName name="k.twenty">[91]ANALISYS!$E$4960</definedName>
    <definedName name="k.two">[91]ANALISYS!$E$4711</definedName>
    <definedName name="k_3">#REF!</definedName>
    <definedName name="K_Water">#REF!</definedName>
    <definedName name="k1_table">#REF!</definedName>
    <definedName name="k1x">[217]Design!#REF!</definedName>
    <definedName name="k1y">[217]Design!#REF!</definedName>
    <definedName name="k2x">[217]Design!#REF!</definedName>
    <definedName name="k2y">[217]Design!#REF!</definedName>
    <definedName name="kamount">#REF!</definedName>
    <definedName name="kbblk">#REF!</definedName>
    <definedName name="kcal_H_____LH">[218]STMspry!$E$5</definedName>
    <definedName name="kcode">#REF!</definedName>
    <definedName name="KD">[219]ancillary!$I$5</definedName>
    <definedName name="KDSDSFFDSJKLJFDS" hidden="1">{#N/A,#N/A,FALSE,"Cust.Disc.Profile";#N/A,#N/A,FALSE,"Referral 1";#N/A,#N/A,FALSE,"Referral 2";#N/A,#N/A,FALSE,"Referral 3";#N/A,#N/A,FALSE,"Approval+Reportback "}</definedName>
    <definedName name="KE">#REF!</definedName>
    <definedName name="ked1.5">#REF!</definedName>
    <definedName name="kelly">#REF!</definedName>
    <definedName name="kent" hidden="1">#REF!</definedName>
    <definedName name="kerabond">#REF!</definedName>
    <definedName name="keracolor1">#REF!</definedName>
    <definedName name="keracolor2">#REF!</definedName>
    <definedName name="keraquick">#REF!</definedName>
    <definedName name="kerbl">#REF!</definedName>
    <definedName name="KEY">#REF!</definedName>
    <definedName name="kg">#REF!</definedName>
    <definedName name="kghlgh" hidden="1">{#N/A,#N/A,FALSE,"CCTV"}</definedName>
    <definedName name="khaldoun" hidden="1">{"'Break down'!$A$4"}</definedName>
    <definedName name="khongtruotgia" hidden="1">{"'Sheet1'!$L$16"}</definedName>
    <definedName name="KIKI">#REF!</definedName>
    <definedName name="KITCHEN">'[128]DETAIL '!#REF!</definedName>
    <definedName name="kitchendining">#REF!</definedName>
    <definedName name="KitchenEquipment">'[76]Ra  stair'!#REF!</definedName>
    <definedName name="kitdr">#REF!</definedName>
    <definedName name="KIU">#REF!</definedName>
    <definedName name="kiulil" hidden="1">{#N/A,#N/A,FALSE,"CCTV"}</definedName>
    <definedName name="KJ">[28]!KJ</definedName>
    <definedName name="KJBGTJHIHH">#REF!</definedName>
    <definedName name="kjhgdfsd">#REF!</definedName>
    <definedName name="KJHGFD" hidden="1">{"PriceSheetNoMargins",#N/A,FALSE,"PriceSheet"}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" hidden="1">{"'Sheet1'!$A$1:$R$58"}</definedName>
    <definedName name="kjhlh" hidden="1">{#N/A,#N/A,FALSE,"CCTV"}</definedName>
    <definedName name="kjhljhk" hidden="1">{#N/A,#N/A,FALSE,"CCTV"}</definedName>
    <definedName name="kjjj">#REF!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L">[28]!KKKL</definedName>
    <definedName name="klik" hidden="1">#REF!</definedName>
    <definedName name="kljhgfd">#REF!</definedName>
    <definedName name="KLKM">#REF!</definedName>
    <definedName name="klsdfhpwierypwer">#REF!</definedName>
    <definedName name="kodekdle">#REF!</definedName>
    <definedName name="kok" hidden="1">#REF!</definedName>
    <definedName name="KOREAVC">#REF!</definedName>
    <definedName name="koro7">#REF!</definedName>
    <definedName name="korocolor">#REF!</definedName>
    <definedName name="koroline">#REF!</definedName>
    <definedName name="koropox">#REF!</definedName>
    <definedName name="KOUKI">#REF!</definedName>
    <definedName name="KOUNT">#REF!</definedName>
    <definedName name="kp">'[104]Det Import'!#REF!</definedName>
    <definedName name="kqty">#REF!</definedName>
    <definedName name="KRW">#REF!</definedName>
    <definedName name="KS">#REF!</definedName>
    <definedName name="ku">[220]Publicbuilding!$Q$109</definedName>
    <definedName name="kukffu">[28]!kukffu</definedName>
    <definedName name="kuuu">[28]!kuuu</definedName>
    <definedName name="l.1">#REF!</definedName>
    <definedName name="l.10">#REF!</definedName>
    <definedName name="L.100mm_thick_block_work">[65]RESOURCES!$A$101</definedName>
    <definedName name="L.100mm_thick_block_work_solid">[65]RESOURCES!$A$104</definedName>
    <definedName name="l.13">#REF!</definedName>
    <definedName name="L.150mm_thick_block_work">[65]RESOURCES!$A$102</definedName>
    <definedName name="L.150mm_thick_block_work_solid">[65]RESOURCES!$A$105</definedName>
    <definedName name="l.2">#REF!</definedName>
    <definedName name="L.200mm_thick_block_work">[65]RESOURCES!$A$103</definedName>
    <definedName name="L.200mm_thick_Block_Work_Hollow_curved">[65]RESOURCES!$A$107</definedName>
    <definedName name="L.200mm_thick_block_work_solid">[65]RESOURCES!$A$106</definedName>
    <definedName name="L.20mm_thk._cement_rendering_with_glass_strips">[65]RESOURCES!$A$287</definedName>
    <definedName name="l.22">#REF!</definedName>
    <definedName name="l.23">#REF!</definedName>
    <definedName name="l.24">#REF!</definedName>
    <definedName name="l.25">#REF!</definedName>
    <definedName name="l.26">#REF!</definedName>
    <definedName name="l.27">#REF!</definedName>
    <definedName name="l.3">#REF!</definedName>
    <definedName name="l.4">#REF!</definedName>
    <definedName name="l.5">#REF!</definedName>
    <definedName name="l.6">#REF!</definedName>
    <definedName name="l.7">#REF!</definedName>
    <definedName name="l.8">#REF!</definedName>
    <definedName name="l.9">#REF!</definedName>
    <definedName name="L.Brick_Work_112.5">[65]RESOURCES!$A$114</definedName>
    <definedName name="L.Carpenter">[65]RESOURCES!$A$115</definedName>
    <definedName name="L.Cement_Rendering">[65]RESOURCES!$A$31</definedName>
    <definedName name="L.Cement_Rendering_with_Cement_Floating">[65]RESOURCES!$A$121</definedName>
    <definedName name="L.Cement_Skirting">[65]RESOURCES!$A$156</definedName>
    <definedName name="L.Cement_Skirting__curved">[65]RESOURCES!$A$157</definedName>
    <definedName name="L.Concrete_Beams_and_Slab">[65]RESOURCES!$A$69</definedName>
    <definedName name="L.Concrete_Column_Walls">[65]RESOURCES!$A$68</definedName>
    <definedName name="L.Concrete_Lintels_Kikers">[65]RESOURCES!$A$71</definedName>
    <definedName name="L.Concrete_Slabs_and_Beds">[65]RESOURCES!$A$67</definedName>
    <definedName name="L.Concrete_Staircase">[65]RESOURCES!$A$72</definedName>
    <definedName name="L.Construction_of_drip_edge">[65]RESOURCES!$A$288</definedName>
    <definedName name="l.Edges_Painting">[65]RESOURCES!$A$191</definedName>
    <definedName name="L.External_painting">[65]RESOURCES!$A$343</definedName>
    <definedName name="l.five">[91]ANALISYS!$E$5058</definedName>
    <definedName name="L.Fixing_Granite_Threshold">[65]RESOURCES!$A$161</definedName>
    <definedName name="L.Floor_tile_100x100">[65]RESOURCES!$A$165</definedName>
    <definedName name="L.Floor_Tile_300x300">[65]RESOURCES!$A$163</definedName>
    <definedName name="L.Floor_Tile_600x600">[65]RESOURCES!$A$152</definedName>
    <definedName name="L.Formwork_Beams">[65]RESOURCES!$A$79</definedName>
    <definedName name="L.Formwork_Column">[65]RESOURCES!$A$76</definedName>
    <definedName name="L.Formwork_Curved_Beams">[65]RESOURCES!$A$81</definedName>
    <definedName name="L.Formwork_Curved_Walls">[65]RESOURCES!$A$80</definedName>
    <definedName name="L.Formwork_Edges">[65]RESOURCES!$A$84</definedName>
    <definedName name="L.FOrmwork_Edges_Curved">[65]RESOURCES!$A$129</definedName>
    <definedName name="L.Formwork_Foundation">[65]RESOURCES!$A$75</definedName>
    <definedName name="L.Formwork_Slabs">[65]RESOURCES!$A$78</definedName>
    <definedName name="L.Formwork_Staircase">[65]RESOURCES!$A$83</definedName>
    <definedName name="L.Formwork_Tie_Beam">[65]RESOURCES!$A$73</definedName>
    <definedName name="L.Formwork_Walls">[65]RESOURCES!$A$77</definedName>
    <definedName name="l.four">[91]ANALISYS!$E$5038</definedName>
    <definedName name="L.Granite_Wall_TIles">[65]RESOURCES!$A$179</definedName>
    <definedName name="L.Granolathic_FInish">[65]RESOURCES!$A$154</definedName>
    <definedName name="L.Grinding_charges_for_block_wall_fair_faced">[65]RESOURCES!$A$339</definedName>
    <definedName name="L.Grinding_charges_for_concrete_walls_to_fair_faced">[65]RESOURCES!$A$340</definedName>
    <definedName name="L.Helper">[65]RESOURCES!$A$38</definedName>
    <definedName name="L.Honey_comb_repair_by_labour_in_reveals">[65]RESOURCES!$A$341</definedName>
    <definedName name="l.Hume_Pipe_Laying_200mm_dia">[65]RESOURCES!$A$239</definedName>
    <definedName name="l.Hume_Pipe_Laying_300mm_dia">[65]RESOURCES!$A$240</definedName>
    <definedName name="l.Hume_Pipe_Laying_400mm_dia">[65]RESOURCES!$A$241</definedName>
    <definedName name="l.Hume_Pipe_Laying_600mm_dia">[65]RESOURCES!$A$242</definedName>
    <definedName name="L.Interlocking_Paving_Block">[65]RESOURCES!$A$205</definedName>
    <definedName name="l.Internal_Painting">[65]RESOURCES!$A$189</definedName>
    <definedName name="L.Internal_Painting_with_Skim_Coat">[65]RESOURCES!$A$234</definedName>
    <definedName name="L.Internal_Plaster">[65]RESOURCES!$A$174</definedName>
    <definedName name="L.Kerb_instalation">[65]RESOURCES!$A$208</definedName>
    <definedName name="L.Laying_142_Mesh">[65]RESOURCES!$A$227</definedName>
    <definedName name="l.Manhole_Garbage_Waste_450x450x450">[65]RESOURCES!$A$258</definedName>
    <definedName name="l.Manhole_Garbage_Waste_450x450x600">[65]RESOURCES!$A$259</definedName>
    <definedName name="l.Manhole_Grease_Trap_2000x1000x1200">[65]RESOURCES!$A$260</definedName>
    <definedName name="l.Manhole_Sewer_1000x1000x1075">[65]RESOURCES!$A$250</definedName>
    <definedName name="l.Manhole_Sewer_1000x1000x1200">[65]RESOURCES!$A$251</definedName>
    <definedName name="l.Manhole_Sewer_1000x1000x950">[65]RESOURCES!$A$249</definedName>
    <definedName name="l.Manhole_Sewer_450x450x450">[65]RESOURCES!$A$243</definedName>
    <definedName name="l.Manhole_Sewer_600x600x500">[65]RESOURCES!$A$244</definedName>
    <definedName name="l.Manhole_Sewer_600x600x650">[65]RESOURCES!$A$245</definedName>
    <definedName name="l.Manhole_Sewer_900x900x775">[65]RESOURCES!$A$246</definedName>
    <definedName name="l.Manhole_Sewer_900x900x875">[65]RESOURCES!$A$247</definedName>
    <definedName name="l.Manhole_Sewer_900x900x900">[65]RESOURCES!$A$248</definedName>
    <definedName name="l.Manhole_Sewer_Intercepter_1000x1000x1300">[65]RESOURCES!$A$252</definedName>
    <definedName name="l.Manhole_Storm_Water_1200x1200x1250">[65]RESOURCES!$A$261</definedName>
    <definedName name="l.Manhole_Storm_Water_1200x1200x2000">[65]RESOURCES!$A$265</definedName>
    <definedName name="l.Manhole_Storm_Water_600x600x300">[65]RESOURCES!$A$264</definedName>
    <definedName name="l.Manhole_Storm_Water_800x800x800">[65]RESOURCES!$A$263</definedName>
    <definedName name="l.Manhole_Storm_Water_900x900x900">[65]RESOURCES!$A$262</definedName>
    <definedName name="l.Manhole_waste_600x600x500">[65]RESOURCES!$A$253</definedName>
    <definedName name="l.Manhole_waste_600x600x650">[65]RESOURCES!$A$254</definedName>
    <definedName name="l.Manhole_waste_trap_300x300x200">[65]RESOURCES!$A$255</definedName>
    <definedName name="l.Manhole_waste_trap_900x900x725">[65]RESOURCES!$A$256</definedName>
    <definedName name="l.Manhole_waste_trap_900x900x750">[65]RESOURCES!$A$257</definedName>
    <definedName name="l.one">[91]ANALISYS!$E$4981</definedName>
    <definedName name="L.Operator">[65]RESOURCES!$A$33</definedName>
    <definedName name="L.Plaster_with_reveals">[65]RESOURCES!$A$359</definedName>
    <definedName name="L.Plinth_Plaster">[65]RESOURCES!$A$199</definedName>
    <definedName name="L.Polythene_Laying">[65]RESOURCES!$A$120</definedName>
    <definedName name="L.Power_Trowel">[65]RESOURCES!$A$153</definedName>
    <definedName name="L.Random_rubble_work">[65]RESOURCES!$A$29</definedName>
    <definedName name="L.Reinforcement_Labour">[65]RESOURCES!$A$96</definedName>
    <definedName name="L.Reinforcement_Labour_Mechanical_Splices">[65]RESOURCES!$A$228</definedName>
    <definedName name="L.Reinforcement_Labour_With_Mechanical_Slices">[65]RESOURCES!$A$95</definedName>
    <definedName name="L.Reveals">[65]RESOURCES!$A$182</definedName>
    <definedName name="l.six">[91]ANALISYS!$E$5078</definedName>
    <definedName name="l.Soffit_Painting">[65]RESOURCES!$A$190</definedName>
    <definedName name="L.Soffit_plaster">[65]RESOURCES!$A$183</definedName>
    <definedName name="L.Soffit_Reveals">[65]RESOURCES!$A$184</definedName>
    <definedName name="l.three">[91]ANALISYS!$E$5014</definedName>
    <definedName name="L.Tile_Skirting__including_forming_edge">[65]RESOURCES!$A$155</definedName>
    <definedName name="l.two">[91]ANALISYS!$E$4995</definedName>
    <definedName name="L.Welder">[65]RESOURCES!$A$49</definedName>
    <definedName name="l___0">#REF!</definedName>
    <definedName name="L_12.2">[221]Services_InitialEst_UtilityServ!$B$24</definedName>
    <definedName name="L_18.3">[221]Services_InitialEst_UtilityServ!$B$23</definedName>
    <definedName name="L_24.7">[221]Services_InitialEst_UtilityServ!$B$22</definedName>
    <definedName name="L_45.7">[221]Services_InitialEst_UtilityServ!$B$21</definedName>
    <definedName name="L_65">[221]Services_InitialEst_UtilityServ!$B$20</definedName>
    <definedName name="L_Lab">[51]PW!$L$18</definedName>
    <definedName name="L_Mat">[51]PW!$L$13</definedName>
    <definedName name="l1x1">#REF!</definedName>
    <definedName name="l2x1">#REF!</definedName>
    <definedName name="l2x2">#REF!</definedName>
    <definedName name="l2x3">#REF!</definedName>
    <definedName name="l2x4">#REF!</definedName>
    <definedName name="la">#REF!</definedName>
    <definedName name="laav">#REF!</definedName>
    <definedName name="lab">'[150]Factor Sheet'!$D$31</definedName>
    <definedName name="LAB_2">#N/A</definedName>
    <definedName name="labb">#REF!</definedName>
    <definedName name="labbb">#REF!</definedName>
    <definedName name="labor_a">[222]Sheet2!$C$10</definedName>
    <definedName name="labor_d">[222]Sheet2!$C$11</definedName>
    <definedName name="LABOR1">#N/A</definedName>
    <definedName name="Labour_name">'[223]Rate Sheet'!$B$28:$B$46</definedName>
    <definedName name="Labour_name.">'[224]Rate Sheet'!$B$25:$B$43</definedName>
    <definedName name="Labour_Productivity">[28]!Labour_Productivity</definedName>
    <definedName name="Labour_RBD">'[225]3.Labour'!$B$7:$E$17</definedName>
    <definedName name="labourcost1">"$#REF!.$AH$43"</definedName>
    <definedName name="labourcost1_10">"$#REF!.$AH$43"</definedName>
    <definedName name="labourcost1_9">"$#REF!.$AH$43"</definedName>
    <definedName name="LABOURFPL1">#REF!</definedName>
    <definedName name="LabourName_RBD">'[225]3.Labour'!$B$7:$B$17</definedName>
    <definedName name="labr">[207]EST!$AE$17</definedName>
    <definedName name="labr_10">#N/A</definedName>
    <definedName name="labR_4">#REF!</definedName>
    <definedName name="labr_9">#N/A</definedName>
    <definedName name="labu">"$#REF!.$#REF!$#REF!"</definedName>
    <definedName name="lac0.4">#REF!</definedName>
    <definedName name="lac0.5">#REF!</definedName>
    <definedName name="lac0.75">#REF!</definedName>
    <definedName name="lac1.1">#REF!</definedName>
    <definedName name="lac1.5">#REF!</definedName>
    <definedName name="lac1.7">#REF!</definedName>
    <definedName name="lac10.5">#REF!</definedName>
    <definedName name="lac2.2">#REF!</definedName>
    <definedName name="lac2.5">#REF!</definedName>
    <definedName name="lac3.75">#REF!</definedName>
    <definedName name="lac4.5">#REF!</definedName>
    <definedName name="lac5.5">#REF!</definedName>
    <definedName name="lac7.5">#REF!</definedName>
    <definedName name="lade1">[48]Factors!$AB$272</definedName>
    <definedName name="lade10">[48]Factors!$AB$281</definedName>
    <definedName name="lade11">[48]Factors!$AB$282</definedName>
    <definedName name="lade12">[48]Factors!$AB$283</definedName>
    <definedName name="lade13">[48]Factors!$AB$284</definedName>
    <definedName name="lade14">[48]Factors!$AB$285</definedName>
    <definedName name="lade15">[48]Factors!$AB$286</definedName>
    <definedName name="lade16">[48]Factors!$AB$287</definedName>
    <definedName name="lade17">[48]Factors!$AB$288</definedName>
    <definedName name="lade18">[48]Factors!$AB$289</definedName>
    <definedName name="lade2">[48]Factors!$AB$273</definedName>
    <definedName name="lade3">[48]Factors!$AB$274</definedName>
    <definedName name="lade4">[48]Factors!$AB$275</definedName>
    <definedName name="lade5">[48]Factors!$AB$276</definedName>
    <definedName name="lade6">[48]Factors!$AB$277</definedName>
    <definedName name="lade7">[48]Factors!$AB$278</definedName>
    <definedName name="lade8">[48]Factors!$AB$279</definedName>
    <definedName name="lade9">[48]Factors!$AB$280</definedName>
    <definedName name="ladies">#REF!</definedName>
    <definedName name="lady">"Picture 223"</definedName>
    <definedName name="laf">#REF!</definedName>
    <definedName name="lafv100">#REF!</definedName>
    <definedName name="lafv125">#REF!</definedName>
    <definedName name="lafv15">#REF!</definedName>
    <definedName name="lafv150">#REF!</definedName>
    <definedName name="lafv20">#REF!</definedName>
    <definedName name="lafv200">#REF!</definedName>
    <definedName name="lafv25">#REF!</definedName>
    <definedName name="lafv250">#REF!</definedName>
    <definedName name="lafv32">#REF!</definedName>
    <definedName name="lafv40">#REF!</definedName>
    <definedName name="lafv50">#REF!</definedName>
    <definedName name="lafv65">[49]Factors!$O$121</definedName>
    <definedName name="lafv80">[49]Factors!$O$122</definedName>
    <definedName name="lag0.04">#REF!</definedName>
    <definedName name="lag0.06">#REF!</definedName>
    <definedName name="lag0.08">#REF!</definedName>
    <definedName name="lag0.1">#REF!</definedName>
    <definedName name="lag0.15">#REF!</definedName>
    <definedName name="lag0.2">#REF!</definedName>
    <definedName name="lag0.25">#REF!</definedName>
    <definedName name="lag0.3">#REF!</definedName>
    <definedName name="lag0.35">#REF!</definedName>
    <definedName name="lag0.4">#REF!</definedName>
    <definedName name="lag350x350">[55]Factors!$J$383</definedName>
    <definedName name="lag400x400">[55]Factors!$J$384</definedName>
    <definedName name="lag500x500">[55]Factors!$J$386</definedName>
    <definedName name="lagab0.4">#REF!</definedName>
    <definedName name="lahu10500">#REF!</definedName>
    <definedName name="lahu11300">#REF!</definedName>
    <definedName name="lahu12200">#REF!</definedName>
    <definedName name="lahu13300">#REF!</definedName>
    <definedName name="lahu15100">#REF!</definedName>
    <definedName name="lahu17100">#REF!</definedName>
    <definedName name="lahu3600">#REF!</definedName>
    <definedName name="lahu4800">#REF!</definedName>
    <definedName name="lahu5500">#REF!</definedName>
    <definedName name="lahuh10500">#REF!</definedName>
    <definedName name="lahuh11300">#REF!</definedName>
    <definedName name="lahuh12200">#REF!</definedName>
    <definedName name="lahuh13300">#REF!</definedName>
    <definedName name="lahuh15100">#REF!</definedName>
    <definedName name="lahuh17100">#REF!</definedName>
    <definedName name="lahuh19000">#REF!</definedName>
    <definedName name="lahuh21000">#REF!</definedName>
    <definedName name="lahuh23000">#REF!</definedName>
    <definedName name="lahuh24000">#REF!</definedName>
    <definedName name="lahuh2500">#REF!</definedName>
    <definedName name="lahuh26000">#REF!</definedName>
    <definedName name="lahuh28000">#REF!</definedName>
    <definedName name="lahuh3600">#REF!</definedName>
    <definedName name="lahuh4800">#REF!</definedName>
    <definedName name="lahuh5500">#REF!</definedName>
    <definedName name="lahuh6200">#REF!</definedName>
    <definedName name="lahuh6900">#REF!</definedName>
    <definedName name="lahuh7900">#REF!</definedName>
    <definedName name="lahuh9000">#REF!</definedName>
    <definedName name="lahuh9900">#REF!</definedName>
    <definedName name="lahuv10500">#REF!</definedName>
    <definedName name="lahuv11300">#REF!</definedName>
    <definedName name="lahuv12200">#REF!</definedName>
    <definedName name="lahuv13300">#REF!</definedName>
    <definedName name="lahuv15100">#REF!</definedName>
    <definedName name="lahuv17100">#REF!</definedName>
    <definedName name="lahuv19000">#REF!</definedName>
    <definedName name="lahuv21000">#REF!</definedName>
    <definedName name="lahuv23000">#REF!</definedName>
    <definedName name="lahuv24000">#REF!</definedName>
    <definedName name="lahuv2500">#REF!</definedName>
    <definedName name="lahuv26000">#REF!</definedName>
    <definedName name="lahuv28000">#REF!</definedName>
    <definedName name="lahuv3600">#REF!</definedName>
    <definedName name="lahuv4800">#REF!</definedName>
    <definedName name="lahuv5500">#REF!</definedName>
    <definedName name="lahuv6200">#REF!</definedName>
    <definedName name="lahuv6900">#REF!</definedName>
    <definedName name="lahuv7900">#REF!</definedName>
    <definedName name="lahuv9000">#REF!</definedName>
    <definedName name="lahuv9900">#REF!</definedName>
    <definedName name="LALA">#REF!</definedName>
    <definedName name="laminate">#REF!</definedName>
    <definedName name="lamp.ceiling">#REF!</definedName>
    <definedName name="Land_HouseRent">#REF!</definedName>
    <definedName name="LandHouseRent">#REF!</definedName>
    <definedName name="Landscape">#REF!</definedName>
    <definedName name="Landscaping">#REF!</definedName>
    <definedName name="Langal">#REF!</definedName>
    <definedName name="Langal_10">"$#REF!.$D$58"</definedName>
    <definedName name="Langal_4">#REF!</definedName>
    <definedName name="Langal_5">#REF!</definedName>
    <definedName name="Langal_9">"$#REF!.$D$58"</definedName>
    <definedName name="lap">[226]General!$B$2:$G$9</definedName>
    <definedName name="lapidolith">#REF!</definedName>
    <definedName name="lar">[48]Factors!$V$89</definedName>
    <definedName name="Large">#REF!</definedName>
    <definedName name="lasl.05">#REF!</definedName>
    <definedName name="Last_Row___0">NA()</definedName>
    <definedName name="Last_Row___10">NA()</definedName>
    <definedName name="Last_Row___2">NA()</definedName>
    <definedName name="Last_Row___3">NA()</definedName>
    <definedName name="Last_Row___4">NA()</definedName>
    <definedName name="Last_Row___5">NA()</definedName>
    <definedName name="Last_Row___6">NA()</definedName>
    <definedName name="Last_Row___7">NA()</definedName>
    <definedName name="Last_Row___8">NA()</definedName>
    <definedName name="Last_Row___9">NA()</definedName>
    <definedName name="lastyrmonth">[140]Legend!$B$7</definedName>
    <definedName name="lastyrquarter">[144]Legend!#REF!</definedName>
    <definedName name="LAT">#REF!</definedName>
    <definedName name="latapoxy">#REF!</definedName>
    <definedName name="latgrout1">#REF!</definedName>
    <definedName name="latgrout2">#REF!</definedName>
    <definedName name="latgrout3">#REF!</definedName>
    <definedName name="lath">#REF!</definedName>
    <definedName name="Latin_America_Group">#REF!</definedName>
    <definedName name="LATINAMERICA">#REF!</definedName>
    <definedName name="lba">'[138]BOQ PP'!$G$4</definedName>
    <definedName name="lbbs.1">#REF!</definedName>
    <definedName name="lbcv100">#REF!</definedName>
    <definedName name="lbcv125">#REF!</definedName>
    <definedName name="lbcv15">#REF!</definedName>
    <definedName name="lbcv150">#REF!</definedName>
    <definedName name="lbcv20">#REF!</definedName>
    <definedName name="lbcv200">#REF!</definedName>
    <definedName name="lbcv25">#REF!</definedName>
    <definedName name="lbcv250">#REF!</definedName>
    <definedName name="lbcv300">#REF!</definedName>
    <definedName name="lbcv32">#REF!</definedName>
    <definedName name="lbcv40">#REF!</definedName>
    <definedName name="lbcv50">#REF!</definedName>
    <definedName name="lbcv65">#REF!</definedName>
    <definedName name="lbcv80">#REF!</definedName>
    <definedName name="LBFV150">#REF!</definedName>
    <definedName name="LBFV65">#REF!</definedName>
    <definedName name="LBFV80">#REF!</definedName>
    <definedName name="lbib">#REF!</definedName>
    <definedName name="lbip">#REF!</definedName>
    <definedName name="lblv100">#REF!</definedName>
    <definedName name="lblv125">#REF!</definedName>
    <definedName name="lblv15">#REF!</definedName>
    <definedName name="lblv150">#REF!</definedName>
    <definedName name="lblv20">#REF!</definedName>
    <definedName name="lblv200">#REF!</definedName>
    <definedName name="lblv25">#REF!</definedName>
    <definedName name="lblv250">#REF!</definedName>
    <definedName name="lblv300">#REF!</definedName>
    <definedName name="lblv32">#REF!</definedName>
    <definedName name="lblv40">#REF!</definedName>
    <definedName name="lblv50">#REF!</definedName>
    <definedName name="lblv65">#REF!</definedName>
    <definedName name="lblv80">#REF!</definedName>
    <definedName name="lbrc">#REF!</definedName>
    <definedName name="lbrd.1">#REF!</definedName>
    <definedName name="lbsh">#REF!</definedName>
    <definedName name="lbtub">#REF!</definedName>
    <definedName name="lbutv350">#REF!</definedName>
    <definedName name="lbutv400">#REF!</definedName>
    <definedName name="LC" comment="Local Charges">#REF!</definedName>
    <definedName name="LC_10">#REF!</definedName>
    <definedName name="LC_9">#REF!</definedName>
    <definedName name="lca">#REF!</definedName>
    <definedName name="lcan">#REF!</definedName>
    <definedName name="LCC_EXPAT">'[29]Raw Data'!$D$7</definedName>
    <definedName name="LCC_LOCAL">'[29]Raw Data'!$D$8</definedName>
    <definedName name="lcdpi100">#REF!</definedName>
    <definedName name="lcdpi125">#REF!</definedName>
    <definedName name="lcdpi15">#REF!</definedName>
    <definedName name="lcdpi150">#REF!</definedName>
    <definedName name="lcdpi20">#REF!</definedName>
    <definedName name="lcdpi25">[7]Factors!$J$489</definedName>
    <definedName name="lcdpi32">#REF!</definedName>
    <definedName name="lcdpi40">#REF!</definedName>
    <definedName name="lcdpi50">#REF!</definedName>
    <definedName name="lcdpi65">#REF!</definedName>
    <definedName name="lcdpi80">#REF!</definedName>
    <definedName name="lcfan">#REF!</definedName>
    <definedName name="lcla">#REF!</definedName>
    <definedName name="lcla100">#REF!</definedName>
    <definedName name="lcla125">#REF!</definedName>
    <definedName name="lcla15">#REF!</definedName>
    <definedName name="lcla150">#REF!</definedName>
    <definedName name="lcla20">#REF!</definedName>
    <definedName name="lcla200">#REF!</definedName>
    <definedName name="lcla25">#REF!</definedName>
    <definedName name="lcla250">#REF!</definedName>
    <definedName name="lcla300">#REF!</definedName>
    <definedName name="lcla32">#REF!</definedName>
    <definedName name="lcla350">#REF!</definedName>
    <definedName name="lcla40">#REF!</definedName>
    <definedName name="lcla400">#REF!</definedName>
    <definedName name="lcla450">#REF!</definedName>
    <definedName name="lcla50">#REF!</definedName>
    <definedName name="lcla65">#REF!</definedName>
    <definedName name="lcla80">#REF!</definedName>
    <definedName name="lcmf">[55]Factors!$P$438</definedName>
    <definedName name="lco">#REF!</definedName>
    <definedName name="lcoping">#REF!</definedName>
    <definedName name="LCP54.1">#REF!</definedName>
    <definedName name="lcpi160">#REF!</definedName>
    <definedName name="lcpi200">#REF!</definedName>
    <definedName name="lcpi250">#REF!</definedName>
    <definedName name="lcpi315">#REF!</definedName>
    <definedName name="lcpi355">#REF!</definedName>
    <definedName name="LD4.1200">[66]Price!$D$82</definedName>
    <definedName name="ldbsi">#REF!</definedName>
    <definedName name="ldbwb">#REF!</definedName>
    <definedName name="LDCLD">#REF!</definedName>
    <definedName name="ldf">#REF!</definedName>
    <definedName name="ldgrating">#REF!</definedName>
    <definedName name="ldgrating2">#REF!</definedName>
    <definedName name="ldiff">#REF!</definedName>
    <definedName name="ldig100">#REF!</definedName>
    <definedName name="ldig125">#REF!</definedName>
    <definedName name="ldig150">#REF!</definedName>
    <definedName name="ldig200">#REF!</definedName>
    <definedName name="ldig250">#REF!</definedName>
    <definedName name="ldig300">#REF!</definedName>
    <definedName name="ldig65">#REF!</definedName>
    <definedName name="ldig80">#REF!</definedName>
    <definedName name="ldins">#REF!</definedName>
    <definedName name="ldins50">[48]Factors!$L$256</definedName>
    <definedName name="ldp">#REF!</definedName>
    <definedName name="LDRAFT_rate">[90]Inputs!$G$7</definedName>
    <definedName name="Leadtime" hidden="1">{"'Sheet1'!$A$1:$R$58"}</definedName>
    <definedName name="Lean">'[71]Build Up rate'!$D$14</definedName>
    <definedName name="lean50">'[134]SCH2'!$N$1</definedName>
    <definedName name="lean75">#REF!</definedName>
    <definedName name="leftfmk">#REF!</definedName>
    <definedName name="LEGAL">#REF!</definedName>
    <definedName name="lei">#REF!</definedName>
    <definedName name="Len">#REF!</definedName>
    <definedName name="LENG_rate">[90]Inputs!$G$6</definedName>
    <definedName name="length1">#REF!</definedName>
    <definedName name="lev">#REF!</definedName>
    <definedName name="lexca1">[105]Factors!$E$286</definedName>
    <definedName name="lexca2">#REF!</definedName>
    <definedName name="lexca3">#REF!</definedName>
    <definedName name="lfa.1">#REF!</definedName>
    <definedName name="lfa.2">#REF!</definedName>
    <definedName name="lfa.3">#REF!</definedName>
    <definedName name="lfa.4">#REF!</definedName>
    <definedName name="lfan13">[57]Factors!$W$167</definedName>
    <definedName name="lfcu11">#REF!</definedName>
    <definedName name="lfcu2.75">#REF!</definedName>
    <definedName name="lfcu4">#REF!</definedName>
    <definedName name="lfcu5.5">#REF!</definedName>
    <definedName name="lfcu7.5">#REF!</definedName>
    <definedName name="lfd0.1">#REF!</definedName>
    <definedName name="lfd0.2">#REF!</definedName>
    <definedName name="lfd0.3">#REF!</definedName>
    <definedName name="lfd0.4">#REF!</definedName>
    <definedName name="lfd0.5">#REF!</definedName>
    <definedName name="lfd0.6">#REF!</definedName>
    <definedName name="lfd0.7">#REF!</definedName>
    <definedName name="lfd0.8">#REF!</definedName>
    <definedName name="lfd0.9">#REF!</definedName>
    <definedName name="lfd1.0">#REF!</definedName>
    <definedName name="lfd1.2">#REF!</definedName>
    <definedName name="lfd1.4">#REF!</definedName>
    <definedName name="lfd1.6">#REF!</definedName>
    <definedName name="lfd1.8">#REF!</definedName>
    <definedName name="lfd2.0">#REF!</definedName>
    <definedName name="lfd2.2">#REF!</definedName>
    <definedName name="lfd2.4">#REF!</definedName>
    <definedName name="lfd2.6">#REF!</definedName>
    <definedName name="lfd2.8">#REF!</definedName>
    <definedName name="LFJR100">#REF!</definedName>
    <definedName name="LFJR65">#REF!</definedName>
    <definedName name="LFJSUS15">#REF!</definedName>
    <definedName name="LFJSUS20">#REF!</definedName>
    <definedName name="LFJSUS25">#REF!</definedName>
    <definedName name="LFJSUS50">#REF!</definedName>
    <definedName name="LFL.100">#REF!</definedName>
    <definedName name="LFL.125">#REF!</definedName>
    <definedName name="LFL.150">#REF!</definedName>
    <definedName name="LFL.65">#REF!</definedName>
    <definedName name="lfv.ur">#REF!</definedName>
    <definedName name="lfv.wc">#REF!</definedName>
    <definedName name="lfw">#REF!</definedName>
    <definedName name="lg15c">#REF!</definedName>
    <definedName name="lg20c">#REF!</definedName>
    <definedName name="lg30c">#REF!</definedName>
    <definedName name="lgdis">[103]Factors!$G$17</definedName>
    <definedName name="lgi.300">#REF!</definedName>
    <definedName name="lgl.15">#REF!</definedName>
    <definedName name="lgl.300">#REF!</definedName>
    <definedName name="lglassw25">#REF!</definedName>
    <definedName name="lglassw50">#REF!</definedName>
    <definedName name="lglasswb25">[50]Factors!$E$374</definedName>
    <definedName name="lgt">[135]Factors!$H$11</definedName>
    <definedName name="lh">#REF!</definedName>
    <definedName name="lhb.1">#REF!</definedName>
    <definedName name="lhd">#REF!</definedName>
    <definedName name="lhd.1">#REF!</definedName>
    <definedName name="lheelstone">#REF!</definedName>
    <definedName name="lhrd.1">#REF!</definedName>
    <definedName name="lhs">#REF!</definedName>
    <definedName name="lhsd">#REF!</definedName>
    <definedName name="li">#REF!</definedName>
    <definedName name="library">#REF!</definedName>
    <definedName name="licp125">#REF!</definedName>
    <definedName name="licp150">#REF!</definedName>
    <definedName name="LIFT">#REF!</definedName>
    <definedName name="liftd">#REF!</definedName>
    <definedName name="Lifts">#REF!</definedName>
    <definedName name="LIGHTING">#REF!</definedName>
    <definedName name="Lightning_9">#REF!</definedName>
    <definedName name="Lights">'[76]Ra  stair'!#REF!</definedName>
    <definedName name="lignobond">#REF!</definedName>
    <definedName name="lil">[28]!lil</definedName>
    <definedName name="Lime">#REF!</definedName>
    <definedName name="lime.b">#REF!</definedName>
    <definedName name="lime.s">#REF!</definedName>
    <definedName name="limpreg">#REF!</definedName>
    <definedName name="limpregl">#REF!</definedName>
    <definedName name="LINE">#REF!</definedName>
    <definedName name="LINE1">#REF!</definedName>
    <definedName name="lininsu25">#REF!</definedName>
    <definedName name="lininsu50">#REF!</definedName>
    <definedName name="Link_Sewer">#REF!</definedName>
    <definedName name="LINKWAY_2">'[227]10.Linkway'!#REF!</definedName>
    <definedName name="LINKWAY_3">'[227]10.Linkway'!#REF!</definedName>
    <definedName name="Lintel">'[228]2'!#REF!</definedName>
    <definedName name="lintol1">#REF!</definedName>
    <definedName name="lintol2">#REF!</definedName>
    <definedName name="livp300">[55]Factors!$E$166</definedName>
    <definedName name="livu75">[55]Factors!$M$159</definedName>
    <definedName name="lk" hidden="1">{#N/A,#N/A,FALSE,"Cust.Disc.Profile";#N/A,#N/A,FALSE,"Referral 1";#N/A,#N/A,FALSE,"Referral 2";#N/A,#N/A,FALSE,"Referral 3";#N/A,#N/A,FALSE,"Approval+Reportback "}</definedName>
    <definedName name="lked1.5">#REF!</definedName>
    <definedName name="lkerb">#REF!</definedName>
    <definedName name="lkjh">#REF!</definedName>
    <definedName name="LKJHGF" hidden="1">{"PriceSheetNoMargins",#N/A,FALSE,"PriceSheet"}</definedName>
    <definedName name="lkjhjgf">#REF!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klkkl">#N/A</definedName>
    <definedName name="ll_10">#REF!</definedName>
    <definedName name="ll_9">#REF!</definedName>
    <definedName name="llbg1">#REF!</definedName>
    <definedName name="llconc">#REF!</definedName>
    <definedName name="llintol">#REF!</definedName>
    <definedName name="llllllllllllllllllllll">[28]!llllllllllllllllllllll</definedName>
    <definedName name="LLLLVV">[28]!LLLLVV</definedName>
    <definedName name="llou">#REF!</definedName>
    <definedName name="LLU">#REF!</definedName>
    <definedName name="llv.1">#REF!</definedName>
    <definedName name="llv.2">#REF!</definedName>
    <definedName name="llv.3">#REF!</definedName>
    <definedName name="llv.4">#REF!</definedName>
    <definedName name="llv.5">#REF!</definedName>
    <definedName name="lmav">#REF!</definedName>
    <definedName name="lmcv.15">#REF!</definedName>
    <definedName name="lmcv.20">#REF!</definedName>
    <definedName name="lmcv100">#REF!</definedName>
    <definedName name="lmcv125">#REF!</definedName>
    <definedName name="lmcv150">#REF!</definedName>
    <definedName name="lmcv200">#REF!</definedName>
    <definedName name="lmcv25">#REF!</definedName>
    <definedName name="lmcv250">#REF!</definedName>
    <definedName name="lmcv300">#REF!</definedName>
    <definedName name="lmcv32">#REF!</definedName>
    <definedName name="lmcv40">#REF!</definedName>
    <definedName name="lmcv50">#REF!</definedName>
    <definedName name="lmcv65">#REF!</definedName>
    <definedName name="lmcv80">#REF!</definedName>
    <definedName name="lmf">#REF!</definedName>
    <definedName name="lmfmk">#REF!</definedName>
    <definedName name="lmirlv.2">#REF!</definedName>
    <definedName name="lmirlv.3">#REF!</definedName>
    <definedName name="lmirlv.4">#REF!</definedName>
    <definedName name="lmosaic">#REF!</definedName>
    <definedName name="lmxr">#REF!</definedName>
    <definedName name="lnosing">#REF!</definedName>
    <definedName name="lo">#REF!</definedName>
    <definedName name="LoadIndicator">[156]Title!$IR$10</definedName>
    <definedName name="LoadScenario">[156]Title!$IT$10</definedName>
    <definedName name="LoadVersion">[156]Title!$IS$10</definedName>
    <definedName name="Loan_Loss_Provision_fore">#REF!</definedName>
    <definedName name="LOC_FIREMEN">[229]Wiring_Firemen!$F$2</definedName>
    <definedName name="local">#REF!</definedName>
    <definedName name="LOCAL_STAFF">#REF!</definedName>
    <definedName name="LOCAL_STAFF_ENTRY">#REF!</definedName>
    <definedName name="local2">#REF!</definedName>
    <definedName name="LOCALT">#REF!</definedName>
    <definedName name="LOCALT_10">"$#REF!.$C$24"</definedName>
    <definedName name="LOCALT_2">#REF!</definedName>
    <definedName name="LOCALT_9">"$#REF!.$C$24"</definedName>
    <definedName name="lock.mo">#REF!</definedName>
    <definedName name="lock.r">#REF!</definedName>
    <definedName name="LockVals">#REF!</definedName>
    <definedName name="locp125">#REF!</definedName>
    <definedName name="locp150">#REF!</definedName>
    <definedName name="lofcv100">#REF!</definedName>
    <definedName name="lofcv125">#REF!</definedName>
    <definedName name="lofcv15">#REF!</definedName>
    <definedName name="lofcv150">[165]Factors!$E$110</definedName>
    <definedName name="lofcv20">#REF!</definedName>
    <definedName name="lofcv200">#REF!</definedName>
    <definedName name="lofcv25">#REF!</definedName>
    <definedName name="lofcv250">#REF!</definedName>
    <definedName name="lofcv300">#REF!</definedName>
    <definedName name="lofcv32">#REF!</definedName>
    <definedName name="lofcv40">#REF!</definedName>
    <definedName name="lofcv50">#REF!</definedName>
    <definedName name="lofcv65">#REF!</definedName>
    <definedName name="lofcv80">#REF!</definedName>
    <definedName name="loki">#REF!</definedName>
    <definedName name="Lookup">#REF!</definedName>
    <definedName name="Lookup08">[230]Lookup!$C$8:$Q$22</definedName>
    <definedName name="Lookup10">[231]Lookup!$C$52:$Q$66</definedName>
    <definedName name="LookupPump">#REF!</definedName>
    <definedName name="lop">#REF!</definedName>
    <definedName name="lopikmjnhuygbvtfredcxsw">#REF!</definedName>
    <definedName name="LOT">[102]Sheet2!$AG$1:$AG$3</definedName>
    <definedName name="Lotsize">[138]Sheet2!$T$1:$T$3</definedName>
    <definedName name="lou">#REF!</definedName>
    <definedName name="lovp300">[55]Factors!$G$166</definedName>
    <definedName name="low_energy_beampipes">'[90]BOX Cryostat Details'!$D$34</definedName>
    <definedName name="LP">#REF!</definedName>
    <definedName name="lpac1.1.i">[50]Factors!$F$441</definedName>
    <definedName name="lpac1.1.o">[50]Factors!$F$440</definedName>
    <definedName name="lpac1.10.i">[50]Factors!$F$459</definedName>
    <definedName name="lpac1.10.o">[50]Factors!$F$458</definedName>
    <definedName name="lpac1.11.i">[50]Factors!$F$461</definedName>
    <definedName name="lpac1.11.o">[50]Factors!$F$460</definedName>
    <definedName name="lpac1.12.i">[50]Factors!$F$463</definedName>
    <definedName name="lpac1.12.o">[50]Factors!$F$462</definedName>
    <definedName name="lpac1.13.i">[50]Factors!$F$465</definedName>
    <definedName name="lpac1.13.o">[50]Factors!$F$464</definedName>
    <definedName name="lpac1.15.i">[50]Factors!$F$469</definedName>
    <definedName name="lpac1.15.o">[50]Factors!$F$468</definedName>
    <definedName name="lpac1.16.i">[50]Factors!$F$471</definedName>
    <definedName name="lpac1.16.o">[50]Factors!$F$470</definedName>
    <definedName name="lpac1.17.i">[50]Factors!$F$473</definedName>
    <definedName name="lpac1.17.o">[50]Factors!$F$472</definedName>
    <definedName name="lpac1.18.i">[50]Factors!$F$475</definedName>
    <definedName name="lpac1.18.o">[50]Factors!$F$474</definedName>
    <definedName name="lpac1.19.i">[50]Factors!$F$477</definedName>
    <definedName name="lpac1.19.o">[50]Factors!$F$476</definedName>
    <definedName name="lpac1.20.i">[50]Factors!$F$479</definedName>
    <definedName name="lpac1.20.o">[50]Factors!$F$478</definedName>
    <definedName name="lpac1.21.i">[50]Factors!$F$481</definedName>
    <definedName name="lpac1.21.o">[50]Factors!$F$480</definedName>
    <definedName name="lpac1.22.i">[50]Factors!$F$483</definedName>
    <definedName name="lpac1.22.o">[50]Factors!$F$482</definedName>
    <definedName name="lpac1.23.i">[50]Factors!$F$485</definedName>
    <definedName name="lpac1.23.o">[50]Factors!$F$484</definedName>
    <definedName name="lpac1.24.i">[50]Factors!$F$487</definedName>
    <definedName name="lpac1.24.o">[50]Factors!$F$486</definedName>
    <definedName name="lpac1.25.i">[50]Factors!$F$489</definedName>
    <definedName name="lpac1.25.o">[50]Factors!$F$488</definedName>
    <definedName name="lpac1.26.i">[50]Factors!$F$491</definedName>
    <definedName name="lpac1.26.o">[50]Factors!$F$490</definedName>
    <definedName name="lpac1.27.i">[50]Factors!$F$493</definedName>
    <definedName name="lpac1.27.o">[50]Factors!$F$492</definedName>
    <definedName name="lpac1.28.i">[50]Factors!$F$495</definedName>
    <definedName name="lpac1.28.o">[50]Factors!$F$494</definedName>
    <definedName name="lpac1.29.i">[50]Factors!$F$497</definedName>
    <definedName name="lpac1.29.o">[50]Factors!$F$496</definedName>
    <definedName name="lpac1.3.i">[50]Factors!$F$445</definedName>
    <definedName name="lpac1.3.o">[50]Factors!$F$444</definedName>
    <definedName name="lpac1.4.i">[50]Factors!$F$447</definedName>
    <definedName name="lpac1.4.o">[50]Factors!$F$446</definedName>
    <definedName name="lpac1.5.i">[50]Factors!$F$449</definedName>
    <definedName name="lpac1.5.o">[50]Factors!$F$448</definedName>
    <definedName name="lpac1.6.i">[50]Factors!$F$451</definedName>
    <definedName name="lpac1.6.o">[50]Factors!$F$450</definedName>
    <definedName name="lpac1.7.i">[50]Factors!$F$453</definedName>
    <definedName name="lpac1.7.o">[50]Factors!$F$452</definedName>
    <definedName name="lpac1.8.i">[50]Factors!$F$455</definedName>
    <definedName name="lpac1.8.o">[50]Factors!$F$454</definedName>
    <definedName name="lpac1.9.i">[50]Factors!$F$457</definedName>
    <definedName name="lpac1.9.o">[50]Factors!$F$456</definedName>
    <definedName name="lpac2.1.i">[50]Factors!$F$499</definedName>
    <definedName name="lpac2.1.o">[50]Factors!$F$498</definedName>
    <definedName name="lpac2.10.i">[50]Factors!$F$517</definedName>
    <definedName name="lpac2.10.o">[50]Factors!$F$516</definedName>
    <definedName name="lpac2.11.i">[50]Factors!$F$519</definedName>
    <definedName name="lpac2.11.o">[50]Factors!$F$518</definedName>
    <definedName name="lpac2.12.i">[50]Factors!$F$521</definedName>
    <definedName name="lpac2.12.o">[50]Factors!$F$520</definedName>
    <definedName name="lpac2.2.i">[50]Factors!$F$501</definedName>
    <definedName name="lpac2.2.o">[50]Factors!$F$500</definedName>
    <definedName name="lpac2.3.i">[50]Factors!$F$503</definedName>
    <definedName name="lpac2.3.o">[50]Factors!$F$502</definedName>
    <definedName name="lpac2.4.i">[50]Factors!$F$505</definedName>
    <definedName name="lpac2.4.o">[50]Factors!$F$504</definedName>
    <definedName name="lpac2.5.i">[50]Factors!$F$507</definedName>
    <definedName name="lpac2.5.o">[50]Factors!$F$506</definedName>
    <definedName name="lpac2.6.i">[50]Factors!$F$509</definedName>
    <definedName name="lpac2.6.o">[50]Factors!$F$508</definedName>
    <definedName name="lpac2.7.i">[50]Factors!$F$511</definedName>
    <definedName name="lpac2.7.o">[50]Factors!$F$510</definedName>
    <definedName name="lpac2.8.i">[50]Factors!$F$513</definedName>
    <definedName name="lpac2.8.o">[50]Factors!$F$512</definedName>
    <definedName name="lpac2.9.i">[50]Factors!$F$515</definedName>
    <definedName name="lpac2.9.o">[50]Factors!$F$514</definedName>
    <definedName name="lpac3.1.i">[50]Factors!$F$523</definedName>
    <definedName name="lpac3.1.o">[50]Factors!$F$522</definedName>
    <definedName name="lpac3.2.i">[50]Factors!$F$525</definedName>
    <definedName name="lpac3.2.o">[50]Factors!$F$524</definedName>
    <definedName name="lpac3.3.i">[50]Factors!$F$527</definedName>
    <definedName name="lpac3.3.o">[50]Factors!$F$526</definedName>
    <definedName name="lpac3.4.i">[50]Factors!$F$529</definedName>
    <definedName name="lpac3.4.o">[50]Factors!$F$528</definedName>
    <definedName name="lpac3.5.i">[50]Factors!$F$531</definedName>
    <definedName name="lpac3.5.o">[50]Factors!$F$530</definedName>
    <definedName name="lpac3.6.i">[50]Factors!$F$533</definedName>
    <definedName name="lpac3.6.o">[50]Factors!$F$532</definedName>
    <definedName name="lpac3.7.i">[50]Factors!$F$535</definedName>
    <definedName name="lpac3.7.o">[50]Factors!$F$534</definedName>
    <definedName name="lpac3.8.i">[50]Factors!$F$537</definedName>
    <definedName name="lpac3.8.o">[50]Factors!$F$536</definedName>
    <definedName name="lpcbeam1">#REF!</definedName>
    <definedName name="lpcbeam2">#REF!</definedName>
    <definedName name="lpccol1">#REF!</definedName>
    <definedName name="lpccol2">#REF!</definedName>
    <definedName name="lpcpara">#REF!</definedName>
    <definedName name="lpcslab">#REF!</definedName>
    <definedName name="lpcstair">#REF!</definedName>
    <definedName name="lpctread">#REF!</definedName>
    <definedName name="lpctrellis">#REF!</definedName>
    <definedName name="lpcwall">#REF!</definedName>
    <definedName name="lpe.100">#REF!</definedName>
    <definedName name="lpe.125">#REF!</definedName>
    <definedName name="lpe.15">#REF!</definedName>
    <definedName name="lpe.150">#REF!</definedName>
    <definedName name="lpe.20">#REF!</definedName>
    <definedName name="lpe.200">#REF!</definedName>
    <definedName name="lpe.25">#REF!</definedName>
    <definedName name="lpe.250">#REF!</definedName>
    <definedName name="lpe.32">#REF!</definedName>
    <definedName name="lpe.40">#REF!</definedName>
    <definedName name="lpe.50">#REF!</definedName>
    <definedName name="lpe.65">#REF!</definedName>
    <definedName name="lpe.80">#REF!</definedName>
    <definedName name="lph.1">#REF!</definedName>
    <definedName name="lplwg">#REF!</definedName>
    <definedName name="LPOINT">'[27]PILING (1B &amp; 2)'!$B$13</definedName>
    <definedName name="lppr100">#REF!</definedName>
    <definedName name="lppr100.20">#REF!</definedName>
    <definedName name="lppr125">#REF!</definedName>
    <definedName name="lppr15.20">#REF!</definedName>
    <definedName name="lppr150">#REF!</definedName>
    <definedName name="lppr150.20">#REF!</definedName>
    <definedName name="lppr20.20">#REF!</definedName>
    <definedName name="lppr200">#REF!</definedName>
    <definedName name="lppr25.20">#REF!</definedName>
    <definedName name="lppr250">#REF!</definedName>
    <definedName name="lppr2520">#REF!</definedName>
    <definedName name="lppr300">#REF!</definedName>
    <definedName name="lppr32.20">#REF!</definedName>
    <definedName name="lppr40">#REF!</definedName>
    <definedName name="lppr40.20">#REF!</definedName>
    <definedName name="lppr50">#REF!</definedName>
    <definedName name="lppr50.20">#REF!</definedName>
    <definedName name="lppr65">#REF!</definedName>
    <definedName name="lppr65.20">#REF!</definedName>
    <definedName name="lppr80">#REF!</definedName>
    <definedName name="lppr80.20">#REF!</definedName>
    <definedName name="lprefab">#REF!</definedName>
    <definedName name="lprestress">#REF!</definedName>
    <definedName name="lps">[105]Factors!$O$57</definedName>
    <definedName name="lpvcfmk">#REF!</definedName>
    <definedName name="lrag600">#REF!</definedName>
    <definedName name="LRATE">#REF!</definedName>
    <definedName name="lrchute">#REF!</definedName>
    <definedName name="lrebar">#REF!</definedName>
    <definedName name="lrf">#REF!</definedName>
    <definedName name="LRPI54.1">#REF!</definedName>
    <definedName name="lsan85">#REF!</definedName>
    <definedName name="lsbsi">#REF!</definedName>
    <definedName name="LSD_4100">#REF!</definedName>
    <definedName name="lsec">#REF!</definedName>
    <definedName name="Lsec1">#REF!</definedName>
    <definedName name="Lsec2">#REF!</definedName>
    <definedName name="Lsec3">#REF!</definedName>
    <definedName name="Lsec4">#REF!</definedName>
    <definedName name="Lsec5">#REF!</definedName>
    <definedName name="Lsec6">#REF!</definedName>
    <definedName name="lsec7">#REF!</definedName>
    <definedName name="lsfmk">#REF!</definedName>
    <definedName name="lsiso">#REF!</definedName>
    <definedName name="lsk.1">#REF!</definedName>
    <definedName name="lsk.2">#REF!</definedName>
    <definedName name="lspd100">#REF!</definedName>
    <definedName name="lspd125">#REF!</definedName>
    <definedName name="lspd150">#REF!</definedName>
    <definedName name="lspd175">#REF!</definedName>
    <definedName name="lspd200">#REF!</definedName>
    <definedName name="lspd225">#REF!</definedName>
    <definedName name="lspd250">#REF!</definedName>
    <definedName name="lspd275">#REF!</definedName>
    <definedName name="lspd300">#REF!</definedName>
    <definedName name="lspd350">#REF!</definedName>
    <definedName name="lspd400">#REF!</definedName>
    <definedName name="lspd450">#REF!</definedName>
    <definedName name="lspd500">#REF!</definedName>
    <definedName name="lspd550">#REF!</definedName>
    <definedName name="lspd600">#REF!</definedName>
    <definedName name="lspd650">#REF!</definedName>
    <definedName name="lspi100">#REF!</definedName>
    <definedName name="lspi15">#REF!</definedName>
    <definedName name="lspi160">#REF!</definedName>
    <definedName name="lspi20">#REF!</definedName>
    <definedName name="lspi200">#REF!</definedName>
    <definedName name="lspi25">#REF!</definedName>
    <definedName name="lspi250">#REF!</definedName>
    <definedName name="lspi315">#REF!</definedName>
    <definedName name="lspi32">#REF!</definedName>
    <definedName name="lspi355">#REF!</definedName>
    <definedName name="lspi40">#REF!</definedName>
    <definedName name="lspi50">#REF!</definedName>
    <definedName name="lspi65">#REF!</definedName>
    <definedName name="lspi80">#REF!</definedName>
    <definedName name="lspo100">#REF!</definedName>
    <definedName name="lspo15">#REF!</definedName>
    <definedName name="lspo20">#REF!</definedName>
    <definedName name="lspo25">#REF!</definedName>
    <definedName name="lspo32">#REF!</definedName>
    <definedName name="lspo40">#REF!</definedName>
    <definedName name="lspo50">#REF!</definedName>
    <definedName name="lspo65">#REF!</definedName>
    <definedName name="lspo80">#REF!</definedName>
    <definedName name="lspt100">#REF!</definedName>
    <definedName name="lspt15">#REF!</definedName>
    <definedName name="lspt20">#REF!</definedName>
    <definedName name="lspt25">#REF!</definedName>
    <definedName name="lspt32">#REF!</definedName>
    <definedName name="lspt40">#REF!</definedName>
    <definedName name="lspt50">#REF!</definedName>
    <definedName name="lspt65">#REF!</definedName>
    <definedName name="lspt80">#REF!</definedName>
    <definedName name="lspu100">#REF!</definedName>
    <definedName name="lspu15">#REF!</definedName>
    <definedName name="lspu20">#REF!</definedName>
    <definedName name="lspu25">#REF!</definedName>
    <definedName name="lspu32">#REF!</definedName>
    <definedName name="lspu40">#REF!</definedName>
    <definedName name="lspu50">#REF!</definedName>
    <definedName name="lspu65">#REF!</definedName>
    <definedName name="lspu80">#REF!</definedName>
    <definedName name="lsr">#REF!</definedName>
    <definedName name="lss.1">#REF!</definedName>
    <definedName name="lss.2">#REF!</definedName>
    <definedName name="lstopper">#REF!</definedName>
    <definedName name="LT_10">"$#REF!.$C$24"</definedName>
    <definedName name="LT_2">#REF!</definedName>
    <definedName name="LT_9">"$#REF!.$C$24"</definedName>
    <definedName name="LT_debt_growth_fore">#REF!</definedName>
    <definedName name="LTECH_rate">[90]Inputs!$G$8</definedName>
    <definedName name="LTG_ALS">#REF!</definedName>
    <definedName name="LTG_CONDUIT">#REF!</definedName>
    <definedName name="LTG_INDOOR">#REF!</definedName>
    <definedName name="LTG_OUTDOOR">#REF!</definedName>
    <definedName name="LTG_POLES">#REF!</definedName>
    <definedName name="LTG_PWR_EQUIP">#REF!</definedName>
    <definedName name="LTG_WIRE">#REF!</definedName>
    <definedName name="ltilep">#REF!</definedName>
    <definedName name="ltopping">#REF!</definedName>
    <definedName name="ltp">#REF!</definedName>
    <definedName name="ltpc125">#REF!</definedName>
    <definedName name="ltpc150">#REF!</definedName>
    <definedName name="lucrite">#REF!</definedName>
    <definedName name="Lump_Sum_Discount">#REF!</definedName>
    <definedName name="lup.1">#REF!</definedName>
    <definedName name="lur.1">#REF!</definedName>
    <definedName name="lur.2">#REF!</definedName>
    <definedName name="lur.3">#REF!</definedName>
    <definedName name="lur.4">#REF!</definedName>
    <definedName name="lurflsv">#REF!</definedName>
    <definedName name="LV.1">#REF!</definedName>
    <definedName name="LV.2">#REF!</definedName>
    <definedName name="LV.3">#REF!</definedName>
    <definedName name="LV.4">#REF!</definedName>
    <definedName name="LV.5">#REF!</definedName>
    <definedName name="LV_2">#REF!</definedName>
    <definedName name="LV_3">#REF!</definedName>
    <definedName name="LV_4">#REF!</definedName>
    <definedName name="lvanity">#REF!</definedName>
    <definedName name="lvd0.1">#REF!</definedName>
    <definedName name="lvd0.2">#REF!</definedName>
    <definedName name="lvd0.3">#REF!</definedName>
    <definedName name="lvd0.4">#REF!</definedName>
    <definedName name="lvd0.5">#REF!</definedName>
    <definedName name="lvd0.6">#REF!</definedName>
    <definedName name="lvd0.7">#REF!</definedName>
    <definedName name="lvd0.8">#REF!</definedName>
    <definedName name="lvd0.9">#REF!</definedName>
    <definedName name="lvd1.2">#REF!</definedName>
    <definedName name="lvd1.4">#REF!</definedName>
    <definedName name="lvd1.6">#REF!</definedName>
    <definedName name="lvd1.8">#REF!</definedName>
    <definedName name="lvd1100x1100">[55]Factors!$E$390</definedName>
    <definedName name="lvd2.2">#REF!</definedName>
    <definedName name="lvd2.4">#REF!</definedName>
    <definedName name="lvd2.6">#REF!</definedName>
    <definedName name="lvd2.8">#REF!</definedName>
    <definedName name="lviso.200">#REF!</definedName>
    <definedName name="lviso.50">#REF!</definedName>
    <definedName name="LVPD">#REF!</definedName>
    <definedName name="lwac0.4">#REF!</definedName>
    <definedName name="lwac0.5">#REF!</definedName>
    <definedName name="lwac0.75">#REF!</definedName>
    <definedName name="lwac1.1">#REF!</definedName>
    <definedName name="lwac1.5">#REF!</definedName>
    <definedName name="lwac1.7">#REF!</definedName>
    <definedName name="lwac10.5">#REF!</definedName>
    <definedName name="lwac2.2">#REF!</definedName>
    <definedName name="lwac2.5">#REF!</definedName>
    <definedName name="lwac3.75">#REF!</definedName>
    <definedName name="lwac30">#REF!</definedName>
    <definedName name="lwac37">#REF!</definedName>
    <definedName name="lwac4.5">#REF!</definedName>
    <definedName name="lwac45">#REF!</definedName>
    <definedName name="lwac5.5">#REF!</definedName>
    <definedName name="lwac60">#REF!</definedName>
    <definedName name="lwac7.5">#REF!</definedName>
    <definedName name="lwac75">#REF!</definedName>
    <definedName name="lwac90">#REF!</definedName>
    <definedName name="lwc.1">#REF!</definedName>
    <definedName name="lwc.2">#REF!</definedName>
    <definedName name="lwc.3">#REF!</definedName>
    <definedName name="lwc.4">#REF!</definedName>
    <definedName name="lwcflsv">#REF!</definedName>
    <definedName name="lwfan6">#REF!</definedName>
    <definedName name="lwmac1.76">#REF!</definedName>
    <definedName name="lwmac2.36">#REF!</definedName>
    <definedName name="lwmac3.56">#REF!</definedName>
    <definedName name="lwmac4.35">#REF!</definedName>
    <definedName name="lwmac5.4">#REF!</definedName>
    <definedName name="lwmac6.15">#REF!</definedName>
    <definedName name="lwmac6.87">#REF!</definedName>
    <definedName name="lwmac7.93">#REF!</definedName>
    <definedName name="lwmac9.85">#REF!</definedName>
    <definedName name="lwpac75">[55]Factors!$E$344</definedName>
    <definedName name="LYST100">#REF!</definedName>
    <definedName name="LYST15">#REF!</definedName>
    <definedName name="LYST20">#REF!</definedName>
    <definedName name="LYST25">#REF!</definedName>
    <definedName name="LYST50">#REF!</definedName>
    <definedName name="LYST65">#REF!</definedName>
    <definedName name="m.100x200x80mm_Interlocking_Paving_Blocks">[65]RESOURCES!$A$203</definedName>
    <definedName name="M.10x5mm_fire_rated_filler">[65]RESOURCES!$A$112</definedName>
    <definedName name="M.12m_400mm_wide_sheet_pile">[65]RESOURCES!$A$42</definedName>
    <definedName name="M.150x150_Floor_tile_Porcelain_Non_Slipery">[65]RESOURCES!$A$164</definedName>
    <definedName name="M.160mm_dia_Clay_Intercepter">[65]RESOURCES!$A$270</definedName>
    <definedName name="M.25mm_insulation_layer_by_finco">[65]RESOURCES!$A$301</definedName>
    <definedName name="M.300x300_Floor_tile_Mat_Finish_F14">[65]RESOURCES!$A$172</definedName>
    <definedName name="M.300x300_Floor_tile_Porcelain_Non_Slipery_F5">[65]RESOURCES!$A$162</definedName>
    <definedName name="M.300x300_Floor_tile_Rustic_Finish_F6">[65]RESOURCES!$A$173</definedName>
    <definedName name="M.32mm_thk_Plywood_door">[65]RESOURCES!$A$309</definedName>
    <definedName name="M.3mm_thk._20mm_widw_glass_strip">[65]RESOURCES!$A$286</definedName>
    <definedName name="M.40mm_thick_insulation_boars_by_finco">[65]RESOURCES!$A$299</definedName>
    <definedName name="m.450x450x50mm_precast_paving_slabs">[65]RESOURCES!$A$206</definedName>
    <definedName name="M.600x300_Floor_Tile_Porcelain_Mat_F3">[65]RESOURCES!$A$147</definedName>
    <definedName name="M.600x300mm_wall_tile_Porcelain_polished_finish">[65]RESOURCES!$A$181</definedName>
    <definedName name="M.600x600_Floor_Tile_Porcelain_Polished_F2">[65]RESOURCES!$A$146</definedName>
    <definedName name="M.63mm_dia_puddle_flange">[65]RESOURCES!$A$365</definedName>
    <definedName name="M.A142_Mesh">[65]RESOURCES!$A$226</definedName>
    <definedName name="m.Acrylic_Wall_Filler">[65]RESOURCES!$A$188</definedName>
    <definedName name="m.Alkali_Resistant_Primer">[65]RESOURCES!$A$187</definedName>
    <definedName name="M.Allow_for_Formwork_Accessories">[65]RESOURCES!$A$89</definedName>
    <definedName name="M.Allow_for_material_wastage_at_batching_plant">[65]RESOURCES!$A$65</definedName>
    <definedName name="M.Aluminium_Barrel_bolt___pull_ring">[65]RESOURCES!$A$315</definedName>
    <definedName name="M.Aluminium_Butt_Hinges">[65]RESOURCES!$A$313</definedName>
    <definedName name="M.Aluminium_Door_lock">[65]RESOURCES!$A$314</definedName>
    <definedName name="M.Backer_Rod_15mm_thick">[65]RESOURCES!$A$125</definedName>
    <definedName name="M.barralastic_by_finco">[65]RESOURCES!$A$294</definedName>
    <definedName name="M.Binding_Wire">[65]RESOURCES!$A$88</definedName>
    <definedName name="m.Block_100mm_Hollow">[65]RESOURCES!$A$20</definedName>
    <definedName name="M.Block_100mm_Solid">[65]RESOURCES!$A$98</definedName>
    <definedName name="m.Block_150mm_Hollow">[65]RESOURCES!$A$21</definedName>
    <definedName name="M.Block_150mm_Solid">[65]RESOURCES!$A$99</definedName>
    <definedName name="m.Block_200mm_Hollow">[65]RESOURCES!$A$22</definedName>
    <definedName name="M.Block_200mm_Solid">[65]RESOURCES!$A$100</definedName>
    <definedName name="m.Bricks">[65]RESOURCES!$A$19</definedName>
    <definedName name="M.Butt_hinges">[65]RESOURCES!$A$304</definedName>
    <definedName name="m.Cement_Bag">[65]RESOURCES!$A$15</definedName>
    <definedName name="m.Cement_bulk">[65]RESOURCES!$A$16</definedName>
    <definedName name="M.Chicken_mesh">[65]RESOURCES!$A$292</definedName>
    <definedName name="M.Cotton_Waste">[65]RESOURCES!$A$150</definedName>
    <definedName name="m.ctd">#REF!</definedName>
    <definedName name="M.Diesal">[65]RESOURCES!$A$34</definedName>
    <definedName name="M.Door_lock_with_handle___Mortice_type">[65]RESOURCES!$A$305</definedName>
    <definedName name="M.Emaco">[65]RESOURCES!$A$276</definedName>
    <definedName name="M.Emaco_157_D_Primer">[65]RESOURCES!$A$363</definedName>
    <definedName name="m.Emulsion_Paint">[65]RESOURCES!$A$186</definedName>
    <definedName name="M.End_mix">[65]RESOURCES!$A$358</definedName>
    <definedName name="M.Feb_Mix">[65]RESOURCES!$A$175</definedName>
    <definedName name="m.Fly_Ash">[65]RESOURCES!$A$60</definedName>
    <definedName name="m.four">[91]ANALISYS!$E$5131</definedName>
    <definedName name="M.G35A_Ready_mix_concrete">[65]RESOURCES!$A$361</definedName>
    <definedName name="M.Galvanized_steel_wire_mesh__3_DIA._50x50mm">[65]RESOURCES!$A$122</definedName>
    <definedName name="M.Gauge_22_Wire_Mesh">[65]RESOURCES!$A$113</definedName>
    <definedName name="M.Geo_Textile">[65]RESOURCES!$A$214</definedName>
    <definedName name="M.GI_Chicken_Mesh">[65]RESOURCES!$A$177</definedName>
    <definedName name="M.Glenium_B233">[65]RESOURCES!$A$220</definedName>
    <definedName name="M.Glidden_Precoat">[65]RESOURCES!$A$176</definedName>
    <definedName name="M.Gully_Trap__CI_200x200mm">[65]RESOURCES!$A$271</definedName>
    <definedName name="M.H_Iron_100x200x10mm">[65]RESOURCES!$A$273</definedName>
    <definedName name="M.Holand__red">[65]RESOURCES!$A$200</definedName>
    <definedName name="m.Hume_pipe_200mm_dia">[65]RESOURCES!$A$236</definedName>
    <definedName name="m.Hume_pipe_300mm_dia">[65]RESOURCES!$A$237</definedName>
    <definedName name="m.Hume_pipe_400mm_dia">[65]RESOURCES!$A$238</definedName>
    <definedName name="M.Hume_pipe_600mm_dia">[65]RESOURCES!$A$215</definedName>
    <definedName name="m.Ice">[65]RESOURCES!$A$62</definedName>
    <definedName name="M.Imported_earth">[65]RESOURCES!$A$289</definedName>
    <definedName name="M.Kerb_125x225x915">[65]RESOURCES!$A$207</definedName>
    <definedName name="M.M16_Epoxy_coated_galvanizes_threaded_Bars">[65]RESOURCES!$A$109</definedName>
    <definedName name="M.M16_Hilty_HKD_S_Flush_Anchor">[65]RESOURCES!$A$108</definedName>
    <definedName name="m.Manhole_Cover__CI_HD_DS_1000x2000mm">[65]RESOURCES!$A$135</definedName>
    <definedName name="m.Manhole_Cover__CI_HD_DS_1100x1100">[65]RESOURCES!$A$133</definedName>
    <definedName name="m.Manhole_Cover__CI_HD_DS_300x300mm">[65]RESOURCES!$A$267</definedName>
    <definedName name="m.Manhole_Cover__CI_HD_DS_450x450mm">[65]RESOURCES!$A$266</definedName>
    <definedName name="m.Manhole_Cover__CI_HD_DS_600x1200mm">[65]RESOURCES!$A$136</definedName>
    <definedName name="m.Manhole_Cover__CI_HD_DS_600x600">[65]RESOURCES!$A$132</definedName>
    <definedName name="m.Manhole_Cover__CI_HD_DS_800x600">[65]RESOURCES!$A$134</definedName>
    <definedName name="M.mapegrout_thixophopic_by_finco">[65]RESOURCES!$A$293</definedName>
    <definedName name="M.Masterflex_700_PG">[65]RESOURCES!$A$123</definedName>
    <definedName name="M.Masterflex_700_PG_Primer">[65]RESOURCES!$A$124</definedName>
    <definedName name="M.Masterflow_96">[65]RESOURCES!$A$126</definedName>
    <definedName name="M.Masterseal_581">[65]RESOURCES!$A$275</definedName>
    <definedName name="M.Mechanical_Splices_40mm_dia">[65]RESOURCES!$A$94</definedName>
    <definedName name="m.Metal_3_4">[65]RESOURCES!$A$24</definedName>
    <definedName name="M.Mould_Oil">[65]RESOURCES!$A$87</definedName>
    <definedName name="M.MS_Plaste_3mm_thick">[65]RESOURCES!$A$117</definedName>
    <definedName name="m.mtd">#REF!</definedName>
    <definedName name="M.Nails">[65]RESOURCES!$A$86</definedName>
    <definedName name="m.one">[91]ANALISYS!$E$5094</definedName>
    <definedName name="m.per">[232]Assumptions!$L$5</definedName>
    <definedName name="M.Petrol">[65]RESOURCES!$A$213</definedName>
    <definedName name="M.Pipe_system_for_dewatering">[65]RESOURCES!$A$350</definedName>
    <definedName name="M.Plywood_15mm_thick">[65]RESOURCES!$A$27</definedName>
    <definedName name="M.Polyfelt_TS_30__seperation_layer">[65]RESOURCES!$A$300</definedName>
    <definedName name="M.Polythene_G1000">[65]RESOURCES!$A$119</definedName>
    <definedName name="m.Pozolith">[65]RESOURCES!$A$63</definedName>
    <definedName name="M.Precast_Concrete_Kerb_600x150x125mm">[65]RESOURCES!$A$128</definedName>
    <definedName name="M.Protection_Board">[65]RESOURCES!$A$229</definedName>
    <definedName name="M.Puddlo">[65]RESOURCES!$A$159</definedName>
    <definedName name="M.PVC_Casing">[65]RESOURCES!$A$110</definedName>
    <definedName name="M.PVC_Door___D3">[65]RESOURCES!$A$312</definedName>
    <definedName name="M.PVC_pipe_110mm_dia_T600">[65]RESOURCES!$A$39</definedName>
    <definedName name="m.qtd">#REF!</definedName>
    <definedName name="m.Quary_Dust">[65]RESOURCES!$A$204</definedName>
    <definedName name="M.Ready_Mex_Batching_Plant_G15">[65]RESOURCES!$A$278</definedName>
    <definedName name="M.Ready_Mex_Batching_Plant_G20">[65]RESOURCES!$A$279</definedName>
    <definedName name="M.Ready_Mex_Batching_Plant_G30">[65]RESOURCES!$A$280</definedName>
    <definedName name="M.Ready_Mex_Batching_Plant_G35">[65]RESOURCES!$A$281</definedName>
    <definedName name="M.Ready_Mex_Batching_Plant_G40">[65]RESOURCES!$A$282</definedName>
    <definedName name="M.Ready_Mex_Batching_Plant_G50">[65]RESOURCES!$A$283</definedName>
    <definedName name="M.Ready_Mex_Batching_Plant_G60">[65]RESOURCES!$A$284</definedName>
    <definedName name="M.Ready_Mex_Batching_Plant_G65">[65]RESOURCES!$A$285</definedName>
    <definedName name="M.ready_mix_concrete_G25_by_URP_old">[65]RESOURCES!$A$364</definedName>
    <definedName name="m.Reinforcement_Tor_steel">[65]RESOURCES!$A$25</definedName>
    <definedName name="m.Reobuilt">[65]RESOURCES!$A$64</definedName>
    <definedName name="M.roofseal___P_by_finco">[65]RESOURCES!$A$297</definedName>
    <definedName name="m.Rubble_6x9">[65]RESOURCES!$A$23</definedName>
    <definedName name="m.Sand_Papaers">[65]RESOURCES!$A$185</definedName>
    <definedName name="m.Sand_river">[65]RESOURCES!$A$17</definedName>
    <definedName name="M.Sealant_suitable_for_the_joint_filling">[65]RESOURCES!$A$111</definedName>
    <definedName name="M.SS_Mesh_for_Grease_trap">[65]RESOURCES!$A$272</definedName>
    <definedName name="M.Tac_system___Material">[65]RESOURCES!$A$346</definedName>
    <definedName name="m.three">[91]ANALISYS!$E$5120</definedName>
    <definedName name="M.Tile_Adhesive">[65]RESOURCES!$A$148</definedName>
    <definedName name="M.Tile_Grout">[65]RESOURCES!$A$149</definedName>
    <definedName name="M.Timber_25x50mm">[65]RESOURCES!$A$74</definedName>
    <definedName name="M.Timber_class_1_50x50">[65]RESOURCES!$A$224</definedName>
    <definedName name="m.two">[91]ANALISYS!$E$5107</definedName>
    <definedName name="m.Water">[65]RESOURCES!$A$61</definedName>
    <definedName name="M.water_for_testing___sump">[65]RESOURCES!$A$366</definedName>
    <definedName name="M.waterplug_by_finco">[65]RESOURCES!$A$296</definedName>
    <definedName name="M.WaterPlug_Master_Seal_590">[65]RESOURCES!$A$230</definedName>
    <definedName name="M.Waterstop_FD">[65]RESOURCES!$A$362</definedName>
    <definedName name="M.Wax_Polish">[65]RESOURCES!$A$151</definedName>
    <definedName name="M.weathershield_paint_CIC">[65]RESOURCES!$A$342</definedName>
    <definedName name="M.Welding_Rod">[65]RESOURCES!$A$118</definedName>
    <definedName name="M.xypex_by_finco">[65]RESOURCES!$A$295</definedName>
    <definedName name="m.ytd">#REF!</definedName>
    <definedName name="M__PGUP_7__U_._">#N/A</definedName>
    <definedName name="M_AND_E">#N/A</definedName>
    <definedName name="M_PlaceofPath" hidden="1">"F:\MREGAN\win\EXL\CO\HVAC\UTX\utx_vdf.xls"</definedName>
    <definedName name="M_Releasei">#REF!</definedName>
    <definedName name="M_Relr">#REF!</definedName>
    <definedName name="M1x">[217]Design!#REF!</definedName>
    <definedName name="M1y">[217]Design!#REF!</definedName>
    <definedName name="M2x">[217]Design!#REF!</definedName>
    <definedName name="M2y">[217]Design!#REF!</definedName>
    <definedName name="macc">'[34]#REF'!#REF!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E_EQUIPMENT">#REF!</definedName>
    <definedName name="MACHINE_EQUIPMENT_ENTRY">#REF!</definedName>
    <definedName name="Machinery">[233]Rates!$B$56:$G$75</definedName>
    <definedName name="Machinery_List">OFFSET([234]MACHINERY!$XEZ$11,0,0,COUNTA([234]MACHINERY!$XEZ$11:$XEZ$1000),1)</definedName>
    <definedName name="Macro1">'[34]#REF'!#REF!</definedName>
    <definedName name="Macro2">'[34]#REF'!#REF!</definedName>
    <definedName name="mactan">[98]Mactan!$A$1:$Z$1173</definedName>
    <definedName name="maemtl" hidden="1">{#N/A,#N/A,TRUE,"SUM";#N/A,#N/A,TRUE,"EE";#N/A,#N/A,TRUE,"AC";#N/A,#N/A,TRUE,"SN"}</definedName>
    <definedName name="Magstripe300">[125]CCTV_EST1!#REF!</definedName>
    <definedName name="magula">'[14]1-G1'!#REF!</definedName>
    <definedName name="Mahmut">#REF!</definedName>
    <definedName name="MAIL">#REF!</definedName>
    <definedName name="main">"$#REF!.$#REF!$#REF!"</definedName>
    <definedName name="main_10">"$#REF!.$#REF!$#REF!"</definedName>
    <definedName name="main_9">"$#REF!.$#REF!$#REF!"</definedName>
    <definedName name="MAIN_ENT">#REF!</definedName>
    <definedName name="main30">#REF!</definedName>
    <definedName name="main60">#REF!</definedName>
    <definedName name="mainpanel">"$#REF!.$AC$27"</definedName>
    <definedName name="Maint_cost">#REF!</definedName>
    <definedName name="maint_cost2">#REF!</definedName>
    <definedName name="MaintainDrain">#N/A</definedName>
    <definedName name="makegoodwall">#REF!</definedName>
    <definedName name="makp">#REF!</definedName>
    <definedName name="mamaei">#REF!</definedName>
    <definedName name="mamamaeei">#REF!</definedName>
    <definedName name="mamamama">#REF!</definedName>
    <definedName name="man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_HRS">'[29]Raw Data'!$E$15</definedName>
    <definedName name="MAN_LAB">'[29]Raw Data'!$D$15</definedName>
    <definedName name="man_power_sum">#REF!</definedName>
    <definedName name="management_graph">'[29]Raw Data'!#REF!</definedName>
    <definedName name="management_schedule">'[29]Raw Data'!$A$2:$T$49</definedName>
    <definedName name="mandaue">[98]Mandaue!$A$1:$T$1143</definedName>
    <definedName name="MandE_LAB">#REF!</definedName>
    <definedName name="MandE_MAT">#REF!</definedName>
    <definedName name="MANHOLE">#REF!</definedName>
    <definedName name="maninput">[235]Manpower!$C$4:$F$1750</definedName>
    <definedName name="manpower_details">#REF!</definedName>
    <definedName name="mantotal">[235]Manpower!$F$4</definedName>
    <definedName name="mantotalqty">[235]Manpower!$F$5:$F$1750</definedName>
    <definedName name="manualcall">"$#REF!.$AC$23"</definedName>
    <definedName name="manualcall_10">"$#REF!.$AC$23"</definedName>
    <definedName name="manualcall_9">"$#REF!.$AC$23"</definedName>
    <definedName name="MARINE">[69]Summary!$HC$211:$HC$212</definedName>
    <definedName name="mark">"$#REF!.$#REF!$#REF!"</definedName>
    <definedName name="mark_10">"$#REF!.$#REF!$#REF!"</definedName>
    <definedName name="mark_9">"$#REF!.$#REF!$#REF!"</definedName>
    <definedName name="MarkUp_S">#REF!</definedName>
    <definedName name="MarkupPercent">#REF!</definedName>
    <definedName name="marmorino">#REF!</definedName>
    <definedName name="MARU">#REF!</definedName>
    <definedName name="master">[170]Prices!#REF!</definedName>
    <definedName name="master04">#REF!</definedName>
    <definedName name="master1007">#REF!</definedName>
    <definedName name="master1050a">#REF!</definedName>
    <definedName name="master1050b">#REF!</definedName>
    <definedName name="master1110">#REF!</definedName>
    <definedName name="master1123">#REF!</definedName>
    <definedName name="master1220">#REF!</definedName>
    <definedName name="master1240">#REF!</definedName>
    <definedName name="MASTERLIST">[191]MATL!$D$2:$F$91</definedName>
    <definedName name="masterramp">#REF!</definedName>
    <definedName name="MAT.TYPE">[102]Sheet2!$V$1:$V$3</definedName>
    <definedName name="MAT_RATE_ENTRY">'[236]INPUT SHEET'!$B$540:$D$555</definedName>
    <definedName name="MATCIF">#REF!</definedName>
    <definedName name="Matdata">[237]Sheet5!$A$2:$D$27</definedName>
    <definedName name="Material_List">OFFSET([234]MATERIAL!$XEZ$11,0,0,COUNTA([234]MATERIAL!$XEZ$11:$XEZ$1000),1)</definedName>
    <definedName name="Material_Name">'[223]Rate Sheet'!$B$128:$B$276</definedName>
    <definedName name="Material_rate_entry">#REF!</definedName>
    <definedName name="Material_RBD">'[225]1.Material'!$B$6:$E$33</definedName>
    <definedName name="materialcost1">"$#REF!.$#REF!$#REF!"</definedName>
    <definedName name="materialcost1_10">"$#REF!.$#REF!$#REF!"</definedName>
    <definedName name="materialcost1_9">"$#REF!.$#REF!$#REF!"</definedName>
    <definedName name="Materialgroup">[138]Sheet2!$D$1:$D$13</definedName>
    <definedName name="MaterialName_RBD">'[225]1.Material'!$B$6:$B$33</definedName>
    <definedName name="Materials">[233]Rates!$B$26:$G$54</definedName>
    <definedName name="Materialtype">[138]Sheet2!$A$1:$A$5</definedName>
    <definedName name="MATFOB">#REF!</definedName>
    <definedName name="MATH_CHK_AFTER_ELEC">#REF!</definedName>
    <definedName name="MATH_CHK_BEFORE_ELEC">#REF!</definedName>
    <definedName name="MATH_CHK_BOX_ELEC">#REF!</definedName>
    <definedName name="MATH_CHK_DATE_ELEC">#REF!</definedName>
    <definedName name="MATH_CHK_DELTA_ELEC">#REF!</definedName>
    <definedName name="MATH_CHK_STAT_ELEC">#REF!</definedName>
    <definedName name="mati">"$#REF!.$#REF!$#REF!"</definedName>
    <definedName name="matinput">[239]Material!$C$4:$F$1000</definedName>
    <definedName name="MATL">#N/A</definedName>
    <definedName name="MATL_DISC_AG_COND">#REF!</definedName>
    <definedName name="MATL_DISC_DB">#REF!</definedName>
    <definedName name="MATL_DISC_EMB_COND">#REF!</definedName>
    <definedName name="MATL_DISC_MV">#REF!</definedName>
    <definedName name="MATL_DISC_OTHER">#REF!</definedName>
    <definedName name="MATL_DISC_TRAY">#REF!</definedName>
    <definedName name="Matl_Off_Site">#REF!</definedName>
    <definedName name="MATL1">#N/A</definedName>
    <definedName name="matname">[237]Sheet5!$A$2:$A$27</definedName>
    <definedName name="mattotal">[239]Material!$F$4</definedName>
    <definedName name="mattotalqty">[239]Material!$F$5:$F$1000</definedName>
    <definedName name="matv">#REF!</definedName>
    <definedName name="matva">[103]Factors!$G$35</definedName>
    <definedName name="matvd">[103]Factors!$G$36</definedName>
    <definedName name="MATVeq_8">#REF!</definedName>
    <definedName name="MATVmain_8">#REF!</definedName>
    <definedName name="MATVTesting_8">#REF!</definedName>
    <definedName name="mav">#REF!</definedName>
    <definedName name="may">[240]may_data!$A:$Y</definedName>
    <definedName name="MAY03PH2">#REF!</definedName>
    <definedName name="MB">'[169]BOQ PL'!#REF!</definedName>
    <definedName name="mb_inputLocation" hidden="1">#REF!</definedName>
    <definedName name="MBNA">#REF!</definedName>
    <definedName name="mboard">#REF!</definedName>
    <definedName name="mc">"$#REF!.$AC$25"</definedName>
    <definedName name="MCA">#REF!</definedName>
    <definedName name="mcb10.40">#REF!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lab">"$#REF!.$Y$23"</definedName>
    <definedName name="mcmat">"$#REF!.$AC$23"</definedName>
    <definedName name="mcoping">#REF!</definedName>
    <definedName name="MCR">#REF!</definedName>
    <definedName name="mcv.100">#REF!</definedName>
    <definedName name="mcv.125">#REF!</definedName>
    <definedName name="mcv.15">#REF!</definedName>
    <definedName name="mcv.150">#REF!</definedName>
    <definedName name="mcv.20">#REF!</definedName>
    <definedName name="mcv.200">#REF!</definedName>
    <definedName name="mcv.25">#REF!</definedName>
    <definedName name="mcv.250">#REF!</definedName>
    <definedName name="mcv.300">#REF!</definedName>
    <definedName name="mcv.32">#REF!</definedName>
    <definedName name="mcv.40">#REF!</definedName>
    <definedName name="mcv.50">#REF!</definedName>
    <definedName name="mcv.65">#REF!</definedName>
    <definedName name="mcv.80">#REF!</definedName>
    <definedName name="MDel">'[241]JOB COSTING SHEET ELEC'!$M$20</definedName>
    <definedName name="mdwr">"$#REF!.$#REF!$#REF!"</definedName>
    <definedName name="Measurer____Chau">#REF!</definedName>
    <definedName name="MECH_INSTR">#REF!</definedName>
    <definedName name="MECH30_CITY">#REF!</definedName>
    <definedName name="MECH30_ESC">#REF!</definedName>
    <definedName name="MECH30_OLD_CITY">#REF!</definedName>
    <definedName name="MECH30_OLD_ESC">#REF!</definedName>
    <definedName name="MECH30_OLD_PROD">#REF!</definedName>
    <definedName name="MECH30_OLD_WAGE">#REF!</definedName>
    <definedName name="MECH30_PROD">#REF!</definedName>
    <definedName name="MECH30_WAGE">#REF!</definedName>
    <definedName name="Mechinery">'[242]PLT-SUM'!#REF!</definedName>
    <definedName name="Medium">#REF!</definedName>
    <definedName name="medr">#REF!</definedName>
    <definedName name="Meinhardt__Thailand__Ltd.___0">#REF!</definedName>
    <definedName name="mem">'[34]#REF'!#REF!</definedName>
    <definedName name="MEMO">#REF!</definedName>
    <definedName name="MENU">'[243]③赤紙(日文)'!$C$7</definedName>
    <definedName name="MEP">'[244]13A'!$AE$6</definedName>
    <definedName name="MEP_BOQ">[245]Ragama!#REF!</definedName>
    <definedName name="metal_10">"$#REF!.$P$2"</definedName>
    <definedName name="metal_4">#REF!</definedName>
    <definedName name="metal_5">#REF!</definedName>
    <definedName name="metal_9">"$#REF!.$P$2"</definedName>
    <definedName name="metalfmk">#REF!</definedName>
    <definedName name="MetroProgramme" hidden="1">#REF!</definedName>
    <definedName name="MEXFCST">#REF!</definedName>
    <definedName name="mfeqpt">'[241]JOB COSTING SHEET ELEC'!$F$42</definedName>
    <definedName name="mformat">#REF!</definedName>
    <definedName name="MgrName">'[110]Dist Controls'!#REF!</definedName>
    <definedName name="MH_HH">#REF!</definedName>
    <definedName name="mhdjgnxh">#REF!</definedName>
    <definedName name="mhjgdsfdz">#REF!</definedName>
    <definedName name="MHLKHOLH">#REF!</definedName>
    <definedName name="MHRS_CONDENSER">#REF!</definedName>
    <definedName name="MHRS_GTG">#REF!</definedName>
    <definedName name="MHRS_STG">#REF!</definedName>
    <definedName name="MHXFHFH" hidden="1">{"PriceSheetNoMargins",#N/A,FALSE,"PriceSheet"}</definedName>
    <definedName name="MIDPOINT">'[29]Raw Data'!$Y$231</definedName>
    <definedName name="MIDWEST">[86]NATION!$A$2:$A$32</definedName>
    <definedName name="miki">#REF!</definedName>
    <definedName name="MIRLV.2">#REF!</definedName>
    <definedName name="MIRLV.3">#REF!</definedName>
    <definedName name="MIRLV.4">#REF!</definedName>
    <definedName name="mirror2">#REF!</definedName>
    <definedName name="mirror3">#REF!</definedName>
    <definedName name="mis">#REF!</definedName>
    <definedName name="Misc_Name">'[223]Rate Sheet'!$B$9:$B$24</definedName>
    <definedName name="Misc_Steel_1">#REF!</definedName>
    <definedName name="MIsc_Steel_10">#REF!</definedName>
    <definedName name="Misc_Steel_100">#REF!</definedName>
    <definedName name="MIsc_Steel_20">#REF!</definedName>
    <definedName name="Misc_Steel_30">#REF!</definedName>
    <definedName name="MIsc_Steel_40">#REF!</definedName>
    <definedName name="Misc_Steel_50">#REF!</definedName>
    <definedName name="Misc_Steel_60">#REF!</definedName>
    <definedName name="MIsc_Steel_70">#REF!</definedName>
    <definedName name="Misc_Steel_80">#REF!</definedName>
    <definedName name="Misc_Steel_90">#REF!</definedName>
    <definedName name="misc3">'[4]18-misc'!#REF!</definedName>
    <definedName name="Miscelanious">#REF!</definedName>
    <definedName name="MISCELLANEOUS_CONCRETE">#REF!</definedName>
    <definedName name="mISSELENEOUS">[131]A!#REF!</definedName>
    <definedName name="mitre">#REF!</definedName>
    <definedName name="mixer">#REF!</definedName>
    <definedName name="mjf">#REF!</definedName>
    <definedName name="mjh">#N/A</definedName>
    <definedName name="mkerb">#REF!</definedName>
    <definedName name="mklnjhbgfvcdxfgggh">#REF!</definedName>
    <definedName name="mkp">#REF!</definedName>
    <definedName name="MKP_CIF">#REF!</definedName>
    <definedName name="MKP_CIF_c">#REF!</definedName>
    <definedName name="mkp_smns">#REF!</definedName>
    <definedName name="mkpcif">#REF!</definedName>
    <definedName name="mkpend">#REF!</definedName>
    <definedName name="mkpimp">#REF!</definedName>
    <definedName name="mkpimptd">'[104]Det Import'!#REF!</definedName>
    <definedName name="mkploc">#REF!</definedName>
    <definedName name="mkpp">'[104]Det Import'!#REF!</definedName>
    <definedName name="mkup">#REF!</definedName>
    <definedName name="Mlist">#REF!</definedName>
    <definedName name="mlq">#REF!</definedName>
    <definedName name="mm_1">{"Book1","BoQ2.XLS"}</definedName>
    <definedName name="mm_2">{"Book1","BoQ2.XLS"}</definedName>
    <definedName name="mm_3">{"Book1","BoQ2.XLS"}</definedName>
    <definedName name="mm_4">{"Book1","BoQ2.XLS"}</definedName>
    <definedName name="mm_5">{"Book1","BoQ2.XLS"}</definedName>
    <definedName name="mm_6">{"Book1","BoQ2.XLS"}</definedName>
    <definedName name="MM_Korean">#REF!</definedName>
    <definedName name="MM_Local.Reg">#REF!</definedName>
    <definedName name="MM_Third.Nation">#REF!</definedName>
    <definedName name="mmf">#REF!</definedName>
    <definedName name="MMI">[225]MMI!$B$7:$P$37</definedName>
    <definedName name="mmkp">'[104]Det Import'!#REF!</definedName>
    <definedName name="mmkp_CIF">'[104]Det Import'!#REF!</definedName>
    <definedName name="mmmmm" hidden="1">{#N/A,#N/A,FALSE,"CCTV"}</definedName>
    <definedName name="mmq">#REF!</definedName>
    <definedName name="mmtff">[28]!mmtff</definedName>
    <definedName name="mmv.100">#REF!</definedName>
    <definedName name="mmv.15">#REF!</definedName>
    <definedName name="mmv.20">#REF!</definedName>
    <definedName name="mmv.25">#REF!</definedName>
    <definedName name="mmv.32">#REF!</definedName>
    <definedName name="mmv.50">#REF!</definedName>
    <definedName name="mmv.65">#REF!</definedName>
    <definedName name="mmv.80">#REF!</definedName>
    <definedName name="mnb">#REF!</definedName>
    <definedName name="mnbcvx">#REF!</definedName>
    <definedName name="MnE">#REF!</definedName>
    <definedName name="mnpwrdeptinfo">#REF!</definedName>
    <definedName name="mo.lock.s">#REF!</definedName>
    <definedName name="mo.lock.u">#REF!</definedName>
    <definedName name="MODEMLESS" hidden="1">{#N/A,#N/A,FALSE,"BOX RFQ SHEET"}</definedName>
    <definedName name="MODEMLESS1" hidden="1">{#N/A,#N/A,FALSE,"BOX RFQ SHEET"}</definedName>
    <definedName name="Modification">[131]A!$A$17</definedName>
    <definedName name="module">#REF!</definedName>
    <definedName name="Modules">#REF!</definedName>
    <definedName name="moflex">#REF!</definedName>
    <definedName name="moi" hidden="1">{"'Sheet1'!$L$16"}</definedName>
    <definedName name="mon_cost">#REF!</definedName>
    <definedName name="mon_cost2">#REF!</definedName>
    <definedName name="MON1FC">#REF!</definedName>
    <definedName name="MON2FC">#REF!</definedName>
    <definedName name="MON3FC">#REF!</definedName>
    <definedName name="MONTH_CONDITION">#REF!</definedName>
    <definedName name="Month_details">#REF!</definedName>
    <definedName name="MONTH1">#REF!</definedName>
    <definedName name="Month1_Ending_Bal">#REF!</definedName>
    <definedName name="Month10_Ending_Bal">#REF!</definedName>
    <definedName name="Month11_Ending_Bal">#REF!</definedName>
    <definedName name="Month12_Ending_Bal">#REF!</definedName>
    <definedName name="MONTH2">#REF!</definedName>
    <definedName name="MONTH3">#REF!</definedName>
    <definedName name="Month7_Ending_Bal">#REF!</definedName>
    <definedName name="Month8_Ending_Bal">#REF!</definedName>
    <definedName name="Month9_Ending_Bal">#REF!</definedName>
    <definedName name="MONTHFL">#REF!</definedName>
    <definedName name="monthnumber">[178]Input!$C$20</definedName>
    <definedName name="MonthNums">'[110]Dist Controls'!#REF!</definedName>
    <definedName name="Monthstable">#REF!</definedName>
    <definedName name="monthYTD">[133]Input!$D$20</definedName>
    <definedName name="Montreal" hidden="1">{"'Sheet1'!$A$1:$R$58"}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otor_Hp">#REF!</definedName>
    <definedName name="MOTOR_HP_OFFSITE">#REF!</definedName>
    <definedName name="MOTOR_HP_PB">#REF!</definedName>
    <definedName name="MOTOR_HP_PB10">#REF!</definedName>
    <definedName name="MOTOR_HP_PB100">#REF!</definedName>
    <definedName name="MOTOR_HP_PB1000">#REF!</definedName>
    <definedName name="MOTOR_HP_PB10000">#REF!</definedName>
    <definedName name="MOTOR_HP_PB15000">#REF!</definedName>
    <definedName name="MOTOR_HP_PB200">#REF!</definedName>
    <definedName name="MOTOR_HP_PB2000">#REF!</definedName>
    <definedName name="MOTOR_HP_PB25">#REF!</definedName>
    <definedName name="MOTOR_HP_PB3000">#REF!</definedName>
    <definedName name="MOTOR_HP_PB400">#REF!</definedName>
    <definedName name="MOTOR_HP_PB4000">#REF!</definedName>
    <definedName name="MOTOR_HP_PB50">#REF!</definedName>
    <definedName name="MOTOR_HP_PB500">#REF!</definedName>
    <definedName name="MOTOR_HP_PB5000">#REF!</definedName>
    <definedName name="MOTOR_HP_PB7500">#REF!</definedName>
    <definedName name="MOTOR_HP_YARD">#REF!</definedName>
    <definedName name="MOTOR_HP_YARD10">#REF!</definedName>
    <definedName name="MOTOR_HP_YARD100">#REF!</definedName>
    <definedName name="MOTOR_HP_YARD1000">#REF!</definedName>
    <definedName name="MOTOR_HP_YARD10000">#REF!</definedName>
    <definedName name="MOTOR_HP_YARD15000">#REF!</definedName>
    <definedName name="MOTOR_HP_YARD200">#REF!</definedName>
    <definedName name="MOTOR_HP_YARD2000">#REF!</definedName>
    <definedName name="MOTOR_HP_YARD25">#REF!</definedName>
    <definedName name="MOTOR_HP_YARD3000">#REF!</definedName>
    <definedName name="MOTOR_HP_YARD400">#REF!</definedName>
    <definedName name="MOTOR_HP_YARD4000">#REF!</definedName>
    <definedName name="MOTOR_HP_YARD50">#REF!</definedName>
    <definedName name="MOTOR_HP_YARD500">#REF!</definedName>
    <definedName name="MOTOR_HP_YARD5000">#REF!</definedName>
    <definedName name="MOTOR_HP_YARD7500">#REF!</definedName>
    <definedName name="mould.c">#REF!</definedName>
    <definedName name="mould.oil">#REF!</definedName>
    <definedName name="MOVE">#REF!</definedName>
    <definedName name="MPI">#REF!</definedName>
    <definedName name="mplab">"$#REF!.$Y$25"</definedName>
    <definedName name="mpmat">"$#REF!.$AC$25"</definedName>
    <definedName name="mpolish">#REF!</definedName>
    <definedName name="mroof">#REF!</definedName>
    <definedName name="MRP">[102]Sheet2!$AF$1:$AF$2</definedName>
    <definedName name="MRPtype">[138]Sheet2!$S$1:$S$3</definedName>
    <definedName name="MRR">#REF!</definedName>
    <definedName name="MS" hidden="1">#REF!</definedName>
    <definedName name="msd">#REF!</definedName>
    <definedName name="msktg">#REF!</definedName>
    <definedName name="msms">'[110]Bill 5 - Carpark'!#REF!</definedName>
    <definedName name="msmsms">#REF!</definedName>
    <definedName name="msmsmsms">'[110]Bill 5 - Carpark'!#REF!</definedName>
    <definedName name="msmsmsmsms">'[110]Bill 5 - Carpark'!#REF!</definedName>
    <definedName name="msmsmsmsmsmsms">#REF!</definedName>
    <definedName name="Msmt">'[246]FOL - Bar'!#REF!</definedName>
    <definedName name="mspaint">#REF!</definedName>
    <definedName name="msplate">#REF!</definedName>
    <definedName name="msrod">'[134]SCH2'!$H$1</definedName>
    <definedName name="mstep">#REF!</definedName>
    <definedName name="MTCAL">[157]MTC!$A$1:$G$95,[157]MTC!$H$1:$J$95</definedName>
    <definedName name="MTCDX">[157]MTC!$A$1:$G$95,[157]MTC!$H$1:$J$95,[157]MTC!$K$1:$M$95</definedName>
    <definedName name="MTCEC">[157]MTC!$A$1:$G$95,[157]MTC!$H$1:$J$95,[157]MTC!$K$1:$M$95,[157]MTC!$N$1:$N$1,[157]MTC!$N$1:$N$95</definedName>
    <definedName name="MTCSH">[157]MTC!$A$1:$G$95,[157]MTC!$H$1:$J$95,[157]MTC!$K$1:$M$95,[157]MTC!$N$1:$N$95</definedName>
    <definedName name="MTDMA">#REF!</definedName>
    <definedName name="MTDMW">#REF!</definedName>
    <definedName name="MTDNC">#REF!</definedName>
    <definedName name="MTDNE">#REF!</definedName>
    <definedName name="MTDP">#REF!</definedName>
    <definedName name="MTDSC">#REF!</definedName>
    <definedName name="MTDSE">#REF!</definedName>
    <definedName name="MTDSW">#REF!</definedName>
    <definedName name="Mth">[205]Sheet1!$A$1:$A$12</definedName>
    <definedName name="mtl" hidden="1">{#N/A,#N/A,TRUE,"SUM";#N/A,#N/A,TRUE,"EE";#N/A,#N/A,TRUE,"AC";#N/A,#N/A,TRUE,"SN"}</definedName>
    <definedName name="multico1">#REF!</definedName>
    <definedName name="multico2">#REF!</definedName>
    <definedName name="MULTIMODE" hidden="1">{#N/A,#N/A,FALSE,"BOX RFQ SHEET"}</definedName>
    <definedName name="MULTIMODE1" hidden="1">{#N/A,#N/A,FALSE,"BOX RFQ SHEET"}</definedName>
    <definedName name="MULTIMODE2" hidden="1">{#N/A,#N/A,FALSE,"BOX RFQ SHEET"}</definedName>
    <definedName name="Multinodes">[125]CCTV_EST1!#REF!</definedName>
    <definedName name="MUP">#REF!</definedName>
    <definedName name="MUTHU">#REF!</definedName>
    <definedName name="mv.100">#REF!</definedName>
    <definedName name="mv.125">#REF!</definedName>
    <definedName name="MV.15">#REF!</definedName>
    <definedName name="mv.150">#REF!</definedName>
    <definedName name="mv.20">#REF!</definedName>
    <definedName name="mv.200">#REF!</definedName>
    <definedName name="MV.25">#REF!</definedName>
    <definedName name="mv.250">#REF!</definedName>
    <definedName name="mv.300">#REF!</definedName>
    <definedName name="mv.32">#REF!</definedName>
    <definedName name="mv.40">#REF!</definedName>
    <definedName name="mv.50">#REF!</definedName>
    <definedName name="mv.65">#REF!</definedName>
    <definedName name="mv.80">#REF!</definedName>
    <definedName name="MV_100">#REF!</definedName>
    <definedName name="mv_150">#REF!</definedName>
    <definedName name="MV_65">#REF!</definedName>
    <definedName name="MV_80">#REF!</definedName>
    <definedName name="MV10_3">#REF!</definedName>
    <definedName name="MV15_3">#REF!</definedName>
    <definedName name="mvvvvvv">[28]!mvvvvvv</definedName>
    <definedName name="MWeGross">#REF!</definedName>
    <definedName name="MWeNet">#REF!</definedName>
    <definedName name="mxr">#REF!</definedName>
    <definedName name="my">#REF!</definedName>
    <definedName name="myclient">"UNILEVER"</definedName>
    <definedName name="MYR">#REF!</definedName>
    <definedName name="myyfgd">[28]!myyfgd</definedName>
    <definedName name="n.eight">[91]ANALISYS!$E$5240</definedName>
    <definedName name="n.eighteen">[91]ANALISYS!$E$5389</definedName>
    <definedName name="n.eleven">[91]ANALISYS!$E$5284</definedName>
    <definedName name="n.fifteen">[91]ANALISYS!$E$5346</definedName>
    <definedName name="n.fourteen">[91]ANALISYS!$E$5331</definedName>
    <definedName name="n.nine">[91]ANALISYS!$E$5254</definedName>
    <definedName name="n.ninteen">[91]ANALISYS!$E$5406</definedName>
    <definedName name="n.one">[91]ANALISYS!$E$5149</definedName>
    <definedName name="n.seventeen">[91]ANALISYS!$E$5374</definedName>
    <definedName name="n.sixteen">[91]ANALISYS!$E$5360</definedName>
    <definedName name="n.ten">[91]ANALISYS!$E$5268</definedName>
    <definedName name="n.thirteen">[91]ANALISYS!$E$5316</definedName>
    <definedName name="n.twelve">[91]ANALISYS!$E$5299</definedName>
    <definedName name="n.twenty">[91]ANALISYS!$E$5420</definedName>
    <definedName name="n.twentyone">[91]ANALISYS!$E$5437</definedName>
    <definedName name="n.two">[91]ANALISYS!$E$5164</definedName>
    <definedName name="naav">#REF!</definedName>
    <definedName name="nachi">#REF!</definedName>
    <definedName name="nafcv">#REF!</definedName>
    <definedName name="nagv">#REF!</definedName>
    <definedName name="nahu">#REF!</definedName>
    <definedName name="naj">#REF!</definedName>
    <definedName name="naj0" hidden="1">#REF!</definedName>
    <definedName name="name3">[206]estimate!#REF!</definedName>
    <definedName name="name4">[206]estimate!#REF!</definedName>
    <definedName name="NameE8">#REF!</definedName>
    <definedName name="NameE9">#REF!</definedName>
    <definedName name="Namleong">#REF!,#REF!</definedName>
    <definedName name="NAN">[247]BQ!#REF!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rv">#REF!</definedName>
    <definedName name="nasft">#REF!</definedName>
    <definedName name="NATION">[86]NATION!$A$2:$A$32</definedName>
    <definedName name="NatlOSGrowth">#REF!</definedName>
    <definedName name="NatOSMgn">#REF!</definedName>
    <definedName name="NatOSmgnw">#REF!</definedName>
    <definedName name="NATVC">#REF!</definedName>
    <definedName name="Nbars">#REF!</definedName>
    <definedName name="nbcv">#REF!</definedName>
    <definedName name="nblv">#REF!</definedName>
    <definedName name="NBMM">#REF!</definedName>
    <definedName name="nbv">#REF!</definedName>
    <definedName name="ncd">#REF!</definedName>
    <definedName name="ncdpi">#REF!</definedName>
    <definedName name="nclad">#REF!</definedName>
    <definedName name="ND">'[76]Ra  stair'!#REF!</definedName>
    <definedName name="ndfdddd">[28]!ndfdddd</definedName>
    <definedName name="ndhdk">#REF!</definedName>
    <definedName name="ndig">#REF!</definedName>
    <definedName name="ndrv">#REF!</definedName>
    <definedName name="needle">#REF!</definedName>
    <definedName name="neg">#REF!</definedName>
    <definedName name="NEGOMAT">#REF!</definedName>
    <definedName name="neoprene">#REF!</definedName>
    <definedName name="NET">#REF!</definedName>
    <definedName name="Net_adj_for_capitalized_expenses">#REF!</definedName>
    <definedName name="Net_income_fore">#REF!</definedName>
    <definedName name="NET_INPUT">#REF!</definedName>
    <definedName name="Net_margin_fore">#REF!</definedName>
    <definedName name="NET_NEW">#REF!</definedName>
    <definedName name="Net_PPE_growth_fore">#REF!</definedName>
    <definedName name="Net_sales_fore">#REF!</definedName>
    <definedName name="Net_sales_growth_fore">#REF!</definedName>
    <definedName name="NetWC_turns_fore">#REF!</definedName>
    <definedName name="New_Canal">#REF!</definedName>
    <definedName name="NEW_PEDESTRIAN_OVERHEAD_BRIDGE">#REF!</definedName>
    <definedName name="New_Sheet_999" hidden="1">{"First",#N/A,TRUE,"Master Quote Form";"Comments",#N/A,TRUE,"Master Quote Form";"Detail",#N/A,TRUE,"Master Quote Form"}</definedName>
    <definedName name="NEW_ZEALAND">#REF!</definedName>
    <definedName name="newansc">'[132]NEW PRODUCT SALES FORCE'!$C$18</definedName>
    <definedName name="NEWNAME" hidden="1">{#N/A,#N/A,FALSE,"CCTV"}</definedName>
    <definedName name="NEWprice" hidden="1">[17]Zones!#REF!</definedName>
    <definedName name="newx">#REF!</definedName>
    <definedName name="nexbata">#REF!</definedName>
    <definedName name="NEXTBUD">#REF!</definedName>
    <definedName name="NFANS">[57]Factors!$W$152</definedName>
    <definedName name="nfcu">#REF!</definedName>
    <definedName name="nfffffff">[28]!nfffffff</definedName>
    <definedName name="nfid">[55]Factors!$AD$320</definedName>
    <definedName name="nfjfj">#REF!</definedName>
    <definedName name="nfkadjajfsa">#REF!</definedName>
    <definedName name="NGAY6">'[248]NKC6'!$C$3:$C$506</definedName>
    <definedName name="nghbsfdz">#REF!</definedName>
    <definedName name="ngrat">#REF!</definedName>
    <definedName name="ngs">#REF!</definedName>
    <definedName name="nh">#REF!</definedName>
    <definedName name="nhjcdggbh">#REF!</definedName>
    <definedName name="NHN">#REF!</definedName>
    <definedName name="NHNGHBNGHGH" hidden="1">{"PriceSheetNoMargins",#N/A,FALSE,"PriceSheet"}</definedName>
    <definedName name="NHNH">#REF!</definedName>
    <definedName name="NHNHVN">#REF!</definedName>
    <definedName name="nhpi">#REF!</definedName>
    <definedName name="NHVN">#REF!</definedName>
    <definedName name="Ni_density">#REF!</definedName>
    <definedName name="Ni0125_sheet_cost">#REF!</definedName>
    <definedName name="Ni075_sheet_cost">#REF!</definedName>
    <definedName name="Ni118_tubing_cost">#REF!</definedName>
    <definedName name="Ni218_tubing_cost">#REF!</definedName>
    <definedName name="nihyyuuyttt">#REF!</definedName>
    <definedName name="nine">[91]ANALISYS!$E$115</definedName>
    <definedName name="nineteen">[91]ANALISYS!$E$242</definedName>
    <definedName name="nininsu">#REF!</definedName>
    <definedName name="NIPP">#REF!</definedName>
    <definedName name="NJBVGFTCVX" hidden="1">{"PriceSheetNoMargins",#N/A,FALSE,"PriceSheet"}</definedName>
    <definedName name="njj">#REF!</definedName>
    <definedName name="njyhbtgrvfec">#REF!</definedName>
    <definedName name="nk">#REF!</definedName>
    <definedName name="nked">#REF!</definedName>
    <definedName name="nkknk" hidden="1">{#N/A,#N/A,FALSE,"CCTV"}</definedName>
    <definedName name="nlbg">#REF!</definedName>
    <definedName name="nmav">#REF!</definedName>
    <definedName name="nmcv">#REF!</definedName>
    <definedName name="nmm" hidden="1">#REF!</definedName>
    <definedName name="nmv">#REF!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">[249]bill02!$H$303</definedName>
    <definedName name="NNNNNNNN">#REF!</definedName>
    <definedName name="nnnnnnnnnn" hidden="1">{#N/A,#N/A,FALSE,"Status of Projects";#N/A,#N/A,FALSE,"CEA-TEC";#N/A,#N/A,FALSE,"U-Constr.";#N/A,#N/A,FALSE,"summary";#N/A,#N/A,FALSE,"PPP-3 yrs"}</definedName>
    <definedName name="NNR">'[29]Raw Data'!$D$22</definedName>
    <definedName name="No">#REF!</definedName>
    <definedName name="No.">"A1"</definedName>
    <definedName name="no.3">#REF!</definedName>
    <definedName name="NO_3">[206]estimate!#REF!</definedName>
    <definedName name="NO_4">[206]estimate!#REF!</definedName>
    <definedName name="No_of_Hollidays">#REF!</definedName>
    <definedName name="NO_OF_REQ">[250]BQLIST!$F:$F</definedName>
    <definedName name="No_Ramadan_Days">#REF!</definedName>
    <definedName name="No_Week_Days">#REF!</definedName>
    <definedName name="No_Weekend_Days">#REF!</definedName>
    <definedName name="no7.2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noa">#REF!</definedName>
    <definedName name="nofcv">#REF!</definedName>
    <definedName name="NON_STANDARD_BUS_SHELTER">#REF!</definedName>
    <definedName name="noncementitiounswaterproofingwaterbased">'[71]Build Up rate'!$D$30</definedName>
    <definedName name="noncementitiouswaterproofing">'[71]Build Up rate'!$D$29</definedName>
    <definedName name="noncemwaterproofing">#REF!</definedName>
    <definedName name="noncemwaterproofwaterbased">#REF!</definedName>
    <definedName name="NonPerp">[251]NonPerp!$B$6:$J$297</definedName>
    <definedName name="nonshrinkgrout">#REF!</definedName>
    <definedName name="NOPAT_fore">#REF!</definedName>
    <definedName name="NOPAT_margin_fore">#REF!</definedName>
    <definedName name="NOPBT_fore">#REF!</definedName>
    <definedName name="nordic.pa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th_America_Group">#REF!</definedName>
    <definedName name="nosing">#REF!</definedName>
    <definedName name="Not_Applicable">#REF!</definedName>
    <definedName name="notok">#REF!</definedName>
    <definedName name="nPE">#REF!</definedName>
    <definedName name="npepn16">#REF!</definedName>
    <definedName name="NPFAC">#REF!</definedName>
    <definedName name="npfac1">[103]Factors!$M$21</definedName>
    <definedName name="NPFPL">[49]Factors!$F$20</definedName>
    <definedName name="nPPR">[49]Factors!$E$193</definedName>
    <definedName name="nppr10">#REF!</definedName>
    <definedName name="nppr20">#REF!</definedName>
    <definedName name="npprhw">#REF!</definedName>
    <definedName name="npprsw">#REF!</definedName>
    <definedName name="NQ_by_Entity">'[144]NQ by Entity'!$G$17</definedName>
    <definedName name="nra">#REF!</definedName>
    <definedName name="nrag">[55]Factors!$U$379</definedName>
    <definedName name="nrethwgef">#REF!</definedName>
    <definedName name="Nrows">#REF!</definedName>
    <definedName name="nrvd">[55]Factors!$E$460</definedName>
    <definedName name="nsa">#REF!</definedName>
    <definedName name="NSC_RelatedCost">#REF!</definedName>
    <definedName name="nsinsu">#REF!</definedName>
    <definedName name="nsj" hidden="1">#REF!</definedName>
    <definedName name="nspd">[55]Factors!$U$352</definedName>
    <definedName name="nspi">#REF!</definedName>
    <definedName name="nsr">#REF!</definedName>
    <definedName name="nss">#REF!</definedName>
    <definedName name="nsv">#REF!</definedName>
    <definedName name="NT">#REF!</definedName>
    <definedName name="NTD">#REF!</definedName>
    <definedName name="ntmsv">#REF!</definedName>
    <definedName name="NToS">[252]!NToS</definedName>
    <definedName name="ntp">#REF!</definedName>
    <definedName name="Num">[253]BOQ!#REF!+1*([253]BOQ!#REF!=0)</definedName>
    <definedName name="num_021FORK">'[254]Cavity Inputs'!$B$3</definedName>
    <definedName name="num_024_cavities">'[90]Driver Linac Layout'!$D$2</definedName>
    <definedName name="num_024_cryomodule">'[90]Driver Linac Layout'!$K$2</definedName>
    <definedName name="num_031_cavities">'[90]Driver Linac Layout'!$D$3</definedName>
    <definedName name="num_03FORK">'[254]Cavity Inputs'!$B$4</definedName>
    <definedName name="num_062_cavities">'[90]Driver Linac Layout'!$D$4</definedName>
    <definedName name="num_062_cryomodule">'[90]Driver Linac Layout'!$K$4</definedName>
    <definedName name="num_151_cavities">'[90]Driver Linac Layout'!$D$5</definedName>
    <definedName name="num_151_cryomodule">'[90]Driver Linac Layout'!$K$5</definedName>
    <definedName name="num_263_cavities">'[90]Driver Linac Layout'!$D$6</definedName>
    <definedName name="num_263_cryomodule">'[90]Driver Linac Layout'!$K$6</definedName>
    <definedName name="num_394_cavities">'[90]Driver Linac Layout'!$D$7</definedName>
    <definedName name="num_394_cryomodule">'[90]Driver Linac Layout'!$K$7</definedName>
    <definedName name="num_490_cavities">'[90]Driver Linac Layout'!$D$8</definedName>
    <definedName name="num_490_cryomodule">'[90]Driver Linac Layout'!$K$8</definedName>
    <definedName name="num_610_cavities">'[90]Driver Linac Layout'!$D$9</definedName>
    <definedName name="num_610_cryomodule">'[90]Driver Linac Layout'!$K$9</definedName>
    <definedName name="num_810_cavities">'[90]Driver Linac Layout'!$D$10</definedName>
    <definedName name="num_810_cryomodule">'[90]Driver Linac Layout'!$K$10</definedName>
    <definedName name="num_QWR">'[254]Cavity Inputs'!$B$5</definedName>
    <definedName name="NUMBER">#REF!</definedName>
    <definedName name="Number_of_Payments___0">#N/A</definedName>
    <definedName name="Number_of_Payments___10">#N/A</definedName>
    <definedName name="Number_of_Payments___2">#N/A</definedName>
    <definedName name="Number_of_Payments___3">#N/A</definedName>
    <definedName name="Number_of_Payments___4">#N/A</definedName>
    <definedName name="Number_of_Payments___5">#N/A</definedName>
    <definedName name="Number_of_Payments___6">#N/A</definedName>
    <definedName name="Number_of_Payments___7">#N/A</definedName>
    <definedName name="Number_of_Payments___8">#N/A</definedName>
    <definedName name="Number_of_Payments___9">#N/A</definedName>
    <definedName name="nviso">#REF!</definedName>
    <definedName name="NVNHV">#REF!</definedName>
    <definedName name="NW">'[76]Ra  stair'!#REF!</definedName>
    <definedName name="nWfan">#REF!</definedName>
    <definedName name="O.">#REF!</definedName>
    <definedName name="Ø450">'[71]Build Up rate'!$D$10</definedName>
    <definedName name="Ø600">'[71]Build Up rate'!$D$11</definedName>
    <definedName name="oa">[218]STMspry!$C$4</definedName>
    <definedName name="OA.1">#REF!</definedName>
    <definedName name="OA.2">#REF!</definedName>
    <definedName name="OA.3">#REF!</definedName>
    <definedName name="OA.4">#REF!</definedName>
    <definedName name="OA.5">#REF!</definedName>
    <definedName name="OA.6">#REF!</definedName>
    <definedName name="OA.7">#REF!</definedName>
    <definedName name="OA.8">#REF!</definedName>
    <definedName name="OA.9">#REF!</definedName>
    <definedName name="OCM">[18]office!$B$20</definedName>
    <definedName name="OD_FACTOR">#REF!</definedName>
    <definedName name="ODC">'[29]Raw Data'!$D$17</definedName>
    <definedName name="ODC_Allowance_Rates">#REF!</definedName>
    <definedName name="ODH" hidden="1">#REF!</definedName>
    <definedName name="ofcv.100">#REF!</definedName>
    <definedName name="ofcv.125">#REF!</definedName>
    <definedName name="ofcv.15">#REF!</definedName>
    <definedName name="ofcv.150">#REF!</definedName>
    <definedName name="ofcv.20">#REF!</definedName>
    <definedName name="ofcv.200">#REF!</definedName>
    <definedName name="ofcv.25">#REF!</definedName>
    <definedName name="ofcv.250">#REF!</definedName>
    <definedName name="ofcv.300">#REF!</definedName>
    <definedName name="ofcv.32">#REF!</definedName>
    <definedName name="ofcv.40">#REF!</definedName>
    <definedName name="ofcv.50">#REF!</definedName>
    <definedName name="ofcv.65">#REF!</definedName>
    <definedName name="ofcv.80">#REF!</definedName>
    <definedName name="ofer">#REF!</definedName>
    <definedName name="OFF">#REF!</definedName>
    <definedName name="Off_B_S_Income_fore">#REF!</definedName>
    <definedName name="Off_B_S_Income_growth_fore">#REF!</definedName>
    <definedName name="offer">'[150]Factor Sheet'!$D$37</definedName>
    <definedName name="offerjp">#REF!</definedName>
    <definedName name="offerslr">#REF!</definedName>
    <definedName name="offeryen">#REF!</definedName>
    <definedName name="OFFICE">#REF!</definedName>
    <definedName name="office.cfa">[126]Summary!$E$3</definedName>
    <definedName name="Office_Charge_Rate">#REF!</definedName>
    <definedName name="Office_Supplies_Unit_Rate">#REF!</definedName>
    <definedName name="officer">[255]Number!#REF!</definedName>
    <definedName name="Offices">#REF!</definedName>
    <definedName name="offm">#REF!</definedName>
    <definedName name="OFFSH">#REF!</definedName>
    <definedName name="ofloor">#REF!</definedName>
    <definedName name="OI_Bridge">'[144]CQ Bridge'!$A$1</definedName>
    <definedName name="OIIUUYY">#REF!</definedName>
    <definedName name="oililui" hidden="1">{#N/A,#N/A,FALSE,"CCTV"}</definedName>
    <definedName name="oiuyjhtgfsd">#REF!</definedName>
    <definedName name="OK_1">'[256]MSS '!$J$61</definedName>
    <definedName name="OK_2">'[256]MSS '!$K$61</definedName>
    <definedName name="OK_3">'[256]MSS '!$L$61</definedName>
    <definedName name="olblfb">#REF!</definedName>
    <definedName name="oldprinttotal">'[29]Raw Data'!$A$1:$CE$126</definedName>
    <definedName name="olieee">#REF!</definedName>
    <definedName name="oliver">#REF!</definedName>
    <definedName name="olivermmm">#REF!</definedName>
    <definedName name="olki">#REF!</definedName>
    <definedName name="OM">'[29]Raw Data'!$AJ$201:$AJ$260</definedName>
    <definedName name="omsd">#REF!</definedName>
    <definedName name="one">#REF!</definedName>
    <definedName name="onedr">#REF!</definedName>
    <definedName name="onedr2">#REF!</definedName>
    <definedName name="onehfmdr">#REF!</definedName>
    <definedName name="onelab">"$#REF!.$Y$27"</definedName>
    <definedName name="onemdr">#REF!</definedName>
    <definedName name="ONSH">#REF!</definedName>
    <definedName name="oo">[28]!oo</definedName>
    <definedName name="OOO2CIVIL" hidden="1">[257]주식!#REF!</definedName>
    <definedName name="ooopp">#REF!</definedName>
    <definedName name="Operating_income_fore">#REF!</definedName>
    <definedName name="Operating_Lease_Expense_fore">#REF!</definedName>
    <definedName name="OperExcellence">#REF!</definedName>
    <definedName name="ops">[11]Admin!$B$21:$B$32</definedName>
    <definedName name="OPTIT">#REF!</definedName>
    <definedName name="OPTITLE">#REF!</definedName>
    <definedName name="Oracle_Account_Master">'[258]Oracle Account Master'!$A:$B</definedName>
    <definedName name="Orange">'[29]Raw Data'!$C$30:$E$32</definedName>
    <definedName name="Orders">'[144]CQ Orders'!$C$5</definedName>
    <definedName name="OrderTable" hidden="1">#REF!</definedName>
    <definedName name="Org_Growth">'[144]Org Growth'!$C$39</definedName>
    <definedName name="Organization1">#REF!</definedName>
    <definedName name="Organization2">#REF!</definedName>
    <definedName name="origin">#REF!</definedName>
    <definedName name="OS.300">#REF!</definedName>
    <definedName name="OSBL" hidden="1">{#N/A,#N/A,FALSE,"CCTV"}</definedName>
    <definedName name="OSBL_Costs">#REF!</definedName>
    <definedName name="OSBL_Mhrs">#REF!</definedName>
    <definedName name="osexc">#REF!</definedName>
    <definedName name="osexc200">#REF!</definedName>
    <definedName name="osexc300">#REF!</definedName>
    <definedName name="osexc4">#REF!</definedName>
    <definedName name="OSMarginResi">#REF!</definedName>
    <definedName name="OSPerUnit">#REF!</definedName>
    <definedName name="otfrd1">#REF!</definedName>
    <definedName name="otfrd2">#REF!</definedName>
    <definedName name="OTH_DIR">'[29]Raw Data'!$AP$310</definedName>
    <definedName name="OTHER">#REF!</definedName>
    <definedName name="Other_asset_turns_fore">#REF!</definedName>
    <definedName name="OTHER_CONT">#REF!</definedName>
    <definedName name="Other_Costs">#REF!</definedName>
    <definedName name="Other_current_assets_growth_fore">#REF!</definedName>
    <definedName name="Other_current_liabilities_growth_fore">#REF!</definedName>
    <definedName name="Other_Expenses_fore">#REF!</definedName>
    <definedName name="Other_expenses_gains_fore">#REF!</definedName>
    <definedName name="Other_expenses_growth_fore">#REF!</definedName>
    <definedName name="Other_fixed_asset_turns_fore">#REF!</definedName>
    <definedName name="Other_fixed_assets_growth_fore">#REF!</definedName>
    <definedName name="Other_growth_fore">#REF!</definedName>
    <definedName name="Other_inc_exp_fore">#REF!</definedName>
    <definedName name="Other_income_growth_fore">#REF!</definedName>
    <definedName name="OTHER_LAB">#REF!</definedName>
    <definedName name="Other_liabilities_growth_fore">#REF!</definedName>
    <definedName name="OTHER_MAT">#REF!</definedName>
    <definedName name="OTHER_PRICING">#REF!</definedName>
    <definedName name="other_schedule">'[29]Raw Data'!$A$2:$T$49</definedName>
    <definedName name="OTHER_VALVES">#REF!</definedName>
    <definedName name="OtherCorporate">#REF!</definedName>
    <definedName name="OtherExpense">#REF!</definedName>
    <definedName name="OtherExpenses">#REF!</definedName>
    <definedName name="OtherFinance">#REF!</definedName>
    <definedName name="Out_of_Scope">#REF!</definedName>
    <definedName name="OUTDOOR">#REF!</definedName>
    <definedName name="OUTDOOR_COND">#REF!</definedName>
    <definedName name="outgo100">#REF!</definedName>
    <definedName name="outgo150">#REF!</definedName>
    <definedName name="outgo200">#REF!</definedName>
    <definedName name="outgo300">#REF!</definedName>
    <definedName name="outgo75">#REF!</definedName>
    <definedName name="outlet">#REF!</definedName>
    <definedName name="Outlook">[72]INPUT!$B$25</definedName>
    <definedName name="Ov_rec">#REF!</definedName>
    <definedName name="Ov_rec2">#REF!</definedName>
    <definedName name="OVER_HEADS_ENTRY">#REF!</definedName>
    <definedName name="Overall">#REF!</definedName>
    <definedName name="OVERHEADS">#REF!</definedName>
    <definedName name="P.2__Submersible_pump">[65]RESOURCES!$A$349</definedName>
    <definedName name="P.4__submercible_pump">[65]RESOURCES!$A$360</definedName>
    <definedName name="P.Augur_Crane">[65]RESOURCES!$A$45</definedName>
    <definedName name="P.Backhoe">[65]RESOURCES!$A$32</definedName>
    <definedName name="P.Batching_Plant_Rental">[65]RESOURCES!$A$55</definedName>
    <definedName name="P.Batching_plant_rental___urp__given_by_p___E">[65]RESOURCES!$A$291</definedName>
    <definedName name="P.Breaking_with_Jumbo_Braker">[65]RESOURCES!$A$218</definedName>
    <definedName name="p.eight">[91]ANALISYS!$E$5538</definedName>
    <definedName name="p.eighteen">[91]ANALISYS!$E$5658</definedName>
    <definedName name="p.eleven">[91]ANALISYS!$E$5571</definedName>
    <definedName name="P.Excavator_PC200">[65]RESOURCES!$A$277</definedName>
    <definedName name="p.fifteen">[91]ANALISYS!$E$5626</definedName>
    <definedName name="p.five">[91]ANALISYS!$E$5505</definedName>
    <definedName name="p.four">[91]ANALISYS!$E$5492</definedName>
    <definedName name="p.fourteen">[91]ANALISYS!$E$5614</definedName>
    <definedName name="p.fourty">[91]ANALISYS!$E$5894</definedName>
    <definedName name="p.fourtyfive">[91]ANALISYS!$E$5946</definedName>
    <definedName name="p.fourtyfour">[91]ANALISYS!$E$5936</definedName>
    <definedName name="p.fourtyone">[91]ANALISYS!$E$5905</definedName>
    <definedName name="p.fourtythree">[91]ANALISYS!$E$5926</definedName>
    <definedName name="p.fourtytwo">[91]ANALISYS!$E$5916</definedName>
    <definedName name="P.Gas_Cutter">[65]RESOURCES!$A$47</definedName>
    <definedName name="P.Genarator_400KVA">[65]RESOURCES!$A$59</definedName>
    <definedName name="P.Generator_150KVA">[65]RESOURCES!$A$43</definedName>
    <definedName name="p.GI150">#REF!</definedName>
    <definedName name="p.GI80">#REF!</definedName>
    <definedName name="P.JCB">[65]RESOURCES!$A$347</definedName>
    <definedName name="p.lb140">[50]Factors!$N$134</definedName>
    <definedName name="p.lb150">#REF!</definedName>
    <definedName name="p.lb160">[50]Factors!$N$135</definedName>
    <definedName name="p.lb63">[50]Factors!$N$131</definedName>
    <definedName name="p.lb75">[50]Factors!$N$132</definedName>
    <definedName name="p.lb90">[50]Factors!$N$133</definedName>
    <definedName name="P.Mobile_Crane">[65]RESOURCES!$A$46</definedName>
    <definedName name="p.nine">[91]ANALISYS!$E$5547</definedName>
    <definedName name="p.one">[91]ANALISYS!$E$5453</definedName>
    <definedName name="P.Plate_Compactor">[65]RESOURCES!$A$36</definedName>
    <definedName name="P.Poker_Vibrator">[65]RESOURCES!$A$212</definedName>
    <definedName name="P.Pump_Car">[65]RESOURCES!$A$66</definedName>
    <definedName name="p.rt150">#REF!</definedName>
    <definedName name="P.Sensor">[66]Price!$J$27</definedName>
    <definedName name="p.seven">[91]ANALISYS!$E$5528</definedName>
    <definedName name="p.seventeen">[91]ANALISYS!$E$5648</definedName>
    <definedName name="P.Silant_Piler">[65]RESOURCES!$A$44</definedName>
    <definedName name="P.Silo_Cement">[65]RESOURCES!$A$56</definedName>
    <definedName name="P.Silo_Fly_Ash">[65]RESOURCES!$A$57</definedName>
    <definedName name="p.six">[91]ANALISYS!$E$5518</definedName>
    <definedName name="p.sixteen">[91]ANALISYS!$E$5636</definedName>
    <definedName name="P.Submerciable_Water_Pump">[65]RESOURCES!$A$37</definedName>
    <definedName name="p.t110x50">#REF!</definedName>
    <definedName name="p.t110x63">#REF!</definedName>
    <definedName name="p.t110x75">#REF!</definedName>
    <definedName name="p.t140x50">#REF!</definedName>
    <definedName name="p.t150">#REF!</definedName>
    <definedName name="p.t160x50">#REF!</definedName>
    <definedName name="p.t160x63">#REF!</definedName>
    <definedName name="p.ten">[91]ANALISYS!$E$5559</definedName>
    <definedName name="p.thirtyeight">[91]ANALISYS!$E$5872</definedName>
    <definedName name="p.thirtyfive">[91]ANALISYS!$E$5841</definedName>
    <definedName name="p.thirtyfour">[91]ANALISYS!$E$5828</definedName>
    <definedName name="p.thirtynine">[91]ANALISYS!$E$5883</definedName>
    <definedName name="p.thirtyone">[91]ANALISYS!$E$5792</definedName>
    <definedName name="p.thirtyseven">[91]ANALISYS!$E$5861</definedName>
    <definedName name="p.thirtythree">[91]ANALISYS!$E$5815</definedName>
    <definedName name="p.three">[31]Analysis!$E$5927</definedName>
    <definedName name="P.Tipper">[65]RESOURCES!$A$35</definedName>
    <definedName name="P.Truck_Mixer">[65]RESOURCES!$A$58</definedName>
    <definedName name="p.twelve">[91]ANALISYS!$E$5585</definedName>
    <definedName name="p.twenty">[91]ANALISYS!$E$5680</definedName>
    <definedName name="p.twentyfour">[91]ANALISYS!$E$5721</definedName>
    <definedName name="p.twentynine">[91]ANALISYS!$E$5772</definedName>
    <definedName name="p.twentyone">[91]ANALISYS!$E$5691</definedName>
    <definedName name="p.twentyseven">[91]ANALISYS!$E$5752</definedName>
    <definedName name="p.twentysix">[91]ANALISYS!$E$5743</definedName>
    <definedName name="p.twentythree">[91]ANALISYS!$E$5711</definedName>
    <definedName name="p.twentytwo">[91]ANALISYS!$E$5702</definedName>
    <definedName name="p.two">[91]ANALISYS!$E$5466</definedName>
    <definedName name="P.Welding_Machine">[65]RESOURCES!$A$48</definedName>
    <definedName name="P_1">#REF!</definedName>
    <definedName name="P_10">#REF!</definedName>
    <definedName name="P_11">#REF!</definedName>
    <definedName name="P_2">#REF!</definedName>
    <definedName name="P_4">#REF!</definedName>
    <definedName name="P_5">#REF!</definedName>
    <definedName name="p_7">#REF!</definedName>
    <definedName name="P_8">#REF!</definedName>
    <definedName name="P_Adm_Dtl">#REF!</definedName>
    <definedName name="P_ADSC_Dtl">#REF!</definedName>
    <definedName name="P_BLog_Dtl">#REF!</definedName>
    <definedName name="P_Budget_ALL">#REF!</definedName>
    <definedName name="P_Comp_Dtl">#REF!</definedName>
    <definedName name="P_Comp2_Dtl">#REF!</definedName>
    <definedName name="P_Csv_Dtl">#REF!</definedName>
    <definedName name="P_Erns_Dtl">#REF!</definedName>
    <definedName name="P_Ins_ALL_Dtl">#REF!</definedName>
    <definedName name="P_InsC_Dtl">#REF!</definedName>
    <definedName name="P_InsR_Dtl">#REF!</definedName>
    <definedName name="P_InsS_Dtl">#REF!</definedName>
    <definedName name="P_InsT_Dtl">#REF!</definedName>
    <definedName name="P_Lab">[51]PW!$L$31</definedName>
    <definedName name="P_Mat">[51]PW!$L$26</definedName>
    <definedName name="P_Prod_Dtl">#REF!</definedName>
    <definedName name="P_Sls_ALL_Dtl">#REF!</definedName>
    <definedName name="P_SlsC_Dtl">#REF!</definedName>
    <definedName name="P_SlsR_Dtl">#REF!</definedName>
    <definedName name="P_SlsS_Dtl">#REF!</definedName>
    <definedName name="P_SlsT_Dtl">#REF!</definedName>
    <definedName name="P_Svc_Dtl">#REF!</definedName>
    <definedName name="P_T_Lab">[51]PW!$L$44</definedName>
    <definedName name="P_T_Mat">[51]PW!$L$39</definedName>
    <definedName name="P_Veh_Dtl">#REF!</definedName>
    <definedName name="PA_CABLE">#REF!</definedName>
    <definedName name="PA_CONDUIT">#REF!</definedName>
    <definedName name="PA_EQUIP">#REF!</definedName>
    <definedName name="paa">[103]Factors!$G$30</definedName>
    <definedName name="paac">[55]Factors!$E$21</definedName>
    <definedName name="PAC_INDUSTRIAL">#REF!</definedName>
    <definedName name="PACCE">#REF!</definedName>
    <definedName name="PACCL">#REF!</definedName>
    <definedName name="PACIFIC">#REF!</definedName>
    <definedName name="Pacific_Group">#REF!</definedName>
    <definedName name="PackageName">#REF!</definedName>
    <definedName name="pad">[103]Factors!$G$31</definedName>
    <definedName name="PAGE_01">#REF!</definedName>
    <definedName name="PAGE_02">#REF!</definedName>
    <definedName name="PAGE_03">#REF!</definedName>
    <definedName name="PAGE_04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geNo1">#REF!</definedName>
    <definedName name="PageNo2">#REF!</definedName>
    <definedName name="paint.anti">#REF!</definedName>
    <definedName name="paint.em">#REF!</definedName>
    <definedName name="paint.en">#REF!</definedName>
    <definedName name="paint.prim">#REF!</definedName>
    <definedName name="paint4">'[11]BILL 4 NEW multi'!$H$755</definedName>
    <definedName name="paintdr1">#REF!</definedName>
    <definedName name="paintdr2">#REF!</definedName>
    <definedName name="paintdr3">#REF!</definedName>
    <definedName name="paintfr">#REF!</definedName>
    <definedName name="paintss">#REF!</definedName>
    <definedName name="paintss1">#REF!</definedName>
    <definedName name="pal_10">"$#REF!.$K$22"</definedName>
    <definedName name="pal_2">#REF!</definedName>
    <definedName name="pal_9">"$#REF!.$K$22"</definedName>
    <definedName name="pal_aex">'[99]AEX_IMPORTS_on 320'!#REF!</definedName>
    <definedName name="pal_cab">#REF!</definedName>
    <definedName name="PALITHA">#REF!</definedName>
    <definedName name="PALITHAD">#REF!</definedName>
    <definedName name="PALM">#N/A</definedName>
    <definedName name="Pan_Stair_Data">#REF!</definedName>
    <definedName name="PAN_STAIRS">#REF!</definedName>
    <definedName name="Pan_Tilt_Drive_Dome">'[155]CCTV(old)'!#REF!</definedName>
    <definedName name="Panel" hidden="1">{#N/A,#N/A,TRUE,"SUM";#N/A,#N/A,TRUE,"EE";#N/A,#N/A,TRUE,"AC";#N/A,#N/A,TRUE,"SN"}</definedName>
    <definedName name="PAR_1">#REF!</definedName>
    <definedName name="PAR_2">#REF!</definedName>
    <definedName name="PAR_3">#REF!</definedName>
    <definedName name="PAR_4">#REF!</definedName>
    <definedName name="PAR_5">#REF!</definedName>
    <definedName name="PAR_6">#REF!</definedName>
    <definedName name="PAR_7">#REF!</definedName>
    <definedName name="Parity">#REF!</definedName>
    <definedName name="Parm_Civil_Build_01">#REF!</definedName>
    <definedName name="Parm_Civil_Build_02">#REF!</definedName>
    <definedName name="Parm_Civil_Build_03">#REF!</definedName>
    <definedName name="Parm_Civil_Build_04">#REF!</definedName>
    <definedName name="Parm_Civil_Build_05">#REF!</definedName>
    <definedName name="Parm_Civil_Build_06">#REF!</definedName>
    <definedName name="Parm_Civil_Build_07">#REF!</definedName>
    <definedName name="Parm_Civil_Build_08">#REF!</definedName>
    <definedName name="Parm_Civil_Build_09">#REF!</definedName>
    <definedName name="Parm_Civil_Build_10">#REF!</definedName>
    <definedName name="Parm_Civil_Build_11">#REF!</definedName>
    <definedName name="Parm_Civil_Build_12">#REF!</definedName>
    <definedName name="Parm_Civil_Build_13">#REF!</definedName>
    <definedName name="Parm_Civil_Build_14">#REF!</definedName>
    <definedName name="Parm_Civil_Build_15">#REF!</definedName>
    <definedName name="Parm_Civil_Build_16">#REF!</definedName>
    <definedName name="Parm_Civil_Build_17">#REF!</definedName>
    <definedName name="Parm_Civil_Build_18">#REF!</definedName>
    <definedName name="Parm_Civil_Build_19">#REF!</definedName>
    <definedName name="Parm_Civil_Build_20">#REF!</definedName>
    <definedName name="Parm_Civil_Build_21">#REF!</definedName>
    <definedName name="Parm_Civil_Parm_01">#REF!</definedName>
    <definedName name="Parm_Civil_Parm_02">#REF!</definedName>
    <definedName name="Parm_Civil_Parm_03">#REF!</definedName>
    <definedName name="Parm_Civil_Parm_04">#REF!</definedName>
    <definedName name="Parm_Civil_Parm_05">#REF!</definedName>
    <definedName name="Parm_Civil_Parm_06">#REF!</definedName>
    <definedName name="Parm_Civil_Parm_07">#REF!</definedName>
    <definedName name="Parm_Civil_Parm_08">#REF!</definedName>
    <definedName name="Parm_Civil_Parm_09">#REF!</definedName>
    <definedName name="Parm_Civil_Parm_10">#REF!</definedName>
    <definedName name="Parm_Civil_Parm_11">#REF!</definedName>
    <definedName name="Parm_Civil_Parm_12">#REF!</definedName>
    <definedName name="Parm_Civil_Parm_13">#REF!</definedName>
    <definedName name="Parm_Civil_Parm_14">#REF!</definedName>
    <definedName name="Parm_Civil_Parm_15">#REF!</definedName>
    <definedName name="Parm_Civil_Parm_16">#REF!</definedName>
    <definedName name="Parm_Civil_Parm_17">#REF!</definedName>
    <definedName name="Parm_Civil_Parm_18">#REF!</definedName>
    <definedName name="Parm_Civil_Site_01">#REF!</definedName>
    <definedName name="Parm_Civil_Site_02">#REF!</definedName>
    <definedName name="Parm_Civil_Site_03">#REF!</definedName>
    <definedName name="Parm_Civil_Site_04">#REF!</definedName>
    <definedName name="Parm_Civil_Site_05">#REF!</definedName>
    <definedName name="Parm_Civil_Site_06">#REF!</definedName>
    <definedName name="Parm_Civil_Site_07">#REF!</definedName>
    <definedName name="Parm_Civil_Site_08">#REF!</definedName>
    <definedName name="Parm_Civil_Site_09">#REF!</definedName>
    <definedName name="Parm_Civil_Site_10">#REF!</definedName>
    <definedName name="Parm_Civil_Site_11">#REF!</definedName>
    <definedName name="Parm_Civil_Site_12">#REF!</definedName>
    <definedName name="Parm_Civil_Site_13">#REF!</definedName>
    <definedName name="Parm_Civil_Site_14">#REF!</definedName>
    <definedName name="Parm_Civil_Site_15">#REF!</definedName>
    <definedName name="Parm_Civil_Site_16">#REF!</definedName>
    <definedName name="Parm_Civil_Site_17">#REF!</definedName>
    <definedName name="Parm_Civil_Site_18">#REF!</definedName>
    <definedName name="Parm_Civil_Site_19">#REF!</definedName>
    <definedName name="Parm_Civil_Site_20">#REF!</definedName>
    <definedName name="Parm_Civil_Site_21">#REF!</definedName>
    <definedName name="Parm_Civil_Site_22">#REF!</definedName>
    <definedName name="Parm_Civil_Site_23">#REF!</definedName>
    <definedName name="Parm_Elect_Switchgear_01">#REF!</definedName>
    <definedName name="Parm_Elect_Switchgear_02">#REF!</definedName>
    <definedName name="Parm_Elect_Switchgear_03">#REF!</definedName>
    <definedName name="Parm_Elect_Switchgear_04">#REF!</definedName>
    <definedName name="Parm_Elect_Switchgear_05">#REF!</definedName>
    <definedName name="Parm_Elect_Switchgear_06">#REF!</definedName>
    <definedName name="Parm_Elect_Switchgear_07">#REF!</definedName>
    <definedName name="Parm_Elect_Switchgear_08">#REF!</definedName>
    <definedName name="Parm_Elect_Switchgear_09">#REF!</definedName>
    <definedName name="Parm_Elect_Switchgear_10">#REF!</definedName>
    <definedName name="Parm_Elect_Switchgear_11">#REF!</definedName>
    <definedName name="Parm_Elect_Switchgear_12">#REF!</definedName>
    <definedName name="Parm_Elect_Switchgear_13">#REF!</definedName>
    <definedName name="Parm_Elect_Switchgear_14">#REF!</definedName>
    <definedName name="Parm_Elect_Switchgear_15">#REF!</definedName>
    <definedName name="Parm_Elect_Switchgear_16">#REF!</definedName>
    <definedName name="Parm_Elect_Switchgear_17">#REF!</definedName>
    <definedName name="Parm_Elect_Switchgear_18">#REF!</definedName>
    <definedName name="Parm_Elect_Switchgear_19">#REF!</definedName>
    <definedName name="Parm_Elect_Switchgear_20">#REF!</definedName>
    <definedName name="Parm_Elect_Switchgear_21">#REF!</definedName>
    <definedName name="Parm_Elect_Switchyd_01">#REF!</definedName>
    <definedName name="Parm_Elect_Switchyd_02">#REF!</definedName>
    <definedName name="Parm_Elect_Switchyd_03">#REF!</definedName>
    <definedName name="Parm_Elect_Switchyd_04">#REF!</definedName>
    <definedName name="Parm_Elect_Switchyd_05">#REF!</definedName>
    <definedName name="Parm_Elect_Switchyd_06">#REF!</definedName>
    <definedName name="Parm_Elect_Switchyd_07">#REF!</definedName>
    <definedName name="Parm_Elect_Switchyd_08">#REF!</definedName>
    <definedName name="Parm_Elect_Switchyd_09">#REF!</definedName>
    <definedName name="Parm_Elect_Switchyd_10">#REF!</definedName>
    <definedName name="Parm_Elect_Switchyd_11">#REF!</definedName>
    <definedName name="Parm_Elect_Switchyd_12">#REF!</definedName>
    <definedName name="Parm_Elect_Switchyd_13">#REF!</definedName>
    <definedName name="Parm_Elect_Switchyd_14">#REF!</definedName>
    <definedName name="Parm_Elect_Switchyd_15">#REF!</definedName>
    <definedName name="Parm_Elect_Switchyd_16">#REF!</definedName>
    <definedName name="Parm_Elect_Switchyd_17">#REF!</definedName>
    <definedName name="Parm_Elect_Switchyd_18">#REF!</definedName>
    <definedName name="Parm_Elect_Switchyd_19">#REF!</definedName>
    <definedName name="Parm_Elect_Switchyd_20">#REF!</definedName>
    <definedName name="Parm_Elect_Switchyd_21">#REF!</definedName>
    <definedName name="Parm_Elect_Transfmr_01">#REF!</definedName>
    <definedName name="Parm_Elect_Transfmr_02">#REF!</definedName>
    <definedName name="Parm_Elect_Transfmr_03">#REF!</definedName>
    <definedName name="Parm_Elect_Transfmr_04">#REF!</definedName>
    <definedName name="Parm_Elect_Transfmr_05">#REF!</definedName>
    <definedName name="Parm_Elect_Transfmr_06">#REF!</definedName>
    <definedName name="Parm_Elect_Transfmr_07">#REF!</definedName>
    <definedName name="Parm_Elect_Transfmr_08">#REF!</definedName>
    <definedName name="Parm_Elect_Transfmr_09">#REF!</definedName>
    <definedName name="Parm_Elect_Transfmr_10">#REF!</definedName>
    <definedName name="Parm_Elect_Transfmr_11">#REF!</definedName>
    <definedName name="Parm_Elect_Transfmr_12">#REF!</definedName>
    <definedName name="Parm_Elect_Transfmr_13">#REF!</definedName>
    <definedName name="Parm_Elect_Transfmr_14">#REF!</definedName>
    <definedName name="Parm_Elect_Transfmr_15">#REF!</definedName>
    <definedName name="Parm_Elect_Transfmr_16">#REF!</definedName>
    <definedName name="Parm_Elect_Transfmr_17">#REF!</definedName>
    <definedName name="Parm_Elect_Transfmr_18">#REF!</definedName>
    <definedName name="Parm_Elect_Transfmr_19">#REF!</definedName>
    <definedName name="Parm_Elect_Transfmr_20">#REF!</definedName>
    <definedName name="Parm_Elect_Transfmr_21">#REF!</definedName>
    <definedName name="Parm_Elect_Transfmr_22">#REF!</definedName>
    <definedName name="Parm_Elect_Transfmr_23">#REF!</definedName>
    <definedName name="Parm_Elect_Transfmr_24">#REF!</definedName>
    <definedName name="Parm_Elect_Transfmr_25">#REF!</definedName>
    <definedName name="Parm_Elect_Transfmr_26">#REF!</definedName>
    <definedName name="Parm_Elect_Transfmr_27">#REF!</definedName>
    <definedName name="Parm_Elect_Transfmr_28">#REF!</definedName>
    <definedName name="Parm_Elect_Transfmr_29">#REF!</definedName>
    <definedName name="Parm_Elect_Transfmr_30">#REF!</definedName>
    <definedName name="Parm_Elect_Transfmr_31">#REF!</definedName>
    <definedName name="Parm_Elect_Transfmr_32">#REF!</definedName>
    <definedName name="Parm_Elect_Transfmr_33">#REF!</definedName>
    <definedName name="Parm_Elect_Transfmr_34">#REF!</definedName>
    <definedName name="Parm_Elect_Transfmr_35">#REF!</definedName>
    <definedName name="Parm_Elect_Transfmr_36">#REF!</definedName>
    <definedName name="Parm_Elect_Transfmr_37">#REF!</definedName>
    <definedName name="Parm_Elect_Transfmr_38">#REF!</definedName>
    <definedName name="Parm_Elect_Transfmr_39">#REF!</definedName>
    <definedName name="Parm_Elect_Transfmr_40">#REF!</definedName>
    <definedName name="Parm_Elect_Transfmr_41">#REF!</definedName>
    <definedName name="Parm_Elect_Transfmr_42">#REF!</definedName>
    <definedName name="Parm_Elect_Transfmr_43">#REF!</definedName>
    <definedName name="Parm_Elect_Transfmr_44">#REF!</definedName>
    <definedName name="Parm_Elect_Transfmr_45">#REF!</definedName>
    <definedName name="Parm_Elect_Transfmr_46">#REF!</definedName>
    <definedName name="Parm_Elect_Transfmr_47">#REF!</definedName>
    <definedName name="Parm_Elect_Transfmr_48">#REF!</definedName>
    <definedName name="Parm_Elect_Transfmr_49">#REF!</definedName>
    <definedName name="Parm_Elect_Transfmr_50">#REF!</definedName>
    <definedName name="Parm_Elect_Transfmr_51">#REF!</definedName>
    <definedName name="Parm_Elect_Transfmr_52">#REF!</definedName>
    <definedName name="Parm_Elect_Transfmr_53">#REF!</definedName>
    <definedName name="Parm_Elect_Transfmr_54">#REF!</definedName>
    <definedName name="Parm_Elect_Transfmr_55">#REF!</definedName>
    <definedName name="Parm_Elect_Transfmr_56">#REF!</definedName>
    <definedName name="Parm_Elect_Transfmr_57">#REF!</definedName>
    <definedName name="Parm_Elect_Transfmr_58">#REF!</definedName>
    <definedName name="Parm_Elect_Transfmr_59">#REF!</definedName>
    <definedName name="Parm_Elect_Transfmr_60">#REF!</definedName>
    <definedName name="Parm_Elect_Transfmr_61">#REF!</definedName>
    <definedName name="Parm_Elect_Transfmr_62">#REF!</definedName>
    <definedName name="Parm_Elect_Transfmr_63">#REF!</definedName>
    <definedName name="Parm_Elect_Transfmr_64">#REF!</definedName>
    <definedName name="Parm_Elect_Transfmr_65">#REF!</definedName>
    <definedName name="Parm_Elect_Transfmr_66">#REF!</definedName>
    <definedName name="Parm_Elect_Transfmr_67">#REF!</definedName>
    <definedName name="Parm_Elect_Transm_01">#REF!</definedName>
    <definedName name="Parm_Elect_Transm_02">#REF!</definedName>
    <definedName name="Parm_Elect_Transm_03">#REF!</definedName>
    <definedName name="Parm_Elect_Transm_04">#REF!</definedName>
    <definedName name="Parm_Elect_Transm_05">#REF!</definedName>
    <definedName name="Parm_Elect_Transm_06">#REF!</definedName>
    <definedName name="Parm_Elect_Transm_07">#REF!</definedName>
    <definedName name="Parm_Elect_Transm_08">#REF!</definedName>
    <definedName name="Parm_General_01">#REF!</definedName>
    <definedName name="Parm_General_02">#REF!</definedName>
    <definedName name="Parm_General_03">#REF!</definedName>
    <definedName name="Parm_General_04">#REF!</definedName>
    <definedName name="Parm_General_05">#REF!</definedName>
    <definedName name="Parm_General_06">#REF!</definedName>
    <definedName name="Parm_General_07">#REF!</definedName>
    <definedName name="Parm_General_08">#REF!</definedName>
    <definedName name="Parm_General_09">#REF!</definedName>
    <definedName name="Parm_Guar_Envirmt_01">#REF!</definedName>
    <definedName name="Parm_Guar_Envirmt_02">#REF!</definedName>
    <definedName name="Parm_Guar_Envirmt_03">#REF!</definedName>
    <definedName name="Parm_Guar_Envirmt_04">#REF!</definedName>
    <definedName name="Parm_Guar_Envirmt_05">#REF!</definedName>
    <definedName name="Parm_Guar_Envirmt_06">#REF!</definedName>
    <definedName name="Parm_Guar_Envirmt_07">#REF!</definedName>
    <definedName name="Parm_Guar_Envirmt_08">#REF!</definedName>
    <definedName name="Parm_Guar_Envirmt_09">#REF!</definedName>
    <definedName name="Parm_Guar_Envirmt_10">#REF!</definedName>
    <definedName name="Parm_Guar_Envirmt_11">#REF!</definedName>
    <definedName name="Parm_Guar_Envirmt_12">#REF!</definedName>
    <definedName name="Parm_Guar_Perf_01">#REF!</definedName>
    <definedName name="Parm_Guar_Perf_02">#REF!</definedName>
    <definedName name="Parm_Guar_Perf_03">#REF!</definedName>
    <definedName name="Parm_Guar_Perf_04">#REF!</definedName>
    <definedName name="Parm_Guar_Perf_05">#REF!</definedName>
    <definedName name="Parm_Guar_Perf_06">#REF!</definedName>
    <definedName name="Parm_Guar_Perf_07">#REF!</definedName>
    <definedName name="Parm_Guar_Perf_08">#REF!</definedName>
    <definedName name="Parm_Guar_Perf_09">#REF!</definedName>
    <definedName name="Parm_Guar_Perf_10">#REF!</definedName>
    <definedName name="Parm_Guar_Perf_11">#REF!</definedName>
    <definedName name="Parm_Guar_Perf_Marg_01">#REF!</definedName>
    <definedName name="Parm_Guar_Perf_Marg_02">#REF!</definedName>
    <definedName name="Parm_Guar_Perf_Marg_03">#REF!</definedName>
    <definedName name="Parm_Guar_Perf_Marg_04">#REF!</definedName>
    <definedName name="Parm_Guar_Perf_Marg_05">#REF!</definedName>
    <definedName name="Parm_Guar_Perf_Marg_06">#REF!</definedName>
    <definedName name="Parm_Guar_Perf_Marg_07">#REF!</definedName>
    <definedName name="Parm_Guar_Perf_Marg_08">#REF!</definedName>
    <definedName name="Parm_Guar_Perf_Marg_09">#REF!</definedName>
    <definedName name="Parm_Guar_Perf_Marg_10">#REF!</definedName>
    <definedName name="Parm_Guar_Perf_Marg_11">#REF!</definedName>
    <definedName name="Parm_Mech_Boiler_01">#REF!</definedName>
    <definedName name="Parm_Mech_Boiler_02">#REF!</definedName>
    <definedName name="Parm_Mech_Boiler_03">#REF!</definedName>
    <definedName name="Parm_Mech_Boiler_04">#REF!</definedName>
    <definedName name="Parm_Mech_Boiler_05">#REF!</definedName>
    <definedName name="Parm_Mech_Boiler_06">#REF!</definedName>
    <definedName name="Parm_Mech_Boiler_07">#REF!</definedName>
    <definedName name="Parm_Mech_Boiler_08">#REF!</definedName>
    <definedName name="Parm_Mech_Boiler_09">#REF!</definedName>
    <definedName name="Parm_Mech_Boiler_10">#REF!</definedName>
    <definedName name="Parm_Mech_Boiler_11">#REF!</definedName>
    <definedName name="Parm_Mech_Boiler_12">#REF!</definedName>
    <definedName name="Parm_Mech_Boiler_13">#REF!</definedName>
    <definedName name="Parm_Mech_Boiler_14">#REF!</definedName>
    <definedName name="Parm_Mech_Boiler_15">#REF!</definedName>
    <definedName name="Parm_Mech_Boiler_16">#REF!</definedName>
    <definedName name="Parm_Mech_Boiler_17">#REF!</definedName>
    <definedName name="Parm_Mech_Boiler_18">#REF!</definedName>
    <definedName name="Parm_Mech_Boiler_19">#REF!</definedName>
    <definedName name="Parm_Mech_Boiler_20">#REF!</definedName>
    <definedName name="Parm_Mech_Boiler_21">#REF!</definedName>
    <definedName name="Parm_Mech_Boiler_22">#REF!</definedName>
    <definedName name="Parm_Mech_Boiler_23">#REF!</definedName>
    <definedName name="Parm_Mech_Boiler_24">#REF!</definedName>
    <definedName name="Parm_Mech_BOP_01">#REF!</definedName>
    <definedName name="Parm_Mech_BOP_02">#REF!</definedName>
    <definedName name="Parm_Mech_BOP_03">#REF!</definedName>
    <definedName name="Parm_Mech_BOP_04">#REF!</definedName>
    <definedName name="Parm_Mech_BOP_05">#REF!</definedName>
    <definedName name="Parm_Mech_BOP_06">#REF!</definedName>
    <definedName name="Parm_Mech_BOP_07">#REF!</definedName>
    <definedName name="Parm_Mech_BOP_08">#REF!</definedName>
    <definedName name="Parm_Mech_BOP_09">#REF!</definedName>
    <definedName name="Parm_Mech_BOP_10">#REF!</definedName>
    <definedName name="Parm_Mech_BOP_11">#REF!</definedName>
    <definedName name="Parm_Mech_BOP_12">#REF!</definedName>
    <definedName name="Parm_Mech_BOP_13">#REF!</definedName>
    <definedName name="Parm_Mech_BOP_14">#REF!</definedName>
    <definedName name="Parm_Mech_BOP_15">#REF!</definedName>
    <definedName name="Parm_Mech_BOP_16">#REF!</definedName>
    <definedName name="Parm_Mech_BOP_17">#REF!</definedName>
    <definedName name="Parm_Mech_BOP_18">#REF!</definedName>
    <definedName name="Parm_Mech_BOP_19">#REF!</definedName>
    <definedName name="Parm_Mech_BOP_20">#REF!</definedName>
    <definedName name="Parm_Mech_BOP_21">#REF!</definedName>
    <definedName name="Parm_Mech_BOP_22">#REF!</definedName>
    <definedName name="Parm_Mech_BOP_23">#REF!</definedName>
    <definedName name="Parm_Mech_BOP_24">#REF!</definedName>
    <definedName name="Parm_Mech_BOP_25">#REF!</definedName>
    <definedName name="Parm_Mech_BOP_26">#REF!</definedName>
    <definedName name="Parm_Mech_BOP_27">#REF!</definedName>
    <definedName name="Parm_Mech_BOP_28">#REF!</definedName>
    <definedName name="Parm_Mech_BOP_29">#REF!</definedName>
    <definedName name="Parm_Mech_BOP_30">#REF!</definedName>
    <definedName name="Parm_Mech_BOP_31">#REF!</definedName>
    <definedName name="Parm_Mech_Emissions_01">#REF!</definedName>
    <definedName name="Parm_Mech_Emissions_02">#REF!</definedName>
    <definedName name="Parm_Mech_Emissions_03">#REF!</definedName>
    <definedName name="Parm_Mech_Emissions_04">#REF!</definedName>
    <definedName name="Parm_Mech_Emissions_05">#REF!</definedName>
    <definedName name="Parm_Mech_Emissions_06">#REF!</definedName>
    <definedName name="Parm_Mech_Emissions_07">#REF!</definedName>
    <definedName name="Parm_Mech_Emissions_08">#REF!</definedName>
    <definedName name="Parm_Mech_Emissions_09">#REF!</definedName>
    <definedName name="Parm_Mech_Emissions_10">#REF!</definedName>
    <definedName name="Parm_Mech_Emissions_11">#REF!</definedName>
    <definedName name="Parm_Mech_Emissions_12">#REF!</definedName>
    <definedName name="Parm_Mech_Emissions_13">#REF!</definedName>
    <definedName name="Parm_Mech_Emissions_14">#REF!</definedName>
    <definedName name="Parm_Mech_Emissions_15">#REF!</definedName>
    <definedName name="Parm_Mech_Emissions_16">#REF!</definedName>
    <definedName name="Parm_Mech_Emissions_17">#REF!</definedName>
    <definedName name="Parm_Mech_Emissions_18">#REF!</definedName>
    <definedName name="Parm_Mech_Emissions_19">#REF!</definedName>
    <definedName name="Parm_Mech_Emissions_20">#REF!</definedName>
    <definedName name="Parm_Mech_Emissions_21">#REF!</definedName>
    <definedName name="Parm_Mech_Emissions_22">#REF!</definedName>
    <definedName name="Parm_Mech_Emissions_23">#REF!</definedName>
    <definedName name="Parm_Mech_Emissions_24">#REF!</definedName>
    <definedName name="Parm_Mech_Emissions_25">#REF!</definedName>
    <definedName name="Parm_Mech_Emissions_26">#REF!</definedName>
    <definedName name="Parm_Mech_Emissions_27">#REF!</definedName>
    <definedName name="Parm_Mech_Emissions_28">#REF!</definedName>
    <definedName name="Parm_Mech_Emissions_29">#REF!</definedName>
    <definedName name="Parm_Mech_Emissions_30">#REF!</definedName>
    <definedName name="Parm_Mech_Fuel_01">#REF!</definedName>
    <definedName name="Parm_Mech_Fuel_02">#REF!</definedName>
    <definedName name="Parm_Mech_Fuel_03">#REF!</definedName>
    <definedName name="Parm_Mech_Fuel_04">#REF!</definedName>
    <definedName name="Parm_Mech_Fuel_05">#REF!</definedName>
    <definedName name="Parm_Mech_Fuel_06">#REF!</definedName>
    <definedName name="Parm_Mech_Fuel_07">#REF!</definedName>
    <definedName name="Parm_Mech_Fuel_08">#REF!</definedName>
    <definedName name="Parm_Mech_Fuel_09">#REF!</definedName>
    <definedName name="Parm_Mech_Fuel_10">#REF!</definedName>
    <definedName name="Parm_Mech_Fuel_11">#REF!</definedName>
    <definedName name="Parm_Mech_Fuel_12">#REF!</definedName>
    <definedName name="Parm_Mech_Fuel_13">#REF!</definedName>
    <definedName name="Parm_Mech_Fuel_14">#REF!</definedName>
    <definedName name="Parm_Mech_Fuel_15">#REF!</definedName>
    <definedName name="Parm_Mech_Fuel_16">#REF!</definedName>
    <definedName name="Parm_Mech_Mtlhd_01">#REF!</definedName>
    <definedName name="Parm_Mech_Mtlhd_02">#REF!</definedName>
    <definedName name="Parm_Mech_Mtlhd_03">#REF!</definedName>
    <definedName name="Parm_Mech_Mtlhd_04">#REF!</definedName>
    <definedName name="Parm_Mech_Mtlhd_05">#REF!</definedName>
    <definedName name="Parm_Mech_Mtlhd_06">#REF!</definedName>
    <definedName name="Parm_Mech_Mtlhd_07">#REF!</definedName>
    <definedName name="Parm_Mech_Mtlhd_08">#REF!</definedName>
    <definedName name="Parm_Mech_Mtlhd_09">#REF!</definedName>
    <definedName name="Parm_Mech_Mtlhd_10">#REF!</definedName>
    <definedName name="Parm_Mech_Mtlhd_11">#REF!</definedName>
    <definedName name="Parm_Mech_Mtlhd_12">#REF!</definedName>
    <definedName name="Parm_Mech_Mtlhd_13">#REF!</definedName>
    <definedName name="Parm_Mech_Mtlhd_14">#REF!</definedName>
    <definedName name="Parm_Mech_Mtlhd_15">#REF!</definedName>
    <definedName name="Parm_Mech_Mtlhd_16">#REF!</definedName>
    <definedName name="Parm_Mech_Mtlhd_17">#REF!</definedName>
    <definedName name="Parm_Mech_STG_01">#REF!</definedName>
    <definedName name="Parm_Mech_STG_02">#REF!</definedName>
    <definedName name="Parm_Mech_STG_03">#REF!</definedName>
    <definedName name="Parm_Mech_STG_04">#REF!</definedName>
    <definedName name="Parm_Mech_STG_05">#REF!</definedName>
    <definedName name="Parm_Mech_STG_06">#REF!</definedName>
    <definedName name="Parm_Mech_STG_07">#REF!</definedName>
    <definedName name="Parm_Mech_STG_08">#REF!</definedName>
    <definedName name="Parm_Mech_STG_09">#REF!</definedName>
    <definedName name="Parm_Mech_STG_10">#REF!</definedName>
    <definedName name="Parm_Mech_STG_11">#REF!</definedName>
    <definedName name="Parm_Mech_STG_12">#REF!</definedName>
    <definedName name="Parm_Mech_STG_13">#REF!</definedName>
    <definedName name="Parm_Mech_STG_14">#REF!</definedName>
    <definedName name="Parm_Mech_STG_15">#REF!</definedName>
    <definedName name="Parm_Mech_STG_16">#REF!</definedName>
    <definedName name="Parm_Mech_STG_17">#REF!</definedName>
    <definedName name="Parm_Mech_STG_18">#REF!</definedName>
    <definedName name="Parm_Mech_STG_19">#REF!</definedName>
    <definedName name="Parm_Mech_STG_20">#REF!</definedName>
    <definedName name="Parm_Mech_STG_21">#REF!</definedName>
    <definedName name="Parm_Mech_Storage_01">#REF!</definedName>
    <definedName name="Parm_Mech_Storage_02">#REF!</definedName>
    <definedName name="Parm_Mech_Storage_03">#REF!</definedName>
    <definedName name="Parm_Mech_Storage_04">#REF!</definedName>
    <definedName name="Parm_Mech_Storage_05">#REF!</definedName>
    <definedName name="Parm_Mech_Storage_06">#REF!</definedName>
    <definedName name="Parm_Mech_Storage_07">#REF!</definedName>
    <definedName name="Parm_Mech_Storage_08">#REF!</definedName>
    <definedName name="Parm_Mech_Storage_09">#REF!</definedName>
    <definedName name="Parm_Mech_Storage_10">#REF!</definedName>
    <definedName name="Parm_Mech_Storage_11">#REF!</definedName>
    <definedName name="Parm_Plant_Design_01">#REF!</definedName>
    <definedName name="Parm_Plant_Design_02">#REF!</definedName>
    <definedName name="Parm_Plant_Design_03">#REF!</definedName>
    <definedName name="Parm_Plant_Design_04">#REF!</definedName>
    <definedName name="Parm_Plant_Design_05">#REF!</definedName>
    <definedName name="Parm_Plant_Design_06">#REF!</definedName>
    <definedName name="Parm_Plant_Design_07">#REF!</definedName>
    <definedName name="Parm_Plant_Design_08">#REF!</definedName>
    <definedName name="Parm_Plant_Design_09">#REF!</definedName>
    <definedName name="Parm_Plant_Design_10">#REF!</definedName>
    <definedName name="Parm_Plant_Design_11">#REF!</definedName>
    <definedName name="Parm_Plant_Design_12">#REF!</definedName>
    <definedName name="Parm_Plant_Design_13">#REF!</definedName>
    <definedName name="Parm_Plant_Design_14">#REF!</definedName>
    <definedName name="Parm_Plant_Design_15">#REF!</definedName>
    <definedName name="Parm_Plant_Design_16">#REF!</definedName>
    <definedName name="Parm_Plant_Design_17">#REF!</definedName>
    <definedName name="Parm_Plant_Design_18">#REF!</definedName>
    <definedName name="Parm_Plant_Design_19">#REF!</definedName>
    <definedName name="Parm_Plant_Design_20">#REF!</definedName>
    <definedName name="Parm_Plant_Design_21">#REF!</definedName>
    <definedName name="Parm_Plant_Design_22">#REF!</definedName>
    <definedName name="Parm_Plant_Design_23">#REF!</definedName>
    <definedName name="Parm_Plant_Design_24">#REF!</definedName>
    <definedName name="Parm_Plant_Design_25">#REF!</definedName>
    <definedName name="Parm_Plant_Design_26">#REF!</definedName>
    <definedName name="Parm_Plant_Design_27">#REF!</definedName>
    <definedName name="Parm_Plant_Design_28">#REF!</definedName>
    <definedName name="Parm_Plant_Design_29">#REF!</definedName>
    <definedName name="part">'[259]RA-markate'!$A$389:$B$1034</definedName>
    <definedName name="PAS">#REF!</definedName>
    <definedName name="PASPE">#REF!</definedName>
    <definedName name="password">#REF!</definedName>
    <definedName name="PasteRange">#REF!</definedName>
    <definedName name="Pat">[28]!Pat</definedName>
    <definedName name="PATHWAY">#REF!</definedName>
    <definedName name="PAVING">#REF!</definedName>
    <definedName name="Paving_Data">#REF!</definedName>
    <definedName name="pavior">#REF!</definedName>
    <definedName name="paviorg">#REF!</definedName>
    <definedName name="PAY">#REF!</definedName>
    <definedName name="payback_gross">#REF!</definedName>
    <definedName name="payback_net">#REF!</definedName>
    <definedName name="PAYCRIT">#REF!</definedName>
    <definedName name="PAYITEM">#REF!</definedName>
    <definedName name="Payment_Date___0">#N/A</definedName>
    <definedName name="Payment_Date___10">#N/A</definedName>
    <definedName name="Payment_Date___2">#N/A</definedName>
    <definedName name="Payment_Date___3">#N/A</definedName>
    <definedName name="Payment_Date___4">#N/A</definedName>
    <definedName name="Payment_Date___5">#N/A</definedName>
    <definedName name="Payment_Date___6">#N/A</definedName>
    <definedName name="Payment_Date___7">#N/A</definedName>
    <definedName name="Payment_Date___8">#N/A</definedName>
    <definedName name="Payment_Date___9">#N/A</definedName>
    <definedName name="PAYMENT_SCHEDUL">'[29]Raw Data'!$X$185</definedName>
    <definedName name="PAYROLL">#REF!</definedName>
    <definedName name="PBA2L">[50]Factors!$E$33</definedName>
    <definedName name="PBA2M">[50]Factors!$E$32</definedName>
    <definedName name="PBALV100">#REF!</definedName>
    <definedName name="PBALV150">#REF!</definedName>
    <definedName name="PBALV20">#REF!</definedName>
    <definedName name="PBALV25">#REF!</definedName>
    <definedName name="PBALV50">#REF!</definedName>
    <definedName name="PBALV65">#REF!</definedName>
    <definedName name="PBALV80">#REF!</definedName>
    <definedName name="PBFLV25">#REF!</definedName>
    <definedName name="PBFV100">#REF!</definedName>
    <definedName name="PBFV150">#REF!</definedName>
    <definedName name="PBFV65">#REF!</definedName>
    <definedName name="PBFV80">#REF!</definedName>
    <definedName name="pbr">[103]Factors!$G$46</definedName>
    <definedName name="Pbx">[217]Design!#REF!</definedName>
    <definedName name="Pby">[217]Design!#REF!</definedName>
    <definedName name="PC_Hrs1">#REF!</definedName>
    <definedName name="PC_HRS2">#REF!</definedName>
    <definedName name="pcb">#REF!</definedName>
    <definedName name="pcbeam">#REF!</definedName>
    <definedName name="pcblk">#REF!</definedName>
    <definedName name="pcc">[194]concrete!$L$114</definedName>
    <definedName name="pcc_utility">#REF!</definedName>
    <definedName name="pccol">#REF!</definedName>
    <definedName name="pccut">#REF!</definedName>
    <definedName name="PCHAM.PTADJ">[69]Summary!$HC$193:$HC$194</definedName>
    <definedName name="pclouvre">#REF!</definedName>
    <definedName name="PCNOW.PTADJ">[69]Summary!$HC$195:$HC$196</definedName>
    <definedName name="PCWA.PTADJ">[69]Summary!$HC$197:$HC$198</definedName>
    <definedName name="pd">#REF!</definedName>
    <definedName name="pdf">#REF!</definedName>
    <definedName name="pdirect">#REF!</definedName>
    <definedName name="pdisr">[103]Factors!$G$47</definedName>
    <definedName name="pdrop1">#REF!</definedName>
    <definedName name="pdrop2">#REF!</definedName>
    <definedName name="pe.100">#REF!</definedName>
    <definedName name="pe.125">#REF!</definedName>
    <definedName name="pe.15">#REF!</definedName>
    <definedName name="pe.150">#REF!</definedName>
    <definedName name="pe.20">#REF!</definedName>
    <definedName name="pe.200">#REF!</definedName>
    <definedName name="pe.25">#REF!</definedName>
    <definedName name="pe.250">#REF!</definedName>
    <definedName name="pe.32">#REF!</definedName>
    <definedName name="pe.40">#REF!</definedName>
    <definedName name="pe.50">#REF!</definedName>
    <definedName name="pe.65">#REF!</definedName>
    <definedName name="pe.80">#REF!</definedName>
    <definedName name="PE10_110">#REF!</definedName>
    <definedName name="PE10_16">#REF!</definedName>
    <definedName name="PE10_160">#REF!</definedName>
    <definedName name="PE10_20">#REF!</definedName>
    <definedName name="PE10_200">#REF!</definedName>
    <definedName name="PE10_25">#REF!</definedName>
    <definedName name="PE10_250">#REF!</definedName>
    <definedName name="PE10_300">#REF!</definedName>
    <definedName name="PE10_32">#REF!</definedName>
    <definedName name="PE10_350">#REF!</definedName>
    <definedName name="PE10_40">#REF!</definedName>
    <definedName name="PE10_50">#REF!</definedName>
    <definedName name="PE10_63">#REF!</definedName>
    <definedName name="PE10_75">#REF!</definedName>
    <definedName name="PE10_90">#REF!</definedName>
    <definedName name="PE10_f110">#REF!</definedName>
    <definedName name="PE10_f16">#REF!</definedName>
    <definedName name="PE10_f160">#REF!</definedName>
    <definedName name="PE10_f20">#REF!</definedName>
    <definedName name="PE10_f200">#REF!</definedName>
    <definedName name="PE10_f25">#REF!</definedName>
    <definedName name="PE10_f250">#REF!</definedName>
    <definedName name="PE10_f300">#REF!</definedName>
    <definedName name="PE10_f32">#REF!</definedName>
    <definedName name="PE10_f350">#REF!</definedName>
    <definedName name="PE10_f40">#REF!</definedName>
    <definedName name="PE10_f50">#REF!</definedName>
    <definedName name="PE10_f63">#REF!</definedName>
    <definedName name="PE10_f75">#REF!</definedName>
    <definedName name="PE10_f90">#REF!</definedName>
    <definedName name="PE10_L110">#REF!</definedName>
    <definedName name="PE10_L16">#REF!</definedName>
    <definedName name="PE10_L160">#REF!</definedName>
    <definedName name="PE10_L20">#REF!</definedName>
    <definedName name="PE10_L200">#REF!</definedName>
    <definedName name="PE10_L25">#REF!</definedName>
    <definedName name="PE10_L250">#REF!</definedName>
    <definedName name="PE10_L300">#REF!</definedName>
    <definedName name="PE10_L32">#REF!</definedName>
    <definedName name="PE10_L350">#REF!</definedName>
    <definedName name="PE10_L40">#REF!</definedName>
    <definedName name="PE10_L50">#REF!</definedName>
    <definedName name="PE10_L63">#REF!</definedName>
    <definedName name="PE10_L75">#REF!</definedName>
    <definedName name="PE10_L90">#REF!</definedName>
    <definedName name="PE16_110">[49]Factors!$I$232</definedName>
    <definedName name="PE16_16">#REF!</definedName>
    <definedName name="PE16_160">#REF!</definedName>
    <definedName name="PE16_20">#REF!</definedName>
    <definedName name="PE16_200">#REF!</definedName>
    <definedName name="PE16_25">#REF!</definedName>
    <definedName name="PE16_250">#REF!</definedName>
    <definedName name="PE16_300">#REF!</definedName>
    <definedName name="PE16_32">#REF!</definedName>
    <definedName name="PE16_350">#REF!</definedName>
    <definedName name="PE16_40">#REF!</definedName>
    <definedName name="PE16_50">#REF!</definedName>
    <definedName name="PE16_63">#REF!</definedName>
    <definedName name="PE16_75">#REF!</definedName>
    <definedName name="PE16_90">#REF!</definedName>
    <definedName name="PE16_f110">#REF!</definedName>
    <definedName name="PE16_f16">#REF!</definedName>
    <definedName name="PE16_f160">#REF!</definedName>
    <definedName name="PE16_f20">#REF!</definedName>
    <definedName name="PE16_f200">#REF!</definedName>
    <definedName name="PE16_f25">#REF!</definedName>
    <definedName name="PE16_f250">#REF!</definedName>
    <definedName name="PE16_f300">#REF!</definedName>
    <definedName name="PE16_f32">#REF!</definedName>
    <definedName name="PE16_f350">#REF!</definedName>
    <definedName name="PE16_f40">#REF!</definedName>
    <definedName name="PE16_f50">#REF!</definedName>
    <definedName name="PE16_f63">#REF!</definedName>
    <definedName name="PE16_f75">#REF!</definedName>
    <definedName name="PE16_f90">#REF!</definedName>
    <definedName name="PE16_L110">#REF!</definedName>
    <definedName name="PE16_L16">#REF!</definedName>
    <definedName name="PE16_L160">#REF!</definedName>
    <definedName name="PE16_L20">#REF!</definedName>
    <definedName name="PE16_L200">#REF!</definedName>
    <definedName name="PE16_L25">#REF!</definedName>
    <definedName name="PE16_L250">#REF!</definedName>
    <definedName name="PE16_L300">#REF!</definedName>
    <definedName name="PE16_L32">#REF!</definedName>
    <definedName name="PE16_L350">#REF!</definedName>
    <definedName name="PE16_L40">#REF!</definedName>
    <definedName name="PE16_L50">#REF!</definedName>
    <definedName name="PE16_L63">#REF!</definedName>
    <definedName name="PE16_L75">#REF!</definedName>
    <definedName name="PE16_L90">#REF!</definedName>
    <definedName name="pebbleband">#REF!</definedName>
    <definedName name="pebbleflr">#REF!</definedName>
    <definedName name="pebblestep">#REF!</definedName>
    <definedName name="pebblewall">#REF!</definedName>
    <definedName name="pebblewash">#REF!</definedName>
    <definedName name="pedbas">'[201]Unit Rates-Duty Free'!$AA$309</definedName>
    <definedName name="pendent">#REF!</definedName>
    <definedName name="penetron">#REF!</definedName>
    <definedName name="Period">[72]INPUT!$B$12</definedName>
    <definedName name="Period_Const">'[34]#REF'!$E$31</definedName>
    <definedName name="Period_Excav">#REF!</definedName>
    <definedName name="Period_Struc">#REF!</definedName>
    <definedName name="peroxide" hidden="1">{#N/A,#N/A,FALSE,"CCTV"}</definedName>
    <definedName name="Perp">[251]Perp!$B$6:$J$298</definedName>
    <definedName name="Persh">[50]Factors!$D$377</definedName>
    <definedName name="PESO">#REF!</definedName>
    <definedName name="pext">#REF!</definedName>
    <definedName name="pf">'[139]Basement2 DB'!$M$2</definedName>
    <definedName name="PFJR100">#REF!</definedName>
    <definedName name="PFJR65">#REF!</definedName>
    <definedName name="PFJSUS15">#REF!</definedName>
    <definedName name="PFJSUS20">#REF!</definedName>
    <definedName name="PFJSUS25">#REF!</definedName>
    <definedName name="PFJSUS50">#REF!</definedName>
    <definedName name="PFSR">#REF!</definedName>
    <definedName name="PH.1">#REF!</definedName>
    <definedName name="ph1a">'[61]Cash Flow'!#REF!</definedName>
    <definedName name="ph1b">'[61]Cash Flow'!#REF!</definedName>
    <definedName name="ph1c">'[61]Cash Flow'!#REF!</definedName>
    <definedName name="Phase1and2_Area_of_Site">#REF!</definedName>
    <definedName name="Phase1and2_Creek_Area">#REF!</definedName>
    <definedName name="Phase1and2_Key_Wall_Length">#REF!</definedName>
    <definedName name="Phase1and2_Nof_BlocksperRow">#REF!</definedName>
    <definedName name="Phase3_Area_of_Site">#REF!</definedName>
    <definedName name="Phase3_Creek_Area">#REF!</definedName>
    <definedName name="Phase3_Key_Wall_Length">#REF!</definedName>
    <definedName name="Phase3_Nof_BlocksperRow">#REF!</definedName>
    <definedName name="PHD_rate">[90]Inputs!$G$5</definedName>
    <definedName name="phdpe">#REF!</definedName>
    <definedName name="Phone">#REF!</definedName>
    <definedName name="phonerange">[81]Phone_Sale!$A$2:$B$107</definedName>
    <definedName name="phoneunits">[81]Phone_Sale!$B$2:$B$107</definedName>
    <definedName name="pi.350">#REF!</definedName>
    <definedName name="pi.400">#REF!</definedName>
    <definedName name="pi.450">#REF!</definedName>
    <definedName name="PI.500">[50]Factors!$N$432</definedName>
    <definedName name="PI.90">#REF!</definedName>
    <definedName name="PID.8">#REF!</definedName>
    <definedName name="PIDF.8">#REF!</definedName>
    <definedName name="PIDL.8">#REF!</definedName>
    <definedName name="Pier_Cap_Data">#REF!</definedName>
    <definedName name="PIER_CAPS">#REF!</definedName>
    <definedName name="PIHUZOKU">#REF!</definedName>
    <definedName name="pile450">#REF!</definedName>
    <definedName name="pile600">#REF!</definedName>
    <definedName name="pilecap">#REF!</definedName>
    <definedName name="Piling_1m">#REF!</definedName>
    <definedName name="pillers">[194]concrete!$L$194</definedName>
    <definedName name="pipe.gi2">#REF!</definedName>
    <definedName name="PIPE_1">#REF!</definedName>
    <definedName name="PIPE_CLASS">#REF!</definedName>
    <definedName name="pipe_rack">#REF!</definedName>
    <definedName name="PIPE_RACK_TRAY">#REF!</definedName>
    <definedName name="pipe25">[221]SPRINKLER!$E$25</definedName>
    <definedName name="pipe3">'[4]5-pipe'!#REF!</definedName>
    <definedName name="pipe32">[221]SPRINKLER!$E$26</definedName>
    <definedName name="pipe50">[221]SPRINKLER!$E$27</definedName>
    <definedName name="PIPE50_CITY">#REF!</definedName>
    <definedName name="PIPE50_ESC">#REF!</definedName>
    <definedName name="PIPE50_OLD_CITY">#REF!</definedName>
    <definedName name="PIPE50_OLD_ESC">#REF!</definedName>
    <definedName name="PIPE50_OLD_PROD">#REF!</definedName>
    <definedName name="PIPE50_OLD_WAGE">#REF!</definedName>
    <definedName name="PIPE50_PROD">#REF!</definedName>
    <definedName name="PIPE50_WAGE">#REF!</definedName>
    <definedName name="PipeInfo">#REF!</definedName>
    <definedName name="PipeR">#N/A</definedName>
    <definedName name="PipeR_10">#N/A</definedName>
    <definedName name="PipeR_4">#REF!</definedName>
    <definedName name="PipeR_9">#N/A</definedName>
    <definedName name="PISIJI">#REF!</definedName>
    <definedName name="PK">'[260]conc-foot-gradeslab'!#REF!</definedName>
    <definedName name="pkerb">#REF!</definedName>
    <definedName name="PKK">'[260]conc-foot-gradeslab'!#REF!</definedName>
    <definedName name="PKZ">[261]Definitions!$B$3</definedName>
    <definedName name="pl">#REF!</definedName>
    <definedName name="pl.box">#REF!</definedName>
    <definedName name="pla">"$#REF!.$C$14"</definedName>
    <definedName name="pla_10">"$#REF!.$C$14"</definedName>
    <definedName name="pla_9">"$#REF!.$C$14"</definedName>
    <definedName name="plainsp">#REF!</definedName>
    <definedName name="PLAN">#REF!</definedName>
    <definedName name="pland">#REF!</definedName>
    <definedName name="planicrete">#REF!</definedName>
    <definedName name="planitop">#REF!</definedName>
    <definedName name="planning">'[262]INPUT SHEET'!$B$740:$C$767</definedName>
    <definedName name="Plant">[238]Rates!$B$42:$B$109</definedName>
    <definedName name="Plant_Name">'[223]Rate Sheet'!$B$49:$B$125</definedName>
    <definedName name="Plant_RBD">'[225]2.Machinery'!$B$6:$E$12</definedName>
    <definedName name="PlantName">#REF!</definedName>
    <definedName name="PlantName_RBD">'[225]2.Machinery'!$B$6:$B$12</definedName>
    <definedName name="PlantPPH">#REF!</definedName>
    <definedName name="Plantroom">#REF!</definedName>
    <definedName name="PLANTS">#REF!</definedName>
    <definedName name="PlantType">#REF!</definedName>
    <definedName name="plaster20mm">#REF!</definedName>
    <definedName name="plaster20mmext">'[134]SCH3'!$I$1</definedName>
    <definedName name="plaster20mmint">'[134]SCH3'!$J$1</definedName>
    <definedName name="plasterwithsteeltrowel20mm">#REF!</definedName>
    <definedName name="plasticiser">#REF!</definedName>
    <definedName name="plasticiser2">#REF!</definedName>
    <definedName name="plastikol">#REF!</definedName>
    <definedName name="plate_weight">#REF!</definedName>
    <definedName name="Platform_Fitout">#REF!</definedName>
    <definedName name="plbeams">#REF!</definedName>
    <definedName name="pls" hidden="1">#REF!</definedName>
    <definedName name="plu">#REF!</definedName>
    <definedName name="PLUG">#REF!</definedName>
    <definedName name="plumb">[174]Schedules!$A$5:$E$25</definedName>
    <definedName name="Plumbing">#REF!</definedName>
    <definedName name="plwg">#REF!</definedName>
    <definedName name="ply.door">#REF!</definedName>
    <definedName name="ply.door.m">#REF!</definedName>
    <definedName name="pm">"$#REF!.$#REF!$#REF!"</definedName>
    <definedName name="PM_Hrs">#REF!</definedName>
    <definedName name="PM_Rev">#REF!</definedName>
    <definedName name="pme">#REF!</definedName>
    <definedName name="pmf">[165]Factors!#REF!</definedName>
    <definedName name="pmirror">#REF!</definedName>
    <definedName name="PN">#REF!</definedName>
    <definedName name="pnsc">#REF!</definedName>
    <definedName name="pnss">#REF!</definedName>
    <definedName name="po">#REF!</definedName>
    <definedName name="PO_HRS">'[29]Raw Data'!$E$5</definedName>
    <definedName name="pofcv100">#REF!</definedName>
    <definedName name="pofcv125">#REF!</definedName>
    <definedName name="pofcv15">#REF!</definedName>
    <definedName name="pofcv150">#REF!</definedName>
    <definedName name="pofcv20">#REF!</definedName>
    <definedName name="pofcv25">#REF!</definedName>
    <definedName name="pofcv32">#REF!</definedName>
    <definedName name="pofcv40">#REF!</definedName>
    <definedName name="pofcv50">#REF!</definedName>
    <definedName name="pofcv65">#REF!</definedName>
    <definedName name="pofcv80">#REF!</definedName>
    <definedName name="poh">#REF!</definedName>
    <definedName name="poh_2">#REF!</definedName>
    <definedName name="POHA">#REF!</definedName>
    <definedName name="pohd">[238]Drainage!$G$3</definedName>
    <definedName name="pohe">#REF!</definedName>
    <definedName name="POHF">[241]BOQ!#REF!</definedName>
    <definedName name="poiuytr">#REF!</definedName>
    <definedName name="pol">#REF!</definedName>
    <definedName name="poli">#REF!</definedName>
    <definedName name="poly1">#REF!</definedName>
    <definedName name="poly2">#REF!</definedName>
    <definedName name="poly3">#REF!</definedName>
    <definedName name="polyinsulation50">#REF!</definedName>
    <definedName name="Polyinsulation50thk">'[71]Build Up rate'!$D$25</definedName>
    <definedName name="polythene">#REF!</definedName>
    <definedName name="pon">#REF!</definedName>
    <definedName name="pool">#REF!</definedName>
    <definedName name="pooltile">#REF!</definedName>
    <definedName name="POPidsToExcel">#REF!</definedName>
    <definedName name="Port1" hidden="1">{#N/A,#N/A,FALSE,"特殊室（ＢＱ表）"}</definedName>
    <definedName name="port11" hidden="1">{#N/A,#N/A,FALSE,"特殊室（ＢＱ表）"}</definedName>
    <definedName name="POSTL">#REF!</definedName>
    <definedName name="POSTM">#REF!</definedName>
    <definedName name="posttensionarearate">#REF!</definedName>
    <definedName name="posttensiontonrate">#REF!</definedName>
    <definedName name="pound">#REF!</definedName>
    <definedName name="powerfloat">#REF!</definedName>
    <definedName name="powergro">#REF!</definedName>
    <definedName name="pp">'[214]Material Prices'!$A$5:'[214]Material Prices'!$A$5:$F$65536</definedName>
    <definedName name="ppiling">#REF!</definedName>
    <definedName name="pplank">#REF!</definedName>
    <definedName name="pplank2">#REF!</definedName>
    <definedName name="PPnE_turns_fore">#REF!</definedName>
    <definedName name="PPPP">#REF!</definedName>
    <definedName name="pppppp">'[4]13-septic'!#REF!</definedName>
    <definedName name="ppr">'[169]BOQ PL'!#REF!</definedName>
    <definedName name="PPR.110">#REF!</definedName>
    <definedName name="ppr.125">#REF!</definedName>
    <definedName name="ppr.150">#REF!</definedName>
    <definedName name="PPR.160">#REF!</definedName>
    <definedName name="ppr.200">#REF!</definedName>
    <definedName name="ppr.250">#REF!</definedName>
    <definedName name="ppr.300">#REF!</definedName>
    <definedName name="ppr.32">#REF!</definedName>
    <definedName name="ppr.40">#REF!</definedName>
    <definedName name="ppr.50">#REF!</definedName>
    <definedName name="PPR.63">#REF!</definedName>
    <definedName name="ppr.c.5">#REF!</definedName>
    <definedName name="ppr.c.5_10">"$#REF!.$I$34"</definedName>
    <definedName name="ppr.c.5_4">#REF!</definedName>
    <definedName name="ppr.c.5_5">#REF!</definedName>
    <definedName name="ppr.c.5_9">"$#REF!.$I$34"</definedName>
    <definedName name="ppr.c.75">#REF!</definedName>
    <definedName name="ppr.c.75_10">"$#REF!.$I$33"</definedName>
    <definedName name="ppr.c.75_4">#REF!</definedName>
    <definedName name="ppr.c.75_5">#REF!</definedName>
    <definedName name="ppr.c.75_9">"$#REF!.$I$33"</definedName>
    <definedName name="ppr.c1">#REF!</definedName>
    <definedName name="ppr.c1.5">#REF!</definedName>
    <definedName name="ppr.c1.5_10">"$#REF!.$I$31"</definedName>
    <definedName name="ppr.c1.5_4">#REF!</definedName>
    <definedName name="ppr.c1.5_5">#REF!</definedName>
    <definedName name="ppr.c1.5_9">"$#REF!.$I$31"</definedName>
    <definedName name="ppr.c1_10">"$#REF!.$I$32"</definedName>
    <definedName name="ppr.c1_4">#REF!</definedName>
    <definedName name="ppr.c1_5">#REF!</definedName>
    <definedName name="ppr.c1_9">"$#REF!.$I$32"</definedName>
    <definedName name="ppr.c2">#REF!</definedName>
    <definedName name="ppr.c2.5">#REF!</definedName>
    <definedName name="ppr.c2.5_10">"$#REF!.$I$29"</definedName>
    <definedName name="ppr.c2.5_4">#REF!</definedName>
    <definedName name="ppr.c2.5_5">#REF!</definedName>
    <definedName name="ppr.c2.5_9">"$#REF!.$I$29"</definedName>
    <definedName name="ppr.c2_10">"$#REF!.$I$30"</definedName>
    <definedName name="ppr.c2_4">#REF!</definedName>
    <definedName name="ppr.c2_5">#REF!</definedName>
    <definedName name="ppr.c2_9">"$#REF!.$I$30"</definedName>
    <definedName name="ppr.c3">#REF!</definedName>
    <definedName name="ppr.c3_10">"$#REF!.$I$28"</definedName>
    <definedName name="ppr.c3_4">#REF!</definedName>
    <definedName name="ppr.c3_5">#REF!</definedName>
    <definedName name="ppr.c3_9">"$#REF!.$I$28"</definedName>
    <definedName name="ppr.c4">#REF!</definedName>
    <definedName name="ppr.c4_10">"$#REF!.$I$27"</definedName>
    <definedName name="ppr.c4_4">#REF!</definedName>
    <definedName name="ppr.c4_5">#REF!</definedName>
    <definedName name="ppr.c4_9">"$#REF!.$I$27"</definedName>
    <definedName name="ppr.c6">#REF!</definedName>
    <definedName name="ppr.c6_10">"$#REF!.$I$26"</definedName>
    <definedName name="ppr.c6_4">#REF!</definedName>
    <definedName name="ppr.c6_5">#REF!</definedName>
    <definedName name="ppr.c6_9">"$#REF!.$I$26"</definedName>
    <definedName name="ppr.h.5">#REF!</definedName>
    <definedName name="ppr.h.5_10">"$#REF!.$J$34"</definedName>
    <definedName name="ppr.h.5_4">#REF!</definedName>
    <definedName name="ppr.h.5_5">#REF!</definedName>
    <definedName name="ppr.h.5_9">"$#REF!.$J$34"</definedName>
    <definedName name="ppr.h.75">#REF!</definedName>
    <definedName name="ppr.h.75_10">"$#REF!.$J$33"</definedName>
    <definedName name="ppr.h.75_4">#REF!</definedName>
    <definedName name="ppr.h.75_5">#REF!</definedName>
    <definedName name="ppr.h.75_9">"$#REF!.$J$33"</definedName>
    <definedName name="ppr.h1">#REF!</definedName>
    <definedName name="ppr.h1.5">#REF!</definedName>
    <definedName name="ppr.h1.5_10">"$#REF!.$J$31"</definedName>
    <definedName name="ppr.h1.5_4">#REF!</definedName>
    <definedName name="ppr.h1.5_5">#REF!</definedName>
    <definedName name="ppr.h1.5_9">"$#REF!.$J$31"</definedName>
    <definedName name="ppr.h1_10">"$#REF!.$J$32"</definedName>
    <definedName name="ppr.h1_4">#REF!</definedName>
    <definedName name="ppr.h1_5">#REF!</definedName>
    <definedName name="ppr.h1_9">"$#REF!.$J$32"</definedName>
    <definedName name="ppr.h2">#REF!</definedName>
    <definedName name="ppr.h2.5">#REF!</definedName>
    <definedName name="ppr.h2.5_10">"$#REF!.$J$29"</definedName>
    <definedName name="ppr.h2.5_4">#REF!</definedName>
    <definedName name="ppr.h2.5_5">#REF!</definedName>
    <definedName name="ppr.h2.5_9">"$#REF!.$J$29"</definedName>
    <definedName name="ppr.h2_10">"$#REF!.$J$30"</definedName>
    <definedName name="ppr.h2_4">#REF!</definedName>
    <definedName name="ppr.h2_5">#REF!</definedName>
    <definedName name="ppr.h2_9">"$#REF!.$J$30"</definedName>
    <definedName name="ppr.h3">#REF!</definedName>
    <definedName name="ppr.h3_10">"$#REF!.$J$28"</definedName>
    <definedName name="ppr.h3_4">#REF!</definedName>
    <definedName name="ppr.h3_5">#REF!</definedName>
    <definedName name="ppr.h3_9">"$#REF!.$J$28"</definedName>
    <definedName name="ppr.h4">#REF!</definedName>
    <definedName name="ppr.h4_10">"$#REF!.$J$27"</definedName>
    <definedName name="ppr.h4_4">#REF!</definedName>
    <definedName name="ppr.h4_5">#REF!</definedName>
    <definedName name="ppr.h4_9">"$#REF!.$J$27"</definedName>
    <definedName name="ppr.h6">#REF!</definedName>
    <definedName name="ppr.h6_10">"$#REF!.$J$26"</definedName>
    <definedName name="ppr.h6_4">#REF!</definedName>
    <definedName name="ppr.h6_5">#REF!</definedName>
    <definedName name="ppr.h6_9">"$#REF!.$J$26"</definedName>
    <definedName name="PPR.IN">#REF!</definedName>
    <definedName name="ppr10_110">[49]Factors!$I$206</definedName>
    <definedName name="ppr10_15">#REF!</definedName>
    <definedName name="ppr10_160">#REF!</definedName>
    <definedName name="ppr10_20">[49]Factors!$I$198</definedName>
    <definedName name="ppr10_200">#REF!</definedName>
    <definedName name="ppr10_25">[49]Factors!$I$199</definedName>
    <definedName name="ppr10_250">#REF!</definedName>
    <definedName name="ppr10_315">#REF!</definedName>
    <definedName name="ppr10_32">[49]Factors!$I$200</definedName>
    <definedName name="ppr10_355">#REF!</definedName>
    <definedName name="ppr10_40">[49]Factors!$I$201</definedName>
    <definedName name="ppr10_50">[49]Factors!$I$202</definedName>
    <definedName name="ppr10_63">[49]Factors!$I$203</definedName>
    <definedName name="ppr10_75">[49]Factors!$I$204</definedName>
    <definedName name="ppr10_90">[49]Factors!$I$205</definedName>
    <definedName name="ppr10_f110">[49]Factors!$K$206</definedName>
    <definedName name="ppr10_f15">#REF!</definedName>
    <definedName name="ppr10_f160">#REF!</definedName>
    <definedName name="ppr10_f20">#REF!</definedName>
    <definedName name="ppr10_f25">[49]Factors!$K$199</definedName>
    <definedName name="ppr10_f32">[49]Factors!$K$200</definedName>
    <definedName name="ppr10_f40">[49]Factors!$K$201</definedName>
    <definedName name="ppr10_f50">[49]Factors!$K$202</definedName>
    <definedName name="ppr10_f63">[49]Factors!$K$203</definedName>
    <definedName name="ppr10_f75">[49]Factors!$K$204</definedName>
    <definedName name="ppr10_f90">[49]Factors!$K$205</definedName>
    <definedName name="ppr10_L110">[49]Factors!$J$206</definedName>
    <definedName name="ppr10_L15">#REF!</definedName>
    <definedName name="ppr10_L160">#REF!</definedName>
    <definedName name="ppr10_L20">[49]Factors!$J$198</definedName>
    <definedName name="ppr10_L200">#REF!</definedName>
    <definedName name="ppr10_L25">[49]Factors!$J$199</definedName>
    <definedName name="ppr10_L250">#REF!</definedName>
    <definedName name="ppr10_L315">#REF!</definedName>
    <definedName name="ppr10_L32">[49]Factors!$J$200</definedName>
    <definedName name="ppr10_L355">#REF!</definedName>
    <definedName name="ppr10_L40">[49]Factors!$J$201</definedName>
    <definedName name="ppr10_L50">[49]Factors!$J$202</definedName>
    <definedName name="ppr10_L63">[49]Factors!$J$203</definedName>
    <definedName name="ppr10_L75">[49]Factors!$J$204</definedName>
    <definedName name="ppr10_L90">[49]Factors!$J$205</definedName>
    <definedName name="ppr100.20">#REF!</definedName>
    <definedName name="ppr125.20">#REF!</definedName>
    <definedName name="ppr15.20">#REF!</definedName>
    <definedName name="ppr150.20">#REF!</definedName>
    <definedName name="ppr16_110">#REF!</definedName>
    <definedName name="ppr16_15">#REF!</definedName>
    <definedName name="ppr16_160">#REF!</definedName>
    <definedName name="ppr16_20">#REF!</definedName>
    <definedName name="ppr16_200">#REF!</definedName>
    <definedName name="ppr16_25">#REF!</definedName>
    <definedName name="ppr16_250">#REF!</definedName>
    <definedName name="ppr16_315">#REF!</definedName>
    <definedName name="ppr16_32">#REF!</definedName>
    <definedName name="ppr16_355">#REF!</definedName>
    <definedName name="ppr16_40">#REF!</definedName>
    <definedName name="ppr16_50">#REF!</definedName>
    <definedName name="ppr16_63">#REF!</definedName>
    <definedName name="ppr16_75">#REF!</definedName>
    <definedName name="ppr16_90">#REF!</definedName>
    <definedName name="ppr16_f110">#REF!</definedName>
    <definedName name="ppr16_f15">#REF!</definedName>
    <definedName name="ppr16_f160">#REF!</definedName>
    <definedName name="ppr16_f20">#REF!</definedName>
    <definedName name="ppr16_f25">[49]Factors!$F$199</definedName>
    <definedName name="ppr16_f32">#REF!</definedName>
    <definedName name="ppr16_f40">#REF!</definedName>
    <definedName name="ppr16_f50">#REF!</definedName>
    <definedName name="ppr16_f63">#REF!</definedName>
    <definedName name="ppr16_f75">#REF!</definedName>
    <definedName name="ppr16_f90">#REF!</definedName>
    <definedName name="ppr16_L110">#REF!</definedName>
    <definedName name="ppr16_L15">#REF!</definedName>
    <definedName name="ppr16_L160">#REF!</definedName>
    <definedName name="ppr16_L20">#REF!</definedName>
    <definedName name="ppr16_L25">[49]Factors!$E$199</definedName>
    <definedName name="ppr16_L32">#REF!</definedName>
    <definedName name="ppr16_L40">#REF!</definedName>
    <definedName name="ppr16_L50">#REF!</definedName>
    <definedName name="ppr16_L63">#REF!</definedName>
    <definedName name="ppr16_L75">#REF!</definedName>
    <definedName name="ppr16_L90">#REF!</definedName>
    <definedName name="PPR20.110">#REF!</definedName>
    <definedName name="PPR20.160">#REF!</definedName>
    <definedName name="ppr20.20">#REF!</definedName>
    <definedName name="PPR20.25">#REF!</definedName>
    <definedName name="PPR20.32">#REF!</definedName>
    <definedName name="PPR20.40">#REF!</definedName>
    <definedName name="PPR20.50">#REF!</definedName>
    <definedName name="PPR20.63">#REF!</definedName>
    <definedName name="ppr25.20">#REF!</definedName>
    <definedName name="ppr32.20">#REF!</definedName>
    <definedName name="ppr40.20">#REF!</definedName>
    <definedName name="ppr50.20">#REF!</definedName>
    <definedName name="ppr65.20">#REF!</definedName>
    <definedName name="ppr80.20">#REF!</definedName>
    <definedName name="pprf">#REF!</definedName>
    <definedName name="pprl">#REF!</definedName>
    <definedName name="PPRPN2020">'[243]PVC-Prices'!$I$57</definedName>
    <definedName name="PPRPN2025">'[243]PVC-Prices'!$I$58</definedName>
    <definedName name="PR.300">#REF!</definedName>
    <definedName name="PRA">#REF!</definedName>
    <definedName name="PRAGASH">#REF!</definedName>
    <definedName name="PRAYER" hidden="1">{#N/A,#N/A,FALSE,"CCTV"}</definedName>
    <definedName name="PRBurden">#REF!</definedName>
    <definedName name="PRE_LAB">#REF!</definedName>
    <definedName name="PRE_MAT">#REF!</definedName>
    <definedName name="PRE_TRACED_TUBE">#REF!</definedName>
    <definedName name="precast">#REF!</definedName>
    <definedName name="prefab">#REF!</definedName>
    <definedName name="Preferred_stock_growth_fore">#REF!</definedName>
    <definedName name="PRELIMS">#REF!</definedName>
    <definedName name="PREMIER_GATE">#REF!</definedName>
    <definedName name="premix">#REF!</definedName>
    <definedName name="Preparation">#REF!</definedName>
    <definedName name="Pres">#REF!</definedName>
    <definedName name="Pretax_income_fore">#REF!</definedName>
    <definedName name="PREVIOUS">#REF!</definedName>
    <definedName name="Previous_Valuation_No">#REF!</definedName>
    <definedName name="pri" hidden="1">{#N/A,#N/A,TRUE,"Str.";#N/A,#N/A,TRUE,"Steel &amp; Roof";#N/A,#N/A,TRUE,"Arc.";#N/A,#N/A,TRUE,"Preliminary";#N/A,#N/A,TRUE,"Sum_Prelim"}</definedName>
    <definedName name="Price_Acoust._Ceil">#REF!</definedName>
    <definedName name="Price_Block">#REF!</definedName>
    <definedName name="Price_Brick">#REF!</definedName>
    <definedName name="Price_Conc_4000">#REF!</definedName>
    <definedName name="Price_Conc_5000">#REF!</definedName>
    <definedName name="Price_Conc_6000">#REF!</definedName>
    <definedName name="Price_Form_Beam">#REF!</definedName>
    <definedName name="Price_Form_Colmn">#REF!</definedName>
    <definedName name="Price_Form_Core">#REF!</definedName>
    <definedName name="Price_Form_Slab">#REF!</definedName>
    <definedName name="Price_Form_Wall">#REF!</definedName>
    <definedName name="Price_Gyp._Ceil">#REF!</definedName>
    <definedName name="Price_Gyp.W_Both">#REF!</definedName>
    <definedName name="Price_Gyp.W_One">#REF!</definedName>
    <definedName name="Price_Incr1_Year">#REF!</definedName>
    <definedName name="Price_Incr2_Year">#REF!</definedName>
    <definedName name="Price_Incr3_Year">#REF!</definedName>
    <definedName name="Price_Increase_1">#REF!</definedName>
    <definedName name="Price_Increase_2">#REF!</definedName>
    <definedName name="Price_Increase_3">#REF!</definedName>
    <definedName name="Price_menu">#REF!</definedName>
    <definedName name="Price_Paint_Emulsn">#REF!</definedName>
    <definedName name="Price_Plaster_Ceil">#REF!</definedName>
    <definedName name="Price_Plaster_Ext">#REF!</definedName>
    <definedName name="Price_Plaster_Floor">#REF!</definedName>
    <definedName name="Price_Plaster_Wall">#REF!</definedName>
    <definedName name="Price_Rebar_High">#REF!</definedName>
    <definedName name="Price_Rebar_Mild">#REF!</definedName>
    <definedName name="Price_Stl.Door_D">#REF!</definedName>
    <definedName name="Price_Stl.Door_S">#REF!</definedName>
    <definedName name="Price_Stone_Floor">#REF!</definedName>
    <definedName name="Price_Stone_Wall">#REF!</definedName>
    <definedName name="Price_Wd.Door_D">#REF!</definedName>
    <definedName name="Price_Wd.Door_S">#REF!</definedName>
    <definedName name="Pricebook">#REF!</definedName>
    <definedName name="priced">#REF!</definedName>
    <definedName name="PRICELIST">[191]MATL!$D$3:$F$91</definedName>
    <definedName name="PriceSheetNoMargin" hidden="1">{"PriceSheetNoMargins",#N/A,FALSE,"PriceSheet"}</definedName>
    <definedName name="Priceunit">[138]Sheet2!$Q$1:$Q$2</definedName>
    <definedName name="primalas">#REF!</definedName>
    <definedName name="PrimeCoat">#N/A</definedName>
    <definedName name="primer">#REF!</definedName>
    <definedName name="prince">#REF!</definedName>
    <definedName name="prince1">#REF!</definedName>
    <definedName name="principal">#REF!</definedName>
    <definedName name="PRINT">#REF!</definedName>
    <definedName name="PRINT_1">'[29]Raw Data'!$F$56</definedName>
    <definedName name="Print_3">#REF!</definedName>
    <definedName name="Print_a">#REF!</definedName>
    <definedName name="Print_Area_MI___0">#REF!</definedName>
    <definedName name="Print_Area_MI___4">#REF!</definedName>
    <definedName name="PRINT_AREA_MI_4">"$#REF!.$#REF!$#REF!"</definedName>
    <definedName name="PRINT_AREA_MI_5">"$#REF!.$#REF!$#REF!"</definedName>
    <definedName name="PRINT_AREA_MI_6">"$#REF!.$#REF!$#REF!"</definedName>
    <definedName name="PRINT_AREA_MI_7">"$#REF!.$#REF!$#REF!"</definedName>
    <definedName name="Print_Area_Reset___0">#N/A</definedName>
    <definedName name="Print_Area_Reset___10">#N/A</definedName>
    <definedName name="Print_Area_Reset___2">#N/A</definedName>
    <definedName name="Print_Area_Reset___3">#N/A</definedName>
    <definedName name="Print_Area_Reset___4">#N/A</definedName>
    <definedName name="Print_Area_Reset___5">#N/A</definedName>
    <definedName name="Print_Area_Reset___6">#N/A</definedName>
    <definedName name="Print_Area_Reset___7">#N/A</definedName>
    <definedName name="Print_Area_Reset___8">#N/A</definedName>
    <definedName name="Print_Area_Reset___9">#N/A</definedName>
    <definedName name="Print_Titles_MI___4">#REF!</definedName>
    <definedName name="Print_Titles_MI_1">"#REF!"</definedName>
    <definedName name="Print_Titles_MI_8">"#REF!"</definedName>
    <definedName name="Print_Titles_MI_9">"#REF!"</definedName>
    <definedName name="Print2">#REF!</definedName>
    <definedName name="PrintLESummary">#REF!</definedName>
    <definedName name="PrintMainSummary">#REF!</definedName>
    <definedName name="PrintPPValuationSummary">#REF!</definedName>
    <definedName name="PrintProvSumAndProvQty">#REF!</definedName>
    <definedName name="PrintRange">[133]Input!$C$53:$C$58</definedName>
    <definedName name="PrintRange_PERCENTAGES">#REF!</definedName>
    <definedName name="PrintRange_PRODLINEDETAIL">#REF!</definedName>
    <definedName name="PrintTotal">'[29]Raw Data'!$A$1:$CE$125</definedName>
    <definedName name="PrintVOSummary">#REF!</definedName>
    <definedName name="prior_CM">[11]Prior_CM!$A$1:$N$516</definedName>
    <definedName name="priorlocal">[219]Start!$D$13:$E$24</definedName>
    <definedName name="PRJ_ELBK_CST_EDITBY">#REF!</definedName>
    <definedName name="PRJ_ELBK_CST_EDITDATE">#REF!</definedName>
    <definedName name="PRJ_ELEQ_CST_EDITBY">#REF!</definedName>
    <definedName name="PRJ_ELEQ_CST_EDITDATE">#REF!</definedName>
    <definedName name="PRJ_INSTR_CST_EDITBY">#REF!</definedName>
    <definedName name="PRJ_INSTR_CST_EDITDATE">#REF!</definedName>
    <definedName name="PrjN">'[34]#REF'!$E$4</definedName>
    <definedName name="prmonth">[144]Legend!#REF!</definedName>
    <definedName name="prmonthYTD">[133]Input!$E$20</definedName>
    <definedName name="PRN">#REF!</definedName>
    <definedName name="PRNT">#REF!</definedName>
    <definedName name="Prnt_A">#REF!</definedName>
    <definedName name="Proc_Hrs">#REF!</definedName>
    <definedName name="Proc_Rev">#REF!</definedName>
    <definedName name="PROCES">'[128]DETAIL '!#REF!</definedName>
    <definedName name="ProdForm" hidden="1">#REF!</definedName>
    <definedName name="Product" hidden="1">#REF!</definedName>
    <definedName name="productgoups">'[263]Product Groups'!$A$2:$A$89</definedName>
    <definedName name="PROF">#REF!</definedName>
    <definedName name="PROFIT1">[18]office!$B$21</definedName>
    <definedName name="prog">#REF!</definedName>
    <definedName name="PROJ">[113]LEGEND!$D$4</definedName>
    <definedName name="PROJ_OFF_HRS">'[29]Raw Data'!$E$9</definedName>
    <definedName name="PROJ_OFF_LAB">'[29]Raw Data'!$D$9</definedName>
    <definedName name="project">#REF!</definedName>
    <definedName name="Project_name">#REF!</definedName>
    <definedName name="PROJECT_NAME____Capsugel_Relocation_Project___0">#REF!</definedName>
    <definedName name="ProjectMonitoringMetro" hidden="1">#REF!</definedName>
    <definedName name="PROJLOC">#REF!</definedName>
    <definedName name="PROJNAME">#REF!</definedName>
    <definedName name="Protection">#REF!</definedName>
    <definedName name="prquarter">[144]Legend!#REF!</definedName>
    <definedName name="PRRaise">#REF!</definedName>
    <definedName name="PRT1ST5">#REF!</definedName>
    <definedName name="PRTBGT">#REF!</definedName>
    <definedName name="PRTFCST">#REF!</definedName>
    <definedName name="PRTYTD">#REF!</definedName>
    <definedName name="PS">#REF!</definedName>
    <definedName name="psand">#REF!</definedName>
    <definedName name="psg">[12]Plumbing!#REF!</definedName>
    <definedName name="psktg">#REF!</definedName>
    <definedName name="pspec">#REF!</definedName>
    <definedName name="pstair1">#REF!</definedName>
    <definedName name="pstair2">#REF!</definedName>
    <definedName name="pstep">#REF!</definedName>
    <definedName name="pstruct">#REF!</definedName>
    <definedName name="pt">#REF!</definedName>
    <definedName name="ptension">#REF!</definedName>
    <definedName name="pu">"$#REF!.$#REF!$#REF!"</definedName>
    <definedName name="PUB_FileID" hidden="1">"L10003649.xls"</definedName>
    <definedName name="PUB_UserID" hidden="1">"MAYERX"</definedName>
    <definedName name="pudlo">#REF!</definedName>
    <definedName name="pum">[236]BOQ!$N$4</definedName>
    <definedName name="PUMP">#REF!</definedName>
    <definedName name="PUMPING_IND.PTADJ">[69]Summary!$HC$199:$HC$200</definedName>
    <definedName name="PUMPING_TAM.PTADJ">[69]Summary!$HC$201:$HC$202</definedName>
    <definedName name="pupaint">#REF!</definedName>
    <definedName name="purchase">[102]Sheet2!$Z$1:$Z$3</definedName>
    <definedName name="puu">"$#REF!.$#REF!$#REF!"</definedName>
    <definedName name="Puz">[217]Design!#REF!</definedName>
    <definedName name="Pv">[218]PsychroData!$A$3:$B$57</definedName>
    <definedName name="PVC.IN">#REF!</definedName>
    <definedName name="PVC.UG">#REF!</definedName>
    <definedName name="pvc_300">#N/A</definedName>
    <definedName name="pvc_400">#N/A</definedName>
    <definedName name="pvc_600">#N/A</definedName>
    <definedName name="PVC_FLEXIBLE_PIPE">#REF!</definedName>
    <definedName name="PVC_PIPE">#REF!</definedName>
    <definedName name="pvcf">#REF!</definedName>
    <definedName name="pvcfmk">#REF!</definedName>
    <definedName name="pvcnosing">#REF!</definedName>
    <definedName name="pvcrose">#REF!</definedName>
    <definedName name="PVCT10110">#REF!</definedName>
    <definedName name="PVCT1032">#REF!</definedName>
    <definedName name="PVCT1050">#REF!</definedName>
    <definedName name="PVCT6040">'[243]PVC-Prices'!$I$18</definedName>
    <definedName name="PVCT6050">'[243]PVC-Prices'!$I$19</definedName>
    <definedName name="PVCT6063">'[243]PVC-Prices'!$I$20</definedName>
    <definedName name="pvq">#REF!</definedName>
    <definedName name="pwd">#REF!</definedName>
    <definedName name="PWR_BLK_TRAY">#REF!</definedName>
    <definedName name="PY">[178]Input!$B$19</definedName>
    <definedName name="PYActBud">#REF!</definedName>
    <definedName name="PYActual">#REF!</definedName>
    <definedName name="PYST100">#REF!</definedName>
    <definedName name="q.four">[31]Analysis!$E$6547</definedName>
    <definedName name="q.per">#REF!</definedName>
    <definedName name="q.two">[31]Analysis!$E$6471</definedName>
    <definedName name="q_June_2005_Cross_Tab_Query">#REF!</definedName>
    <definedName name="q_May_2005_Cross_Tab_Query">#REF!</definedName>
    <definedName name="Q3Detail">#REF!</definedName>
    <definedName name="Q3YTD">#REF!</definedName>
    <definedName name="Q4Detail\">#REF!</definedName>
    <definedName name="Q4YTD">#REF!</definedName>
    <definedName name="qa_graph">'[29]Raw Data'!$E$51:$AM$180</definedName>
    <definedName name="qa_schedule">'[29]Raw Data'!$B$2:$AN$38</definedName>
    <definedName name="QD">#REF!</definedName>
    <definedName name="QEFFDEF" hidden="1">{"PriceSheetNoMargins",#N/A,FALSE,"PriceSheet"}</definedName>
    <definedName name="QEFQEFQE" hidden="1">{"PriceSheetNoMargins",#N/A,FALSE,"PriceSheet"}</definedName>
    <definedName name="QEQefqeeqeqerqer" hidden="1">{"PriceSheetNoMargins",#N/A,FALSE,"PriceSheet"}</definedName>
    <definedName name="QERHGAQHRE" hidden="1">{"'Sheet1'!$A$1:$R$58"}</definedName>
    <definedName name="qewrvqertb">#REF!</definedName>
    <definedName name="QF">#REF!</definedName>
    <definedName name="QGLSUMM_0102">#REF!</definedName>
    <definedName name="QGLSumm_0104">#REF!</definedName>
    <definedName name="QGLSumm_0203">#REF!</definedName>
    <definedName name="QGLSumm_0204">#REF!</definedName>
    <definedName name="QGLSumm_0204_.2">#REF!</definedName>
    <definedName name="QGLSumm_0302">#REF!</definedName>
    <definedName name="QGLSumm_0304">#REF!</definedName>
    <definedName name="QGLSumm_0404">#REF!</definedName>
    <definedName name="QGLSumm_0503">#REF!</definedName>
    <definedName name="QGLSumm_0504">#REF!</definedName>
    <definedName name="QGLSumm_0604">#REF!</definedName>
    <definedName name="QGLSumm_0703">#REF!</definedName>
    <definedName name="QGLSumm_0704">#REF!</definedName>
    <definedName name="QGLSumm_0803">#REF!</definedName>
    <definedName name="QGLSumm_0804">#REF!</definedName>
    <definedName name="QGLSumm_0903">#REF!</definedName>
    <definedName name="QGLSumm_1003">#REF!</definedName>
    <definedName name="QGLSumm_1103">#REF!</definedName>
    <definedName name="QGLSUMM0202">#REF!</definedName>
    <definedName name="QGLSumm0402">#REF!</definedName>
    <definedName name="QGLSUMM0701">#REF!</definedName>
    <definedName name="QGLSumm0702">#REF!</definedName>
    <definedName name="QGLSumm0802">#REF!</definedName>
    <definedName name="QGLSumm0902">#REF!</definedName>
    <definedName name="QGLSumm1002">#REF!</definedName>
    <definedName name="QGLSumm1102">#REF!</definedName>
    <definedName name="QGLSumm1202">#REF!</definedName>
    <definedName name="QI">#REF!</definedName>
    <definedName name="qlda">[143]!qlda</definedName>
    <definedName name="qq">'[214]Material Prices'!$A$5:'[214]Material Prices'!$A$5:$F$65536</definedName>
    <definedName name="qqqq">[28]!qqqq</definedName>
    <definedName name="QQQQQQQQQQQQQQQQQQQQQQQQQQQQQQQQ">#REF!</definedName>
    <definedName name="QR">#REF!</definedName>
    <definedName name="QREWTYUIOYJHGFV">#REF!</definedName>
    <definedName name="QS">#REF!</definedName>
    <definedName name="QT">#REF!</definedName>
    <definedName name="QTR">#REF!</definedName>
    <definedName name="qtr_DSO">#REF!</definedName>
    <definedName name="Qty.">#REF!</definedName>
    <definedName name="qty___0">#REF!</definedName>
    <definedName name="Qty_Ceiling">#REF!</definedName>
    <definedName name="Qty_Conc">#REF!</definedName>
    <definedName name="QTY_DISC_MV">#REF!</definedName>
    <definedName name="Qty_Door.Window">#REF!</definedName>
    <definedName name="Qty_Excavation">#REF!</definedName>
    <definedName name="Qty_Form">#REF!</definedName>
    <definedName name="Qty_Masonry">#REF!</definedName>
    <definedName name="Qty_Painting">#REF!</definedName>
    <definedName name="Qty_Plastering">#REF!</definedName>
    <definedName name="Qty_Rebar">#REF!</definedName>
    <definedName name="Qty_Stone">#REF!</definedName>
    <definedName name="Qty_Wall">#REF!</definedName>
    <definedName name="QtyPlant">[102]Sheet2!$L$1:$L$2</definedName>
    <definedName name="QUARTER">#REF!</definedName>
    <definedName name="quarter_1">#REF!</definedName>
    <definedName name="quarter_2">#REF!</definedName>
    <definedName name="quarter_3">#REF!</definedName>
    <definedName name="quarter_4">#REF!</definedName>
    <definedName name="quarterly_report">#REF!</definedName>
    <definedName name="QueryNov02Rev">#REF!</definedName>
    <definedName name="QUICKTECH">#REF!</definedName>
    <definedName name="Quotation">[257]General!$A$4:$B$23</definedName>
    <definedName name="qw" hidden="1">{#N/A,#N/A,FALSE,"단가표지"}</definedName>
    <definedName name="qwe">#REF!</definedName>
    <definedName name="QWEFWEFF" hidden="1">{"PriceSheetNoMargins",#N/A,FALSE,"PriceSheet"}</definedName>
    <definedName name="qwetrqew">#REF!</definedName>
    <definedName name="QY">#REF!</definedName>
    <definedName name="R.C.C___SUB_STRUCTURE">#REF!</definedName>
    <definedName name="R.C.C___SUPER_STRUCTURE">#REF!</definedName>
    <definedName name="R.D.Allow_for_diversion_of_Exsisting_Services">'[65]BASIC RATES'!$A$88</definedName>
    <definedName name="R.D.Allow_for_diversion_of_Exsisting_Services_External_Works">'[65]BASIC RATES'!$A$260</definedName>
    <definedName name="R.D.Backfilling_between_earth_retaining_system_and_perimeter_wall">'[65]BASIC RATES'!$A$17</definedName>
    <definedName name="R.D.Breaking_Brick_Block_Work">'[65]BASIC RATES'!$A$21</definedName>
    <definedName name="R.D.Breaking_Mas_Concrete">'[65]BASIC RATES'!$A$19</definedName>
    <definedName name="R.D.Breaking_RF_Concrete">'[65]BASIC RATES'!$A$20</definedName>
    <definedName name="R.D.Breaking_Rock">'[65]BASIC RATES'!$A$18</definedName>
    <definedName name="R.D.Breaking_through_obstruction_irresoective_of_pile_size">'[65]BASIC RATES'!$A$35</definedName>
    <definedName name="R.D.Bulk_Excavation_0_1m">'[65]BASIC RATES'!$A$6</definedName>
    <definedName name="R.D.Bulk_Excavation_1_2m">'[65]BASIC RATES'!$A$7</definedName>
    <definedName name="R.D.Bulk_Excavation_10_11m">'[65]BASIC RATES'!$A$328</definedName>
    <definedName name="R.D.Bulk_Excavation_11_12m">'[65]BASIC RATES'!$A$329</definedName>
    <definedName name="R.D.Bulk_Excavation_2_3m">'[65]BASIC RATES'!$A$8</definedName>
    <definedName name="R.D.Bulk_Excavation_3_4m">'[65]BASIC RATES'!$A$9</definedName>
    <definedName name="R.D.Bulk_Excavation_4_5m">'[65]BASIC RATES'!$A$10</definedName>
    <definedName name="R.D.Bulk_Excavation_5_6m">'[65]BASIC RATES'!$A$11</definedName>
    <definedName name="R.D.Bulk_Excavation_6_7m">'[65]BASIC RATES'!$A$12</definedName>
    <definedName name="R.D.Bulk_Excavation_7_8m">'[65]BASIC RATES'!$A$325</definedName>
    <definedName name="R.D.Bulk_Excavation_8_9m">'[65]BASIC RATES'!$A$326</definedName>
    <definedName name="R.D.Bulk_Excavation_9_10m">'[65]BASIC RATES'!$A$327</definedName>
    <definedName name="R.D.Bulk_Excavation_for_Sump_0_1m">'[65]BASIC RATES'!$A$398</definedName>
    <definedName name="R.D.Bulk_Excavation_for_Sump_1_2m">'[65]BASIC RATES'!$A$399</definedName>
    <definedName name="R.D.Bulk_Excavation_for_sump_2_3.5m">'[65]BASIC RATES'!$A$400</definedName>
    <definedName name="R.D.Deflection_Monitering">'[65]BASIC RATES'!$A$37</definedName>
    <definedName name="R.D.Dewatering">'[65]BASIC RATES'!$A$24</definedName>
    <definedName name="R.D.Dewatering___URP_New">'[65]BASIC RATES'!$A$391</definedName>
    <definedName name="R.D.Dewatering_for_Sump_construction">'[65]BASIC RATES'!$A$401</definedName>
    <definedName name="R.D.Disposal_of_Excavated_Material_Off_site">'[65]BASIC RATES'!$A$25</definedName>
    <definedName name="R.D.Earth_work_support___Planking___strutting">'[65]BASIC RATES'!$A$341</definedName>
    <definedName name="R.D.Excavation_Below_Ground_Water_Level">'[65]BASIC RATES'!$A$16</definedName>
    <definedName name="R.D.Filling_With_Imported_Earth">'[65]BASIC RATES'!$A$261</definedName>
    <definedName name="R.D.Filling_with_query_dust">'[65]BASIC RATES'!$A$288</definedName>
    <definedName name="R.D.Permanent_Sheet_Pile_12m_Long">'[65]BASIC RATES'!$A$22</definedName>
    <definedName name="R.D.Pile_Hacking_1500mm_bored_piles">'[65]BASIC RATES'!$A$33</definedName>
    <definedName name="R.D.Pile_Hacking_1800mm_bored_piles">'[65]BASIC RATES'!$A$34</definedName>
    <definedName name="R.D.Pile_Hacking_600mm_bored_piles">'[65]BASIC RATES'!$A$31</definedName>
    <definedName name="R.D.Pile_Hacking_750mm_contigous_bored_piles">'[65]BASIC RATES'!$A$32</definedName>
    <definedName name="R.D.Pit_Excavation_0_1m">'[65]BASIC RATES'!$A$13</definedName>
    <definedName name="R.D.Pit_Excavation_1_2m">'[65]BASIC RATES'!$A$14</definedName>
    <definedName name="R.D.Pit_Excavation_2_3m">'[65]BASIC RATES'!$A$15</definedName>
    <definedName name="R.D.Sand_Filling">'[65]BASIC RATES'!$A$262</definedName>
    <definedName name="R.D.Site_clearing">'[65]BASIC RATES'!$A$390</definedName>
    <definedName name="R.D.Site_Preparation">'[65]BASIC RATES'!$A$5</definedName>
    <definedName name="R.D.Soil_Stabilisation.">'[65]BASIC RATES'!$A$30</definedName>
    <definedName name="R.D.Supervisory_staff_for_pile_hacking">'[65]BASIC RATES'!$A$36</definedName>
    <definedName name="R.D.Temporary_sheet_pile_6m_long">'[65]BASIC RATES'!$A$23</definedName>
    <definedName name="R.D.Termite_Treatment_Horizontal_Agenda">'[65]BASIC RATES'!$A$296</definedName>
    <definedName name="R.D.Termite_Treatment_Horizontal_Faces">'[65]BASIC RATES'!$A$26</definedName>
    <definedName name="R.D.Termite_Treatment_Pipe_Penitration">'[65]BASIC RATES'!$A$29</definedName>
    <definedName name="R.D.Termite_Treatment_Soil_Pack">'[65]BASIC RATES'!$A$28</definedName>
    <definedName name="R.D.Termite_Treatment_Vertical_Faces">'[65]BASIC RATES'!$A$27</definedName>
    <definedName name="R.F.400_x_400_x_175_mm_concrete_wall_pocket_with_R_F">'[65]BASIC RATES'!$A$347</definedName>
    <definedName name="R.F.400x900mm_Facia">'[65]BASIC RATES'!$A$140</definedName>
    <definedName name="R.F.40mm_dia_mechanical_splices">'[65]BASIC RATES'!$A$290</definedName>
    <definedName name="R.F.Construction__Maintain_and_Dismentaling_of_Batching_Plant">'[65]BASIC RATES'!$A$60</definedName>
    <definedName name="R.F.Cover_slabs_600_x_600mm">'[65]BASIC RATES'!$A$405</definedName>
    <definedName name="R.F.Form_work_by_TAC_System_for_Walls__Beams_Slabs">'[65]BASIC RATES'!$A$389</definedName>
    <definedName name="R.F.Formwork_Edges_of_slabs_n.e_150">'[65]BASIC RATES'!$A$84</definedName>
    <definedName name="R.F.Formwork_Edges_of_slabs_n.e_300">'[65]BASIC RATES'!$A$83</definedName>
    <definedName name="R.F.Formwork_Edges_of_slabs_n.e_300_Curved">'[65]BASIC RATES'!$A$159</definedName>
    <definedName name="R.F.Formwork_Sides_and_soffit_of_staircase">'[65]BASIC RATES'!$A$81</definedName>
    <definedName name="R.F.Formwork_Sides_and_soffits_of_attached_beams">'[65]BASIC RATES'!$A$76</definedName>
    <definedName name="R.F.Formwork_Sides_and_soffits_of_isolated_beams">'[65]BASIC RATES'!$A$77</definedName>
    <definedName name="R.F.Formwork_Sides_and_Soffits_of_Lintels">'[65]BASIC RATES'!$A$82</definedName>
    <definedName name="R.F.Formwork_Sides_of_attached_column">'[65]BASIC RATES'!$A$75</definedName>
    <definedName name="R.F.Formwork_Sides_of_curved_beams">'[65]BASIC RATES'!$A$72</definedName>
    <definedName name="R.F.Formwork_Sides_of_curved_walls">'[65]BASIC RATES'!$A$80</definedName>
    <definedName name="R.F.Formwork_Sides_of_Foundation">'[65]BASIC RATES'!$A$69</definedName>
    <definedName name="R.F.Formwork_Sides_of_Ground_Beam">'[65]BASIC RATES'!$A$71</definedName>
    <definedName name="R.F.Formwork_Sides_of_Isolated_column">'[65]BASIC RATES'!$A$74</definedName>
    <definedName name="R.F.Formwork_Sides_of_Kerbs">'[65]BASIC RATES'!$A$85</definedName>
    <definedName name="R.F.Formwork_Sides_of_Kerbs_Curved">'[65]BASIC RATES'!$A$160</definedName>
    <definedName name="R.F.Formwork_Sides_of_slabs_drops">'[65]BASIC RATES'!$A$73</definedName>
    <definedName name="R.F.Formwork_Sides_of_Stairflight_Riser">'[65]BASIC RATES'!$A$153</definedName>
    <definedName name="R.F.Formwork_Sides_of_upstand_Beam">'[65]BASIC RATES'!$A$156</definedName>
    <definedName name="R.F.Formwork_Sides_of_upstand_Beam_Curved">'[65]BASIC RATES'!$A$157</definedName>
    <definedName name="R.F.Formwork_Sides_of_Walls">'[65]BASIC RATES'!$A$70</definedName>
    <definedName name="R.F.Formwork_Sides_of_Walls_Height_e.3.5">'[65]BASIC RATES'!$A$155</definedName>
    <definedName name="R.F.Formwork_Soffit_of_slabs">'[65]BASIC RATES'!$A$78</definedName>
    <definedName name="R.F.Formwork_Soffit_of_slabs_height_e._5.0m">'[65]BASIC RATES'!$A$158</definedName>
    <definedName name="R.F.Formwork_Soffit_of_slabs_height_e.3.5">'[65]BASIC RATES'!$A$154</definedName>
    <definedName name="R.F.Formwork_Soffit_of_sloping_slabs">'[65]BASIC RATES'!$A$79</definedName>
    <definedName name="R.F.G_20_concrete___20mm_thk_for_roof_slab_sloping_screed">'[65]BASIC RATES'!$A$343</definedName>
    <definedName name="R.F.G_20_concrete_for_ramp">'[65]BASIC RATES'!$A$342</definedName>
    <definedName name="R.F.G_20_concrete_ledge___150_x_100_mm_size___with_f_w_and_r_f">'[65]BASIC RATES'!$A$345</definedName>
    <definedName name="R.F.G15_Concrete_100mm_thick_for_floor_slab">'[65]BASIC RATES'!$A$263</definedName>
    <definedName name="R.F.G15_concrete_cap_100mm_thick_with_FW">'[65]BASIC RATES'!$A$58</definedName>
    <definedName name="R.F.G15_Kerbs">'[65]BASIC RATES'!$A$55</definedName>
    <definedName name="R.F.G15_Lean_concrete_150_300mm_thick">'[65]BASIC RATES'!$A$54</definedName>
    <definedName name="R.F.G15_Lean_Concrete_150mm_thick">'[65]BASIC RATES'!$A$40</definedName>
    <definedName name="R.F.G15_Lean_concrete_50mm_thick">'[65]BASIC RATES'!$A$53</definedName>
    <definedName name="R.F.G15_Lean_Concrete_75mm_thick">'[65]BASIC RATES'!$A$38</definedName>
    <definedName name="R.F.G15_Lean_Concrete75_150mm_thick_sloping">'[65]BASIC RATES'!$A$39</definedName>
    <definedName name="R.F.G15_Ramp_Drain">'[65]BASIC RATES'!$A$57</definedName>
    <definedName name="R.F.G20_concrete___50mm_thk___protection_screed_for_roof">'[65]BASIC RATES'!$A$344</definedName>
    <definedName name="R.F.G20_concrete_for_100_x_80mm_size_ledges">'[65]BASIC RATES'!$A$346</definedName>
    <definedName name="R.F.G20_Lintels">'[65]BASIC RATES'!$A$52</definedName>
    <definedName name="R.F.G25_Concrete">'[65]BASIC RATES'!$A$404</definedName>
    <definedName name="R.F.G30_150x650_Curved_Facia">'[65]BASIC RATES'!$A$141</definedName>
    <definedName name="R.F.G30_950x175_Auditorium_TIers">'[65]BASIC RATES'!$A$150</definedName>
    <definedName name="R.F.G30_Attached_Beams_slabs">'[65]BASIC RATES'!$A$48</definedName>
    <definedName name="R.F.G30_Basement_Slab">'[65]BASIC RATES'!$A$46</definedName>
    <definedName name="R.F.G30_Concrete_for_slabs_with_construction_joints">'[65]BASIC RATES'!$A$388</definedName>
    <definedName name="R.F.G30_Foundation">'[65]BASIC RATES'!$A$264</definedName>
    <definedName name="R.F.G30_Isolated_and_Attached_column">'[65]BASIC RATES'!$A$149</definedName>
    <definedName name="R.F.G30_isolated_beams">'[65]BASIC RATES'!$A$59</definedName>
    <definedName name="R.F.G30_Kerbs">'[65]BASIC RATES'!$A$56</definedName>
    <definedName name="R.F.G30_stairs_landinGslab">'[65]BASIC RATES'!$A$51</definedName>
    <definedName name="R.F.G30_Walls_thickness_e_300">'[65]BASIC RATES'!$A$50</definedName>
    <definedName name="R.F.G30_Walls_thickness_n.e_300">'[65]BASIC RATES'!$A$49</definedName>
    <definedName name="R.F.G35_Isolated_and_Attached_column">'[65]BASIC RATES'!$A$147</definedName>
    <definedName name="R.F.G35_Walls_thickness_n.e_300">'[65]BASIC RATES'!$A$148</definedName>
    <definedName name="R.F.G35A_Concrete">'[65]BASIC RATES'!$A$402</definedName>
    <definedName name="R.F.G40_Curved_Beam">'[65]BASIC RATES'!$A$45</definedName>
    <definedName name="R.F.G40_Ground_Beam">'[65]BASIC RATES'!$A$44</definedName>
    <definedName name="R.F.G40_Isolated_and_Attached_column">'[65]BASIC RATES'!$A$146</definedName>
    <definedName name="R.F.G40_Pile_Cap">'[65]BASIC RATES'!$A$43</definedName>
    <definedName name="R.F.G40_Walls_thickness_e.300">'[65]BASIC RATES'!$A$42</definedName>
    <definedName name="R.F.G40_Walls_thickness_n.e_300">'[65]BASIC RATES'!$A$41</definedName>
    <definedName name="R.F.G50_Isolated_and_Attached_column">'[65]BASIC RATES'!$A$144</definedName>
    <definedName name="R.F.G50_Walls_thickness_n.e_300">'[65]BASIC RATES'!$A$145</definedName>
    <definedName name="R.F.G60_Isolated_and_Attached_column">'[65]BASIC RATES'!$A$142</definedName>
    <definedName name="R.F.G60_Walls_thickness_n.e_300">'[65]BASIC RATES'!$A$143</definedName>
    <definedName name="R.F.G65_Isolated_Attached_column_column">'[65]BASIC RATES'!$A$47</definedName>
    <definedName name="R.F.Laying_A142_Mesh">'[65]BASIC RATES'!$A$289</definedName>
    <definedName name="R.F.Lintel___100_x_150mm_all_inclusive">'[65]BASIC RATES'!$A$338</definedName>
    <definedName name="R.F.Precast_Concrete_Kerbs_600x150x125mm">'[65]BASIC RATES'!$A$152</definedName>
    <definedName name="R.F.Ready_Mix_Concrete_G15">'[65]BASIC RATES'!$A$61</definedName>
    <definedName name="R.F.Ready_Mix_Concrete_G20">'[65]BASIC RATES'!$A$62</definedName>
    <definedName name="R.F.Ready_Mix_Concrete_G30">'[65]BASIC RATES'!$A$63</definedName>
    <definedName name="R.F.Ready_Mix_Concrete_G35">'[65]BASIC RATES'!$A$64</definedName>
    <definedName name="R.F.Ready_Mix_Concrete_G40">'[65]BASIC RATES'!$A$65</definedName>
    <definedName name="R.F.Ready_Mix_Concrete_G50">'[65]BASIC RATES'!$A$66</definedName>
    <definedName name="R.F.Ready_Mix_Concrete_G60">'[65]BASIC RATES'!$A$67</definedName>
    <definedName name="R.F.Ready_Mix_Concrete_G65">'[65]BASIC RATES'!$A$68</definedName>
    <definedName name="R.F.Reinforcement">'[65]BASIC RATES'!$A$87</definedName>
    <definedName name="R.F.Reinforcement_with_Mechanical_Slices">'[65]BASIC RATES'!$A$86</definedName>
    <definedName name="R.F.Vanity_600x1000_2000mm">'[65]BASIC RATES'!$A$109</definedName>
    <definedName name="R.F.Vanity_600x2000_3000mm">'[65]BASIC RATES'!$A$110</definedName>
    <definedName name="R.F.Vanity_600x3000_4000mm">'[65]BASIC RATES'!$A$111</definedName>
    <definedName name="R.F.Vanity_600x4000_5000mm">'[65]BASIC RATES'!$A$112</definedName>
    <definedName name="R.F.Vanity_600x500_1000mm">'[65]BASIC RATES'!$A$151</definedName>
    <definedName name="R.F.vanity_counter___550_x_1750_x_80mm_size">'[65]BASIC RATES'!$A$348</definedName>
    <definedName name="R.F.W5__Pergolas">'[65]BASIC RATES'!$A$374</definedName>
    <definedName name="R.F.Water_bar_with_constrcuction_joints_for_sump">'[65]BASIC RATES'!$A$403</definedName>
    <definedName name="R.F.Water_testing_before_waterproof_the_Sump">'[65]BASIC RATES'!$A$407</definedName>
    <definedName name="R.G.100mm_and_200mm_Hollow_block_work_for_filling">'[65]BASIC RATES'!$A$96</definedName>
    <definedName name="R.G.100mm_and_200mm_solid_block_work_for_filling">'[65]BASIC RATES'!$A$95</definedName>
    <definedName name="R.G.100mm_hollow_block_walls_with_stiffners">'[65]BASIC RATES'!$A$350</definedName>
    <definedName name="R.G.100mm_thick_Hollow_Block_Work">'[65]BASIC RATES'!$A$92</definedName>
    <definedName name="R.G.100mm_thick_solid_Block_Work">'[65]BASIC RATES'!$A$89</definedName>
    <definedName name="R.G.100mm_thick_solid_Block_Work_height_3.5m_7.0m">'[65]BASIC RATES'!$A$104</definedName>
    <definedName name="R.G.100mm_thick_solid_Block_Work_height_7.0m_10.5m">'[65]BASIC RATES'!$A$105</definedName>
    <definedName name="R.G.112mm_Brick_Work">'[65]BASIC RATES'!$A$106</definedName>
    <definedName name="R.G.150mm_solid_block_walls_with_stiffners">'[65]BASIC RATES'!$A$349</definedName>
    <definedName name="R.G.150mm_thick_Hollow_Block_Work">'[65]BASIC RATES'!$A$93</definedName>
    <definedName name="R.G.150mm_thick_solid_Block_Work">'[65]BASIC RATES'!$A$90</definedName>
    <definedName name="R.G.200mm_thick_Hollow_Block_Work">'[65]BASIC RATES'!$A$94</definedName>
    <definedName name="R.G.200mm_thick_Hollow_Block_Work_Curved">'[65]BASIC RATES'!$A$97</definedName>
    <definedName name="R.G.200mm_thick_solid_Block_Work">'[65]BASIC RATES'!$A$91</definedName>
    <definedName name="R.G.200mm_thick_solid_Block_Work_height_3.5m_7.0m">'[65]BASIC RATES'!$A$107</definedName>
    <definedName name="R.G.200mm_thick_solid_Block_Work_height_7.0m_10.5m">'[65]BASIC RATES'!$A$108</definedName>
    <definedName name="R.G.300mm_thick_Solid_Block_Work">'[65]BASIC RATES'!$A$98</definedName>
    <definedName name="R.G.350mm_thick_Solid_Block_Work">'[65]BASIC RATES'!$A$101</definedName>
    <definedName name="R.G.400mm_thick_Solid_Block_Work">'[65]BASIC RATES'!$A$99</definedName>
    <definedName name="R.G.450mm_thick_Solid_Block_Work">'[65]BASIC RATES'!$A$102</definedName>
    <definedName name="R.G.500mm_thick_Solid_Block_Work">'[65]BASIC RATES'!$A$103</definedName>
    <definedName name="R.G.600mm_thick_Solid_Block_Work">'[65]BASIC RATES'!$A$100</definedName>
    <definedName name="R.G.Random_Rubble_MAsonary_Wall">'[65]BASIC RATES'!$A$265</definedName>
    <definedName name="R.H.200mm_thick_Extruded_polytyrene_insulation_board">'[65]BASIC RATES'!$A$139</definedName>
    <definedName name="R.H.200mm_wide_3mm_thick_mild_steel_water_bar">'[65]BASIC RATES'!$A$121</definedName>
    <definedName name="R.H.25mm__thick_insulation_layer">'[65]BASIC RATES'!$A$356</definedName>
    <definedName name="R.H.40mm_thick_insulation_boards">'[65]BASIC RATES'!$A$355</definedName>
    <definedName name="R.H.50mm_thick_Extruded_polytyrene_insulation_board">'[65]BASIC RATES'!$A$137</definedName>
    <definedName name="R.H.Damp_proof_membrane_G1000_Polythene">'[65]BASIC RATES'!$A$130</definedName>
    <definedName name="R.H.Protection_Screed_G20_Concrete_Including_Mesh_and_Expansion_Joint">'[65]BASIC RATES'!$A$138</definedName>
    <definedName name="R.H.waterproofing_by_Barralastic">'[65]BASIC RATES'!$A$351</definedName>
    <definedName name="R.H.waterproofing_by_barralastic_for_water_tank_base">'[65]BASIC RATES'!$A$354</definedName>
    <definedName name="R.H.Waterproofing_by_Roofseal_p">'[65]BASIC RATES'!$A$353</definedName>
    <definedName name="R.H.waterproofing_by_xypex">'[65]BASIC RATES'!$A$352</definedName>
    <definedName name="R.H.Waterproofing_Type_01_Horizontal">'[65]BASIC RATES'!$A$117</definedName>
    <definedName name="R.H.Waterproofing_Type_01_Horizontal_n.e.300mm">'[65]BASIC RATES'!$A$126</definedName>
    <definedName name="R.H.Waterproofing_Type_01_Vertical">'[65]BASIC RATES'!$A$113</definedName>
    <definedName name="R.H.Waterproofing_Type_01_Vertical_n.e.300mm">'[65]BASIC RATES'!$A$122</definedName>
    <definedName name="R.H.Waterproofing_Type_02_Horizontal">'[65]BASIC RATES'!$A$118</definedName>
    <definedName name="R.H.Waterproofing_Type_02_Horizontal_n.e.300mm">'[65]BASIC RATES'!$A$127</definedName>
    <definedName name="R.H.Waterproofing_Type_02_Vertical">'[65]BASIC RATES'!$A$114</definedName>
    <definedName name="R.H.Waterproofing_Type_02_Vertical_n.e.300mm">'[65]BASIC RATES'!$A$123</definedName>
    <definedName name="R.H.Waterproofing_Type_03_Horizontal">'[65]BASIC RATES'!$A$119</definedName>
    <definedName name="R.H.Waterproofing_Type_03_Horizontal_n.e.300mm">'[65]BASIC RATES'!$A$128</definedName>
    <definedName name="R.H.Waterproofing_Type_03_Vertical">'[65]BASIC RATES'!$A$115</definedName>
    <definedName name="R.H.Waterproofing_Type_03_Vertical_n.e.300mm">'[65]BASIC RATES'!$A$124</definedName>
    <definedName name="R.H.Waterproofing_Type_04_Horizontal">'[65]BASIC RATES'!$A$120</definedName>
    <definedName name="R.H.Waterproofing_Type_04_Horizontal_n.e.300mm">'[65]BASIC RATES'!$A$129</definedName>
    <definedName name="R.H.Waterproofing_Type_04_Vertical">'[65]BASIC RATES'!$A$116</definedName>
    <definedName name="R.H.Waterproofing_Type_04_Vertical_n.e.300mm">'[65]BASIC RATES'!$A$125</definedName>
    <definedName name="R.K.2000x1000_mm_size_Aluminium_framed_glazed_louvers">'[65]BASIC RATES'!$A$396</definedName>
    <definedName name="R.K.2900x1000mm_size_aluminium_louvers">'[65]BASIC RATES'!$A$397</definedName>
    <definedName name="R.K.40x40x6mm_MS_angle_Iron_for_S_C_Nosing">'[65]BASIC RATES'!$A$394</definedName>
    <definedName name="R.K.Cast_Iron_Grating_300mm">'[65]BASIC RATES'!$A$164</definedName>
    <definedName name="R.K.Cast_Iron_Grating_380mm">'[65]BASIC RATES'!$A$163</definedName>
    <definedName name="R.K.CD__Collapsible_door">'[65]BASIC RATES'!$A$367</definedName>
    <definedName name="R.K.CD1__Poller_shutter">'[65]BASIC RATES'!$A$369</definedName>
    <definedName name="R.K.CD2__Roller_shutter">'[65]BASIC RATES'!$A$368</definedName>
    <definedName name="R.K.D11__Aluminium_Frame___Louvered_door">'[65]BASIC RATES'!$A$364</definedName>
    <definedName name="R.K.D14_Aluminium_framed_louvered_door">'[65]BASIC RATES'!$A$365</definedName>
    <definedName name="R.K.D15_Aluminium_framed_with_louvered_door">'[65]BASIC RATES'!$A$366</definedName>
    <definedName name="R.K.D4__Al._framed__Al_louvered___Glass_door">'[65]BASIC RATES'!$A$361</definedName>
    <definedName name="R.K.D9___Aluminium_framed_louvered_door">'[65]BASIC RATES'!$A$381</definedName>
    <definedName name="R.K.D9_Aluminium_framed_Aluminium_louvered_door">'[65]BASIC RATES'!#REF!</definedName>
    <definedName name="R.K.F1__fanlight">'[65]BASIC RATES'!$A$382</definedName>
    <definedName name="R.K.GI_Hand_rail_for_walk_ways">'[65]BASIC RATES'!$A$393</definedName>
    <definedName name="R.K.GI_Hand_rail_with_brackets">'[65]BASIC RATES'!$A$392</definedName>
    <definedName name="R.K.Handrail_SS_1200mm_height_50mm_topp_rail">'[65]BASIC RATES'!$A$162</definedName>
    <definedName name="R.K.Handrail_SS_900mm_height_50mm_topp_rail">'[65]BASIC RATES'!$A$161</definedName>
    <definedName name="R.K.House_number_identification_boards">'[65]BASIC RATES'!$A$383</definedName>
    <definedName name="R.K.Ladder_GA">'[65]BASIC RATES'!$A$171</definedName>
    <definedName name="R.K.Manhole_Cover__CI_HD_DS_1000x2000mm">'[65]BASIC RATES'!$A$168</definedName>
    <definedName name="R.K.Manhole_Cover__CI_HD_DS_1100x1100">'[65]BASIC RATES'!$A$166</definedName>
    <definedName name="R.K.Manhole_Cover__CI_HD_DS_600x1200mm">'[65]BASIC RATES'!$A$169</definedName>
    <definedName name="R.K.Manhole_Cover__CI_HD_DS_600x600">'[65]BASIC RATES'!$A$165</definedName>
    <definedName name="R.K.Manhole_Cover__CI_HD_DS_800x600">'[65]BASIC RATES'!$A$167</definedName>
    <definedName name="R.K.P1__Aluminium_Glazed_Partition">'[65]BASIC RATES'!$A$370</definedName>
    <definedName name="R.K.Rungs_SS_staggered_Patern">'[65]BASIC RATES'!$A$170</definedName>
    <definedName name="R.K.Steel_Door_Type_GD1">'[65]BASIC RATES'!$A$268</definedName>
    <definedName name="R.K.Steel_Door_Type_GD2">'[65]BASIC RATES'!$A$269</definedName>
    <definedName name="R.K.Steel_Fence_2300mm_Height">'[65]BASIC RATES'!$A$267</definedName>
    <definedName name="R.K.Steel_Gate_1800x3200">'[65]BASIC RATES'!$A$266</definedName>
    <definedName name="R.K.W1_Aluminium_glazed_window">'[65]BASIC RATES'!$A$371</definedName>
    <definedName name="R.K.W10__Glazed_window">'[65]BASIC RATES'!$A$380</definedName>
    <definedName name="R.K.W2__Aluminium_glassed_window">'[65]BASIC RATES'!$A$372</definedName>
    <definedName name="R.K.W3__Aluminium_glassed_window">'[65]BASIC RATES'!$A$373</definedName>
    <definedName name="R.K.W4_Al._frame_with_louvers">'[65]BASIC RATES'!$A$375</definedName>
    <definedName name="R.K.W6_Glazed_window">'[65]BASIC RATES'!$A$376</definedName>
    <definedName name="R.K.W7_Fixed_louvered_window">'[65]BASIC RATES'!$A$377</definedName>
    <definedName name="R.K.W8_Fixed_louver">'[65]BASIC RATES'!$A$378</definedName>
    <definedName name="R.K.W9_window">'[65]BASIC RATES'!$A$379</definedName>
    <definedName name="R.L.D2_Aluminium_framed_Plywood_door">'[65]BASIC RATES'!$A$358</definedName>
    <definedName name="R.L.D3_Pvc_Door_with_Aluminium_frame">'[65]BASIC RATES'!$A$359</definedName>
    <definedName name="R.L.D5__Timber_framed_Fire_Door">'[65]BASIC RATES'!$A$362</definedName>
    <definedName name="R.L.D8__Timber_Door">'[65]BASIC RATES'!$A$363</definedName>
    <definedName name="R.L.DW1___Door_Window">'[65]BASIC RATES'!$A$360</definedName>
    <definedName name="R.L.Supply___Installation_of_D1_solid_timber_Door">'[65]BASIC RATES'!$A$357</definedName>
    <definedName name="R.M.Aluminium_CLading">'[65]BASIC RATES'!$A$174</definedName>
    <definedName name="R.N.Ceiling_Type_C1_Metal_Linear">'[65]BASIC RATES'!$A$175</definedName>
    <definedName name="R.N.Ceiling_Type_C1_Metal_Linear_Suspended_Height_3.30m">'[65]BASIC RATES'!$A$183</definedName>
    <definedName name="R.N.Ceiling_Type_C2_PVC_Laminated">'[65]BASIC RATES'!$A$176</definedName>
    <definedName name="R.N.Ceiling_Type_C3_Metal_Clipon">'[65]BASIC RATES'!$A$177</definedName>
    <definedName name="R.N.Ceiling_Type_C4_Minaral_Fibre">'[65]BASIC RATES'!$A$179</definedName>
    <definedName name="R.N.Ceiling_Type_C4_Minaral_Fibre_Vertical">'[65]BASIC RATES'!$A$184</definedName>
    <definedName name="R.N.Ceiling_Type_C5_Coffered__Gypsum_Board_H">'[65]BASIC RATES'!$A$180</definedName>
    <definedName name="R.N.Ceiling_Type_C5_Coffered__Gypsum_Board_V">'[65]BASIC RATES'!$A$181</definedName>
    <definedName name="R.N.Ceiling_Type_C5a_Coffered__Gypsum_Decorative">'[65]BASIC RATES'!$A$185</definedName>
    <definedName name="R.N.Ceiling_Type_C5a_Coffered__Gypsum_Decorative_E.6.5m">'[65]BASIC RATES'!$A$186</definedName>
    <definedName name="R.N.Ceiling_Type_CMC_Metal">'[65]BASIC RATES'!$A$178</definedName>
    <definedName name="R.N.Gypsum_Plaster_Decoratiove_Moulder_80x100mm">'[65]BASIC RATES'!$A$182</definedName>
    <definedName name="R.P.Polycarbonate_roof_with_Powder_coated_Aluminium_frame_work">'[65]BASIC RATES'!$A$395</definedName>
    <definedName name="R.Q.63mm_dia_puddle_flange">'[65]BASIC RATES'!$A$406</definedName>
    <definedName name="R.T.100mm_hight_cement_skirting">'[65]BASIC RATES'!$A$196</definedName>
    <definedName name="R.T.100mm_hight_Marble_granite_skirting">'[65]BASIC RATES'!$A$195</definedName>
    <definedName name="R.T.100mm_hight_porcelain_Mat_finish_floor_tile_skirting">'[65]BASIC RATES'!$A$192</definedName>
    <definedName name="R.T.100mm_hight_porcelain_polished_finish_floor_tile_skirting">'[65]BASIC RATES'!$A$191</definedName>
    <definedName name="R.T.100mm_hight_timber_skirting">'[65]BASIC RATES'!$A$221</definedName>
    <definedName name="R.T.100mm_Wall_tile_Marble_Granite_Moulding_to_Lift">'[65]BASIC RATES'!$A$235</definedName>
    <definedName name="R.T.150x150_Floor_Tile_Porcelain_NonSlip_F1">'[65]BASIC RATES'!$A$206</definedName>
    <definedName name="R.T.16mm_External_Plaster_Coping">'[65]BASIC RATES'!$A$243</definedName>
    <definedName name="R.T.16mm_thick_internal_plaster_finish_semi_rough">'[65]BASIC RATES'!$A$233</definedName>
    <definedName name="R.T.16mm_thick_internal_plaster_finish_semi_rough_height_e.3.5m">'[65]BASIC RATES'!$A$241</definedName>
    <definedName name="R.T.16mm_thick_internal_plaster_finish_semi_rough_height_e.7.0m">'[65]BASIC RATES'!$A$242</definedName>
    <definedName name="R.T.16mm_thick_internal_plaster_finish_smooth">'[65]BASIC RATES'!$A$232</definedName>
    <definedName name="R.T.16mm_thick_internal_plaster_finish_smooth_height_e.3.5m">'[65]BASIC RATES'!$A$239</definedName>
    <definedName name="R.T.16mm_thick_internal_plaster_finish_smooth_height_e.7.0m">'[65]BASIC RATES'!$A$240</definedName>
    <definedName name="R.T.16mm_thick_rough_plaster_to_External_Walls">'[65]BASIC RATES'!$A$238</definedName>
    <definedName name="R.T.200mm_hight_cement_skirting">'[65]BASIC RATES'!$A$193</definedName>
    <definedName name="R.T.200mm_hight_cement_skirting_curved">'[65]BASIC RATES'!$A$194</definedName>
    <definedName name="R.T.20mm_thick_internal_soffit_plaster_Sloping_Width_e_300">'[65]BASIC RATES'!$A$244</definedName>
    <definedName name="R.T.20mm_thick_internal_soffit_plaster_Sloping_Width_ne_300">'[65]BASIC RATES'!$A$245</definedName>
    <definedName name="R.T.20mm_thick_internal_soffit_plaster_with_cement_floating">'[65]BASIC RATES'!$A$293</definedName>
    <definedName name="R.T.20mm_thk._cement_rendering_with_3mm_thk._glass_strips">'[65]BASIC RATES'!$A$339</definedName>
    <definedName name="R.T.300x300_FLoor_Tile_Mat_Finish_F14">'[65]BASIC RATES'!$A$230</definedName>
    <definedName name="R.T.300x300_Floor_Tile_Porcelain_Mat_F5">'[65]BASIC RATES'!$A$200</definedName>
    <definedName name="R.T.300x300_Floor_Tile_Porcelain_Rustic_F6">'[65]BASIC RATES'!$A$231</definedName>
    <definedName name="R.T.600x300_Floor_Tile_Porcelain_Mat_F3">'[65]BASIC RATES'!$A$188</definedName>
    <definedName name="R.T.600x300_Floor_Tile_Porcelain_Mat_F3_LM">'[65]BASIC RATES'!$A$224</definedName>
    <definedName name="R.T.600x300mm_Wall_tile_Porcelain_Polished_finish">'[65]BASIC RATES'!$A$236</definedName>
    <definedName name="R.T.600x600_Floor_Tile_Granite_Polished_F13">'[65]BASIC RATES'!$A$216</definedName>
    <definedName name="R.T.600x600_Floor_Tile_Porcelain_Polished_F2">'[65]BASIC RATES'!$A$187</definedName>
    <definedName name="R.T.600x600mm_Wall_tile_Marble_Granite">'[65]BASIC RATES'!$A$234</definedName>
    <definedName name="R.T.608x608_Vinyle_Tiles_F11">'[65]BASIC RATES'!$A$212</definedName>
    <definedName name="R.T.Cement_cut_and_Polished_finish">'[65]BASIC RATES'!$A$287</definedName>
    <definedName name="R.T.Cement_Rendering_15mm">'[65]BASIC RATES'!$A$131</definedName>
    <definedName name="R.T.Cement_Rendering_15mm_Gray_Cement_Floating">'[65]BASIC RATES'!$A$134</definedName>
    <definedName name="R.T.Cement_Rendering_20mm">'[65]BASIC RATES'!$A$132</definedName>
    <definedName name="R.T.Cement_Rendering_20mm_Gray_Cement_Floating">'[65]BASIC RATES'!$A$135</definedName>
    <definedName name="R.T.Cement_Rendering_30mm">'[65]BASIC RATES'!$A$133</definedName>
    <definedName name="R.T.Cement_Rendering_30mm_Gray_Cement_Floating">'[65]BASIC RATES'!$A$136</definedName>
    <definedName name="R.T.Cement_Rendering_with_Neat_cement_floating">'[65]BASIC RATES'!$A$201</definedName>
    <definedName name="R.T.Cement_Rendering_with_Pudlo">'[65]BASIC RATES'!$A$197</definedName>
    <definedName name="R.T.Cut_Pile_Carpet">'[65]BASIC RATES'!$A$217</definedName>
    <definedName name="R.T.Fair_face___Block_walls">'[65]BASIC RATES'!$A$384</definedName>
    <definedName name="R.T.Fair_face_for_concrete_walls">'[65]BASIC RATES'!$A$385</definedName>
    <definedName name="R.T.Faire_Face_Rubble_Facing">'[65]BASIC RATES'!$A$297</definedName>
    <definedName name="R.T.Granite_cladding">'[65]BASIC RATES'!$A$237</definedName>
    <definedName name="R.T.Granite_cladding_Internal">'[65]BASIC RATES'!$A$292</definedName>
    <definedName name="R.T.Granite_cladding_n.e_300">'[65]BASIC RATES'!$A$291</definedName>
    <definedName name="R.T.Granolathic_finish_with_Horizontal_Grooves">'[65]BASIC RATES'!$A$190</definedName>
    <definedName name="R.T.Honey_comb_repair_in_reveals">'[65]BASIC RATES'!$A$386</definedName>
    <definedName name="R.T.make_drip_edge_size_25_x_12mm">'[65]BASIC RATES'!$A$340</definedName>
    <definedName name="R.T.Plaster_Plinth_20mm_thick_with_coloured_cement_flaoting">'[65]BASIC RATES'!$A$270</definedName>
    <definedName name="R.T.Power_Float_finish_Monolothic_Concrete">'[65]BASIC RATES'!$A$189</definedName>
    <definedName name="R.T.Threshold_granite_100x25mm">'[65]BASIC RATES'!$A$199</definedName>
    <definedName name="R.T.Threshold_granite_112.5x25mm">'[65]BASIC RATES'!$A$202</definedName>
    <definedName name="R.T.Threshold_granite_150x25mm">'[65]BASIC RATES'!$A$213</definedName>
    <definedName name="R.T.Threshold_granite_200x25mm">'[65]BASIC RATES'!$A$227</definedName>
    <definedName name="R.T.Threshold_granite_225x25mm">'[65]BASIC RATES'!$A$198</definedName>
    <definedName name="R.T.Timber_Floor_F12">'[65]BASIC RATES'!$A$218</definedName>
    <definedName name="R.T.Timber_Floor_F12_900x1000">'[65]BASIC RATES'!$A$220</definedName>
    <definedName name="R.T.Timber_Steps_F12_2000x1000">'[65]BASIC RATES'!$A$219</definedName>
    <definedName name="R.T.Vanity_Counters_1250x600">'[65]BASIC RATES'!$A$204</definedName>
    <definedName name="R.T.Vanity_Counters_1825x600">'[65]BASIC RATES'!$A$203</definedName>
    <definedName name="R.T.Vanity_Counters_1962x600">'[65]BASIC RATES'!$A$211</definedName>
    <definedName name="R.T.Vanity_Counters_2040x600">'[65]BASIC RATES'!$A$223</definedName>
    <definedName name="R.T.Vanity_Counters_2487x600">'[65]BASIC RATES'!$A$215</definedName>
    <definedName name="R.T.Vanity_Counters_2500x600">'[65]BASIC RATES'!$A$205</definedName>
    <definedName name="R.T.Vanity_Counters_2530x600">'[65]BASIC RATES'!$A$225</definedName>
    <definedName name="R.T.Vanity_Counters_3115x600">'[65]BASIC RATES'!$A$228</definedName>
    <definedName name="R.T.Vanity_Counters_3990x600">'[65]BASIC RATES'!$A$222</definedName>
    <definedName name="R.T.Vanity_Counters_4038x600">'[65]BASIC RATES'!$A$214</definedName>
    <definedName name="R.T.Vanity_Counters_4490x600">'[65]BASIC RATES'!$A$226</definedName>
    <definedName name="R.T.Vanity_Counters_4500x600">'[65]BASIC RATES'!$A$207</definedName>
    <definedName name="R.T.Vanity_Counters_4587x600">'[65]BASIC RATES'!$A$208</definedName>
    <definedName name="R.T.Vanity_Counters_4650x600">'[65]BASIC RATES'!$A$209</definedName>
    <definedName name="R.T.Vanity_Counters_4665x600">'[65]BASIC RATES'!$A$229</definedName>
    <definedName name="R.T.Vanity_Counters_956x600">'[65]BASIC RATES'!$A$210</definedName>
    <definedName name="R.V.Emulsion_paint_to_concrete_faces_attached_column_to_block_wall">'[65]BASIC RATES'!$A$252</definedName>
    <definedName name="R.V.Emulsion_paint_to_concrete_faces_curved_walls_attached_column">'[65]BASIC RATES'!$A$249</definedName>
    <definedName name="R.V.Emulsion_paint_to_concrete_faces_isolated_column">'[65]BASIC RATES'!$A$250</definedName>
    <definedName name="R.V.Emulsion_paint_to_concrete_faces_walls_attached_column">'[65]BASIC RATES'!$A$248</definedName>
    <definedName name="R.V.Emulsion_paint_to_semi_rough_faces">'[65]BASIC RATES'!$A$247</definedName>
    <definedName name="R.V.Emulsion_paint_to_smooth_faces">'[65]BASIC RATES'!$A$246</definedName>
    <definedName name="R.V.Emulsion_paint_to_smooth_faces_two_to_three_coats">'[65]BASIC RATES'!$A$295</definedName>
    <definedName name="R.V.Emulsion_paint_to_soffits_concrete">'[65]BASIC RATES'!$A$253</definedName>
    <definedName name="R.V.Emulsion_paint_to_soffits_concrete_width_n.e_300mm">'[65]BASIC RATES'!$A$255</definedName>
    <definedName name="R.V.Emulsion_paint_to_soffits_smooth_faces">'[65]BASIC RATES'!$A$254</definedName>
    <definedName name="R.V.Five_Coat_Paint_System_External_walls">'[65]BASIC RATES'!$A$251</definedName>
    <definedName name="R.V.Five_Coat_Paint_System_External_walls_LM">'[65]BASIC RATES'!$A$256</definedName>
    <definedName name="R.V.Sign_Column_Corner_Guard">'[65]BASIC RATES'!$A$258</definedName>
    <definedName name="R.V.Sign_Wall__corner_guard">'[65]BASIC RATES'!$A$259</definedName>
    <definedName name="R.V.Texture_Based_Paint">'[65]BASIC RATES'!$A$257</definedName>
    <definedName name="R.V.Texture_Based_Paint_to_Concrete_Faces">'[65]BASIC RATES'!$A$294</definedName>
    <definedName name="R.V.Weathershield_paint">'[65]BASIC RATES'!$A$387</definedName>
    <definedName name="R.W.Hume_Pipe_200mm_dia">'[65]BASIC RATES'!$A$298</definedName>
    <definedName name="R.W.Hume_Pipe_300mm_dia">'[65]BASIC RATES'!$A$299</definedName>
    <definedName name="R.W.Hume_Pipe_400mm_dia">'[65]BASIC RATES'!$A$300</definedName>
    <definedName name="R.W.Hume_Pipe_600mm_dia">'[65]BASIC RATES'!$A$301</definedName>
    <definedName name="R.W.Manhole_Garbage_Waste_450x450x450">'[65]BASIC RATES'!$A$317</definedName>
    <definedName name="R.W.Manhole_Garbage_Waste_450x450x600">'[65]BASIC RATES'!$A$318</definedName>
    <definedName name="R.W.Manhole_Grease_Trap_2000x1000x1200">'[65]BASIC RATES'!$A$319</definedName>
    <definedName name="R.W.Manhole_Sewer_1000x1000x1075">'[65]BASIC RATES'!$A$309</definedName>
    <definedName name="R.W.Manhole_Sewer_1000x1000x1200">'[65]BASIC RATES'!$A$310</definedName>
    <definedName name="R.W.Manhole_Sewer_1000x1000x950">'[65]BASIC RATES'!$A$308</definedName>
    <definedName name="R.W.Manhole_Sewer_450x450x450">'[65]BASIC RATES'!$A$302</definedName>
    <definedName name="R.W.Manhole_Sewer_600x600x500">'[65]BASIC RATES'!$A$303</definedName>
    <definedName name="R.W.Manhole_Sewer_600x600x650">'[65]BASIC RATES'!$A$304</definedName>
    <definedName name="R.W.Manhole_Sewer_900x900x775">'[65]BASIC RATES'!$A$305</definedName>
    <definedName name="R.W.Manhole_Sewer_900x900x875">'[65]BASIC RATES'!$A$306</definedName>
    <definedName name="R.W.Manhole_Sewer_900x900x900">'[65]BASIC RATES'!$A$307</definedName>
    <definedName name="R.W.Manhole_Sewer_Intercepter_1000x1000x1300">'[65]BASIC RATES'!$A$311</definedName>
    <definedName name="R.W.Manhole_Storm_Water_1200x1200x1250">'[65]BASIC RATES'!$A$320</definedName>
    <definedName name="R.W.Manhole_Storm_Water_1200x1200x2000">'[65]BASIC RATES'!$A$324</definedName>
    <definedName name="R.W.Manhole_Storm_Water_600x600x300">'[65]BASIC RATES'!$A$323</definedName>
    <definedName name="R.W.Manhole_Storm_Water_800x800x800">'[65]BASIC RATES'!$A$322</definedName>
    <definedName name="R.W.Manhole_Storm_Water_900x900x900">'[65]BASIC RATES'!$A$321</definedName>
    <definedName name="R.W.Manhole_waste_600x600x500">'[65]BASIC RATES'!$A$312</definedName>
    <definedName name="R.W.Manhole_waste_600x600x650">'[65]BASIC RATES'!$A$313</definedName>
    <definedName name="R.W.Manhole_waste_trap_300x300x200">'[65]BASIC RATES'!$A$314</definedName>
    <definedName name="R.W.Manhole_waste_trap_900x900x725">'[65]BASIC RATES'!$A$315</definedName>
    <definedName name="R.W.Manhole_waste_trap_900x900x750">'[65]BASIC RATES'!$A$316</definedName>
    <definedName name="R.X.220x110x80mm_Interlocking_Paving_Block">'[65]BASIC RATES'!$A$272</definedName>
    <definedName name="R.X.450x450x50mm_prcast_paving_slabs">'[65]BASIC RATES'!$A$273</definedName>
    <definedName name="R.X.900x250x100mm_RCC_precast_kerb">'[65]BASIC RATES'!$A$274</definedName>
    <definedName name="R.X.Automatic_Gate_Barrier">'[65]BASIC RATES'!$A$271</definedName>
    <definedName name="R_">[24]A!#REF!</definedName>
    <definedName name="R_D">#REF!</definedName>
    <definedName name="R_DATA">#REF!</definedName>
    <definedName name="raams">#REF!</definedName>
    <definedName name="RAASDRASDRYYASY" hidden="1">{"PriceSheetNoMargins",#N/A,FALSE,"PriceSheet"}</definedName>
    <definedName name="RADAR">[6]radar!$F$10</definedName>
    <definedName name="rag.600">#REF!</definedName>
    <definedName name="rag.b">#REF!</definedName>
    <definedName name="rag250x250">[55]Factors!$T$382</definedName>
    <definedName name="rag500x500">[55]Factors!$T$383</definedName>
    <definedName name="railingaluminium">#REF!</definedName>
    <definedName name="railingaluwallmounted">'[71]Build Up rate'!$D$69</definedName>
    <definedName name="railinggalvanized">#REF!</definedName>
    <definedName name="railingssteel">#REF!</definedName>
    <definedName name="railingssteelwallmounted">#REF!</definedName>
    <definedName name="railingsteel">#REF!</definedName>
    <definedName name="railingwallmounted">#REF!</definedName>
    <definedName name="raj">#REF!</definedName>
    <definedName name="RAJESH">#REF!</definedName>
    <definedName name="ram">#REF!</definedName>
    <definedName name="range">[264]RANGE!$A$8:$B$28</definedName>
    <definedName name="range1">#REF!</definedName>
    <definedName name="range11">#REF!</definedName>
    <definedName name="range2">[265]BOM!$K$1:$T$65536</definedName>
    <definedName name="RANGE21">#REF!</definedName>
    <definedName name="range3">#REF!</definedName>
    <definedName name="RANGE5">'[266]costing sheet'!$K$1:$Q$4092</definedName>
    <definedName name="Ranhxay" hidden="1">{"'Sheet1'!$L$16"}</definedName>
    <definedName name="rare">#REF!</definedName>
    <definedName name="rarewt" hidden="1">{#N/A,#N/A,FALSE,"CCTV"}</definedName>
    <definedName name="RatAna">#REF!</definedName>
    <definedName name="Rate_type">#REF!</definedName>
    <definedName name="rate11">#REF!</definedName>
    <definedName name="Rates">[238]Rates!$B:$E</definedName>
    <definedName name="RATIO">#REF!</definedName>
    <definedName name="rawl_plug">#REF!</definedName>
    <definedName name="rb" hidden="1">#REF!</definedName>
    <definedName name="RB7.4" hidden="1">#REF!</definedName>
    <definedName name="RBDCoad">[267]RBD!$F:$H</definedName>
    <definedName name="Rc_Costs">#REF!</definedName>
    <definedName name="RC_Mhrs">#REF!</definedName>
    <definedName name="RCArea" hidden="1">#REF!</definedName>
    <definedName name="rcc">#REF!</definedName>
    <definedName name="rcc_columns">#REF!</definedName>
    <definedName name="RCCA" hidden="1">{"'Sheet1'!$A$1:$R$58"}</definedName>
    <definedName name="RCdrain600x1000">#N/A</definedName>
    <definedName name="rchute1">#REF!</definedName>
    <definedName name="rchute2">#REF!</definedName>
    <definedName name="rClient">'[29]Raw Data'!$D$7</definedName>
    <definedName name="RCpile200Start9m">#N/A</definedName>
    <definedName name="rcwbgl">#REF!</definedName>
    <definedName name="rcwbgl2">#REF!</definedName>
    <definedName name="rDate">'[29]Raw Data'!$D$5</definedName>
    <definedName name="rDesc">'[29]Raw Data'!$D$9</definedName>
    <definedName name="RDX">#REF!</definedName>
    <definedName name="Re_En">[268]Summary!$A$2,[268]Summary!$A$1:$H$4,[268]Summary!$A$7:$B$7,[268]Summary!$A$6:$H$7,[268]Summary!$A$8:$H$8,[268]Summary!$A$9:$H$10,[268]Summary!$A$11:$H$12,[268]Summary!$A$13:$H$14,[268]Summary!$A$15:$H$16,[268]Summary!$A$17:$H$18,[268]Summary!$A$19:$H$21,[268]Summary!$A$22:$H$23</definedName>
    <definedName name="RE_SIZE">#REF!</definedName>
    <definedName name="ReaderProximity">[125]CCTV_EST1!#REF!</definedName>
    <definedName name="ReaderWiegand">'[155]ACS(1)'!#REF!</definedName>
    <definedName name="Rear">[269]COLUMN!#REF!</definedName>
    <definedName name="rear1">[269]COLUMN!#REF!</definedName>
    <definedName name="REARS">[269]COLUMN!#REF!</definedName>
    <definedName name="ReasonForDiff">#REF!</definedName>
    <definedName name="rebarperton">#REF!</definedName>
    <definedName name="rebarton">'[71]Build Up rate'!$D$7</definedName>
    <definedName name="rec">'[270]SAN REDUCED 1'!#REF!</definedName>
    <definedName name="RECEPT">#REF!</definedName>
    <definedName name="recess">#REF!</definedName>
    <definedName name="RECON">'[266]Main-Material'!#REF!</definedName>
    <definedName name="record">#REF!</definedName>
    <definedName name="rect_4_415">#REF!</definedName>
    <definedName name="RED">#REF!</definedName>
    <definedName name="redo" hidden="1">{#N/A,#N/A,FALSE,"ACQ_GRAPHS";#N/A,#N/A,FALSE,"T_1 GRAPHS";#N/A,#N/A,FALSE,"T_2 GRAPHS";#N/A,#N/A,FALSE,"COMB_GRAPHS"}</definedName>
    <definedName name="REERHAEHRA" hidden="1">{"'Sheet1'!$A$1:$R$58"}</definedName>
    <definedName name="Ref._No.____17169_GA_2006">"range4"</definedName>
    <definedName name="Ref.gas">[66]Price!$D$113</definedName>
    <definedName name="Ref.liq">[66]Price!$D$112</definedName>
    <definedName name="RefMWeGross">#REF!</definedName>
    <definedName name="RefPlant">#REF!</definedName>
    <definedName name="RefPlantBasis">#REF!</definedName>
    <definedName name="RefPlantDate">#REF!</definedName>
    <definedName name="RefPlantPPH">#REF!</definedName>
    <definedName name="REG">#REF!</definedName>
    <definedName name="REGION">#REF!</definedName>
    <definedName name="region_depts">#REF!</definedName>
    <definedName name="RegionTable">#REF!</definedName>
    <definedName name="REGIONYTD">#REF!</definedName>
    <definedName name="REGULAR_STAFF">#REF!</definedName>
    <definedName name="REGULAR_STAFF_ENTRY">#REF!</definedName>
    <definedName name="regulator">#REF!</definedName>
    <definedName name="REHEQTH" hidden="1">{"'Sheet1'!$A$1:$R$58"}</definedName>
    <definedName name="rehh">#REF!</definedName>
    <definedName name="reimb">'[29]Raw Data'!#REF!</definedName>
    <definedName name="Reinforced_concrete">#REF!</definedName>
    <definedName name="Reinstate">#REF!</definedName>
    <definedName name="Reinstatement">#REF!</definedName>
    <definedName name="Relocation_Allowance">'[29]Raw Data'!$I$25:$J$26</definedName>
    <definedName name="Remarks">#REF!</definedName>
    <definedName name="Remeasurement">#REF!</definedName>
    <definedName name="removalonly">#REF!</definedName>
    <definedName name="RemoveSurcharge">#N/A</definedName>
    <definedName name="REP">#REF!</definedName>
    <definedName name="repet">"$#REF!.$#REF!$#REF!"</definedName>
    <definedName name="repet_10">"$#REF!.$#REF!$#REF!"</definedName>
    <definedName name="repet_9">"$#REF!.$#REF!$#REF!"</definedName>
    <definedName name="repeterpanal">"$#REF!.$AC$28"</definedName>
    <definedName name="report">#REF!</definedName>
    <definedName name="report1" hidden="1">{#N/A,#N/A,FALSE,"特殊室（ＢＱ表）"}</definedName>
    <definedName name="report2" hidden="1">{#N/A,#N/A,FALSE,"特殊室（ＢＱ表）"}</definedName>
    <definedName name="ReportingHierarchy">#REF!</definedName>
    <definedName name="reportlist">[133]Input!$L$13:$L$32</definedName>
    <definedName name="reports">[133]Input!$E$52</definedName>
    <definedName name="ReportVersion">[133]Input!$B$12</definedName>
    <definedName name="Request">#REF!</definedName>
    <definedName name="RES">#REF!</definedName>
    <definedName name="resal_rate">#REF!</definedName>
    <definedName name="resale_cost">#REF!</definedName>
    <definedName name="ResaleComm">'[110]Dist Controls'!#REF!</definedName>
    <definedName name="ResaleResi">#REF!</definedName>
    <definedName name="resansc">'[132]NEW PRODUCT SALES FORCE'!$C$19</definedName>
    <definedName name="ResDoa">'[164]Distributor Details'!$G$3:$G$10</definedName>
    <definedName name="resetamountline">#REF!</definedName>
    <definedName name="resetstatline">#REF!</definedName>
    <definedName name="ResiEscRate">#REF!</definedName>
    <definedName name="ResiOHOther">#REF!</definedName>
    <definedName name="resource">'[271]Bill No. 2 - Carpark'!$A$1:$C$97</definedName>
    <definedName name="Response_Cost">#REF!</definedName>
    <definedName name="ResPricing">#REF!</definedName>
    <definedName name="rEstimator">'[29]Raw Data'!$D$11</definedName>
    <definedName name="RESTR">#REF!</definedName>
    <definedName name="Restructuring_charges_growth_fore">#REF!</definedName>
    <definedName name="Retail">#REF!</definedName>
    <definedName name="retail.cfa">[126]Summary!$E$2</definedName>
    <definedName name="RETAINING_WALL">#REF!</definedName>
    <definedName name="Retaining_Walls_Data">#REF!</definedName>
    <definedName name="Retention_percent1">#REF!</definedName>
    <definedName name="Retention_percent2">#REF!</definedName>
    <definedName name="rev_account">'[273]Calc Inputs'!$B$16</definedName>
    <definedName name="rev_appl">'[273]Calc Inputs'!$B$19</definedName>
    <definedName name="rev_category">'[273]Calc Inputs'!$B$15</definedName>
    <definedName name="rev_date">'[273]Calc Inputs'!$B$17</definedName>
    <definedName name="rev_freq">'[273]Calc Inputs'!$B$18</definedName>
    <definedName name="Rev_No">#REF!</definedName>
    <definedName name="rev_share">#REF!</definedName>
    <definedName name="rev_share_year">#REF!</definedName>
    <definedName name="RevDate">#REF!</definedName>
    <definedName name="Revision">#REF!</definedName>
    <definedName name="revision1">#REF!</definedName>
    <definedName name="REW" hidden="1">#REF!</definedName>
    <definedName name="RFcover">'[76]Ra  stair'!#REF!</definedName>
    <definedName name="rfloor">#REF!</definedName>
    <definedName name="RFQ" hidden="1">{#N/A,#N/A,FALSE,"BOX RFQ SHEET"}</definedName>
    <definedName name="RFstructure">'[76]Ra  stair'!#REF!</definedName>
    <definedName name="RFTGLKYHY">#REF!</definedName>
    <definedName name="RFV" hidden="1">{#N/A,#N/A,FALSE,"CCTV"}</definedName>
    <definedName name="RG.1">#REF!</definedName>
    <definedName name="rg.10">#REF!</definedName>
    <definedName name="RG.2">#REF!</definedName>
    <definedName name="RG.3">#REF!</definedName>
    <definedName name="RG.4">#REF!</definedName>
    <definedName name="RG.5">#REF!</definedName>
    <definedName name="rg.6">#REF!</definedName>
    <definedName name="rg.7">#REF!</definedName>
    <definedName name="rg.8">#REF!</definedName>
    <definedName name="rg.9">#REF!</definedName>
    <definedName name="RGERGRG" hidden="1">#REF!</definedName>
    <definedName name="RGFGFTQWRGFT" hidden="1">{"PriceSheetNoMargins",#N/A,FALSE,"PriceSheet"}</definedName>
    <definedName name="rgtawerg" hidden="1">{"PriceSheetNoMargins",#N/A,FALSE,"PriceSheet"}</definedName>
    <definedName name="RGTBHDGBHADGB" hidden="1">{"PriceSheetNoMargins",#N/A,FALSE,"PriceSheet"}</definedName>
    <definedName name="RHS">#REF!</definedName>
    <definedName name="ridge.t">#REF!</definedName>
    <definedName name="rinolclear">#REF!</definedName>
    <definedName name="rinolcr1">#REF!</definedName>
    <definedName name="rinolcr2">#REF!</definedName>
    <definedName name="rinolcr3">#REF!</definedName>
    <definedName name="rinolep">#REF!</definedName>
    <definedName name="rinolepoxy">#REF!</definedName>
    <definedName name="rinolpu700">#REF!</definedName>
    <definedName name="rinolstd">#REF!</definedName>
    <definedName name="riser">#REF!</definedName>
    <definedName name="Riser110">#REF!</definedName>
    <definedName name="Riser32">#REF!</definedName>
    <definedName name="risk">#REF!</definedName>
    <definedName name="RiskAfterRecalcMacro">"FailureLoop"</definedName>
    <definedName name="RiskAutoStopPercChange">1.5</definedName>
    <definedName name="RiskBeforeSimMacro">"Initialise_Model"</definedName>
    <definedName name="RiskCollectDistributionSamples">2</definedName>
    <definedName name="RiskCorrelationSheet">'[29]Raw Data'!#REF!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iverpebble">#REF!</definedName>
    <definedName name="rkd" hidden="1">{#N/A,#N/A,FALSE,"CCTV"}</definedName>
    <definedName name="rLocation">'[29]Raw Data'!$D$8</definedName>
    <definedName name="RM">#REF!</definedName>
    <definedName name="RMB">#REF!</definedName>
    <definedName name="rmkpimp">#REF!</definedName>
    <definedName name="rmkploc">#REF!</definedName>
    <definedName name="RNAME">#REF!</definedName>
    <definedName name="RND">#REF!</definedName>
    <definedName name="RnD_expense_fore">#REF!</definedName>
    <definedName name="RnD_expense_growth_fore">#REF!</definedName>
    <definedName name="RnD_expenses_fore">#REF!</definedName>
    <definedName name="RNN">[19]COLUMN!#REF!</definedName>
    <definedName name="Road">#REF!</definedName>
    <definedName name="Road_Diversion">#REF!</definedName>
    <definedName name="Roads">#REF!</definedName>
    <definedName name="ROADWAY_FIXT">#REF!</definedName>
    <definedName name="roof2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Roofstructure">'[76]Ra  stair'!#REF!</definedName>
    <definedName name="Room_No.">#REF!</definedName>
    <definedName name="Room_Reference">#REF!</definedName>
    <definedName name="ROUND">#REF!</definedName>
    <definedName name="Round_Column_Data">#REF!</definedName>
    <definedName name="ROUND_COLUMNS">#REF!</definedName>
    <definedName name="ROW">#REF!</definedName>
    <definedName name="rowend">[133]Input!$B$125</definedName>
    <definedName name="rowref">#REF!</definedName>
    <definedName name="RowRIFRollL">[110]Forecast!#REF!</definedName>
    <definedName name="RowRIFRollN">[110]Forecast!#REF!</definedName>
    <definedName name="RowRIFRollO">[110]Forecast!#REF!</definedName>
    <definedName name="RowRIFRollS">[110]Forecast!#REF!</definedName>
    <definedName name="rowstart">[133]Input!$B$52</definedName>
    <definedName name="RP">#REF!</definedName>
    <definedName name="RPI54.1">#REF!</definedName>
    <definedName name="rplab">"$#REF!.$Y$26"</definedName>
    <definedName name="rpmat">"$#REF!.$AC$26"</definedName>
    <definedName name="RPP_Typ">[261]Definitions!$B$4</definedName>
    <definedName name="rProjectNo">'[29]Raw Data'!$D$6</definedName>
    <definedName name="Rpt_CurrYr">#REF!</definedName>
    <definedName name="rr" hidden="1">#REF!</definedName>
    <definedName name="rrawt" hidden="1">{"PriceSheetNoMargins",#N/A,FALSE,"PriceSheet"}</definedName>
    <definedName name="RRERW" hidden="1">{#N/A,#N/A,FALSE,"CCTV"}</definedName>
    <definedName name="RRGHSDFHSDFH" hidden="1">{"PriceSheetNoMargins",#N/A,FALSE,"PriceSheet"}</definedName>
    <definedName name="RRHHH">#REF!</definedName>
    <definedName name="rrqrer">[28]!rrqrer</definedName>
    <definedName name="rrrr">#REF!</definedName>
    <definedName name="rrrrrrrrrrrrrrrrrrrrrrrrrrrrrrrrae" hidden="1">{"PriceSheetNoMargins",#N/A,FALSE,"PriceSheet"}</definedName>
    <definedName name="RRRWA\" hidden="1">{"PriceSheetNoMargins",#N/A,FALSE,"PriceSheet"}</definedName>
    <definedName name="RRTTG" hidden="1">{"PriceSheetNoMargins",#N/A,FALSE,"PriceSheet"}</definedName>
    <definedName name="rrwre">#REF!</definedName>
    <definedName name="rshutter1">#REF!</definedName>
    <definedName name="rshutter2">#REF!</definedName>
    <definedName name="rshutter3">#REF!</definedName>
    <definedName name="rshutter4">#REF!</definedName>
    <definedName name="rshutter5">#REF!</definedName>
    <definedName name="rshutter6">#REF!</definedName>
    <definedName name="rsktg">#REF!</definedName>
    <definedName name="RsmName">'[164]Distributor Details'!$D$3:$D$16</definedName>
    <definedName name="rt1e">'[274]RT2-D'!#REF!</definedName>
    <definedName name="rt2d">'[274]RT2-D'!#REF!</definedName>
    <definedName name="RTAWRT" hidden="1">{"PriceSheetNoMargins",#N/A,FALSE,"PriceSheet"}</definedName>
    <definedName name="rtertaqtwer" hidden="1">{"PriceSheetNoMargins",#N/A,FALSE,"PriceSheet"}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r">'[110]Bill 5 - Carpark'!#REF!</definedName>
    <definedName name="rtrg">#REF!</definedName>
    <definedName name="rtrrrrrtrtr" hidden="1">{#N/A,#N/A,FALSE,"Cust.Disc.Profile";#N/A,#N/A,FALSE,"Referral 1";#N/A,#N/A,FALSE,"Referral 2";#N/A,#N/A,FALSE,"Referral 3";#N/A,#N/A,FALSE,"Approval+Reportback "}</definedName>
    <definedName name="RTRTRT" hidden="1">{"PriceSheetNoMargins",#N/A,FALSE,"PriceSheet"}</definedName>
    <definedName name="rtrtrtrtrtrtrtrtrtrtrtrt">#REF!</definedName>
    <definedName name="RTY" hidden="1">{"'Sheet1'!$A$1:$R$58"}</definedName>
    <definedName name="rub">#REF!</definedName>
    <definedName name="rubberwall">#REF!</definedName>
    <definedName name="ruy">#REF!</definedName>
    <definedName name="rw">#REF!</definedName>
    <definedName name="rwaqgftr" hidden="1">{"PriceSheetNoMargins",#N/A,FALSE,"PriceSheet"}</definedName>
    <definedName name="rwatt">#REF!</definedName>
    <definedName name="rwdp">#REF!</definedName>
    <definedName name="rwmf">#REF!</definedName>
    <definedName name="rWorkWeek">'[29]Raw Data'!$G$11</definedName>
    <definedName name="RWSDVSDAVGDV" hidden="1">{"PriceSheetNoMargins",#N/A,FALSE,"PriceSheet"}</definedName>
    <definedName name="rwwwwwwwwwwwwwwwww" hidden="1">{"PriceSheetNoMargins",#N/A,FALSE,"PriceSheet"}</definedName>
    <definedName name="RYJURYDJUDJU" hidden="1">{"PriceSheetNoMargins",#N/A,FALSE,"PriceSheet"}</definedName>
    <definedName name="RYRYUDRJUS" hidden="1">{"PriceSheetNoMargins",#N/A,FALSE,"PriceSheet"}</definedName>
    <definedName name="S.2000_x_1000mm_size_Aluminium_louvers">[65]RESOURCES!$A$356</definedName>
    <definedName name="S.2900x1000mm_size_aluminium_louvers">[65]RESOURCES!$A$357</definedName>
    <definedName name="S.38mm_thk._963_x_2269mm_size_solid_timber_door">[65]RESOURCES!$A$303</definedName>
    <definedName name="S.40x40x6mm_Ms_Angle_Iron_for_S_C_Nosing_by_Pit_top_railings">[65]RESOURCES!$A$354</definedName>
    <definedName name="S.Allow_for_Fabricate_and_FIx_Silt_Trap_for_Dewatering">[65]RESOURCES!$A$51</definedName>
    <definedName name="S.Aluminium_Clading">[65]RESOURCES!$A$144</definedName>
    <definedName name="S.Aluminium_frame_work___D2">[65]RESOURCES!$A$310</definedName>
    <definedName name="S.Aluminium_frame_work___D3">[65]RESOURCES!$A$311</definedName>
    <definedName name="S.Application_of_Barra_Emulsion">[65]RESOURCES!$A$344</definedName>
    <definedName name="S.Automatic_Gate_Barrier">[65]RESOURCES!$A$201</definedName>
    <definedName name="S.Barrel_Bolt___Pull_ring___Brass">[65]RESOURCES!$A$307</definedName>
    <definedName name="s.Carpark_Safty_Accessories">[65]RESOURCES!$A$196</definedName>
    <definedName name="S.Casr_Iron_Grating">[65]RESOURCES!$A$131</definedName>
    <definedName name="S.CD__Door_suuplied_by_Sharp_line">[65]RESOURCES!$A$324</definedName>
    <definedName name="S.CD1__Door_supplied_by_Sharp_line">[65]RESOURCES!$A$326</definedName>
    <definedName name="S.CD2__Door_supplied_by_Sharp_line">[65]RESOURCES!$A$325</definedName>
    <definedName name="S.Ceiling">[65]RESOURCES!$A$145</definedName>
    <definedName name="S.Cement_cut_and_polished_finish">[65]RESOURCES!$A$210</definedName>
    <definedName name="S.Concrete_Breaking_Sub_Contractor">[65]RESOURCES!$A$41</definedName>
    <definedName name="S.construction_joint_by_FINCO">[65]RESOURCES!$A$345</definedName>
    <definedName name="S.Cut_Pile_Carpet">[65]RESOURCES!$A$169</definedName>
    <definedName name="S.D1_Timber_frame_work">[65]RESOURCES!$A$302</definedName>
    <definedName name="S.D11__Door_supplied_by_Sharp_line">[65]RESOURCES!$A$321</definedName>
    <definedName name="S.D14__Door_supplied_by_Sharp_line">[65]RESOURCES!$A$322</definedName>
    <definedName name="S.D15__Door_supplied_by_Sharp_line">[65]RESOURCES!$A$323</definedName>
    <definedName name="S.D4_Door_Supplied_by_Sharp_line">[65]RESOURCES!$A$317</definedName>
    <definedName name="S.D5_Door_suuplied_by_Instyle">[65]RESOURCES!$A$318</definedName>
    <definedName name="S.D8__Door_supplied_by_Instyle">[65]RESOURCES!$A$319</definedName>
    <definedName name="S.D9__Door_by_Sharp_line">[65]RESOURCES!$A$320</definedName>
    <definedName name="S.Damper">[66]Price!$D$76</definedName>
    <definedName name="S.Deflection_Monitering_System">[65]RESOURCES!$A$219</definedName>
    <definedName name="S.Disposal_of_earth">[65]RESOURCES!$A$348</definedName>
    <definedName name="S.earth_work_support___planking___strtting___by_sub_contractor">[65]RESOURCES!$A$290</definedName>
    <definedName name="S.F1__fanlight_by_sharp_line">[65]RESOURCES!$A$337</definedName>
    <definedName name="S.Faire_Face_Rubble_Facing">[65]RESOURCES!$A$235</definedName>
    <definedName name="s.Five_Coat_Paint_System">[65]RESOURCES!$A$192</definedName>
    <definedName name="S.Fixing_Door">[65]RESOURCES!$A$308</definedName>
    <definedName name="S.GA_Ladder">[65]RESOURCES!$A$138</definedName>
    <definedName name="S.GI_Hand_rail_for_walk_ways_by_Pit_top_railings">[65]RESOURCES!$A$353</definedName>
    <definedName name="S.GI_Hand_rail_with_Brackets_by_Pit_top_Railings">[65]RESOURCES!$A$352</definedName>
    <definedName name="S.Granite_Threshold">[65]RESOURCES!$A$160</definedName>
    <definedName name="S.Granite_Work">[65]RESOURCES!$A$233</definedName>
    <definedName name="S.House_number_identification_board_by_S_C">[65]RESOURCES!$A$338</definedName>
    <definedName name="S.L.WALL">#REF!</definedName>
    <definedName name="S.olycarbonate_roof_with_frame_work_by_S_C">[65]RESOURCES!$A$355</definedName>
    <definedName name="S.P1__Aluminium_Glazed_Partition">[65]RESOURCES!$A$327</definedName>
    <definedName name="S.Pile_Hacking">[65]RESOURCES!$A$217</definedName>
    <definedName name="S.Repiare_Construction_Joint">[65]RESOURCES!$A$231</definedName>
    <definedName name="S.Rock_Blasting_Subcontractor">[65]RESOURCES!$A$40</definedName>
    <definedName name="s.s.5">#REF!</definedName>
    <definedName name="s.s.5_10">"$#REF!.$G$34"</definedName>
    <definedName name="s.s.5_4">#REF!</definedName>
    <definedName name="s.s.5_5">#REF!</definedName>
    <definedName name="s.s.5_9">"$#REF!.$G$34"</definedName>
    <definedName name="s.s.75">#REF!</definedName>
    <definedName name="s.s.75_10">"$#REF!.$G$33"</definedName>
    <definedName name="s.s.75_4">#REF!</definedName>
    <definedName name="s.s.75_5">#REF!</definedName>
    <definedName name="s.s.75_9">"$#REF!.$G$33"</definedName>
    <definedName name="S.S.WALL">#REF!</definedName>
    <definedName name="s.s1">#REF!</definedName>
    <definedName name="s.s1.5">#REF!</definedName>
    <definedName name="s.s1.5_10">"$#REF!.$G$31"</definedName>
    <definedName name="s.s1.5_4">#REF!</definedName>
    <definedName name="s.s1.5_5">#REF!</definedName>
    <definedName name="s.s1.5_9">"$#REF!.$G$31"</definedName>
    <definedName name="s.s1_10">"$#REF!.$G$32"</definedName>
    <definedName name="s.s1_4">#REF!</definedName>
    <definedName name="s.s1_5">#REF!</definedName>
    <definedName name="s.s1_9">"$#REF!.$G$32"</definedName>
    <definedName name="s.s2">#REF!</definedName>
    <definedName name="s.s2.5">#REF!</definedName>
    <definedName name="s.s2.5_10">"$#REF!.$G$29"</definedName>
    <definedName name="s.s2.5_4">#REF!</definedName>
    <definedName name="s.s2.5_5">#REF!</definedName>
    <definedName name="s.s2.5_9">"$#REF!.$G$29"</definedName>
    <definedName name="s.s2_10">"$#REF!.$G$30"</definedName>
    <definedName name="s.s2_4">#REF!</definedName>
    <definedName name="s.s2_5">#REF!</definedName>
    <definedName name="s.s2_9">"$#REF!.$G$30"</definedName>
    <definedName name="s.s3">#REF!</definedName>
    <definedName name="s.s3_10">"$#REF!.$G$28"</definedName>
    <definedName name="s.s3_4">#REF!</definedName>
    <definedName name="s.s3_5">#REF!</definedName>
    <definedName name="s.s3_9">"$#REF!.$G$28"</definedName>
    <definedName name="s.s4">#REF!</definedName>
    <definedName name="s.s4_10">"$#REF!.$G$27"</definedName>
    <definedName name="s.s4_4">#REF!</definedName>
    <definedName name="s.s4_5">#REF!</definedName>
    <definedName name="s.s4_9">"$#REF!.$G$27"</definedName>
    <definedName name="s.s6">#REF!</definedName>
    <definedName name="s.s6_10">"$#REF!.$G$26"</definedName>
    <definedName name="s.s6_4">#REF!</definedName>
    <definedName name="s.s6_5">#REF!</definedName>
    <definedName name="s.s6_9">"$#REF!.$G$26"</definedName>
    <definedName name="S.Soil_stabilisation_with_chemical_grouting">[65]RESOURCES!$A$216</definedName>
    <definedName name="S.SS_Rungs">[65]RESOURCES!$A$137</definedName>
    <definedName name="S.Stainless_Steel">[65]RESOURCES!$A$232</definedName>
    <definedName name="S.Steel_Gate_and_Fence">[65]RESOURCES!$A$198</definedName>
    <definedName name="S.Supply___applying_of_paint">[65]RESOURCES!$A$306</definedName>
    <definedName name="S.Termite_Treatment">[65]RESOURCES!$A$52</definedName>
    <definedName name="s.Texture_Based_Paint_System">[65]RESOURCES!$A$193</definedName>
    <definedName name="S.Timber_Earthwork_Supports">[65]RESOURCES!$A$274</definedName>
    <definedName name="S.Timber_Flooring">[65]RESOURCES!$A$170</definedName>
    <definedName name="S.Timber_Skirting">[65]RESOURCES!$A$171</definedName>
    <definedName name="S.Vinyle_Carpet_Delamage">[65]RESOURCES!$A$166</definedName>
    <definedName name="S.W1_Aluminium_Window_by_sub_contractor">[65]RESOURCES!$A$316</definedName>
    <definedName name="S.W10__by_sharp_line">[65]RESOURCES!$A$336</definedName>
    <definedName name="S.W2___by_sharp_line">[65]RESOURCES!$A$328</definedName>
    <definedName name="S.W3__by_sharp_line">[65]RESOURCES!$A$329</definedName>
    <definedName name="S.W4__Window_by_sharp_line">[65]RESOURCES!$A$331</definedName>
    <definedName name="S.W5__Pergola">[65]RESOURCES!$A$330</definedName>
    <definedName name="S.W6_Window_supplied_by_sharp_line">[65]RESOURCES!$A$332</definedName>
    <definedName name="S.W7_Window_by_sharp_line">[65]RESOURCES!$A$333</definedName>
    <definedName name="S.W8__Louver_by_Sharp_line">[65]RESOURCES!$A$334</definedName>
    <definedName name="S.W9_window_by_sharp_line">[65]RESOURCES!$A$335</definedName>
    <definedName name="S.Waterproofing_Subcontractor">[65]RESOURCES!$A$116</definedName>
    <definedName name="s___0">#REF!</definedName>
    <definedName name="S_D_S_D___D__AP">#N/A</definedName>
    <definedName name="S_N">#REF!</definedName>
    <definedName name="S_NO">#REF!</definedName>
    <definedName name="S_Strobr">#REF!</definedName>
    <definedName name="S0">#REF!</definedName>
    <definedName name="s110w">'[201]Unit Rates-Duty Free'!$AA$219</definedName>
    <definedName name="s160w">'[201]Unit Rates-Duty Free'!$AA$207</definedName>
    <definedName name="S1sbm">#REF!</definedName>
    <definedName name="S2Sbm">#REF!</definedName>
    <definedName name="S304L_Sheet_cost">#REF!</definedName>
    <definedName name="S3Sbm">#REF!</definedName>
    <definedName name="S4Sbm">#REF!</definedName>
    <definedName name="s50w">'[201]Unit Rates-Duty Free'!$AA$233</definedName>
    <definedName name="SA.1">#REF!</definedName>
    <definedName name="SA.2">#REF!</definedName>
    <definedName name="SA.3">#REF!</definedName>
    <definedName name="SA.4">#REF!</definedName>
    <definedName name="SA.5">#REF!</definedName>
    <definedName name="SAB">[1]内訳書!#REF!</definedName>
    <definedName name="SAD">#REF!</definedName>
    <definedName name="sadfsd">'[61]Cash Flow'!#REF!</definedName>
    <definedName name="safdasg">#REF!</definedName>
    <definedName name="SAG">[66]Price!$D$85</definedName>
    <definedName name="sag1200x900">[55]Factors!$I$385</definedName>
    <definedName name="sag300x300">[55]Factors!$I$382</definedName>
    <definedName name="sag350x350">[55]Factors!$I$383</definedName>
    <definedName name="sag400x400">[55]Factors!$I$384</definedName>
    <definedName name="sag450x300">[55]Factors!$I$387</definedName>
    <definedName name="sag500x500">[55]Factors!$I$386</definedName>
    <definedName name="sagv">#REF!</definedName>
    <definedName name="Sal.Escal_Korean">#REF!</definedName>
    <definedName name="Sal.Escal_Local.Reg">#REF!</definedName>
    <definedName name="Sal.Escal_Third.N">#REF!</definedName>
    <definedName name="Salary_Korean">#REF!</definedName>
    <definedName name="Salary_Local.Reg">#REF!</definedName>
    <definedName name="Salary_Third.N">#REF!</definedName>
    <definedName name="Sales_growth_avg">#REF!</definedName>
    <definedName name="SalesCommC">'[110]Dist Controls'!#REF!</definedName>
    <definedName name="salesCommN">'[110]Dist Controls'!#REF!</definedName>
    <definedName name="SalesCommR">'[110]Dist Controls'!#REF!</definedName>
    <definedName name="SalesCommS">'[110]Dist Controls'!#REF!</definedName>
    <definedName name="SALESYTD">'[275]SLS CM'!#REF!</definedName>
    <definedName name="SAM">#REF!</definedName>
    <definedName name="samp">#REF!</definedName>
    <definedName name="san">'[75]DETAIL '!#REF!</definedName>
    <definedName name="sand.p">#REF!</definedName>
    <definedName name="sand_10">"$#REF!.$P$3"</definedName>
    <definedName name="sand_4">#REF!</definedName>
    <definedName name="sand_5">#REF!</definedName>
    <definedName name="sand_9">"$#REF!.$P$3"</definedName>
    <definedName name="sandfill">#REF!</definedName>
    <definedName name="SAPA">#REF!</definedName>
    <definedName name="SAPBEXhrIndnt" hidden="1">"Wide"</definedName>
    <definedName name="SAPsysID" hidden="1">"708C5W7SBKP804JT78WJ0JNKI"</definedName>
    <definedName name="SAPwbID" hidden="1">"ARS"</definedName>
    <definedName name="SAREA">#REF!</definedName>
    <definedName name="sasa" hidden="1">{#N/A,#N/A,FALSE,"CCTV"}</definedName>
    <definedName name="SASA1" hidden="1">{#N/A,#N/A,FALSE,"CCTV"}</definedName>
    <definedName name="sasgv">#REF!</definedName>
    <definedName name="sat">[218]PsychroData!$B$3:$C$57</definedName>
    <definedName name="SAVE">#REF!</definedName>
    <definedName name="sb1rref">#REF!</definedName>
    <definedName name="SBGrowth">#REF!</definedName>
    <definedName name="SBGS" hidden="1">{"PriceSheetNoMargins",#N/A,FALSE,"PriceSheet"}</definedName>
    <definedName name="SBOSMgn">#REF!</definedName>
    <definedName name="sbsi">#REF!</definedName>
    <definedName name="sc">[28]!sc</definedName>
    <definedName name="SC_MAT_EQUIP">'[29]Raw Data'!$D$16</definedName>
    <definedName name="SCALE_UP">'[29]Raw Data'!$AE$266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enario">[178]Input!$B$16</definedName>
    <definedName name="Scenario_BS_Input">#REF!</definedName>
    <definedName name="Scenario_BS_Out">#REF!</definedName>
    <definedName name="Scenario_BS_Results">#REF!</definedName>
    <definedName name="Scenario_CF_Out">#REF!</definedName>
    <definedName name="Scenario_CFS_Out">#REF!</definedName>
    <definedName name="Scenario_CurSel">#REF!</definedName>
    <definedName name="Scenario_FY05Bridge_Input">#REF!</definedName>
    <definedName name="Scenario_History">#REF!</definedName>
    <definedName name="Scenario_IS_Input">#REF!</definedName>
    <definedName name="Scenario_IS_Out">#REF!</definedName>
    <definedName name="Scenario_IS_Results">#REF!</definedName>
    <definedName name="Scenario_ISS_Out">#REF!</definedName>
    <definedName name="Scenario_MemoCFA_Input">#REF!</definedName>
    <definedName name="scfsser">[28]!scfsser</definedName>
    <definedName name="Sch_Elevator">[276]LET_BAFO!$U$1</definedName>
    <definedName name="Sch_Escal_Travel">[276]LET_BAFO!$U$2</definedName>
    <definedName name="Sch_VE">#REF!</definedName>
    <definedName name="Schindler">#REF!</definedName>
    <definedName name="schoolbldg.">#REF!</definedName>
    <definedName name="schools">#REF!</definedName>
    <definedName name="SCHrs">#N/A</definedName>
    <definedName name="SCHrs1">#N/A</definedName>
    <definedName name="SCLAD0.4">#REF!</definedName>
    <definedName name="scoping">#REF!</definedName>
    <definedName name="scott">[28]!scott</definedName>
    <definedName name="Screed_Flooring">#REF!</definedName>
    <definedName name="screw12.b">#REF!</definedName>
    <definedName name="screw20.b">#REF!</definedName>
    <definedName name="screw37.b">#REF!</definedName>
    <definedName name="SCS20mmthk">'[71]Build Up rate'!$D$33</definedName>
    <definedName name="scupper2">#REF!</definedName>
    <definedName name="scurtain">#REF!</definedName>
    <definedName name="SCURVE" hidden="1">#REF!</definedName>
    <definedName name="sdacce">#REF!</definedName>
    <definedName name="sdaDFDF" hidden="1">{"PriceSheetNoMargins",#N/A,FALSE,"PriceSheet"}</definedName>
    <definedName name="sdahu">#REF!</definedName>
    <definedName name="sdahuh">#REF!</definedName>
    <definedName name="sdahuv">#REF!</definedName>
    <definedName name="sdarv">[49]Factors!$T$62</definedName>
    <definedName name="sdasdsa">[28]!sdasdsa</definedName>
    <definedName name="sdbc">[49]Factors!$T$40</definedName>
    <definedName name="sdblv">[165]Factors!$O$73</definedName>
    <definedName name="sdbv">[49]Factors!$Y$40</definedName>
    <definedName name="sdcndwp">#REF!</definedName>
    <definedName name="sdcpvc">[49]Factors!$T$191</definedName>
    <definedName name="sddgg">#REF!</definedName>
    <definedName name="sddig">#REF!</definedName>
    <definedName name="SDDS" hidden="1">#REF!</definedName>
    <definedName name="SDF" hidden="1">{#N/A,#N/A,FALSE,"전력간선"}</definedName>
    <definedName name="SDFBHZDHBH" hidden="1">{"PriceSheetNoMargins",#N/A,FALSE,"PriceSheet"}</definedName>
    <definedName name="sdFCU">#REF!</definedName>
    <definedName name="sdffd">#REF!</definedName>
    <definedName name="sdffhsh">#REF!</definedName>
    <definedName name="sdfg">#REF!</definedName>
    <definedName name="SDFGASDFASDFG" hidden="1">{"PriceSheetNoMargins",#N/A,FALSE,"PriceSheet"}</definedName>
    <definedName name="sdfgasfg" hidden="1">{"PriceSheetNoMargins",#N/A,FALSE,"PriceSheet"}</definedName>
    <definedName name="sdfghjkl">'[14]1-G1'!#REF!</definedName>
    <definedName name="sdfghsdfhsdk" hidden="1">[23]FitOutConfCentre!#REF!</definedName>
    <definedName name="SDFGSDFGASG" hidden="1">{"PriceSheetNoMargins",#N/A,FALSE,"PriceSheet"}</definedName>
    <definedName name="SDFGSDFGSAG" hidden="1">{"PriceSheetNoMargins",#N/A,FALSE,"PriceSheet"}</definedName>
    <definedName name="SDFHBBHSD" hidden="1">{"PriceSheetNoMargins",#N/A,FALSE,"PriceSheet"}</definedName>
    <definedName name="sdfld">#REF!</definedName>
    <definedName name="sdflw">[49]Factors!$Y$110</definedName>
    <definedName name="SDFPE10">[49]Factors!$E$217</definedName>
    <definedName name="SDFPE16">[49]Factors!$J$217</definedName>
    <definedName name="SDFPPR10">[49]Factors!$J$191</definedName>
    <definedName name="SDFPPR16">[49]Factors!$E$191</definedName>
    <definedName name="sdfr">#REF!</definedName>
    <definedName name="sdfrs">#REF!</definedName>
    <definedName name="sdfsdfsd" hidden="1">{"'Sheet1'!$L$16"}</definedName>
    <definedName name="sdgg">[28]!sdgg</definedName>
    <definedName name="SDGHDHDTHB" hidden="1">{"PriceSheetNoMargins",#N/A,FALSE,"PriceSheet"}</definedName>
    <definedName name="SDGHSDGBHDGS" hidden="1">{"PriceSheetNoMargins",#N/A,FALSE,"PriceSheet"}</definedName>
    <definedName name="SDGTHSDGH" hidden="1">{"PriceSheetNoMargins",#N/A,FALSE,"PriceSheet"}</definedName>
    <definedName name="SDHINS">[49]Factors!$R$312</definedName>
    <definedName name="sdhpi">#REF!</definedName>
    <definedName name="SDi">#REF!</definedName>
    <definedName name="sdicv">#REF!</definedName>
    <definedName name="sdinsu">#REF!</definedName>
    <definedName name="sdlbg">#REF!</definedName>
    <definedName name="SDM">#REF!</definedName>
    <definedName name="sdmcv">#REF!</definedName>
    <definedName name="sdmv">[49]Factors!$T$84</definedName>
    <definedName name="sdofcv">#REF!</definedName>
    <definedName name="sdpcp">#REF!</definedName>
    <definedName name="sdpe">#REF!</definedName>
    <definedName name="sdpg">#REF!</definedName>
    <definedName name="sdpid">#REF!</definedName>
    <definedName name="sdppr10">#REF!</definedName>
    <definedName name="sdppr20">#REF!</definedName>
    <definedName name="sdr">#REF!</definedName>
    <definedName name="SDRD">#REF!</definedName>
    <definedName name="sds">[277]total!#REF!</definedName>
    <definedName name="sdsads" hidden="1">#REF!</definedName>
    <definedName name="SDSDSDSDSDSDSDSDSDSDSDSDSDSDSD" hidden="1">{"PriceSheetNoMargins",#N/A,FALSE,"PriceSheet"}</definedName>
    <definedName name="sdsinsu">[49]Factors!$U$266</definedName>
    <definedName name="SDSP">#REF!</definedName>
    <definedName name="sdspd">#REF!</definedName>
    <definedName name="sdsv">[49]Factors!$Y$84</definedName>
    <definedName name="SDTSDTYDTY" hidden="1">{"PriceSheetNoMargins",#N/A,FALSE,"PriceSheet"}</definedName>
    <definedName name="sdvs">#REF!</definedName>
    <definedName name="sdvsdv" hidden="1">#REF!</definedName>
    <definedName name="sdwm">[49]Factors!$P$97</definedName>
    <definedName name="se">"$#REF!.$#REF!$#REF!"</definedName>
    <definedName name="sealant">#REF!</definedName>
    <definedName name="seat.cover">#REF!</definedName>
    <definedName name="SEAVC">#REF!</definedName>
    <definedName name="sec_goodwill">'[167]Goodwill Calculation'!$D$16</definedName>
    <definedName name="SectA">Arch-[32]Master01!$J$2:$J$65536</definedName>
    <definedName name="SectB">Arch-[32]Master01!$K$2:$K$65536</definedName>
    <definedName name="SectC">Arch-[32]Master01!$L$2:$L$65536</definedName>
    <definedName name="SectD">Arch-[32]Master01!$M$2:$M$65536</definedName>
    <definedName name="SectE">Arch-[32]Master01!$N$2:$N$65536</definedName>
    <definedName name="SectF">Arch-[32]Master01!$O$2:$O$65536</definedName>
    <definedName name="SectG">Arch-[32]Master01!$P$2:$P$65536</definedName>
    <definedName name="SECTION">#REF!</definedName>
    <definedName name="see">#REF!</definedName>
    <definedName name="Seed_Money_FY2002_Qry">#REF!</definedName>
    <definedName name="SegCharge">#REF!</definedName>
    <definedName name="Segment1_income_fore">#REF!</definedName>
    <definedName name="Segment1_income_growth_fore">#REF!</definedName>
    <definedName name="Segment2_income_fore">#REF!</definedName>
    <definedName name="Segment2_income_growth_fore">#REF!</definedName>
    <definedName name="sel">"$#REF!.$#REF!$#REF!"</definedName>
    <definedName name="Sela">"$#REF!.$#REF!$#REF!"</definedName>
    <definedName name="SelectedEntity">[263]sys_System!$D$3</definedName>
    <definedName name="sell">#REF!</definedName>
    <definedName name="SELL_NET">#REF!</definedName>
    <definedName name="SENIORFLEX.PTADJ">[69]Summary!$HC$203:$HC$204</definedName>
    <definedName name="sep">[278]sep_data!$A:$Y</definedName>
    <definedName name="separationlayer">#REF!</definedName>
    <definedName name="SEPCONC">#REF!</definedName>
    <definedName name="Serendra" hidden="1">#REF!</definedName>
    <definedName name="sertyiuoihyjgvfd">#REF!</definedName>
    <definedName name="serv">#REF!</definedName>
    <definedName name="server">#REF!</definedName>
    <definedName name="SERVICE">[250]BQLIST!$E:$E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flag">#REF!</definedName>
    <definedName name="SettingOut">#REF!</definedName>
    <definedName name="SettingOut_Protection">#REF!</definedName>
    <definedName name="SETUP">'[29]Raw Data'!$AM$192:$AO$193</definedName>
    <definedName name="seven">[91]ANALISYS!$E$84</definedName>
    <definedName name="Seven_Eleven">'[144]Monthly Trend Act MOR pv'!$W$5</definedName>
    <definedName name="seventeen">[91]ANALISYS!$E$218</definedName>
    <definedName name="Sewerage_system">#REF!</definedName>
    <definedName name="sfasf" hidden="1">#REF!</definedName>
    <definedName name="sfbjdf" hidden="1">#REF!</definedName>
    <definedName name="SFC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SFSADADA">#REF!</definedName>
    <definedName name="sfgasdfg" hidden="1">{"PriceSheetNoMargins",#N/A,FALSE,"PriceSheet"}</definedName>
    <definedName name="sfgasfgf" hidden="1">{"PriceSheetNoMargins",#N/A,FALSE,"PriceSheet"}</definedName>
    <definedName name="sfgasfsfg" hidden="1">{"PriceSheetNoMargins",#N/A,FALSE,"PriceSheet"}</definedName>
    <definedName name="SFGSFGSFG" hidden="1">{"PriceSheetNoMargins",#N/A,FALSE,"PriceSheet"}</definedName>
    <definedName name="sfi">[279]Factors!$B$24</definedName>
    <definedName name="sfmk">#REF!</definedName>
    <definedName name="sfr">#REF!</definedName>
    <definedName name="Sfri">"$#REF!.$#REF!$#REF!"</definedName>
    <definedName name="sfrs">#REF!</definedName>
    <definedName name="sfsd">#REF!</definedName>
    <definedName name="sFSDFDS">[28]!sFSDFDS</definedName>
    <definedName name="SFSF">#REF!</definedName>
    <definedName name="sft" hidden="1">#REF!</definedName>
    <definedName name="sfwqg">#REF!</definedName>
    <definedName name="SG_MGMT">#REF!</definedName>
    <definedName name="SG_v3">#REF!</definedName>
    <definedName name="SGA_fore">#REF!</definedName>
    <definedName name="SGA_growth_avg">#REF!</definedName>
    <definedName name="SGA_growth_fore">#REF!</definedName>
    <definedName name="SGA_margin_fore">#REF!</definedName>
    <definedName name="SGD">[280]Chiller!#REF!</definedName>
    <definedName name="SGFASDFGADG" hidden="1">{"PriceSheetNoMargins",#N/A,FALSE,"PriceSheet"}</definedName>
    <definedName name="sgggdgs1242" hidden="1">#REF!</definedName>
    <definedName name="SGMGMT">#REF!</definedName>
    <definedName name="SGSADFGAG" hidden="1">{"PriceSheetNoMargins",#N/A,FALSE,"PriceSheet"}</definedName>
    <definedName name="SGSDFG" hidden="1">{"PriceSheetNoMargins",#N/A,FALSE,"PriceSheet"}</definedName>
    <definedName name="SGSGSAGSFGSGASGASGSAGAASGASF" hidden="1">{"PriceSheetNoMargins",#N/A,FALSE,"PriceSheet"}</definedName>
    <definedName name="SGTFSS2">#REF!</definedName>
    <definedName name="sh0.6">"$#REF!.$#REF!$#REF!"</definedName>
    <definedName name="sh0.8">"$#REF!.$#REF!$#REF!"</definedName>
    <definedName name="sh1.0">"$#REF!.$#REF!$#REF!"</definedName>
    <definedName name="sh1.2">"$#REF!.$#REF!$#REF!"</definedName>
    <definedName name="shade">#REF!</definedName>
    <definedName name="shape.codes" hidden="1">[100]SCHEDULE!$BJ$9:$CR$9</definedName>
    <definedName name="shapecode">#REF!</definedName>
    <definedName name="shapetable">#REF!</definedName>
    <definedName name="shapetofun">#REF!</definedName>
    <definedName name="Shares_fore">#REF!</definedName>
    <definedName name="Shares_growth_fore">#REF!</definedName>
    <definedName name="SHASHIKA">#REF!</definedName>
    <definedName name="shear1">#REF!</definedName>
    <definedName name="shear2">#REF!</definedName>
    <definedName name="shear3">#REF!</definedName>
    <definedName name="shear4">#REF!</definedName>
    <definedName name="shear5">#REF!</definedName>
    <definedName name="Sheduled_new_paymentsw">#REF!</definedName>
    <definedName name="Sheet" hidden="1">#REF!</definedName>
    <definedName name="Sheet_Pile">#REF!</definedName>
    <definedName name="sheet1">#REF!</definedName>
    <definedName name="sheete">#REF!</definedName>
    <definedName name="sheetformat">#REF!</definedName>
    <definedName name="sheetNO">[281]sheetNO!$A$1:$C$6</definedName>
    <definedName name="shfo" hidden="1">{#N/A,#N/A,FALSE,"구조2"}</definedName>
    <definedName name="shi">"$#REF!.$#REF!$#REF!"</definedName>
    <definedName name="SHIN">#REF!</definedName>
    <definedName name="SHINO">#REF!</definedName>
    <definedName name="sht" hidden="1">#REF!</definedName>
    <definedName name="shut_reqt">#REF!</definedName>
    <definedName name="shutter">#REF!</definedName>
    <definedName name="shuttering">#REF!</definedName>
    <definedName name="siac1">#REF!</definedName>
    <definedName name="siac2">#REF!</definedName>
    <definedName name="siac3">#REF!</definedName>
    <definedName name="siac4">#REF!</definedName>
    <definedName name="siac5">#REF!</definedName>
    <definedName name="Sidewalk_Data">#REF!</definedName>
    <definedName name="SIDEWALKS">#REF!</definedName>
    <definedName name="SIGN">[282]Parameters!$G:$J</definedName>
    <definedName name="sika">#REF!</definedName>
    <definedName name="silexcolor">#REF!</definedName>
    <definedName name="silexprimer">#REF!</definedName>
    <definedName name="silica">#REF!</definedName>
    <definedName name="sing_dollrs">'[29]Raw Data'!$F$133</definedName>
    <definedName name="singD">#REF!</definedName>
    <definedName name="SINGLEMODE" hidden="1">{#N/A,#N/A,FALSE,"BOX RFQ SHEET"}</definedName>
    <definedName name="SINGLEMODE3" hidden="1">{#N/A,#N/A,FALSE,"BOX RFQ SHEET"}</definedName>
    <definedName name="singlereport">[133]Input!$L$13</definedName>
    <definedName name="sink.l">#REF!</definedName>
    <definedName name="sink.steel">#REF!</definedName>
    <definedName name="sitc">[283]FS!$J$11</definedName>
    <definedName name="Site_clearance">#REF!</definedName>
    <definedName name="SiteArea">#REF!</definedName>
    <definedName name="SiteClear">#N/A</definedName>
    <definedName name="SiteexRatio">#REF!</definedName>
    <definedName name="SiteGrub">#N/A</definedName>
    <definedName name="six">[91]ANALISYS!$E$73</definedName>
    <definedName name="sixteen">[91]ANALISYS!$E$201</definedName>
    <definedName name="SIZE_A">#REF!</definedName>
    <definedName name="SIZEC">#REF!</definedName>
    <definedName name="SizeH">#REF!</definedName>
    <definedName name="SizeL">#REF!</definedName>
    <definedName name="SizeW">#REF!</definedName>
    <definedName name="SK.1">#REF!</definedName>
    <definedName name="SK.2">#REF!</definedName>
    <definedName name="skerb">#REF!</definedName>
    <definedName name="skimcoatwithpaint">#REF!</definedName>
    <definedName name="skiml">#REF!</definedName>
    <definedName name="Skirting__B">#REF!</definedName>
    <definedName name="sktg">#REF!</definedName>
    <definedName name="SLAB_LEAVE_OUT">#REF!</definedName>
    <definedName name="Slab_Leave_Out_Data">#REF!</definedName>
    <definedName name="SLAB_ON_DECK">#REF!</definedName>
    <definedName name="Slab_on_Deck_Data">#REF!</definedName>
    <definedName name="SLAB_ON_GRADE">#REF!</definedName>
    <definedName name="Slab_on_Grade_Data">#REF!</definedName>
    <definedName name="SLAB1">#REF!</definedName>
    <definedName name="slate1">#REF!</definedName>
    <definedName name="slate2">#REF!</definedName>
    <definedName name="sle">'[138]BOQ PP'!$G$5</definedName>
    <definedName name="Sleeve_Details_Master_Plan_updated_Sheet1_List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dehide1">#REF!</definedName>
    <definedName name="slidehide2">#REF!</definedName>
    <definedName name="SLIP_RD_SIGNAGE">#REF!</definedName>
    <definedName name="Slist">#REF!</definedName>
    <definedName name="slroffer">[103]Factors!$C$10</definedName>
    <definedName name="sls_contract2">[112]Admin!$B$11</definedName>
    <definedName name="SM_Tot">#REF!</definedName>
    <definedName name="Small">#REF!</definedName>
    <definedName name="smde">"$#REF!.$#REF!$#REF!"</definedName>
    <definedName name="smde_10">"$#REF!.$#REF!$#REF!"</definedName>
    <definedName name="smde_9">"$#REF!.$#REF!$#REF!"</definedName>
    <definedName name="smoke">"$#REF!.$AC$23"</definedName>
    <definedName name="smokelab">"$#REF!.$AC$23"</definedName>
    <definedName name="snd">#REF!</definedName>
    <definedName name="SNM_EXPAT">'[29]Raw Data'!$D$13</definedName>
    <definedName name="SNM_EXPAT_HRS">'[29]Raw Data'!$E$13</definedName>
    <definedName name="SNM_FOREIGN">'[29]Raw Data'!$D$14</definedName>
    <definedName name="SNM_FOREIGN_HRS">'[29]Raw Data'!$E$14</definedName>
    <definedName name="SNM_HRS">'[29]Raw Data'!$E$12</definedName>
    <definedName name="SNM_LAB">'[29]Raw Data'!$D$12</definedName>
    <definedName name="snow">#REF!</definedName>
    <definedName name="sob">#REF!</definedName>
    <definedName name="socket15">#REF!</definedName>
    <definedName name="socket5">#REF!</definedName>
    <definedName name="SOCTU6">'[248]NKC6'!$D$3:$D$506</definedName>
    <definedName name="Soffit110">'[243]pipe supports cost'!$G$45</definedName>
    <definedName name="soffit150">#REF!</definedName>
    <definedName name="soffit20">'[243]pipe supports cost'!$G$52</definedName>
    <definedName name="soffit200">#REF!</definedName>
    <definedName name="soffit25">'[243]pipe supports cost'!$G$51</definedName>
    <definedName name="soffit300">#REF!</definedName>
    <definedName name="soffit32">'[243]pipe supports cost'!$G$50</definedName>
    <definedName name="soffit63">'[243]pipe supports cost'!$G$48</definedName>
    <definedName name="soffit75">#REF!</definedName>
    <definedName name="SOL">#REF!</definedName>
    <definedName name="sol.ct">#REF!</definedName>
    <definedName name="sold">#REF!</definedName>
    <definedName name="somsak">#N/A</definedName>
    <definedName name="sone">[91]ANALISYS!$E$6523</definedName>
    <definedName name="sop">#REF!</definedName>
    <definedName name="SOR">'[169]BOQ PL'!#REF!</definedName>
    <definedName name="SOTIEN6">'[248]NKC6'!$I$3:$I$506</definedName>
    <definedName name="Sou">'[87]Equipment Schedule'!$L$16</definedName>
    <definedName name="sounder">"$#REF!.$AC$26"</definedName>
    <definedName name="Sounder_strobei">#REF!</definedName>
    <definedName name="Sounderi">#REF!</definedName>
    <definedName name="sounderlab">"$#REF!.$Y$24"</definedName>
    <definedName name="soundermat">"$#REF!.$AC$24"</definedName>
    <definedName name="Sounderr">#REF!</definedName>
    <definedName name="sp.sk">#REF!</definedName>
    <definedName name="SP_AREA">[80]Calendar!$K:$K</definedName>
    <definedName name="spacing">#REF!</definedName>
    <definedName name="spacingL">#REF!</definedName>
    <definedName name="Spanner_Auto_File">"C:\My Documents\tinh cdo.x2a"</definedName>
    <definedName name="SPARE">#REF!</definedName>
    <definedName name="SpBarge">#REF!</definedName>
    <definedName name="SPD">#REF!</definedName>
    <definedName name="SPEC_1">#REF!</definedName>
    <definedName name="SPEC_10">#REF!</definedName>
    <definedName name="SPEC_11">#REF!</definedName>
    <definedName name="SPEC_12">#REF!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_3">#REF!</definedName>
    <definedName name="SPEC_4">#REF!</definedName>
    <definedName name="SPEC_5">#REF!</definedName>
    <definedName name="SPEC_6">#REF!</definedName>
    <definedName name="SPEC_7">#REF!</definedName>
    <definedName name="SPEC_8">#REF!</definedName>
    <definedName name="SPEC_9">#REF!</definedName>
    <definedName name="SpecialPrice" hidden="1">#REF!</definedName>
    <definedName name="Specification">'[284]d-safe DELUXE'!#REF!</definedName>
    <definedName name="Spend">[28]!Spend</definedName>
    <definedName name="spi.100">#REF!</definedName>
    <definedName name="SPI.125">#REF!</definedName>
    <definedName name="spi.15">#REF!</definedName>
    <definedName name="SPI.150">#REF!</definedName>
    <definedName name="spi.160">#REF!</definedName>
    <definedName name="spi.20">#REF!</definedName>
    <definedName name="spi.200">#REF!</definedName>
    <definedName name="spi.25">#REF!</definedName>
    <definedName name="spi.250">#REF!</definedName>
    <definedName name="spi.315">#REF!</definedName>
    <definedName name="spi.32">#REF!</definedName>
    <definedName name="spi.355">#REF!</definedName>
    <definedName name="spi.40">#REF!</definedName>
    <definedName name="spi.50">#REF!</definedName>
    <definedName name="spi.65">#REF!</definedName>
    <definedName name="spi.80">#REF!</definedName>
    <definedName name="spiralstair">#REF!</definedName>
    <definedName name="Spk">'[87]Equipment Schedule'!$L$19</definedName>
    <definedName name="SPK.WJR1.JockeyPump.I">[285]Price!$C$91</definedName>
    <definedName name="SPK.WJR1.JockeyPump.M">[285]Price!$B$91</definedName>
    <definedName name="SPLIT">#REF!</definedName>
    <definedName name="sports">#REF!</definedName>
    <definedName name="spreader">#REF!</definedName>
    <definedName name="sprkldf">[165]Factors!#REF!</definedName>
    <definedName name="spur">#REF!</definedName>
    <definedName name="sq.pan.m">#REF!</definedName>
    <definedName name="SQ300pile">'[71]Build Up rate'!$D$9</definedName>
    <definedName name="squarepile300">#REF!</definedName>
    <definedName name="srf">#REF!</definedName>
    <definedName name="SRL">#REF!</definedName>
    <definedName name="SRM">#REF!</definedName>
    <definedName name="SRX">#REF!</definedName>
    <definedName name="SS.1">#REF!</definedName>
    <definedName name="SS.2">#REF!</definedName>
    <definedName name="ss___0">NA()</definedName>
    <definedName name="ss___10">NA()</definedName>
    <definedName name="ss___2">NA()</definedName>
    <definedName name="ss___3">NA()</definedName>
    <definedName name="ss___4">NA()</definedName>
    <definedName name="ss___5">NA()</definedName>
    <definedName name="ss___6">NA()</definedName>
    <definedName name="ss___7">NA()</definedName>
    <definedName name="ss___8">NA()</definedName>
    <definedName name="ss___9">NA()</definedName>
    <definedName name="SS_density">#REF!</definedName>
    <definedName name="ss0.5">#REF!</definedName>
    <definedName name="SS0801D">#REF!</definedName>
    <definedName name="SS0801L">#REF!</definedName>
    <definedName name="SS0801Y">#REF!</definedName>
    <definedName name="SS1001D">#REF!</definedName>
    <definedName name="SS1001L">#REF!</definedName>
    <definedName name="SS1001Y">#REF!</definedName>
    <definedName name="SS304L_Sheet_cost">'[254]Cavity Inputs'!$B$12</definedName>
    <definedName name="sscupper">#REF!</definedName>
    <definedName name="ssd">[84]Factors!$G$23</definedName>
    <definedName name="SSD_2">#REF!</definedName>
    <definedName name="ssdd">"$#REF!.$#REF!$#REF!"</definedName>
    <definedName name="SSDSDSD" hidden="1">{"PriceSheetNoMargins",#N/A,FALSE,"PriceSheet"}</definedName>
    <definedName name="Ssec1">#REF!</definedName>
    <definedName name="Ssec2">#REF!</definedName>
    <definedName name="Ssec3">#REF!</definedName>
    <definedName name="Ssec4">#REF!</definedName>
    <definedName name="Ssec5">#REF!</definedName>
    <definedName name="Ssec6">#REF!</definedName>
    <definedName name="ssection1">#REF!</definedName>
    <definedName name="ssection2">#REF!</definedName>
    <definedName name="ssf">#REF!</definedName>
    <definedName name="ssktg">#REF!</definedName>
    <definedName name="sspaint">#REF!</definedName>
    <definedName name="sspanel">#REF!</definedName>
    <definedName name="SSPR">[77]BUR!$E$14</definedName>
    <definedName name="SSR">[77]BUR!$E$13</definedName>
    <definedName name="sss0.5">#REF!</definedName>
    <definedName name="sssh">Arch-[32]Master01!$K$2:$K$65536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ｓｓｓｓｓｆ">Arch-[32]Master01!$N$2:$N$65536</definedName>
    <definedName name="sssssss">'[242]PLT-SUM'!#REF!</definedName>
    <definedName name="SSSSSSSSSSFSDFSD" hidden="1">{"PriceSheetNoMargins",#N/A,FALSE,"PriceSheet"}</definedName>
    <definedName name="SSSSSSSSSSSSSSC" hidden="1">{"PriceSheetNoMargins",#N/A,FALSE,"PriceSheet"}</definedName>
    <definedName name="ssssssssssssssssss">[28]!ssssssssssssssssss</definedName>
    <definedName name="ssssssssssssssssssssssssssssssssssss">#REF!</definedName>
    <definedName name="ssteel">#REF!</definedName>
    <definedName name="sstile">#REF!</definedName>
    <definedName name="sstype3drop">#REF!</definedName>
    <definedName name="SSTYPE3DROP1">#REF!</definedName>
    <definedName name="sstype3slab">#REF!</definedName>
    <definedName name="SSTYPESLAB1">#REF!</definedName>
    <definedName name="ST.300">#REF!</definedName>
    <definedName name="st_100">"$#REF!.$#REF!$#REF!"</definedName>
    <definedName name="st_150">"$#REF!.$#REF!$#REF!"</definedName>
    <definedName name="st_200">"$#REF!.$#REF!$#REF!"</definedName>
    <definedName name="st_25">"$#REF!.$#REF!$#REF!"</definedName>
    <definedName name="st_250">"$#REF!.$#REF!$#REF!"</definedName>
    <definedName name="st_300">"$#REF!.$#REF!$#REF!"</definedName>
    <definedName name="st_32">"$#REF!.$#REF!$#REF!"</definedName>
    <definedName name="st_40">"$#REF!.$#REF!$#REF!"</definedName>
    <definedName name="st_50">"$#REF!.$#REF!$#REF!"</definedName>
    <definedName name="st_65">"$#REF!.$#REF!$#REF!"</definedName>
    <definedName name="st_80">"$#REF!.$#REF!$#REF!"</definedName>
    <definedName name="ST_debt_growth_fore">#REF!</definedName>
    <definedName name="sta">#REF!</definedName>
    <definedName name="stac">#REF!</definedName>
    <definedName name="staff">#REF!</definedName>
    <definedName name="staffmonth">'[95]1010'!$F$84</definedName>
    <definedName name="staffno">'[95]1010'!$F$81</definedName>
    <definedName name="stage">#REF!</definedName>
    <definedName name="stair1">#REF!</definedName>
    <definedName name="stair2">#REF!</definedName>
    <definedName name="stair3">#REF!</definedName>
    <definedName name="stair4">#REF!</definedName>
    <definedName name="Staircase2">#REF!</definedName>
    <definedName name="stairriserform">#REF!</definedName>
    <definedName name="Stairs">'[76]Ra  stair'!#REF!</definedName>
    <definedName name="stairsidingform">#REF!</definedName>
    <definedName name="STANDARD_BUS_SHELTER">'[227]11.Bus Shelter-Bay'!#REF!</definedName>
    <definedName name="start">[133]Input!$A$52</definedName>
    <definedName name="START2">#REF!</definedName>
    <definedName name="Startentities">[133]Input!$A$53</definedName>
    <definedName name="State">#REF!</definedName>
    <definedName name="Statement">#REF!</definedName>
    <definedName name="Station_drainage">#REF!</definedName>
    <definedName name="Station_Fitout">#REF!</definedName>
    <definedName name="steam">'[169]BOQ PL'!#REF!</definedName>
    <definedName name="steam_trap">#REF!</definedName>
    <definedName name="stee">#REF!</definedName>
    <definedName name="STEEL_CITY">#REF!</definedName>
    <definedName name="STEEL_ESC">#REF!</definedName>
    <definedName name="STEEL_OLD_CITY">#REF!</definedName>
    <definedName name="STEEL_OLD_ESC">#REF!</definedName>
    <definedName name="STEEL_OLD_PROD">#REF!</definedName>
    <definedName name="STEEL_OLD_WAGE">#REF!</definedName>
    <definedName name="STEEL_PROD">#REF!</definedName>
    <definedName name="STEEL_WAGE">#REF!</definedName>
    <definedName name="steeldoor1">#REF!</definedName>
    <definedName name="steeldoor2">#REF!</definedName>
    <definedName name="steelstaircase">#REF!</definedName>
    <definedName name="steelstr">#REF!</definedName>
    <definedName name="steelstrcanopy">#REF!</definedName>
    <definedName name="steelstrroofgarden">#REF!</definedName>
    <definedName name="steelstrskylight">#REF!</definedName>
    <definedName name="steelstrstair08">#REF!</definedName>
    <definedName name="steelstrut">'[134]SCH1'!$H$1</definedName>
    <definedName name="steeltocanopy">'[71]Build Up rate'!$D$15</definedName>
    <definedName name="steeltodulux">'[71]Build Up rate'!$D$16</definedName>
    <definedName name="steeltone">#REF!</definedName>
    <definedName name="steeltoST08">'[71]Build Up rate'!$D$17</definedName>
    <definedName name="step">#REF!</definedName>
    <definedName name="stg">#REF!</definedName>
    <definedName name="Sthk">#REF!</definedName>
    <definedName name="sthree">[91]ANALISYS!$E$6563</definedName>
    <definedName name="stl">[241]BOQ!#REF!</definedName>
    <definedName name="ＳＴla">#REF!</definedName>
    <definedName name="Stm">#REF!</definedName>
    <definedName name="stm1stm">#REF!</definedName>
    <definedName name="Stmms">[286]Schedules!$A$5:$E$25</definedName>
    <definedName name="Stockcode">[138]Sheet2!$O$1:$O$4</definedName>
    <definedName name="StockItem">[102]Sheet2!$F$1:$F$2</definedName>
    <definedName name="stonefloorfinish">#REF!</definedName>
    <definedName name="stopper">#REF!</definedName>
    <definedName name="storey">#REF!</definedName>
    <definedName name="storm">#REF!</definedName>
    <definedName name="Story_Basement">#REF!</definedName>
    <definedName name="Story_Podium">#REF!</definedName>
    <definedName name="Story_Total">'[34]#REF'!$E$25</definedName>
    <definedName name="Story_Tower">#REF!</definedName>
    <definedName name="stp">[145]Factors!$C$5</definedName>
    <definedName name="StripPave">#N/A</definedName>
    <definedName name="STRUC_LAB">#REF!</definedName>
    <definedName name="STRUC_MAT">#REF!</definedName>
    <definedName name="Struct_Steel_1">#REF!</definedName>
    <definedName name="Struct_Steel_10">#REF!</definedName>
    <definedName name="Struct_Steel_100">#REF!</definedName>
    <definedName name="Struct_Steel_20">#REF!</definedName>
    <definedName name="Struct_Steel_30">#REF!</definedName>
    <definedName name="Struct_Steel_40">#REF!</definedName>
    <definedName name="Struct_Steel_50">#REF!</definedName>
    <definedName name="Struct_Steel_60">#REF!</definedName>
    <definedName name="Struct_Steel_70">#REF!</definedName>
    <definedName name="Struct_Steel_80">#REF!</definedName>
    <definedName name="Struct_Steel_90">#REF!</definedName>
    <definedName name="Struct_Type">'[34]#REF'!$E$26</definedName>
    <definedName name="structs">#REF!</definedName>
    <definedName name="Structural">#REF!</definedName>
    <definedName name="Structural_steelwork">#REF!</definedName>
    <definedName name="structure" hidden="1">{#N/A,#N/A,FALSE,"이정표"}</definedName>
    <definedName name="Strut">#REF!</definedName>
    <definedName name="STS">[77]BUR!$E$11</definedName>
    <definedName name="stsggd">#REF!</definedName>
    <definedName name="STtrp">#REF!</definedName>
    <definedName name="stwo">[91]ANALISYS!$E$6544</definedName>
    <definedName name="stype2drop">#REF!</definedName>
    <definedName name="STYPE2DROP1">#REF!</definedName>
    <definedName name="stype2slab">#REF!</definedName>
    <definedName name="STYPE2SLAB1">#REF!</definedName>
    <definedName name="stype3drop">#REF!</definedName>
    <definedName name="STYPE3DROP2">#REF!</definedName>
    <definedName name="stype3slab">#REF!</definedName>
    <definedName name="STYPE3SLAB1">#REF!</definedName>
    <definedName name="SUB">[1]内訳書!#REF!</definedName>
    <definedName name="Sub_Fac_old">[158]Sheet2!$B$89:$C$390</definedName>
    <definedName name="Subbase">#N/A</definedName>
    <definedName name="Subcon_List">OFFSET('[234]SUBCON OR OTHER'!$XEZ$11,0,0,COUNTA('[234]SUBCON OR OTHER'!$XEZ$11:$XEZ$999),1)</definedName>
    <definedName name="SUBCONTRACT_MTRL_UNIT_COST">'[29]Raw Data'!$L$12:$L$16,'[29]Raw Data'!$L$19:$L$30,'[29]Raw Data'!$L$33:$L$36,'[29]Raw Data'!$L$39:$L$40,'[29]Raw Data'!$L$42:$L$48,'[29]Raw Data'!$L$51:$L$55,'[29]Raw Data'!$L$66</definedName>
    <definedName name="SUBHEAD2">#REF!</definedName>
    <definedName name="SUBHEAD3">#REF!</definedName>
    <definedName name="SUBHEAD4">#REF!</definedName>
    <definedName name="SUBHEAD5">#REF!</definedName>
    <definedName name="SUBHEAD6">#REF!</definedName>
    <definedName name="SubscriberDep">#REF!</definedName>
    <definedName name="SubsoilDrain5m">#N/A</definedName>
    <definedName name="substructure">#REF!</definedName>
    <definedName name="SUM_1.1">#REF!</definedName>
    <definedName name="SUM_1.2">#REF!</definedName>
    <definedName name="SUM_1.5">#REF!</definedName>
    <definedName name="SUM_DATA">#REF!</definedName>
    <definedName name="SUMAD">#REF!</definedName>
    <definedName name="SUMD1">#REF!</definedName>
    <definedName name="SUMFINAL">#REF!</definedName>
    <definedName name="SUML1">#REF!</definedName>
    <definedName name="summar" hidden="1">{#N/A,#N/A,TRUE,"SUM";#N/A,#N/A,TRUE,"EE";#N/A,#N/A,TRUE,"AC";#N/A,#N/A,TRUE,"SN"}</definedName>
    <definedName name="summarkup">#REF!</definedName>
    <definedName name="SUMMARY_1">#N/A</definedName>
    <definedName name="SUMMARY_2">#N/A</definedName>
    <definedName name="SUMMARY_SOFT">#N/A</definedName>
    <definedName name="Summary1">#REF!</definedName>
    <definedName name="summary12">#REF!</definedName>
    <definedName name="summaryone">#REF!</definedName>
    <definedName name="summaryone111">#REF!</definedName>
    <definedName name="SUMMARYT" hidden="1">#REF!</definedName>
    <definedName name="Summery_1" hidden="1">#REF!</definedName>
    <definedName name="SUMY1">#REF!</definedName>
    <definedName name="SUMY2">#REF!</definedName>
    <definedName name="SUN">[247]BQ!#REF!</definedName>
    <definedName name="sundries4">'[11]BILL 4 NEW multi'!$H$904</definedName>
    <definedName name="SUNIL">#REF!</definedName>
    <definedName name="SUNIL1">#REF!</definedName>
    <definedName name="SUNIL3">#REF!</definedName>
    <definedName name="sunk">#REF!</definedName>
    <definedName name="Sunshade">'[76]Ra  stair'!#REF!</definedName>
    <definedName name="SUPA">#REF!</definedName>
    <definedName name="super">1</definedName>
    <definedName name="superseded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superseded1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Superstructure2">#REF!</definedName>
    <definedName name="Supplier">#REF!</definedName>
    <definedName name="SUPPO">#REF!</definedName>
    <definedName name="supturn">#REF!</definedName>
    <definedName name="sur_2">#REF!</definedName>
    <definedName name="surang">'[3]Ra  stair'!#REF!</definedName>
    <definedName name="suranga">'[119]1-Excavation'!#REF!</definedName>
    <definedName name="SURF_AREA">[80]Calendar!$L:$L</definedName>
    <definedName name="SURFACE4">'[11]BILL 4 NEW multi'!$H$879</definedName>
    <definedName name="SurveyAoyaRd">#N/A</definedName>
    <definedName name="SURYA">#REF!</definedName>
    <definedName name="sus.5">#REF!</definedName>
    <definedName name="SUSA" hidden="1">{#N/A,#N/A,FALSE,"BOX RFQ SHEET"}</definedName>
    <definedName name="SUSHIL">#REF!</definedName>
    <definedName name="SV">#REF!</definedName>
    <definedName name="sv.100">#REF!</definedName>
    <definedName name="sv.125">#REF!</definedName>
    <definedName name="sv.15">#REF!</definedName>
    <definedName name="sv.150">#REF!</definedName>
    <definedName name="sv.20">#REF!</definedName>
    <definedName name="sv.200">#REF!</definedName>
    <definedName name="sv.25">#REF!</definedName>
    <definedName name="sv.250">#REF!</definedName>
    <definedName name="sv.300">#REF!</definedName>
    <definedName name="sv.32">#REF!</definedName>
    <definedName name="sv.40">#REF!</definedName>
    <definedName name="sv.50">#REF!</definedName>
    <definedName name="sv.65">#REF!</definedName>
    <definedName name="sv.80">#REF!</definedName>
    <definedName name="svanity">#REF!</definedName>
    <definedName name="svarnish">#REF!</definedName>
    <definedName name="svdf">#REF!</definedName>
    <definedName name="svgasffafgasfgasfgasfgasfgasfg" hidden="1">{"PriceSheetNoMargins",#N/A,FALSE,"PriceSheet"}</definedName>
    <definedName name="swares">#REF!</definedName>
    <definedName name="swi">#REF!</definedName>
    <definedName name="SwimmingPool">#REF!</definedName>
    <definedName name="SWITCH">#REF!</definedName>
    <definedName name="swm">#REF!</definedName>
    <definedName name="swmf">#REF!</definedName>
    <definedName name="swt">#REF!</definedName>
    <definedName name="swvp">#REF!</definedName>
    <definedName name="SWYD_DUCT_SIZE">#REF!</definedName>
    <definedName name="Swyd_Scope">#REF!</definedName>
    <definedName name="SWYD_TYPE">#REF!</definedName>
    <definedName name="SX">[28]!SX</definedName>
    <definedName name="SX_USEL">#REF!</definedName>
    <definedName name="SXS">#REF!</definedName>
    <definedName name="SXX">#REF!</definedName>
    <definedName name="syntheticturf">#REF!</definedName>
    <definedName name="SYS">#REF!</definedName>
    <definedName name="SYSTEM">#REF!</definedName>
    <definedName name="SZ">#REF!</definedName>
    <definedName name="T.">#N/A</definedName>
    <definedName name="t.bracket">#REF!</definedName>
    <definedName name="T_">#N/A</definedName>
    <definedName name="T_and_m">#REF!</definedName>
    <definedName name="T0">#REF!</definedName>
    <definedName name="t43qretbvq34t">#REF!</definedName>
    <definedName name="Table">#REF!</definedName>
    <definedName name="table_WageStructure">#REF!</definedName>
    <definedName name="Table3">#REF!</definedName>
    <definedName name="TABLE5KV">#REF!</definedName>
    <definedName name="TableRange">#REF!</definedName>
    <definedName name="Tables" hidden="1">{"sales",#N/A,FALSE,"Sales";"sales existing",#N/A,FALSE,"Sales";"sales rd1",#N/A,FALSE,"Sales";"sales rd2",#N/A,FALSE,"Sales"}</definedName>
    <definedName name="tacggiu">#REF!</definedName>
    <definedName name="TackCoat">#N/A</definedName>
    <definedName name="talent">'[215]1A'!#REF!</definedName>
    <definedName name="tank2">[148]rate!$H$12</definedName>
    <definedName name="tap.pil">#REF!</definedName>
    <definedName name="tap.sawn">#REF!</definedName>
    <definedName name="tape">#REF!</definedName>
    <definedName name="tape_10">"$#REF!.$R$2"</definedName>
    <definedName name="tape_4">#REF!</definedName>
    <definedName name="tape_5">#REF!</definedName>
    <definedName name="tape_9">"$#REF!.$R$2"</definedName>
    <definedName name="tar">#REF!</definedName>
    <definedName name="Target_debt_to_capital">#REF!</definedName>
    <definedName name="tav">[287]Factors!$F$9</definedName>
    <definedName name="TAWRTAWRTW" hidden="1">{"PriceSheetNoMargins",#N/A,FALSE,"PriceSheet"}</definedName>
    <definedName name="TAX">#REF!</definedName>
    <definedName name="tax_rate">#REF!</definedName>
    <definedName name="Taxes">'[29]Raw Data'!$D$19</definedName>
    <definedName name="TaxRate">[156]Title!$G$15</definedName>
    <definedName name="TaxTV">10%</definedName>
    <definedName name="TaxXL">5%</definedName>
    <definedName name="tbanding">#REF!</definedName>
    <definedName name="tbl_Armouring">#REF!</definedName>
    <definedName name="tbl_Cable">#REF!</definedName>
    <definedName name="tbl_CableAccessories">#REF!</definedName>
    <definedName name="tbl_CableSupplier">#REF!</definedName>
    <definedName name="tbl_Conductor">#REF!</definedName>
    <definedName name="tbl_Cores">#REF!</definedName>
    <definedName name="tbl_CrossSection">#REF!</definedName>
    <definedName name="tbl_DB">#REF!</definedName>
    <definedName name="tbl_Insulation">#REF!</definedName>
    <definedName name="tbl_LayingMethod">#REF!</definedName>
    <definedName name="tbl_ProdInfo" hidden="1">#REF!</definedName>
    <definedName name="tbl_TaxBase">#REF!</definedName>
    <definedName name="tblref">#REF!</definedName>
    <definedName name="tbrflr">#REF!</definedName>
    <definedName name="tbrpaint">#REF!</definedName>
    <definedName name="TCode">#REF!</definedName>
    <definedName name="tcoping">#REF!</definedName>
    <definedName name="TCORADJ">#REF!</definedName>
    <definedName name="td10door">#REF!</definedName>
    <definedName name="td1door">#REF!</definedName>
    <definedName name="td1doorroof">#REF!</definedName>
    <definedName name="td2door">#REF!</definedName>
    <definedName name="td3door">#REF!</definedName>
    <definedName name="td4door">#REF!</definedName>
    <definedName name="td5door">#REF!</definedName>
    <definedName name="td6door">#REF!</definedName>
    <definedName name="td7door">#REF!</definedName>
    <definedName name="td8door">#REF!</definedName>
    <definedName name="td9door">#REF!</definedName>
    <definedName name="tdf">#REF!</definedName>
    <definedName name="TDHDZSHHBZ" hidden="1">{"PriceSheetNoMargins",#N/A,FALSE,"PriceSheet"}</definedName>
    <definedName name="TEE">#REF!</definedName>
    <definedName name="TelCable_6">#REF!</definedName>
    <definedName name="telcost">#REF!</definedName>
    <definedName name="teld">[84]Factors!#REF!</definedName>
    <definedName name="TELD.1200">[66]Price!$D$81</definedName>
    <definedName name="TELD.600">[66]Price!$D$80</definedName>
    <definedName name="TELE_CABLE">#REF!</definedName>
    <definedName name="TELE_CONDUIT">#REF!</definedName>
    <definedName name="TELE_EQUIP">#REF!</definedName>
    <definedName name="telext">#REF!</definedName>
    <definedName name="TelHandset_6">#REF!</definedName>
    <definedName name="TelPABX_6">#REF!</definedName>
    <definedName name="tem">[28]!tem</definedName>
    <definedName name="temp_strainer">#REF!</definedName>
    <definedName name="temp2">#REF!</definedName>
    <definedName name="temp3">#REF!</definedName>
    <definedName name="TempBuilding">#REF!</definedName>
    <definedName name="Template1">[28]!Template1</definedName>
    <definedName name="template2">[28]!template2</definedName>
    <definedName name="Temporary">#REF!</definedName>
    <definedName name="Temporary_drainage_diversion">#REF!</definedName>
    <definedName name="Temporary_shoring_diaphragm_walls">#REF!</definedName>
    <definedName name="Temporary_traffic_diversion">#REF!</definedName>
    <definedName name="TemporaryBuildings">#REF!</definedName>
    <definedName name="TemporaryElectricity">#REF!</definedName>
    <definedName name="TemporaryWater">#REF!</definedName>
    <definedName name="TempRatio">#REF!</definedName>
    <definedName name="ten">[91]ANALISYS!$E$129</definedName>
    <definedName name="tender">#REF!</definedName>
    <definedName name="tep">[135]Factors!$H$25</definedName>
    <definedName name="ter">#REF!</definedName>
    <definedName name="tera">#REF!</definedName>
    <definedName name="termi1">#REF!</definedName>
    <definedName name="termi2">#REF!</definedName>
    <definedName name="termi3">#REF!</definedName>
    <definedName name="termination">#REF!</definedName>
    <definedName name="termite">#REF!</definedName>
    <definedName name="TERMS_5KV">#REF!</definedName>
    <definedName name="TERMS_600V">#REF!</definedName>
    <definedName name="terrazo">#REF!</definedName>
    <definedName name="terrazzo.a">#REF!</definedName>
    <definedName name="terrazzo.b">#REF!</definedName>
    <definedName name="terrazzo.c">#REF!</definedName>
    <definedName name="Terrazzo_Flooring">#REF!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0">[54]data!#REF!</definedName>
    <definedName name="test1" hidden="1">{"'Sheet1'!$A$1:$R$58"}</definedName>
    <definedName name="test2" hidden="1">{"'Sheet1'!$A$1:$R$58"}</definedName>
    <definedName name="test3" hidden="1">{"'Sheet1'!$A$1:$R$58"}</definedName>
    <definedName name="Testing">[288]KKC_Brkdwn!$A$1:$F$65064,[288]KKC_Brkdwn!#REF!</definedName>
    <definedName name="TESTKEYS">[54]data!#REF!</definedName>
    <definedName name="texturepaint">#REF!</definedName>
    <definedName name="tf">#REF!</definedName>
    <definedName name="TFC">#REF!</definedName>
    <definedName name="TFC_Group">#REF!</definedName>
    <definedName name="TFC_PACIFIC">#REF!</definedName>
    <definedName name="TFCNA">[69]Summary!$HC$215:$HC$219</definedName>
    <definedName name="tfgf" hidden="1">#REF!</definedName>
    <definedName name="tfgf1" hidden="1">#REF!</definedName>
    <definedName name="tfggt" hidden="1">[23]FitOutConfCentre!#REF!</definedName>
    <definedName name="TFRAL">[157]TFR!$A$1:$G$19,[157]TFR!$H$1:$J$19</definedName>
    <definedName name="TFRDX">[157]TFR!$A$1:$G$19,[157]TFR!$H$1:$J$19,[157]TFR!$K$1:$M$19</definedName>
    <definedName name="TFRSH">[157]TFR!$A$1:$G$19,[157]TFR!$H$1:$J$19,[157]TFR!$K$1:$M$19,[157]TFR!$N$1:$N$19</definedName>
    <definedName name="TG">#REF!</definedName>
    <definedName name="TGHETAETG" hidden="1">{"PriceSheetNoMargins",#N/A,FALSE,"PriceSheet"}</definedName>
    <definedName name="tha" hidden="1">{"'Sheet1'!$L$16"}</definedName>
    <definedName name="thang10" hidden="1">{"'Sheet1'!$L$16"}</definedName>
    <definedName name="thariendra">#REF!</definedName>
    <definedName name="thcd">#REF!</definedName>
    <definedName name="theph">[53]GIAVLIEU!$M$41</definedName>
    <definedName name="thermostat">#REF!</definedName>
    <definedName name="thhhaath">[28]!thhhaath</definedName>
    <definedName name="thin">#REF!</definedName>
    <definedName name="third">#REF!</definedName>
    <definedName name="thirteen">[91]ANALISYS!$E$165</definedName>
    <definedName name="Thirth">#REF!</definedName>
    <definedName name="thirty">[91]ANALISYS!$E$370</definedName>
    <definedName name="thirtyeight">[91]ANALISYS!$E$459</definedName>
    <definedName name="thirtyfive">[91]ANALISYS!$E$426</definedName>
    <definedName name="thirtyfour">[91]ANALISYS!$E$415</definedName>
    <definedName name="thirtynine">[91]ANALISYS!$E$472</definedName>
    <definedName name="thirtyone">[91]ANALISYS!$E$383</definedName>
    <definedName name="thirtyseven">[91]ANALISYS!$E$448</definedName>
    <definedName name="thirtysix">[91]ANALISYS!$E$437</definedName>
    <definedName name="thirtythree">[91]ANALISYS!$E$405</definedName>
    <definedName name="thirtytwo">[91]ANALISYS!$E$394</definedName>
    <definedName name="thjukdghf" hidden="1">'[289]AU Zone'!$B$15:$I$222</definedName>
    <definedName name="THK">#REF!</definedName>
    <definedName name="thomas">[28]!thomas</definedName>
    <definedName name="thread10">#REF!</definedName>
    <definedName name="thread10_10">"$#REF!.$D$38"</definedName>
    <definedName name="thread10_4">#REF!</definedName>
    <definedName name="thread10_5">#REF!</definedName>
    <definedName name="thread10_9">"$#REF!.$D$38"</definedName>
    <definedName name="thread8">#REF!</definedName>
    <definedName name="thread8_10">"$#REF!.$D$37"</definedName>
    <definedName name="thread8_4">#REF!</definedName>
    <definedName name="thread8_5">#REF!</definedName>
    <definedName name="thread8_9">"$#REF!.$D$37"</definedName>
    <definedName name="three">[91]ANALISYS!$E$35</definedName>
    <definedName name="THYDYDTY" hidden="1">{"PriceSheetNoMargins",#N/A,FALSE,"PriceSheet"}</definedName>
    <definedName name="THZSDFHHSDFH" hidden="1">{"PriceSheetNoMargins",#N/A,FALSE,"PriceSheet"}</definedName>
    <definedName name="tick">"ü"</definedName>
    <definedName name="tieu">[290]LEGEND!$D$4</definedName>
    <definedName name="tile.cal">#REF!</definedName>
    <definedName name="tile.h.r">#REF!</definedName>
    <definedName name="tile.press">#REF!</definedName>
    <definedName name="tile.ridge">#REF!</definedName>
    <definedName name="tile.terr">#REF!</definedName>
    <definedName name="Tile_Skirting">#REF!</definedName>
    <definedName name="tilep">#REF!</definedName>
    <definedName name="TileStone">#REF!</definedName>
    <definedName name="tilewl">#REF!</definedName>
    <definedName name="Tiltup_Panel_Data">#REF!</definedName>
    <definedName name="TILTUP_PANELS">#REF!</definedName>
    <definedName name="tim.5cl1">#REF!</definedName>
    <definedName name="tim.75cl2">#REF!</definedName>
    <definedName name="tim.prop">#REF!</definedName>
    <definedName name="tim1.12">#REF!</definedName>
    <definedName name="tim1.25">#REF!</definedName>
    <definedName name="tim1cl1">#REF!</definedName>
    <definedName name="tim1cl2">#REF!</definedName>
    <definedName name="tim2x1">#REF!</definedName>
    <definedName name="tim2x1cl2">#REF!</definedName>
    <definedName name="tim2x2cl2">#REF!</definedName>
    <definedName name="tim4x2cl2">#REF!</definedName>
    <definedName name="timber">'[134]SCH2'!$I$1</definedName>
    <definedName name="timberlouvreceiling">#REF!</definedName>
    <definedName name="timberstripceiling">#REF!</definedName>
    <definedName name="timcl1">#REF!</definedName>
    <definedName name="timcl2">#REF!</definedName>
    <definedName name="TimeStamp">'[110]Dist Controls'!$F$8</definedName>
    <definedName name="tinhqt">[143]!tinhqt</definedName>
    <definedName name="titlele">#REF!</definedName>
    <definedName name="TITLES_A_HRS">'[29]Raw Data'!$A$2:$IV$5</definedName>
    <definedName name="TJ">#REF!</definedName>
    <definedName name="TJDGTUJ" hidden="1">{"PriceSheetNoMargins",#N/A,FALSE,"PriceSheet"}</definedName>
    <definedName name="tkemiow">#REF!</definedName>
    <definedName name="tkp">[143]!tkp</definedName>
    <definedName name="tkpdt">[143]!tkpdt</definedName>
    <definedName name="TLH">#N/A</definedName>
    <definedName name="TM_margin">#REF!</definedName>
    <definedName name="TMGrowth">#REF!</definedName>
    <definedName name="TMMargin">#REF!</definedName>
    <definedName name="tmp" hidden="1">{"'Break down'!$A$4"}</definedName>
    <definedName name="tmsd">#REF!</definedName>
    <definedName name="tna">#REF!</definedName>
    <definedName name="tnb">#REF!</definedName>
    <definedName name="TOK" hidden="1">#REF!</definedName>
    <definedName name="TOP_DIMS">'[29]Raw Data'!$A$1:$IV$5</definedName>
    <definedName name="TOPASTE">#REF!</definedName>
    <definedName name="TopBase">#REF!</definedName>
    <definedName name="topcem">#REF!</definedName>
    <definedName name="tor">#REF!</definedName>
    <definedName name="Toronto" hidden="1">{"'Sheet1'!$A$1:$R$58"}</definedName>
    <definedName name="TorSteel">'[291]Material Prices to site'!$H$7</definedName>
    <definedName name="TOSOU">#REF!</definedName>
    <definedName name="TOT">SUM([253]BOQ!#REF!*[253]BOQ!#REF!)</definedName>
    <definedName name="Tot.Cost_SiteExp">#REF!</definedName>
    <definedName name="Tot.Cost_TempWk">#REF!</definedName>
    <definedName name="TOT_CV">'[29]Raw Data'!$D$4</definedName>
    <definedName name="TOT_EXP_COND">#REF!</definedName>
    <definedName name="TOT_FIXTURES">#REF!</definedName>
    <definedName name="Tot_FPM">#REF!</definedName>
    <definedName name="TOT_PVC_COND">#REF!</definedName>
    <definedName name="total.cfa">[126]Summary!$E$1</definedName>
    <definedName name="Total_amort_fore">#REF!</definedName>
    <definedName name="Total_Amortization_fore">#REF!</definedName>
    <definedName name="Total_Burden">'[29]Raw Data'!$D$20</definedName>
    <definedName name="TOTAL_CONSUMPTION">#REF!</definedName>
    <definedName name="TOTAL_CORP">#REF!</definedName>
    <definedName name="Total_COS_fore">#REF!</definedName>
    <definedName name="Total_COS_growth_fore">#REF!</definedName>
    <definedName name="Total_COS_net_DnA_fore">#REF!</definedName>
    <definedName name="Total_debt_fore">#REF!</definedName>
    <definedName name="Total_debt_growth_fore">#REF!</definedName>
    <definedName name="TOTAL_DIRECTS">#REF!</definedName>
    <definedName name="Total_Floor_Area">'[34]#REF'!$E$24</definedName>
    <definedName name="total_graph">'[29]Raw Data'!$B$86:$AF$242</definedName>
    <definedName name="Total_Increase_in_EEs_fore">#REF!</definedName>
    <definedName name="TOTAL_INDIRECTS">#REF!</definedName>
    <definedName name="Total_Modules">#REF!</definedName>
    <definedName name="TOTAL_NO_OF_MH">[80]Calendar!$O:$O</definedName>
    <definedName name="Total_Payment___0">NA()</definedName>
    <definedName name="Total_Payment___10">NA()</definedName>
    <definedName name="Total_Payment___2">NA()</definedName>
    <definedName name="Total_Payment___3">NA()</definedName>
    <definedName name="Total_Payment___4">NA()</definedName>
    <definedName name="Total_Payment___5">NA()</definedName>
    <definedName name="Total_Payment___6">NA()</definedName>
    <definedName name="Total_Payment___7">NA()</definedName>
    <definedName name="Total_Payment___8">NA()</definedName>
    <definedName name="Total_Payment___9">NA()</definedName>
    <definedName name="total_plates">#REF!</definedName>
    <definedName name="total_schedule">'[29]Raw Data'!$B$1:$AI$81</definedName>
    <definedName name="Total_Tyco_International__EXAMPLE">#REF!</definedName>
    <definedName name="TOTAL1">'[29]Raw Data'!$C$1:$U$156</definedName>
    <definedName name="Total3">#REF!</definedName>
    <definedName name="TOTALCIVIL">#REF!</definedName>
    <definedName name="TotalCost">#REF!</definedName>
    <definedName name="TotalLabourTime">[131]A!#REF!</definedName>
    <definedName name="TotalPrice">[131]A!#REF!</definedName>
    <definedName name="totalsum">'[292]직접비_Origin(315,430)'!#REF!</definedName>
    <definedName name="totalthisbill">#REF!</definedName>
    <definedName name="Totalworkmenmmonth">'[95]1090'!$D$5</definedName>
    <definedName name="TotDomXS">#REF!</definedName>
    <definedName name="TOTMB">#REF!</definedName>
    <definedName name="tower1">#REF!</definedName>
    <definedName name="TOWN_PARK_7_1">#REF!</definedName>
    <definedName name="tpt">'[293]Factors &amp; Temp Calc'!$A$9</definedName>
    <definedName name="TransInsu">#REF!</definedName>
    <definedName name="TRAY_PRICING">#REF!</definedName>
    <definedName name="TRAY_TYPE">#REF!</definedName>
    <definedName name="traydis">[103]Factors!$G$15</definedName>
    <definedName name="TREASURY">#REF!</definedName>
    <definedName name="TREE">#REF!</definedName>
    <definedName name="Trench">'[233]QTY Pipe Laying'!$Q$8:$U$24</definedName>
    <definedName name="trench100">#REF!</definedName>
    <definedName name="trench150">#REF!</definedName>
    <definedName name="trench200">#REF!</definedName>
    <definedName name="trench300">#REF!</definedName>
    <definedName name="trench75">#REF!</definedName>
    <definedName name="TRENCHES">#REF!</definedName>
    <definedName name="Trend_Manpower">#REF!</definedName>
    <definedName name="trew">#REF!</definedName>
    <definedName name="trgaerg" hidden="1">{"PriceSheetNoMargins",#N/A,FALSE,"PriceSheet"}</definedName>
    <definedName name="TRGTRAGR" hidden="1">{"PriceSheetNoMargins",#N/A,FALSE,"PriceSheet"}</definedName>
    <definedName name="TRHSDRHZH" hidden="1">{"PriceSheetNoMargins",#N/A,FALSE,"PriceSheet"}</definedName>
    <definedName name="trim">#REF!</definedName>
    <definedName name="trip30">#REF!</definedName>
    <definedName name="trip60">#REF!</definedName>
    <definedName name="trp">#REF!</definedName>
    <definedName name="TRS">#REF!</definedName>
    <definedName name="TRS_10">"$#REF!.$C$24"</definedName>
    <definedName name="TRS_2">#REF!</definedName>
    <definedName name="TRS_9">"$#REF!.$C$24"</definedName>
    <definedName name="TRTR" hidden="1">{"PriceSheetNoMargins",#N/A,FALSE,"PriceSheet"}</definedName>
    <definedName name="TRTRTR" hidden="1">{"PriceSheetNoMargins",#N/A,FALSE,"PriceSheet"}</definedName>
    <definedName name="TRTRTRTRTRTRTR" hidden="1">{"PriceSheetNoMargins",#N/A,FALSE,"PriceSheet"}</definedName>
    <definedName name="tscd">#REF!</definedName>
    <definedName name="tscupper">#REF!</definedName>
    <definedName name="TSK">#REF!</definedName>
    <definedName name="tssssy">[28]!tssssy</definedName>
    <definedName name="TSUPPOT" hidden="1">{#N/A,#N/A,FALSE,"CCTV"}</definedName>
    <definedName name="TSUPPOT1" hidden="1">{#N/A,#N/A,FALSE,"CCTV"}</definedName>
    <definedName name="TT">#REF!</definedName>
    <definedName name="ttemp">#REF!</definedName>
    <definedName name="TTJTHJU" hidden="1">{"PriceSheetNoMargins",#N/A,FALSE,"PriceSheet"}</definedName>
    <definedName name="TTT" hidden="1">{#N/A,#N/A,TRUE,"PC &amp; PROV"}</definedName>
    <definedName name="tttkjsrr">[28]!tttkjsrr</definedName>
    <definedName name="tttttj">[28]!tttttj</definedName>
    <definedName name="TTTTTT" hidden="1">{"PriceSheetNoMargins",#N/A,FALSE,"PriceSheet"}</definedName>
    <definedName name="TU_KA1">[150]Group!$AA$10:$AC$24</definedName>
    <definedName name="TUBE" hidden="1">{#N/A,#N/A,FALSE,"CCTV"}</definedName>
    <definedName name="tube_test_press1_12">#REF!</definedName>
    <definedName name="TUBED_INST">#REF!</definedName>
    <definedName name="Turfing">#N/A</definedName>
    <definedName name="turnbuckle">#REF!</definedName>
    <definedName name="TVC_Asia_Group">#REF!</definedName>
    <definedName name="TVC_Europe_Group">#REF!</definedName>
    <definedName name="TVCASIA">#REF!</definedName>
    <definedName name="TVCASIACONSOL">#REF!</definedName>
    <definedName name="TVCESD">#REF!</definedName>
    <definedName name="TVCEUROPE">#REF!</definedName>
    <definedName name="TVCNA_ACG">#REF!</definedName>
    <definedName name="TVCNA_ADMIN">[69]Summary!$HC$213:$HC$214</definedName>
    <definedName name="TVCNA_SSD">#REF!</definedName>
    <definedName name="TVCNA_VMG">#REF!</definedName>
    <definedName name="TVHWBVSFCD">#REF!</definedName>
    <definedName name="tween">#REF!</definedName>
    <definedName name="twelve">[91]ANALISYS!$E$151</definedName>
    <definedName name="twenty">[91]ANALISYS!$E$254</definedName>
    <definedName name="twentyeight">[91]ANALISYS!$E$346</definedName>
    <definedName name="twentyfive">[91]ANALISYS!$E$315</definedName>
    <definedName name="twentyfour">[91]ANALISYS!$E$302</definedName>
    <definedName name="twentynine">[91]ANALISYS!$E$358</definedName>
    <definedName name="twentyone">[91]ANALISYS!$E$266</definedName>
    <definedName name="twentyseven">[91]ANALISYS!$E$335</definedName>
    <definedName name="twentysix">[91]ANALISYS!$E$325</definedName>
    <definedName name="twentythree">[91]ANALISYS!$E$290</definedName>
    <definedName name="twentytwo">[91]ANALISYS!$E$279</definedName>
    <definedName name="two">[91]ANALISYS!$E$24</definedName>
    <definedName name="twolab">"$#REF!.$Y$29"</definedName>
    <definedName name="twomdr">#REF!</definedName>
    <definedName name="TWP_COMPONENTS.PTADJ">[69]Summary!$HC$205:$HC$206</definedName>
    <definedName name="twytenhrdyjf">#REF!</definedName>
    <definedName name="Tyco">#REF!</definedName>
    <definedName name="Tyco_BS_Input">#REF!</definedName>
    <definedName name="Tyco_BS_Out">#REF!</definedName>
    <definedName name="Tyco_BS_Results">#REF!</definedName>
    <definedName name="Tyco_CF_Out">#REF!</definedName>
    <definedName name="Tyco_CFS_Out">#REF!</definedName>
    <definedName name="Tyco_Corp">#REF!</definedName>
    <definedName name="Tyco_CurSel">#REF!</definedName>
    <definedName name="tyco_Fire_and_Security_Services">#REF!</definedName>
    <definedName name="Tyco_FY05Bridge_Input">#REF!</definedName>
    <definedName name="Tyco_History">#REF!</definedName>
    <definedName name="Tyco_IS_Input">#REF!</definedName>
    <definedName name="Tyco_IS_Out">#REF!</definedName>
    <definedName name="Tyco_IS_Results">#REF!</definedName>
    <definedName name="Tyco_ISS_Out">#REF!</definedName>
    <definedName name="Tyco_MemoCFA_Input">#REF!</definedName>
    <definedName name="Tyco3">'[294]Financial Summary'!#REF!</definedName>
    <definedName name="tycointfull">#REF!</definedName>
    <definedName name="Tycom_TGN">#REF!</definedName>
    <definedName name="TYCOWATER">#REF!</definedName>
    <definedName name="TYDFHJDFJNF" hidden="1">{"PriceSheetNoMargins",#N/A,FALSE,"PriceSheet"}</definedName>
    <definedName name="TYNHJ" hidden="1">{"PriceSheetNoMargins",#N/A,FALSE,"PriceSheet"}</definedName>
    <definedName name="Type">#REF!</definedName>
    <definedName name="Type1">#REF!</definedName>
    <definedName name="Type1_magnet_cost">'[90]Magnet Details'!$Q$2</definedName>
    <definedName name="type11">#REF!</definedName>
    <definedName name="type1drop">#REF!</definedName>
    <definedName name="type1slab">#REF!</definedName>
    <definedName name="Type2">#REF!</definedName>
    <definedName name="Type2_magnet_cost">'[90]Magnet Details'!$Q$4</definedName>
    <definedName name="Type2A_magnet_cost">'[90]Magnet Details'!$Q$5</definedName>
    <definedName name="type2drop">#REF!</definedName>
    <definedName name="type2slab">#REF!</definedName>
    <definedName name="type3" hidden="1">#REF!</definedName>
    <definedName name="Type3_magnet_cost">'[90]Magnet Details'!$Q$7</definedName>
    <definedName name="type333">#REF!</definedName>
    <definedName name="Type3A_magnet_cost">'[90]Magnet Details'!$Q$8</definedName>
    <definedName name="type3drop">#REF!</definedName>
    <definedName name="type3slab">#REF!</definedName>
    <definedName name="type4">#REF!</definedName>
    <definedName name="type44">#REF!</definedName>
    <definedName name="type4drop">#REF!</definedName>
    <definedName name="type4slab">#REF!</definedName>
    <definedName name="TYT">[28]!TYT</definedName>
    <definedName name="U_G">#REF!</definedName>
    <definedName name="u6miot7rkiuyhtg">#REF!</definedName>
    <definedName name="UAED">#REF!</definedName>
    <definedName name="udrain1">#REF!</definedName>
    <definedName name="udrain2">#REF!</definedName>
    <definedName name="UF">'[76]Ra  stair'!#REF!</definedName>
    <definedName name="UG_SUMP">[6]UG!$1:$1048576</definedName>
    <definedName name="ugt">#REF!</definedName>
    <definedName name="UHGFDS" hidden="1">{"PriceSheetNoMargins",#N/A,FALSE,"PriceSheet"}</definedName>
    <definedName name="UHYGFCD" hidden="1">{"PriceSheetNoMargins",#N/A,FALSE,"PriceSheet"}</definedName>
    <definedName name="UHYGFDS" hidden="1">{"PriceSheetNoMargins",#N/A,FALSE,"PriceSheet"}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k_in_uk">'[29]Raw Data'!$A$9:$V$17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tracolor1">#REF!</definedName>
    <definedName name="ultracolor2">#REF!</definedName>
    <definedName name="ultracolor3">#REF!</definedName>
    <definedName name="ultracolor4">#REF!</definedName>
    <definedName name="UN.32">[50]Factors!$T$181</definedName>
    <definedName name="UN.40">[50]Factors!$T$182</definedName>
    <definedName name="UN.50">[50]Factors!$T$183</definedName>
    <definedName name="underground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t">#REF!</definedName>
    <definedName name="UNINZ.PTADJ">[69]Summary!$HC$207:$HC$208</definedName>
    <definedName name="UNION">#REF!</definedName>
    <definedName name="unit_lab___0">#REF!</definedName>
    <definedName name="unit_mat___0">#REF!</definedName>
    <definedName name="Unit_Prices_Used_In_Analysis">#REF!</definedName>
    <definedName name="Unit_Rate">"E1"</definedName>
    <definedName name="unit_total___0">#REF!</definedName>
    <definedName name="UnitGrowth">#REF!</definedName>
    <definedName name="UnitName">#REF!</definedName>
    <definedName name="Untitled">#REF!</definedName>
    <definedName name="UOM">#REF!</definedName>
    <definedName name="UP.1">#REF!</definedName>
    <definedName name="Up_En">'[295]STEEL STRUCTURE'!$A:$D,'[295]STEEL STRUCTURE'!$E:$Z</definedName>
    <definedName name="Up_lift">#REF!</definedName>
    <definedName name="Up_Sp">'[295]STEEL STRUCTURE'!$A:$D,'[295]STEEL STRUCTURE'!$T:$Z</definedName>
    <definedName name="UPS">#REF!</definedName>
    <definedName name="upvc.100">[148]rate!$H$31</definedName>
    <definedName name="upvc.150">[148]rate!$H$30</definedName>
    <definedName name="UPVCgrating">#REF!</definedName>
    <definedName name="UPVCstrip10mmgroove">#REF!</definedName>
    <definedName name="UR.1">#REF!</definedName>
    <definedName name="UR.2">#REF!</definedName>
    <definedName name="UR.3">#REF!</definedName>
    <definedName name="UR.4">#REF!</definedName>
    <definedName name="urflsv">#REF!</definedName>
    <definedName name="USD.APP">'[296]ELE Summary'!$CL$5</definedName>
    <definedName name="USD.JI">'[297]ELE Summary'!$CL$3</definedName>
    <definedName name="USD.JSI">'[298]GS1'!$AF$2</definedName>
    <definedName name="USD_2">#REF!</definedName>
    <definedName name="USDbr">[299]CS!$H$5</definedName>
    <definedName name="usdr">'[300]Import Schedule'!$F$16</definedName>
    <definedName name="USDRATE">#REF!</definedName>
    <definedName name="USDsr">'[297]Import Siemens'!$B$2</definedName>
    <definedName name="username">#REF!</definedName>
    <definedName name="usk">#REF!</definedName>
    <definedName name="UT">'[105]Rate analysis 1'!$D$153</definedName>
    <definedName name="Utility">#REF!</definedName>
    <definedName name="Utility_Diversion">#REF!</definedName>
    <definedName name="utility1">#REF!</definedName>
    <definedName name="utyu">#REF!</definedName>
    <definedName name="uuu">[28]!uuu</definedName>
    <definedName name="uuuuuu">[28]!uuuuuu</definedName>
    <definedName name="uuuuuuuuuu">[28]!uuuuuuuuuu</definedName>
    <definedName name="UV.100">#REF!</definedName>
    <definedName name="uy">#REF!</definedName>
    <definedName name="UYHBGVFCX" hidden="1">{"PriceSheetNoMargins",#N/A,FALSE,"PriceSheet"}</definedName>
    <definedName name="uytr">#REF!</definedName>
    <definedName name="V3100_Master">'[26]V3100 Prices_Raw'!$A$1:$U$799</definedName>
    <definedName name="Va_density">#REF!</definedName>
    <definedName name="Va_sheet_cost">#REF!</definedName>
    <definedName name="Vaa">[81]BOQ!$G$6</definedName>
    <definedName name="VAÄT_LIEÄU">"ATRAM"</definedName>
    <definedName name="vaav">#REF!</definedName>
    <definedName name="vafv">#REF!</definedName>
    <definedName name="vagv">#REF!</definedName>
    <definedName name="Valesco">'[301]Valesco Paste'!$A$1:$F$65536</definedName>
    <definedName name="ValidCountry">#REF!</definedName>
    <definedName name="ValidCurrency">'[146]Exchange Rates(rounded)'!#REF!</definedName>
    <definedName name="Validdepth">#REF!</definedName>
    <definedName name="valR">#N/A</definedName>
    <definedName name="valR_10">#N/A</definedName>
    <definedName name="valR_4">#REF!</definedName>
    <definedName name="valR_9">#N/A</definedName>
    <definedName name="VALUES">#REF!</definedName>
    <definedName name="Values_Entered___0">#N/A</definedName>
    <definedName name="Values_Entered___10">#N/A</definedName>
    <definedName name="Values_Entered___2">#N/A</definedName>
    <definedName name="Values_Entered___3">#N/A</definedName>
    <definedName name="Values_Entered___4">#N/A</definedName>
    <definedName name="Values_Entered___5">#N/A</definedName>
    <definedName name="Values_Entered___6">#N/A</definedName>
    <definedName name="Values_Entered___7">#N/A</definedName>
    <definedName name="Values_Entered___8">#N/A</definedName>
    <definedName name="Values_Entered___9">#N/A</definedName>
    <definedName name="VALVE">#REF!</definedName>
    <definedName name="valve2">#REF!</definedName>
    <definedName name="valve3">#REF!</definedName>
    <definedName name="valves">#REF!</definedName>
    <definedName name="Vanbas">'[201]Unit Rates-Duty Free'!$AA$304</definedName>
    <definedName name="vanity0.945and0.735">#REF!</definedName>
    <definedName name="vanity1.115and0.45">#REF!</definedName>
    <definedName name="vanity1.165and0.695">#REF!</definedName>
    <definedName name="vanity1.21and0.695">#REF!</definedName>
    <definedName name="vanity1.22and0.6">#REF!</definedName>
    <definedName name="vanity1.28and0.35">#REF!</definedName>
    <definedName name="vanity1.29and0.4">#REF!</definedName>
    <definedName name="vanity1.545and0.4">#REF!</definedName>
    <definedName name="vanity1.565and0.4">#REF!</definedName>
    <definedName name="vanity1.575and0.4">#REF!</definedName>
    <definedName name="vanity1.59and0.4">#REF!</definedName>
    <definedName name="vanity1.61and0.35">#REF!</definedName>
    <definedName name="vanity1.61and0.4">#REF!</definedName>
    <definedName name="vanity1.665and0.6">#REF!</definedName>
    <definedName name="vanity1.71and0.42">#REF!</definedName>
    <definedName name="vanity1.71and0.6">#REF!</definedName>
    <definedName name="vanity1.71and0.61">#REF!</definedName>
    <definedName name="vanity1.815and0.59">#REF!</definedName>
    <definedName name="vanity1.92and0.6">#REF!</definedName>
    <definedName name="vanity2.025and0.4">#REF!</definedName>
    <definedName name="vanity2.575and0.61">#REF!</definedName>
    <definedName name="vanity2.58and0.6">#REF!</definedName>
    <definedName name="vanity2.95and0.6">#REF!</definedName>
    <definedName name="vanity2and0.4">#REF!</definedName>
    <definedName name="vanity3.26and0.6">#REF!</definedName>
    <definedName name="vanity3.38and0.61">#REF!</definedName>
    <definedName name="vanity4.125and0.6">#REF!</definedName>
    <definedName name="vanity4.42and0.6">#REF!</definedName>
    <definedName name="vanity6.06and0.6">#REF!</definedName>
    <definedName name="vanitybracket">#REF!</definedName>
    <definedName name="vanitycounter1.42and0.6">#REF!</definedName>
    <definedName name="vanitycounter2.74and0.6">#REF!</definedName>
    <definedName name="vanitycounter2.7and0.6">#REF!</definedName>
    <definedName name="vansen">#REF!</definedName>
    <definedName name="vapour">#REF!</definedName>
    <definedName name="Var_tot">#REF!</definedName>
    <definedName name="VAR2015.RECY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Name">#REF!</definedName>
    <definedName name="VariationNo">#REF!</definedName>
    <definedName name="varnish">#REF!</definedName>
    <definedName name="VAT">'[165]BOQ Com'!#REF!</definedName>
    <definedName name="vat10_2">#REF!</definedName>
    <definedName name="vat12_10">"$#REF!.$C$14"</definedName>
    <definedName name="vat12_2">#REF!</definedName>
    <definedName name="vat12_9">"$#REF!.$C$14"</definedName>
    <definedName name="vat20_2">#REF!</definedName>
    <definedName name="vatac">[55]Factors!$E$22</definedName>
    <definedName name="vb">#REF!</definedName>
    <definedName name="vblind">#REF!</definedName>
    <definedName name="vblv">#REF!</definedName>
    <definedName name="vbnmjkiuol" hidden="1">{#N/A,#N/A,FALSE,"Cust.Disc.Profile";#N/A,#N/A,FALSE,"Referral 1";#N/A,#N/A,FALSE,"Referral 2";#N/A,#N/A,FALSE,"Referral 3";#N/A,#N/A,FALSE,"Approval+Reportback "}</definedName>
    <definedName name="vbv">#REF!</definedName>
    <definedName name="vbvbbgfdffghfdh">#REF!</definedName>
    <definedName name="vc.150">#REF!</definedName>
    <definedName name="vcb">[141]BOM!#REF!</definedName>
    <definedName name="vcbvhgfgdcxfgfhgkjghkg">#REF!</definedName>
    <definedName name="vcccczx">[28]!vcccczx</definedName>
    <definedName name="VCD">[66]Price!$D$73</definedName>
    <definedName name="VCGFVGFVGF" hidden="1">{"PriceSheetNoMargins",#N/A,FALSE,"PriceSheet"}</definedName>
    <definedName name="vclad">#REF!</definedName>
    <definedName name="vd1000x1000">#REF!</definedName>
    <definedName name="vd100x100">#REF!</definedName>
    <definedName name="vd1100x1100">[55]Factors!$D$390</definedName>
    <definedName name="vd150x150">#REF!</definedName>
    <definedName name="vd200x200">#REF!</definedName>
    <definedName name="vd250x250">#REF!</definedName>
    <definedName name="vd300x300">#REF!</definedName>
    <definedName name="vd350x350">#REF!</definedName>
    <definedName name="vd400x400">[302]Factors!#REF!</definedName>
    <definedName name="vd450x450">#REF!</definedName>
    <definedName name="vd500x500">#REF!</definedName>
    <definedName name="vd550x550">#REF!</definedName>
    <definedName name="vd600x600">#REF!</definedName>
    <definedName name="vd650x650">#REF!</definedName>
    <definedName name="vd700x450">[55]Factors!$D$384</definedName>
    <definedName name="vd700x700">#REF!</definedName>
    <definedName name="vd750x750">#REF!</definedName>
    <definedName name="vd800x450">[55]Factors!$D$385</definedName>
    <definedName name="vd800x800">#REF!</definedName>
    <definedName name="vd850x850">#REF!</definedName>
    <definedName name="vd900x900">#REF!</definedName>
    <definedName name="vd950x450">[55]Factors!$D$387</definedName>
    <definedName name="vd950x950">#REF!</definedName>
    <definedName name="vDateTime">#REF!</definedName>
    <definedName name="vdgfzshjkl">#REF!</definedName>
    <definedName name="vDiastolic">#REF!</definedName>
    <definedName name="vdpp">#REF!</definedName>
    <definedName name="vdsac">#REF!</definedName>
    <definedName name="VDSVDSd">'[3]Ra  stair'!#REF!</definedName>
    <definedName name="veg">#REF!</definedName>
    <definedName name="VEN" hidden="1">{#N/A,#N/A,TRUE,"SUM";#N/A,#N/A,TRUE,"EE";#N/A,#N/A,TRUE,"AC";#N/A,#N/A,TRUE,"SN"}</definedName>
    <definedName name="Vendor">'[303]w''t table'!$AE$2:$AF$5</definedName>
    <definedName name="Vendor_fill" hidden="1">#REF!</definedName>
    <definedName name="veneer">#REF!</definedName>
    <definedName name="vermiculite2">#REF!</definedName>
    <definedName name="vermiculite4">#REF!</definedName>
    <definedName name="versicell">#REF!</definedName>
    <definedName name="Version">#REF!</definedName>
    <definedName name="Version_BS_Input">#REF!</definedName>
    <definedName name="Version_BS_Out">#REF!</definedName>
    <definedName name="Version_BS_Results">#REF!</definedName>
    <definedName name="Version_CF_Out">#REF!</definedName>
    <definedName name="Version_CFS_Out">#REF!</definedName>
    <definedName name="Version_Corp">#REF!</definedName>
    <definedName name="Version_CurSel">#REF!</definedName>
    <definedName name="Version_FY05Bridge_Input">#REF!</definedName>
    <definedName name="Version_History">#REF!</definedName>
    <definedName name="Version_IS_Input">#REF!</definedName>
    <definedName name="Version_IS_Out">#REF!</definedName>
    <definedName name="Version_IS_Results">#REF!</definedName>
    <definedName name="Version_ISS_Out">#REF!</definedName>
    <definedName name="Version_MemoCFA_Input">#REF!</definedName>
    <definedName name="VersionNo">[133]Input!$B$9</definedName>
    <definedName name="VersionNoFixed">[178]Input!$B$10</definedName>
    <definedName name="VersionTestOK">[133]Input!$B$11</definedName>
    <definedName name="versiweb">#REF!</definedName>
    <definedName name="vfcu">#REF!</definedName>
    <definedName name="vfdczgfzad" hidden="1">[68]Cash2!$K$16:$K$36</definedName>
    <definedName name="vffdgd">#REF!</definedName>
    <definedName name="vffffffb">[28]!vffffffb</definedName>
    <definedName name="vfg">#REF!</definedName>
    <definedName name="vgasffasfgafg" hidden="1">{"PriceSheetNoMargins",#N/A,FALSE,"PriceSheet"}</definedName>
    <definedName name="vgasfsgasgsfg" hidden="1">{"PriceSheetNoMargins",#N/A,FALSE,"PriceSheet"}</definedName>
    <definedName name="VGFVGFVFVF" hidden="1">{"PriceSheetNoMargins",#N/A,FALSE,"PriceSheet"}</definedName>
    <definedName name="vgs">#REF!</definedName>
    <definedName name="vHeartRate">#REF!</definedName>
    <definedName name="vibrator">#REF!</definedName>
    <definedName name="VIEW">#REF!</definedName>
    <definedName name="vinitycounter5.77and0.635">#REF!</definedName>
    <definedName name="vinyl">#REF!</definedName>
    <definedName name="vinylflooring">#REF!</definedName>
    <definedName name="vinylsktg">#REF!</definedName>
    <definedName name="viso.200">#REF!</definedName>
    <definedName name="viso.50">#REF!</definedName>
    <definedName name="vle_cab">#REF!</definedName>
    <definedName name="VLV_DESUP_HTRS">#REF!</definedName>
    <definedName name="VMGMEX">[69]Summary!$HC$88:$HC$97</definedName>
    <definedName name="vmv">#REF!</definedName>
    <definedName name="VMYTD">#REF!</definedName>
    <definedName name="ｖｎｄ">#REF!</definedName>
    <definedName name="VNDJ">#REF!</definedName>
    <definedName name="VNDUSD">#REF!</definedName>
    <definedName name="VO">#REF!</definedName>
    <definedName name="voa">#REF!</definedName>
    <definedName name="Voltage1">'[95]Camp Power Cost'!$L$2</definedName>
    <definedName name="Voltage3">'[95]Camp Power Cost'!$L$3</definedName>
    <definedName name="VP.225">[49]Factors!$D$186</definedName>
    <definedName name="VP.280">#REF!</definedName>
    <definedName name="vp.300">[55]Factors!$D$166</definedName>
    <definedName name="vp.315">#REF!</definedName>
    <definedName name="vpanel">#REF!</definedName>
    <definedName name="vpe">#REF!</definedName>
    <definedName name="vpmf">#REF!</definedName>
    <definedName name="vppr10">#REF!</definedName>
    <definedName name="vppr20">#REF!</definedName>
    <definedName name="vra">#REF!</definedName>
    <definedName name="vresbtynumnjthbgvf">#REF!</definedName>
    <definedName name="VRV">#REF!</definedName>
    <definedName name="vse">[81]BOQ!#REF!</definedName>
    <definedName name="vspi">#REF!</definedName>
    <definedName name="vSystolic">#REF!</definedName>
    <definedName name="vtop">#REF!</definedName>
    <definedName name="VU.225">#REF!</definedName>
    <definedName name="VU.280">#REF!</definedName>
    <definedName name="vu.75">[55]Factors!$L$159</definedName>
    <definedName name="vuf">#REF!</definedName>
    <definedName name="vul">#REF!</definedName>
    <definedName name="VVVVVVV">#REF!</definedName>
    <definedName name="vvvvvvvvvv">[28]!vvvvvvvvvv</definedName>
    <definedName name="W.Cement">#REF!</definedName>
    <definedName name="w.pre">#REF!</definedName>
    <definedName name="w.stone">#REF!</definedName>
    <definedName name="W_BQ">#REF!</definedName>
    <definedName name="W_INTERNALS">[250]BQLIST!$I:$I</definedName>
    <definedName name="W_Jisseki_BQ">#REF!</definedName>
    <definedName name="W_PLATFORM">[250]BQLIST!$H:$H</definedName>
    <definedName name="W_STR_CAT_KOTEI">#REF!</definedName>
    <definedName name="WACC">#REF!</definedName>
    <definedName name="wadditive">#REF!</definedName>
    <definedName name="WAGES">'[304]LOTS-A&amp;B'!#REF!</definedName>
    <definedName name="Waiting">"Picture 1"</definedName>
    <definedName name="WALFINISH">'[305]d-7'!#REF!</definedName>
    <definedName name="Wall">#REF!</definedName>
    <definedName name="Wall1">'[306]Proc. Cont. Sheet'!#REF!</definedName>
    <definedName name="wallbracket">#REF!</definedName>
    <definedName name="wallcover">#REF!</definedName>
    <definedName name="Wallfinishes">#REF!</definedName>
    <definedName name="wallpaper">#REF!</definedName>
    <definedName name="wash.b">#REF!</definedName>
    <definedName name="washers">#REF!</definedName>
    <definedName name="wastage">#REF!</definedName>
    <definedName name="wastage_10">"$#REF!.$R$3"</definedName>
    <definedName name="wastage_4">#REF!</definedName>
    <definedName name="wastage_5">#REF!</definedName>
    <definedName name="wastage_9">"$#REF!.$R$3"</definedName>
    <definedName name="WASTE_FACTOR">#REF!</definedName>
    <definedName name="WASTE4">'[11]BILL 4 NEW multi'!$H$846</definedName>
    <definedName name="WATER_ANAL_SYS">#REF!</definedName>
    <definedName name="water4">'[11]BILL 4 NEW multi'!$H$806</definedName>
    <definedName name="WATERDYN.PTADJ">[69]Summary!$HC$209:$HC$210</definedName>
    <definedName name="WATEREMEA">#REF!</definedName>
    <definedName name="WaterFeature">'[76]Ra  stair'!#REF!</definedName>
    <definedName name="Waterpoof1">#REF!</definedName>
    <definedName name="waterproofCSlevelling">#REF!</definedName>
    <definedName name="Waterproofing">#REF!</definedName>
    <definedName name="waterproofingmin2000mmht">'[71]Build Up rate'!$D$31</definedName>
    <definedName name="waterproofmin2000">#REF!</definedName>
    <definedName name="waterprooftreatmentpanelroof">#REF!</definedName>
    <definedName name="waterresistanceCaSI">#REF!</definedName>
    <definedName name="waterresistanceCaSI9">#REF!</definedName>
    <definedName name="waterresistanceGYP12">#REF!</definedName>
    <definedName name="waterresistanceGypceiling">#REF!</definedName>
    <definedName name="waterresistant9mmGyp">'[71]Build Up rate'!$D$50</definedName>
    <definedName name="Waterworks_Group">#REF!</definedName>
    <definedName name="wax">#REF!</definedName>
    <definedName name="WC.1">#REF!</definedName>
    <definedName name="WC.2">#REF!</definedName>
    <definedName name="WC.3">#REF!</definedName>
    <definedName name="WC.4">#REF!</definedName>
    <definedName name="WCAP">'[29]Raw Data'!$AK$201:$AK$260</definedName>
    <definedName name="wcflsv">#REF!</definedName>
    <definedName name="wdd">[307]RateAnalysis!$A:$AY</definedName>
    <definedName name="wdf">#REF!</definedName>
    <definedName name="WDW_code">#REF!</definedName>
    <definedName name="WE">#REF!</definedName>
    <definedName name="website">[133]Input!$B$14</definedName>
    <definedName name="weeks">#REF!</definedName>
    <definedName name="weeksytd">[133]Input!$E$4:$H$15</definedName>
    <definedName name="weeksytd2">[133]Input!$C$21</definedName>
    <definedName name="WEFWEF" hidden="1">{"PriceSheetNoMargins",#N/A,FALSE,"PriceSheet"}</definedName>
    <definedName name="weld.m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twt">#REF!</definedName>
    <definedName name="WEQWEQ">[28]!WEQWEQ</definedName>
    <definedName name="WERNHASRGKASRKGHAERKW" hidden="1">{"PriceSheetNoMargins",#N/A,FALSE,"PriceSheet"}</definedName>
    <definedName name="werqwr">#REF!</definedName>
    <definedName name="wert">#REF!</definedName>
    <definedName name="WERWERWERWERER" hidden="1">{"PriceSheetNoMargins",#N/A,FALSE,"PriceSheet"}</definedName>
    <definedName name="wescon1">#REF!</definedName>
    <definedName name="wescon7">#REF!</definedName>
    <definedName name="wetrewrt">#REF!</definedName>
    <definedName name="WetServices">'[76]Ra  stair'!#REF!</definedName>
    <definedName name="wewewew" hidden="1">#REF!</definedName>
    <definedName name="WEXDEXDE" hidden="1">{"PriceSheetNoMargins",#N/A,FALSE,"PriceSheet"}</definedName>
    <definedName name="WF">#REF!</definedName>
    <definedName name="wfan1">#REF!</definedName>
    <definedName name="wfan2">#REF!</definedName>
    <definedName name="wfan3">#REF!</definedName>
    <definedName name="wfan6">#REF!</definedName>
    <definedName name="WFJWRLJQWGF" hidden="1">{"PriceSheetNoMargins",#N/A,FALSE,"PriceSheet"}</definedName>
    <definedName name="wfloat">#REF!</definedName>
    <definedName name="wftile">#REF!</definedName>
    <definedName name="WG">#REF!</definedName>
    <definedName name="WGW">#REF!</definedName>
    <definedName name="wheelstopperconc">#REF!</definedName>
    <definedName name="Wid">#REF!</definedName>
    <definedName name="Win_rate">#REF!</definedName>
    <definedName name="window_ops">[308]Worksheet!$B$12+[308]Worksheet!$B$13+[308]Worksheet!$B$14</definedName>
    <definedName name="wire.n">#REF!</definedName>
    <definedName name="Withfamily">'[95]1010'!$H$85</definedName>
    <definedName name="WKD">[24]A!#REF!</definedName>
    <definedName name="wkd_ele">#REF!</definedName>
    <definedName name="wkd_this_ele">#REF!</definedName>
    <definedName name="WM.100">#REF!</definedName>
    <definedName name="WM.150">#REF!</definedName>
    <definedName name="WM.200">#REF!</definedName>
    <definedName name="WM.40">#REF!</definedName>
    <definedName name="WM.50">#REF!</definedName>
    <definedName name="WM.65">#REF!</definedName>
    <definedName name="WM.80">#REF!</definedName>
    <definedName name="wm.조골재1" hidden="1">{#N/A,#N/A,FALSE,"조골재"}</definedName>
    <definedName name="wmar">#REF!</definedName>
    <definedName name="wmarble">#REF!</definedName>
    <definedName name="wmarblean">#REF!</definedName>
    <definedName name="wnss">#REF!</definedName>
    <definedName name="WOL">#REF!</definedName>
    <definedName name="Wood" hidden="1">{#N/A,#N/A,FALSE,"OUTPUT SHEET "}</definedName>
    <definedName name="wordings">[309]Tables!$A$6</definedName>
    <definedName name="words">[212]Wordsdata!$A:$B</definedName>
    <definedName name="wordsdata">[310]wordsdata!$A:$B</definedName>
    <definedName name="work">#REF!</definedName>
    <definedName name="Worker_s_number">#REF!</definedName>
    <definedName name="WorkMode">'[110]Dist Controls'!$F$15</definedName>
    <definedName name="Worksheet">#REF!</definedName>
    <definedName name="Worksheet_CurSel">#REF!</definedName>
    <definedName name="workshop" hidden="1">{#N/A,#N/A,FALSE,"CCTV"}</definedName>
    <definedName name="world">#REF!</definedName>
    <definedName name="Worsley_Alumina_Expansion_Project___23747">#REF!</definedName>
    <definedName name="wproof">#REF!</definedName>
    <definedName name="wqgr25h">#REF!</definedName>
    <definedName name="WQQQQQQQQQQQQQR">#REF!</definedName>
    <definedName name="wr">#REF!</definedName>
    <definedName name="WRGFTQWERGTQWERGFT" hidden="1">{"PriceSheetNoMargins",#N/A,FALSE,"PriceSheet"}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52." hidden="1">{"REBAR",#N/A,FALSE,"Sheet1";"CONCRETE",#N/A,FALSE,"Sheet1"}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BUBAKAR._.RIMI._.KAD." hidden="1">{#N/A,#N/A,FALSE,"AFR-ELC"}</definedName>
    <definedName name="wrn.Abut_only." hidden="1">{#N/A,#N/A,FALSE,"Abutments ONLY"}</definedName>
    <definedName name="wrn.Abut_pier." hidden="1">{#N/A,#N/A,FALSE,"Abutments &amp; Pier(s)"}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assumptions." hidden="1">{"baseassum",#N/A,FALSE,"BASEDCF";"bassum2",#N/A,FALSE,"BASEDCF";"hmix",#N/A,FALSE,"BASEDCF"}</definedName>
    <definedName name="wrn.Ａブロック." hidden="1">{#N/A,#N/A,FALSE,"数量総括";#N/A,#N/A,FALSE,"数量集計表";#N/A,#N/A,FALSE,"数量計算書";#N/A,#N/A,FALSE,"枠面積";#N/A,#N/A,FALSE,"土量計算";#N/A,#N/A,FALSE,"削孔長";#N/A,#N/A,FALSE,"足場工";#N/A,#N/A,FALSE,"縦梁延長";#N/A,#N/A,FALSE,"横梁延長";#N/A,#N/A,FALSE,"交点箇所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IDSUM." hidden="1">{#N/A,#N/A,TRUE,"SUMMARY";#N/A,#N/A,TRUE,"ISBL";#N/A,#N/A,TRUE,"OSBL";#N/A,#N/A,TRUE,"OFFSITE";#N/A,#N/A,TRUE,"STEAM"}</definedName>
    <definedName name="wrn.BILL18." hidden="1">{#N/A,#N/A,FALSE,"Dem18.1";#N/A,#N/A,FALSE,"Site18.2";#N/A,#N/A,FALSE,"Road18.3";#N/A,#N/A,FALSE,"Fenc18.4";#N/A,#N/A,FALSE,"Jetty18.5 ";#N/A,#N/A,FALSE,"Beach18.6";#N/A,#N/A,FALSE,"Summary18"}</definedName>
    <definedName name="wrn.bill2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wrn.bill2.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oth._.Outputs." hidden="1">{"LTV Output",#N/A,FALSE,"Output";"DCR Output",#N/A,FALSE,"Output"}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chi._.tiÆt._1">{#N/A,#N/A,FALSE,"Chi tiÆt"}</definedName>
    <definedName name="wrn.chi._.tiÆt._2">{#N/A,#N/A,FALSE,"Chi tiÆt"}</definedName>
    <definedName name="wrn.chi._.tiÆt._3">{#N/A,#N/A,FALSE,"Chi tiÆt"}</definedName>
    <definedName name="wrn.chi._.tiÆt._4">{#N/A,#N/A,FALSE,"Chi tiÆt"}</definedName>
    <definedName name="wrn.chi._.tiÆt._5">{#N/A,#N/A,FALSE,"Chi tiÆt"}</definedName>
    <definedName name="wrn.chi._.tiÆt._6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OMBINED." hidden="1">{#N/A,#N/A,FALSE,"INPUTS";#N/A,#N/A,FALSE,"PROFORMA BSHEET";#N/A,#N/A,FALSE,"COMBINED";#N/A,#N/A,FALSE,"HIGH YIELD";#N/A,#N/A,FALSE,"COMB_GRAPHS"}</definedName>
    <definedName name="wrn.Compco._.Only." hidden="1">{"vi1",#N/A,FALSE,"6_30_96";"vi2",#N/A,FALSE,"6_30_96";"vi3",#N/A,FALSE,"6_30_96"}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olidated." hidden="1">{"income",#N/A,FALSE,"CONSOLIDATED";"value",#N/A,FALSE,"CONSOLIDATED"}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atapak." hidden="1">{#N/A,#N/A,FALSE,"Status of Projects";#N/A,#N/A,FALSE,"CEA-TEC";#N/A,#N/A,FALSE,"U-Constr.";#N/A,#N/A,FALSE,"summary";#N/A,#N/A,FALSE,"PPP-3 yrs"}</definedName>
    <definedName name="wrn.DCR._.Output." hidden="1">{"DCR Output",#N/A,FALSE,"Output"}</definedName>
    <definedName name="wrn.depmatrix." hidden="1">{"depmatrix",#N/A,FALSE,"DECATUR-DIMMIT"}</definedName>
    <definedName name="wrn.detail." hidden="1">{"Build1",#N/A,FALSE,"Buildup";"Build2",#N/A,FALSE,"Buildup";"Build3",#N/A,FALSE,"Buildup"}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ED." hidden="1">{#N/A,#N/A,TRUE,"Equipment installation bm"}</definedName>
    <definedName name="wrn.exter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riendly." hidden="1">{#N/A,#N/A,TRUE,"Julio";#N/A,#N/A,TRUE,"Agosto";#N/A,#N/A,TRUE,"BHCo";#N/A,#N/A,TRUE,"Abril";#N/A,#N/A,TRUE,"Pro Forma"}</definedName>
    <definedName name="wrn.Fuel._.oil._.option." hidden="1">{"FUEL OIL",#N/A,FALSE,"Option"}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PHS." hidden="1">{#N/A,#N/A,FALSE,"ACQ_GRAPHS";#N/A,#N/A,FALSE,"T_1 GRAPHS";#N/A,#N/A,FALSE,"T_2 GRAPHS";#N/A,#N/A,FALSE,"COMB_GRAPHS"}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INDEPS." hidden="1">{"page1",#N/A,FALSE,"TIND_CC1";"page2",#N/A,FALSE,"TIND_CC1";"page3",#N/A,FALSE,"TIND_CC1";"page4",#N/A,FALSE,"TIND_CC1";"page5",#N/A,FALSE,"TIND_CC1"}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puts." hidden="1">{#N/A,#N/A,FALSE,"Input"}</definedName>
    <definedName name="wrn.IPO._.Valuation." hidden="1">{"assumptions",#N/A,FALSE,"Scenario 1";"valuation",#N/A,FALSE,"Scenario 1"}</definedName>
    <definedName name="wrn.LBO._.Summary." hidden="1">{"LBO Summary",#N/A,FALSE,"Summary"}</definedName>
    <definedName name="wrn.LTV._.Output." hidden="1">{"LTV Output",#N/A,FALSE,"Output"}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aging._.Compco." hidden="1">{"financials",#N/A,TRUE,"6_30_96";"footnotes",#N/A,TRUE,"6_30_96";"valuation",#N/A,TRUE,"6_30_96"}</definedName>
    <definedName name="wrn.PARROT._.RFQ._.RESPONSE." hidden="1">{#N/A,#N/A,FALSE,"BOX RFQ SHEET"}</definedName>
    <definedName name="wrn.Payment." hidden="1">{#N/A,#N/A,TRUE,"General Summary-2b1";#N/A,#N/A,TRUE,"General Summary-2b2";#N/A,#N/A,TRUE,"Prelim-2b1";#N/A,#N/A,TRUE,"Prelim-2b2";#N/A,#N/A,TRUE,"Building Works-2b1";#N/A,#N/A,TRUE,"External Works-2B1";#N/A,#N/A,TRUE,"Building Works-2B2";#N/A,#N/A,TRUE,"External Works-2B2";#N/A,#N/A,TRUE,"Materials-2B1";#N/A,#N/A,TRUE,"Materials-2B2"}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ceSheetNoMargins." hidden="1">{"PriceSheetNoMargins",#N/A,FALSE,"PriceSheet"}</definedName>
    <definedName name="wrn.pricesheetNoMarkgin1" hidden="1">{"PriceSheetNoMargins",#N/A,FALSE,"PriceSheet"}</definedName>
    <definedName name="wrn.Print." hidden="1">{"vi1",#N/A,FALSE,"Financial Statements";"vi2",#N/A,FALSE,"Financial Statements";#N/A,#N/A,FALSE,"DCF"}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utput." hidden="1">{#N/A,#N/A,FALSE,"OUTPUT SHEET "}</definedName>
    <definedName name="wrn.PrintAll." hidden="1">{"PA1",#N/A,FALSE,"BORDMW";"pa2",#N/A,FALSE,"BORDMW";"PA3",#N/A,FALSE,"BORDMW";"PA4",#N/A,FALSE,"BORDMW"}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ing1." hidden="1">{#N/A,#N/A,TRUE,"PC &amp; PROV"}</definedName>
    <definedName name="wrn.Quote." hidden="1">{"First",#N/A,TRUE,"Master Quote Form";"Comments",#N/A,TRUE,"Master Quote Form";"Detail",#N/A,TRUE,"Master Quote Form"}</definedName>
    <definedName name="wrn.Redundant._.Equipment._.Option." hidden="1">{"pumps",#N/A,FALSE,"Option"}</definedName>
    <definedName name="wrn.Report." hidden="1">{#N/A,#N/A,FALSE,"Cover";#N/A,#N/A,FALSE,"Score Card";#N/A,#N/A,FALSE,"Candidate Info";#N/A,#N/A,FALSE,"Valuation";#N/A,#N/A,FALSE,"DCF-LIKELY";#N/A,#N/A,FALSE,"DCF-RIK";#N/A,#N/A,FALSE,"Notes"}</definedName>
    <definedName name="wrn.report1." hidden="1">{#N/A,#N/A,FALSE,"特殊室（ＢＱ表）"}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ales." hidden="1">{"sales",#N/A,FALSE,"Sales";"sales existing",#N/A,FALSE,"Sales";"sales rd1",#N/A,FALSE,"Sales";"sales rd2",#N/A,FALSE,"Sales"}</definedName>
    <definedName name="wrn.SHORT." hidden="1">{"CREDIT STATISTICS",#N/A,FALSE,"STATS";"CF_AND_IS",#N/A,FALSE,"PLAN";"BALSHEET",#N/A,FALSE,"BALANCE SHEET"}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comp." hidden="1">{"comp1",#N/A,FALSE,"COMPS";"footnotes",#N/A,FALSE,"COMPS"}</definedName>
    <definedName name="wrn.upstairs." hidden="1">{"histincome",#N/A,FALSE,"hyfins";"closing balance",#N/A,FALSE,"hyfins"}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WINBID." hidden="1">{#N/A,#N/A,FALSE,"Cust.Disc.Profile";#N/A,#N/A,FALSE,"Referral 1";#N/A,#N/A,FALSE,"Referral 2";#N/A,#N/A,FALSE,"Referral 3";#N/A,#N/A,FALSE,"Approval+Reportback 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.数量計算." hidden="1">{#N/A,#N/A,FALSE,"数量集計表";#N/A,#N/A,FALSE,"数量計算書";#N/A,#N/A,FALSE,"土量計算";#N/A,#N/A,FALSE,"ｱﾝｶｰ材料";#N/A,#N/A,FALSE,"削孔長"}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TWRTWTY" hidden="1">{"PriceSheetNoMargins",#N/A,FALSE,"PriceSheet"}</definedName>
    <definedName name="WRWREGQWERG" hidden="1">{"PriceSheetNoMargins",#N/A,FALSE,"PriceSheet"}</definedName>
    <definedName name="WRwwgfrgfsd" hidden="1">{"PriceSheetNoMargins",#N/A,FALSE,"PriceSheet"}</definedName>
    <definedName name="ws">#REF!</definedName>
    <definedName name="wsfmk">#REF!</definedName>
    <definedName name="wstile">#REF!</definedName>
    <definedName name="WT">#REF!</definedName>
    <definedName name="wta">[103]Factors!$G$39</definedName>
    <definedName name="wtd">[103]Factors!$G$40</definedName>
    <definedName name="wtile">#REF!</definedName>
    <definedName name="wtile2">#REF!</definedName>
    <definedName name="wtilew">#REF!</definedName>
    <definedName name="Wtotal">#REF!</definedName>
    <definedName name="wtr">#REF!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we">#REF!</definedName>
    <definedName name="wwww">#N/A</definedName>
    <definedName name="wwwww">#REF!</definedName>
    <definedName name="wwwwww">#REF!</definedName>
    <definedName name="wwwwwww" hidden="1">#REF!</definedName>
    <definedName name="wwwwwwwww">#REF!</definedName>
    <definedName name="wwwwwwwwww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CT">0.5</definedName>
    <definedName name="XCXZC">[28]!XCXZC</definedName>
    <definedName name="XDFHYNJXFJXF" hidden="1">{"PriceSheetNoMargins",#N/A,FALSE,"PriceSheet"}</definedName>
    <definedName name="xls." hidden="1">{"'Break down'!$A$4"}</definedName>
    <definedName name="XMTRS">#REF!</definedName>
    <definedName name="xor">'[49]BOQ PL'!#REF!</definedName>
    <definedName name="XUNAMA">'[111]Bill 5 - Carpark'!#REF!</definedName>
    <definedName name="xv">#REF!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>#REF!</definedName>
    <definedName name="xxxxxx">[28]!xxxxxx</definedName>
    <definedName name="xxxxxxx">[28]!xxxxxxx</definedName>
    <definedName name="xxxxxxxx">#REF!</definedName>
    <definedName name="xypex">#REF!</definedName>
    <definedName name="XZ">[28]!XZ</definedName>
    <definedName name="xzcv">[28]!xzcv</definedName>
    <definedName name="xzgnhmjyuk">[28]!xzgnhmjyuk</definedName>
    <definedName name="Y_BIGRIGHT_4___">#N/A</definedName>
    <definedName name="y_strainer">#REF!</definedName>
    <definedName name="Year">'[110]Dist Controls'!#REF!</definedName>
    <definedName name="YEAR_GRID_CROSSTAB">#REF!</definedName>
    <definedName name="Year_to_Date_2005_Op_Plan">'[199]2005 - GAAP'!#REF!</definedName>
    <definedName name="Year_to_Date_One_Timers">#REF!</definedName>
    <definedName name="Year_to_Date_Run_Rate">#REF!</definedName>
    <definedName name="Years">#REF!</definedName>
    <definedName name="Years_Corp">#REF!</definedName>
    <definedName name="yellow">#REF!</definedName>
    <definedName name="yen_10">#REF!</definedName>
    <definedName name="yen_9">#REF!</definedName>
    <definedName name="YesNo">[138]Sheet2!$B$1:$B$2</definedName>
    <definedName name="YG">#REF!</definedName>
    <definedName name="YGTFCX" hidden="1">{"PriceSheetNoMargins",#N/A,FALSE,"PriceSheet"}</definedName>
    <definedName name="yhbtrgevfcdw">#REF!</definedName>
    <definedName name="YHFGHJGHK">#REF!</definedName>
    <definedName name="yj">[171]Sheet1!#REF!</definedName>
    <definedName name="YJFYXJXFHY" hidden="1">{"PriceSheetNoMargins",#N/A,FALSE,"PriceSheet"}</definedName>
    <definedName name="yjkuh">#REF!</definedName>
    <definedName name="YJRYJRYJ" hidden="1">{"PriceSheetNoMargins",#N/A,FALSE,"PriceSheet"}</definedName>
    <definedName name="yjy">'[311]B-2'!$J$1</definedName>
    <definedName name="YJYJY" hidden="1">{"PriceSheetNoMargins",#N/A,FALSE,"PriceSheet"}</definedName>
    <definedName name="YJYJYJ" hidden="1">{"PriceSheetNoMargins",#N/A,FALSE,"PriceSheet"}</definedName>
    <definedName name="YO">#REF!</definedName>
    <definedName name="yrdtytyt" hidden="1">{#N/A,#N/A,FALSE,"CCTV"}</definedName>
    <definedName name="YST.100">[66]Price!$J$80</definedName>
    <definedName name="YST.250">[66]Price!$J$77</definedName>
    <definedName name="YST.300">[66]Price!$J$76</definedName>
    <definedName name="YST.50">[66]Price!$J$83</definedName>
    <definedName name="YST.65">[66]Price!$J$82</definedName>
    <definedName name="YST.80">[66]Price!$J$81</definedName>
    <definedName name="yt5jeitryu">#REF!</definedName>
    <definedName name="YTD">[133]Input!$G$16</definedName>
    <definedName name="YTDFL">#REF!</definedName>
    <definedName name="yudi" hidden="1">#REF!</definedName>
    <definedName name="yukigoph">#REF!</definedName>
    <definedName name="yuo">#REF!</definedName>
    <definedName name="YY" hidden="1">{"PriceSheetNoMargins",#N/A,FALSE,"PriceSheet"}</definedName>
    <definedName name="YYJUDRYDRY" hidden="1">{"PriceSheetNoMargins",#N/A,FALSE,"PriceSheet"}</definedName>
    <definedName name="YYY" hidden="1">{"PriceSheetNoMargins",#N/A,FALSE,"PriceSheet"}</definedName>
    <definedName name="yyyy">[28]!yyyy</definedName>
    <definedName name="YYYYYUYUY" hidden="1">{"PriceSheetNoMargins",#N/A,FALSE,"PriceSheet"}</definedName>
    <definedName name="yyyyyy">[28]!yyyyyy</definedName>
    <definedName name="yyyyyyyyyyyyyyyyyyyyyyyy">#REF!</definedName>
    <definedName name="Z.">[24]A!#REF!</definedName>
    <definedName name="Z_18B3599C_C210_4C5D_9BB7_9779C1820E5B_.wvu.Rows">([312]A!$7:$54,[312]A!#REF!,[312]A!$61:$69,[312]A!$71:$85,[312]A!$87:$96,[312]A!$98:$109,[312]A!#REF!,[312]A!$111:$111,[312]A!$113:$120,[312]A!$123:$127,[312]A!$129:$176,[312]A!$178:$183,[312]A!$185:$204,[312]A!#REF!,[312]A!#REF!)</definedName>
    <definedName name="Z_18B3599C_C210_4C5D_9BB7_9779C1820E5B_.wvu.Rows_1">([312]G!$7:$54,[312]G!#REF!,[312]G!$61:$69,[312]G!$71:$83,[312]G!$85:$94,[312]G!$96:$107,[312]G!#REF!,[312]G!$109:$109,[312]G!$111:$117,[312]G!$120:$123,[312]G!$125:$169,[312]G!$171:$176,[312]G!$178:$199,[312]G!#REF!,[312]G!#REF!)</definedName>
    <definedName name="Z_213E26B2_3E91_4DDE_8593_C583EB52A019_.wvu.PrintArea" hidden="1">#REF!</definedName>
    <definedName name="Z_3DE5A5C8_E1AF_4DA6_93EE_7887DDCD241F_.wvu.PrintArea" hidden="1">#REF!</definedName>
    <definedName name="Z_3DE5A5C8_E1AF_4DA6_93EE_7887DDCD241F_.wvu.PrintTitles" hidden="1">#REF!</definedName>
    <definedName name="Z_6139D84B_866A_4CC4_A21A_7B6E86C120A9_.wvu.Rows">('[312]1.R18 BF'!$83:$83,'[312]1.R18 BF'!#REF!)</definedName>
    <definedName name="Z_69D864C4_6116_4D10_BDA0_E7D44D5BA468_.wvu.Rows">('[312]F-B'!$7:$45,'[312]F-B'!#REF!,'[312]F-B'!$52:$59,'[312]F-B'!$61:$72,'[312]F-B'!$74:$81,'[312]F-B'!$83:$87,'[312]F-B'!$89:$92,'[312]F-B'!#REF!,'[312]F-B'!$94:$94,'[312]F-B'!$96:$103,'[312]F-B'!$106:$110,'[312]F-B'!$112:$155,'[312]F-B'!$157:$162,'[312]F-B'!$164:$183,'[312]F-B'!#REF!,'[312]F-B'!$198:$198)</definedName>
    <definedName name="Z_7185A4D2_8FD3_4E3F_8857_15DEDCFF0747_.wvu.Cols">#N/A</definedName>
    <definedName name="Z_7185A4D2_8FD3_4E3F_8857_15DEDCFF0747_.wvu.Cols_1">#N/A</definedName>
    <definedName name="Z_A8AE14F4_1E9F_4F94_9C1B_1FA01532CCE5_.wvu.PrintArea" hidden="1">#REF!</definedName>
    <definedName name="Z_A8AE14F4_1E9F_4F94_9C1B_1FA01532CCE5_.wvu.PrintTitles" hidden="1">#REF!</definedName>
    <definedName name="Z_ABC344E9_E506_45C2_8225_E97048CD64CB_.wvu.PrintArea" hidden="1">#REF!</definedName>
    <definedName name="Z_E0ACF7AE_80F8_401D_8BF6_C6039677A602_.wvu.Cols" hidden="1">#REF!,#REF!</definedName>
    <definedName name="Z_E0ACF7AE_80F8_401D_8BF6_C6039677A602_.wvu.FilterData" hidden="1">#REF!</definedName>
    <definedName name="Z_E0ACF7AE_80F8_401D_8BF6_C6039677A602_.wvu.PrintArea" hidden="1">#REF!</definedName>
    <definedName name="Z_E0ACF7AE_80F8_401D_8BF6_C6039677A602_.wvu.PrintTitles" hidden="1">#REF!</definedName>
    <definedName name="Z_E0ACF7AE_80F8_401D_8BF6_C6039677A602_.wvu.Rows" hidden="1">#REF!,#REF!,#REF!</definedName>
    <definedName name="ZAE1">#REF!</definedName>
    <definedName name="zah">#REF!</definedName>
    <definedName name="ZAHY">#REF!</definedName>
    <definedName name="ZDFHFHH" hidden="1">{"PriceSheetNoMargins",#N/A,FALSE,"PriceSheet"}</definedName>
    <definedName name="ZDFZXFHFHZXFB" hidden="1">{"PriceSheetNoMargins",#N/A,FALSE,"PriceSheet"}</definedName>
    <definedName name="ZDGHGHNFH" hidden="1">{"PriceSheetNoMargins",#N/A,FALSE,"PriceSheet"}</definedName>
    <definedName name="ZDRSRYSFBG">#REF!</definedName>
    <definedName name="zek">[102]Sheet2!$AB$1:$AB$3</definedName>
    <definedName name="zennkai">#REF!</definedName>
    <definedName name="zero">#REF!</definedName>
    <definedName name="zfdgsh">#REF!</definedName>
    <definedName name="Zip">#REF!</definedName>
    <definedName name="ziv">[102]Sheet2!$AD$1:$AD$3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BHZXFBHH" hidden="1">{"PriceSheetNoMargins",#N/A,FALSE,"PriceSheet"}</definedName>
    <definedName name="zxdf">#REF!</definedName>
    <definedName name="ZXFBHZXFHBZXFHFB" hidden="1">{"PriceSheetNoMargins",#N/A,FALSE,"PriceSheet"}</definedName>
    <definedName name="ZXzX" hidden="1">{"'Sheet1'!$L$16"}</definedName>
    <definedName name="ZZZ">[28]!ZZZ</definedName>
    <definedName name="zzz99">'[272]9-A (SVAT) New'!#REF!</definedName>
    <definedName name="zzz999">'[272]9-A (SVAT) New'!#REF!</definedName>
    <definedName name="zzzcomJobList">#REF!</definedName>
    <definedName name="zzzJobCategories">#REF!</definedName>
    <definedName name="zzzPayBurden">#REF!</definedName>
    <definedName name="zzzPeriods">#REF!</definedName>
    <definedName name="zzzzz" hidden="1">#REF!</definedName>
    <definedName name="ｽﾞｰﾑ">#REF!</definedName>
    <definedName name="ｽﾞｰﾑ2">[313]概総括1!$A$1:$O$29</definedName>
    <definedName name="ﾒﾆｭｰ">[1]内訳書!#REF!</definedName>
    <definedName name="แบบบ้าน">[314]Store!$A$3:$D$11</definedName>
    <definedName name="ใบประหน้า">#REF!</definedName>
    <definedName name="ก">'[34]SH-D'!$C$1:$G$531</definedName>
    <definedName name="งานโฮมโปร">#REF!</definedName>
    <definedName name="จมเพิ่มลด">#REF!</definedName>
    <definedName name="บันทัด">#REF!</definedName>
    <definedName name="ผ">#N/A</definedName>
    <definedName name="ฟ">'[315]SH-A'!$C$1:$G$600</definedName>
    <definedName name="ฟ1">#REF!</definedName>
    <definedName name="ฟภุ">'[316]ประมาณการประตูหน้าต่าง '!#REF!</definedName>
    <definedName name="ฟห">'[317]SH-F'!$C$1:$G$600</definedName>
    <definedName name="ฟๅ">#REF!</definedName>
    <definedName name="รวม" hidden="1">{#N/A,#N/A,TRUE,"Str.";#N/A,#N/A,TRUE,"Steel &amp; Roof";#N/A,#N/A,TRUE,"Arc.";#N/A,#N/A,TRUE,"Preliminary";#N/A,#N/A,TRUE,"Sum_Prelim"}</definedName>
    <definedName name="วันที่">#REF!</definedName>
    <definedName name="สรุปทั้งหมด">#REF!</definedName>
    <definedName name="สรุปรวมงานระบบทั้งหมด">#N/A</definedName>
    <definedName name="สำเริง" hidden="1">{#N/A,#N/A,TRUE,"Str.";#N/A,#N/A,TRUE,"Steel &amp; Roof";#N/A,#N/A,TRUE,"Arc.";#N/A,#N/A,TRUE,"Preliminary";#N/A,#N/A,TRUE,"Sum_Prelim"}</definedName>
    <definedName name="건축">#REF!</definedName>
    <definedName name="겡오" hidden="1">{#N/A,#N/A,FALSE,"CCTV"}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조건" hidden="1">[311]산근!#REF!</definedName>
    <definedName name="계장공사" hidden="1">{#N/A,#N/A,FALSE,"CCTV"}</definedName>
    <definedName name="골재" hidden="1">{#N/A,#N/A,FALSE,"골재소요량";#N/A,#N/A,FALSE,"골재소요량"}</definedName>
    <definedName name="공사개요2" hidden="1">{#N/A,#N/A,FALSE,"골재소요량";#N/A,#N/A,FALSE,"골재소요량"}</definedName>
    <definedName name="공사일지" hidden="1">{#N/A,#N/A,FALSE,"전력간선"}</definedName>
    <definedName name="공종">#REF!</definedName>
    <definedName name="교육" hidden="1">{#N/A,#N/A,FALSE,"전력간선"}</definedName>
    <definedName name="구분">#REF!</definedName>
    <definedName name="구조물공" hidden="1">{#N/A,#N/A,FALSE,"이정표"}</definedName>
    <definedName name="기계">#REF!</definedName>
    <definedName name="기구자재선택">[318]코드관리!$V$4:$V$103</definedName>
    <definedName name="기존도로상태" hidden="1">{#N/A,#N/A,FALSE,"혼합골재"}</definedName>
    <definedName name="기타">#REF!</definedName>
    <definedName name="ㄳ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노래" hidden="1">{#N/A,#N/A,FALSE,"부대2"}</definedName>
    <definedName name="다" hidden="1">{#N/A,#N/A,FALSE,"운반시간"}</definedName>
    <definedName name="단ㄱ" hidden="1">{#N/A,#N/A,FALSE,"전력간선"}</definedName>
    <definedName name="도로" hidden="1">{#N/A,#N/A,FALSE,"2~8번"}</definedName>
    <definedName name="래그" hidden="1">{#N/A,#N/A,FALSE,"CCTV"}</definedName>
    <definedName name="ㅁㄴ" hidden="1">{#N/A,#N/A,FALSE,"운반시간"}</definedName>
    <definedName name="ㅁㄴㄹ" hidden="1">{#N/A,#N/A,FALSE,"전력간선"}</definedName>
    <definedName name="ㅁㅁ" hidden="1">{#N/A,#N/A,FALSE,"운반시간"}</definedName>
    <definedName name="ㅁㅁㅁㅁ" hidden="1">{#N/A,#N/A,FALSE,"혼합골재"}</definedName>
    <definedName name="목자" hidden="1">{#N/A,#N/A,FALSE,"전력간선"}</definedName>
    <definedName name="목차" hidden="1">{#N/A,#N/A,FALSE,"2~8번"}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보" hidden="1">{#N/A,#N/A,FALSE,"표지목차"}</definedName>
    <definedName name="바보2" hidden="1">{#N/A,#N/A,FALSE,"운반시간"}</definedName>
    <definedName name="바붕" hidden="1">{#N/A,#N/A,FALSE,"전력간선"}</definedName>
    <definedName name="밥보" hidden="1">{#N/A,#N/A,FALSE,"표지목차"}</definedName>
    <definedName name="배선자재선택">[319]코드관리!$P$4:$P$250</definedName>
    <definedName name="배수공" hidden="1">{#N/A,#N/A,FALSE,"부대1"}</definedName>
    <definedName name="부대공사" hidden="1">#REF!</definedName>
    <definedName name="비교표2" hidden="1">#REF!</definedName>
    <definedName name="사진">#REF!</definedName>
    <definedName name="사진2" hidden="1">{#N/A,#N/A,FALSE,"전력간선"}</definedName>
    <definedName name="사진3" hidden="1">{#N/A,#N/A,FALSE,"2~8번"}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소모비">#REF!</definedName>
    <definedName name="소요">'[34]#REF'!#REF!</definedName>
    <definedName name="실행검토" hidden="1">#REF!</definedName>
    <definedName name="실행예상액" hidden="1">#REF!</definedName>
    <definedName name="ㅇㄹㅇㅁ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ㅇㅈㄱㄹㄴㅇㄹ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억이상" hidden="1">{#N/A,#N/A,FALSE,"2~8번"}</definedName>
    <definedName name="의" hidden="1">{#N/A,#N/A,FALSE,"운반시간"}</definedName>
    <definedName name="이" hidden="1">{#N/A,#N/A,FALSE,"운반시간"}</definedName>
    <definedName name="이름" hidden="1">{#N/A,#N/A,FALSE,"포장2"}</definedName>
    <definedName name="ㅈ" hidden="1">{#N/A,#N/A,FALSE,"전력간선"}</definedName>
    <definedName name="자재비">'[34]#REF'!#REF!</definedName>
    <definedName name="작업계획">#REF!</definedName>
    <definedName name="전">#REF!</definedName>
    <definedName name="전기계장">#REF!</definedName>
    <definedName name="조직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주요공사물량" hidden="1">{#N/A,#N/A,FALSE,"조골재"}</definedName>
    <definedName name="주요공종">'[34]#REF'!#REF!</definedName>
    <definedName name="주택사업본부">#REF!</definedName>
    <definedName name="중기">#REF!</definedName>
    <definedName name="직원소요계획">[320]LAB!#REF!</definedName>
    <definedName name="진행요약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철구사업본부">#REF!</definedName>
    <definedName name="총공" hidden="1">{#N/A,#N/A,FALSE,"운반시간"}</definedName>
    <definedName name="총괄표0" hidden="1">#REF!</definedName>
    <definedName name="토목">#REF!</definedName>
    <definedName name="토목설계" hidden="1">{#N/A,#N/A,FALSE,"골재소요량";#N/A,#N/A,FALSE,"골재소요량"}</definedName>
    <definedName name="표지" hidden="1">#REF!</definedName>
    <definedName name="표지1">#REF!</definedName>
    <definedName name="혼합골재2" hidden="1">{#N/A,#N/A,FALSE,"혼합골재"}</definedName>
    <definedName name="ㅓㅓㅓ" hidden="1">{#N/A,#N/A,FALSE,"운반시간"}</definedName>
    <definedName name="ㅓㅓㅓㅓ" hidden="1">{#N/A,#N/A,FALSE,"조골재"}</definedName>
    <definedName name="ㅗㅗ" hidden="1">{#N/A,#N/A,FALSE,"단가표지"}</definedName>
    <definedName name="ㅠㅠ" hidden="1">{#N/A,#N/A,FALSE,"포장2"}</definedName>
    <definedName name="ㅣㅏ" hidden="1">{#N/A,#N/A,FALSE,"2~8번"}</definedName>
    <definedName name="三社材料">#REF!</definedName>
    <definedName name="付帯">#REF!</definedName>
    <definedName name="仮設">#REF!</definedName>
    <definedName name="入力">[1]内訳書!#REF!</definedName>
    <definedName name="共通">[24]基本ﾃﾞｰﾀ!#REF!</definedName>
    <definedName name="内外構">#REF!</definedName>
    <definedName name="内屋根">#REF!</definedName>
    <definedName name="内躯体">#REF!</definedName>
    <definedName name="内部建具">#REF!</definedName>
    <definedName name="内部雑">#REF!</definedName>
    <definedName name="出差費用" hidden="1">{"'Sheet1'!$L$16"}</definedName>
    <definedName name="別途">#REF!</definedName>
    <definedName name="印刷">#REF!</definedName>
    <definedName name="印刷A">#REF!</definedName>
    <definedName name="土工">[24]基本ﾃﾞｰﾀ!#REF!</definedName>
    <definedName name="外構">#REF!</definedName>
    <definedName name="外部建具">#REF!</definedName>
    <definedName name="守衛室１">[321]細目!$G$631</definedName>
    <definedName name="守衛室２">[321]細目!$K$631</definedName>
    <definedName name="室内">#REF!</definedName>
    <definedName name="屋根">#REF!</definedName>
    <definedName name="工場内部壁１">[321]細目!$G$204</definedName>
    <definedName name="工場内部壁２">[321]細目!$K$204</definedName>
    <definedName name="工場内部天井１">[321]細目!$G$273</definedName>
    <definedName name="工場内部天井２">[321]細目!$K$273</definedName>
    <definedName name="工場内部天井ドル">[321]細目!$S$273</definedName>
    <definedName name="工場内部床１">[321]細目!$G$184</definedName>
    <definedName name="工場内部床２">[321]細目!$K$184</definedName>
    <definedName name="工場内部建具１">[321]細目!$G$260</definedName>
    <definedName name="工場内部建具２">[321]細目!$K$260</definedName>
    <definedName name="工場内部建具ドル">[321]細目!$S$260</definedName>
    <definedName name="工場内部雑１">[321]細目!$G$314</definedName>
    <definedName name="工場内部雑2">[321]細目!$K$314</definedName>
    <definedName name="工場土工事１">[321]細目!$G$18</definedName>
    <definedName name="工場土工事２">[321]細目!$K$18</definedName>
    <definedName name="工場外壁１">[321]細目!$G$105</definedName>
    <definedName name="工場外壁２">[321]細目!$K$105</definedName>
    <definedName name="工場外部建具１">[321]細目!$G$167</definedName>
    <definedName name="工場外部建具２">[321]細目!$K$167</definedName>
    <definedName name="工場外部建具ドル">[321]細目!$S$167</definedName>
    <definedName name="工場外部雑１">[321]細目!$G$176</definedName>
    <definedName name="工場外部雑２">[321]細目!$K$176</definedName>
    <definedName name="工場屋根１">[321]細目!$G$95</definedName>
    <definedName name="工場屋根２">[321]細目!$K$95</definedName>
    <definedName name="工場屋根ドル">[321]細目!$S$95</definedName>
    <definedName name="工場躯体１">[321]細目!$G$65</definedName>
    <definedName name="工場躯体２">[321]細目!$K$65</definedName>
    <definedName name="工期計算式">[322]概総括1!$A$1:$O$29</definedName>
    <definedName name="建築">#REF!</definedName>
    <definedName name="掛率">#REF!</definedName>
    <definedName name="操作説明A">[313]概総括1!$A$1:$O$29</definedName>
    <definedName name="材料">#REF!</definedName>
    <definedName name="環A">#REF!</definedName>
    <definedName name="白紙">#REF!</definedName>
    <definedName name="直仮">#REF!</definedName>
    <definedName name="砌体">#REF!</definedName>
    <definedName name="空調労務割掛">#N/A</definedName>
    <definedName name="空調換気">[323]概総括1!$A$1:$O$29</definedName>
    <definedName name="管理内部壁１">[321]細目!$G$504</definedName>
    <definedName name="管理内部壁２">[321]細目!$K$504</definedName>
    <definedName name="管理内部天井１">[321]細目!$G$563</definedName>
    <definedName name="管理内部天井２">[321]細目!$K$563</definedName>
    <definedName name="管理内部床１">[321]細目!$G$486</definedName>
    <definedName name="管理内部床２">[321]細目!$K$486</definedName>
    <definedName name="管理内部建具１">[321]細目!$G$549</definedName>
    <definedName name="管理内部建具２">[321]細目!$K$549</definedName>
    <definedName name="管理内部建具ドル">[321]細目!$S$549</definedName>
    <definedName name="管理内部雑１">[321]細目!$G$584</definedName>
    <definedName name="管理内部雑２">[321]細目!$K$584</definedName>
    <definedName name="管理土工事１">[321]細目!$G$355</definedName>
    <definedName name="管理土工事２">[321]細目!$K$355</definedName>
    <definedName name="管理外壁１">[321]細目!$G$426</definedName>
    <definedName name="管理外壁２">[321]細目!$K$426</definedName>
    <definedName name="管理外部建具１">[321]細目!$G$452</definedName>
    <definedName name="管理外部建具２">[321]細目!$K$452</definedName>
    <definedName name="管理外部建具ドル">[321]細目!$S$452</definedName>
    <definedName name="管理外部雑１">[321]細目!$G$463</definedName>
    <definedName name="管理外部雑２">[321]細目!$K$463</definedName>
    <definedName name="管理屋根１">[321]細目!$G$416</definedName>
    <definedName name="管理屋根２">[321]細目!$K$416</definedName>
    <definedName name="管理躯体１">[321]細目!$G$395</definedName>
    <definedName name="管理躯体２">[321]細目!$K$395</definedName>
    <definedName name="給排水衛生">[323]概総括1!$A$1:$O$29</definedName>
    <definedName name="総括">#REF!</definedName>
    <definedName name="表示">#REF!</definedName>
    <definedName name="躯体">#REF!</definedName>
    <definedName name="電気">[323]概総括1!$A$1:$O$29</definedName>
    <definedName name="_xlnm.Print_Area" localSheetId="5">Rates!$B$1:$F$63</definedName>
    <definedName name="__FST2" localSheetId="2">Arch-[32]Master01!$L$2:$L$65536</definedName>
    <definedName name="_FST2" localSheetId="2">Arch-[32]Master01!$L$2:$L$65536</definedName>
    <definedName name="ADDR" localSheetId="2">HAJIME:OWARI</definedName>
    <definedName name="ffgghh" localSheetId="2">Arch-[32]Master01!$N$2:$N$65536</definedName>
    <definedName name="FS" localSheetId="2">Arch-[32]Master01!$N$2:$N$65536</definedName>
    <definedName name="FST_2" localSheetId="2">Arch-[32]Master01!$O$2:$O$65536</definedName>
    <definedName name="guang" localSheetId="2">Arch-[32]Master01!$L$2:$L$65536</definedName>
    <definedName name="SectA" localSheetId="2">Arch-[32]Master01!$J$2:$J$65536</definedName>
    <definedName name="SectB" localSheetId="2">Arch-[32]Master01!$K$2:$K$65536</definedName>
    <definedName name="SectC" localSheetId="2">Arch-[32]Master01!$L$2:$L$65536</definedName>
    <definedName name="SectD" localSheetId="2">Arch-[32]Master01!$M$2:$M$65536</definedName>
    <definedName name="SectE" localSheetId="2">Arch-[32]Master01!$N$2:$N$65536</definedName>
    <definedName name="SectF" localSheetId="2">Arch-[32]Master01!$O$2:$O$65536</definedName>
    <definedName name="SectG" localSheetId="2">Arch-[32]Master01!$P$2:$P$65536</definedName>
    <definedName name="sssh" localSheetId="2">Arch-[32]Master01!$K$2:$K$65536</definedName>
    <definedName name="ｓｓｓｓｓｆ" localSheetId="2">Arch-[32]Master01!$N$2:$N$65536</definedName>
    <definedName name="_xlnm.Print_Area" localSheetId="2">'Rate beak up'!$B$1:$I$390</definedName>
    <definedName name="_xlnm.Print_Area" localSheetId="0">BoQ!$B$1:$G$75</definedName>
    <definedName name="HAJIME">#REF!</definedName>
    <definedName name="OWARI">#REF!</definedName>
    <definedName name="\G" localSheetId="1">#REF!</definedName>
    <definedName name="\gvfbd" localSheetId="1">#REF!</definedName>
    <definedName name="\gzfbhxcn" localSheetId="1">#REF!</definedName>
    <definedName name="\V" localSheetId="1">#REF!</definedName>
    <definedName name="\Y" localSheetId="1">#REF!</definedName>
    <definedName name="____" localSheetId="1">#REF!</definedName>
    <definedName name="__________" localSheetId="1">#REF!</definedName>
    <definedName name="_____________________________TP2" localSheetId="1">#REF!</definedName>
    <definedName name="____________________________str1" localSheetId="1">#REF!</definedName>
    <definedName name="____________________________str2" localSheetId="1">#REF!</definedName>
    <definedName name="____________________________str3" localSheetId="1">#REF!</definedName>
    <definedName name="____________________________sw1" localSheetId="1">#REF!</definedName>
    <definedName name="____________________________sw2" localSheetId="1">#REF!</definedName>
    <definedName name="____________________________sw3" localSheetId="1">#REF!</definedName>
    <definedName name="____________________________sw4" localSheetId="1">#REF!</definedName>
    <definedName name="____________________________sw5" localSheetId="1">#REF!</definedName>
    <definedName name="____________________________sw6" localSheetId="1">#REF!</definedName>
    <definedName name="____________________________sw7" localSheetId="1">#REF!</definedName>
    <definedName name="____________________________sw8" localSheetId="1">#REF!</definedName>
    <definedName name="___________________________BOX2" localSheetId="1">#REF!</definedName>
    <definedName name="___________________________CAL1" localSheetId="1">#REF!</definedName>
    <definedName name="___________________________CAL10" localSheetId="1">#REF!</definedName>
    <definedName name="___________________________CAL11" localSheetId="1">#REF!</definedName>
    <definedName name="___________________________CAL12" localSheetId="1">#REF!</definedName>
    <definedName name="___________________________CAL13" localSheetId="1">#REF!</definedName>
    <definedName name="___________________________CAL14" localSheetId="1">#REF!</definedName>
    <definedName name="___________________________CAL15" localSheetId="1">#REF!</definedName>
    <definedName name="___________________________CAL16" localSheetId="1">#REF!</definedName>
    <definedName name="___________________________CAL2" localSheetId="1">#REF!</definedName>
    <definedName name="___________________________CAL3" localSheetId="1">#REF!</definedName>
    <definedName name="___________________________CAL4" localSheetId="1">#REF!</definedName>
    <definedName name="___________________________CAL5" localSheetId="1">#REF!</definedName>
    <definedName name="___________________________CAL6" localSheetId="1">#REF!</definedName>
    <definedName name="___________________________CAL7" localSheetId="1">#REF!</definedName>
    <definedName name="___________________________CAL8" localSheetId="1">#REF!</definedName>
    <definedName name="___________________________CAL9" localSheetId="1">#REF!</definedName>
    <definedName name="___________________________SFL1" localSheetId="1">#REF!</definedName>
    <definedName name="___________________________SFL2" localSheetId="1">#REF!</definedName>
    <definedName name="___________________________SFL3" localSheetId="1">#REF!</definedName>
    <definedName name="___________________________SFM1" localSheetId="1">#REF!</definedName>
    <definedName name="___________________________SFM2" localSheetId="1">#REF!</definedName>
    <definedName name="___________________________SFM3" localSheetId="1">#REF!</definedName>
    <definedName name="___________________________SFM4" localSheetId="1">#REF!</definedName>
    <definedName name="___________________________SFM5" localSheetId="1">#REF!</definedName>
    <definedName name="___________________________SFM6" localSheetId="1">#REF!</definedName>
    <definedName name="___________________________SFM7" localSheetId="1">#REF!</definedName>
    <definedName name="___________________________SFQ1" localSheetId="1">#REF!</definedName>
    <definedName name="___________________________SFQ3" localSheetId="1">#REF!</definedName>
    <definedName name="___________________________SFQ4" localSheetId="1">#REF!</definedName>
    <definedName name="___________________________SUM1" localSheetId="1">#REF!</definedName>
    <definedName name="___________________________SUM2" localSheetId="1">#REF!</definedName>
    <definedName name="___________________________SUM3" localSheetId="1">#REF!</definedName>
    <definedName name="___________________________sw1" localSheetId="1">#REF!</definedName>
    <definedName name="___________________________sw2" localSheetId="1">#REF!</definedName>
    <definedName name="___________________________sw3" localSheetId="1">#REF!</definedName>
    <definedName name="___________________________sw4" localSheetId="1">#REF!</definedName>
    <definedName name="___________________________sw5" localSheetId="1">#REF!</definedName>
    <definedName name="___________________________sw6" localSheetId="1">#REF!</definedName>
    <definedName name="___________________________sw7" localSheetId="1">#REF!</definedName>
    <definedName name="___________________________sw8" localSheetId="1">#REF!</definedName>
    <definedName name="___________________________TOP2" localSheetId="1">#REF!</definedName>
    <definedName name="___________________________TP2" localSheetId="1">#REF!</definedName>
    <definedName name="__________________________BOX2" localSheetId="1">#REF!</definedName>
    <definedName name="__________________________CAL1" localSheetId="1">#REF!</definedName>
    <definedName name="__________________________CAL10" localSheetId="1">#REF!</definedName>
    <definedName name="__________________________CAL11" localSheetId="1">#REF!</definedName>
    <definedName name="__________________________CAL12" localSheetId="1">#REF!</definedName>
    <definedName name="__________________________CAL13" localSheetId="1">#REF!</definedName>
    <definedName name="__________________________CAL14" localSheetId="1">#REF!</definedName>
    <definedName name="__________________________CAL15" localSheetId="1">#REF!</definedName>
    <definedName name="__________________________CAL16" localSheetId="1">#REF!</definedName>
    <definedName name="__________________________CAL2" localSheetId="1">#REF!</definedName>
    <definedName name="__________________________CAL3" localSheetId="1">#REF!</definedName>
    <definedName name="__________________________CAL4" localSheetId="1">#REF!</definedName>
    <definedName name="__________________________CAL5" localSheetId="1">#REF!</definedName>
    <definedName name="__________________________CAL6" localSheetId="1">#REF!</definedName>
    <definedName name="__________________________CAL7" localSheetId="1">#REF!</definedName>
    <definedName name="__________________________CAL8" localSheetId="1">#REF!</definedName>
    <definedName name="__________________________CAL9" localSheetId="1">#REF!</definedName>
    <definedName name="__________________________SFL1" localSheetId="1">#REF!</definedName>
    <definedName name="__________________________SFL2" localSheetId="1">#REF!</definedName>
    <definedName name="__________________________SFL3" localSheetId="1">#REF!</definedName>
    <definedName name="__________________________SFM1" localSheetId="1">#REF!</definedName>
    <definedName name="__________________________SFM2" localSheetId="1">#REF!</definedName>
    <definedName name="__________________________SFM3" localSheetId="1">#REF!</definedName>
    <definedName name="__________________________SFM4" localSheetId="1">#REF!</definedName>
    <definedName name="__________________________SFM5" localSheetId="1">#REF!</definedName>
    <definedName name="__________________________SFM6" localSheetId="1">#REF!</definedName>
    <definedName name="__________________________SFM7" localSheetId="1">#REF!</definedName>
    <definedName name="__________________________SFQ1" localSheetId="1">#REF!</definedName>
    <definedName name="__________________________SFQ2" localSheetId="1">#REF!</definedName>
    <definedName name="__________________________SFQ3" localSheetId="1">#REF!</definedName>
    <definedName name="__________________________SFQ4" localSheetId="1">#REF!</definedName>
    <definedName name="__________________________str1" localSheetId="1">#REF!</definedName>
    <definedName name="__________________________str2" localSheetId="1">#REF!</definedName>
    <definedName name="__________________________str3" localSheetId="1">#REF!</definedName>
    <definedName name="__________________________SUM1" localSheetId="1">#REF!</definedName>
    <definedName name="__________________________SUM2" localSheetId="1">#REF!</definedName>
    <definedName name="__________________________SUM3" localSheetId="1">#REF!</definedName>
    <definedName name="__________________________TOP2" localSheetId="1">#REF!</definedName>
    <definedName name="__________________________TP2" localSheetId="1">#REF!</definedName>
    <definedName name="__________________________WD2" localSheetId="1">#REF!</definedName>
    <definedName name="_________________________BOX2" localSheetId="1">#REF!</definedName>
    <definedName name="_________________________CAL1" localSheetId="1">#REF!</definedName>
    <definedName name="_________________________CAL10" localSheetId="1">#REF!</definedName>
    <definedName name="_________________________CAL11" localSheetId="1">#REF!</definedName>
    <definedName name="_________________________CAL12" localSheetId="1">#REF!</definedName>
    <definedName name="_________________________CAL13" localSheetId="1">#REF!</definedName>
    <definedName name="_________________________CAL14" localSheetId="1">#REF!</definedName>
    <definedName name="_________________________CAL15" localSheetId="1">#REF!</definedName>
    <definedName name="_________________________CAL16" localSheetId="1">#REF!</definedName>
    <definedName name="_________________________CAL2" localSheetId="1">#REF!</definedName>
    <definedName name="_________________________CAL3" localSheetId="1">#REF!</definedName>
    <definedName name="_________________________CAL4" localSheetId="1">#REF!</definedName>
    <definedName name="_________________________CAL5" localSheetId="1">#REF!</definedName>
    <definedName name="_________________________CAL6" localSheetId="1">#REF!</definedName>
    <definedName name="_________________________CAL7" localSheetId="1">#REF!</definedName>
    <definedName name="_________________________CAL8" localSheetId="1">#REF!</definedName>
    <definedName name="_________________________CAL9" localSheetId="1">#REF!</definedName>
    <definedName name="_________________________SFL1" localSheetId="1">#REF!</definedName>
    <definedName name="_________________________SFL2" localSheetId="1">#REF!</definedName>
    <definedName name="_________________________SFL3" localSheetId="1">#REF!</definedName>
    <definedName name="_________________________SFM1" localSheetId="1">#REF!</definedName>
    <definedName name="_________________________SFM2" localSheetId="1">#REF!</definedName>
    <definedName name="_________________________SFM3" localSheetId="1">#REF!</definedName>
    <definedName name="_________________________SFM4" localSheetId="1">#REF!</definedName>
    <definedName name="_________________________SFM5" localSheetId="1">#REF!</definedName>
    <definedName name="_________________________SFM6" localSheetId="1">#REF!</definedName>
    <definedName name="_________________________SFM7" localSheetId="1">#REF!</definedName>
    <definedName name="_________________________SFQ1" localSheetId="1">#REF!</definedName>
    <definedName name="_________________________SFQ2" localSheetId="1">#REF!</definedName>
    <definedName name="_________________________SFQ3" localSheetId="1">#REF!</definedName>
    <definedName name="_________________________SFQ4" localSheetId="1">#REF!</definedName>
    <definedName name="_________________________str1" localSheetId="1">#REF!</definedName>
    <definedName name="_________________________str2" localSheetId="1">#REF!</definedName>
    <definedName name="_________________________str3" localSheetId="1">#REF!</definedName>
    <definedName name="_________________________SUM1" localSheetId="1">#REF!</definedName>
    <definedName name="_________________________SUM2" localSheetId="1">#REF!</definedName>
    <definedName name="_________________________SUM3" localSheetId="1">#REF!</definedName>
    <definedName name="_________________________sw1" localSheetId="1">#REF!</definedName>
    <definedName name="_________________________sw2" localSheetId="1">#REF!</definedName>
    <definedName name="_________________________sw3" localSheetId="1">#REF!</definedName>
    <definedName name="_________________________sw4" localSheetId="1">#REF!</definedName>
    <definedName name="_________________________sw5" localSheetId="1">#REF!</definedName>
    <definedName name="_________________________sw6" localSheetId="1">#REF!</definedName>
    <definedName name="_________________________sw7" localSheetId="1">#REF!</definedName>
    <definedName name="_________________________sw8" localSheetId="1">#REF!</definedName>
    <definedName name="_________________________TOP2" localSheetId="1">#REF!</definedName>
    <definedName name="_________________________TP2" localSheetId="1">#REF!</definedName>
    <definedName name="_________________________WD2" localSheetId="1">#REF!</definedName>
    <definedName name="________________________BOX2" localSheetId="1">#REF!</definedName>
    <definedName name="________________________CAL1" localSheetId="1">#REF!</definedName>
    <definedName name="________________________CAL10" localSheetId="1">#REF!</definedName>
    <definedName name="________________________CAL11" localSheetId="1">#REF!</definedName>
    <definedName name="________________________CAL12" localSheetId="1">#REF!</definedName>
    <definedName name="________________________CAL13" localSheetId="1">#REF!</definedName>
    <definedName name="________________________CAL14" localSheetId="1">#REF!</definedName>
    <definedName name="________________________CAL15" localSheetId="1">#REF!</definedName>
    <definedName name="________________________CAL16" localSheetId="1">#REF!</definedName>
    <definedName name="________________________CAL2" localSheetId="1">#REF!</definedName>
    <definedName name="________________________CAL3" localSheetId="1">#REF!</definedName>
    <definedName name="________________________CAL4" localSheetId="1">#REF!</definedName>
    <definedName name="________________________CAL5" localSheetId="1">#REF!</definedName>
    <definedName name="________________________CAL6" localSheetId="1">#REF!</definedName>
    <definedName name="________________________CAL7" localSheetId="1">#REF!</definedName>
    <definedName name="________________________CAL8" localSheetId="1">#REF!</definedName>
    <definedName name="________________________CAL9" localSheetId="1">#REF!</definedName>
    <definedName name="________________________SFL1" localSheetId="1">#REF!</definedName>
    <definedName name="________________________SFL2" localSheetId="1">#REF!</definedName>
    <definedName name="________________________SFL3" localSheetId="1">#REF!</definedName>
    <definedName name="________________________SFM1" localSheetId="1">#REF!</definedName>
    <definedName name="________________________SFM2" localSheetId="1">#REF!</definedName>
    <definedName name="________________________SFM3" localSheetId="1">#REF!</definedName>
    <definedName name="________________________SFM4" localSheetId="1">#REF!</definedName>
    <definedName name="________________________SFM5" localSheetId="1">#REF!</definedName>
    <definedName name="________________________SFM6" localSheetId="1">#REF!</definedName>
    <definedName name="________________________SFM7" localSheetId="1">#REF!</definedName>
    <definedName name="________________________SFQ1" localSheetId="1">#REF!</definedName>
    <definedName name="________________________SFQ2" localSheetId="1">#REF!</definedName>
    <definedName name="________________________SFQ3" localSheetId="1">#REF!</definedName>
    <definedName name="________________________SFQ4" localSheetId="1">#REF!</definedName>
    <definedName name="________________________str1" localSheetId="1">#REF!</definedName>
    <definedName name="________________________str2" localSheetId="1">#REF!</definedName>
    <definedName name="________________________str3" localSheetId="1">#REF!</definedName>
    <definedName name="________________________SUM1" localSheetId="1">#REF!</definedName>
    <definedName name="________________________SUM2" localSheetId="1">#REF!</definedName>
    <definedName name="________________________SUM3" localSheetId="1">#REF!</definedName>
    <definedName name="________________________TOP2" localSheetId="1">#REF!</definedName>
    <definedName name="________________________TP2" localSheetId="1">#REF!</definedName>
    <definedName name="________________________WD2" localSheetId="1">#REF!</definedName>
    <definedName name="_______________________BOX2" localSheetId="1">#REF!</definedName>
    <definedName name="_______________________CAL1" localSheetId="1">#REF!</definedName>
    <definedName name="_______________________CAL10" localSheetId="1">#REF!</definedName>
    <definedName name="_______________________CAL11" localSheetId="1">#REF!</definedName>
    <definedName name="_______________________CAL12" localSheetId="1">#REF!</definedName>
    <definedName name="_______________________CAL13" localSheetId="1">#REF!</definedName>
    <definedName name="_______________________CAL14" localSheetId="1">#REF!</definedName>
    <definedName name="_______________________CAL15" localSheetId="1">#REF!</definedName>
    <definedName name="_______________________CAL16" localSheetId="1">#REF!</definedName>
    <definedName name="_______________________CAL2" localSheetId="1">#REF!</definedName>
    <definedName name="_______________________CAL3" localSheetId="1">#REF!</definedName>
    <definedName name="_______________________CAL4" localSheetId="1">#REF!</definedName>
    <definedName name="_______________________CAL5" localSheetId="1">#REF!</definedName>
    <definedName name="_______________________CAL6" localSheetId="1">#REF!</definedName>
    <definedName name="_______________________CAL7" localSheetId="1">#REF!</definedName>
    <definedName name="_______________________CAL8" localSheetId="1">#REF!</definedName>
    <definedName name="_______________________CAL9" localSheetId="1">#REF!</definedName>
    <definedName name="_______________________SFL1" localSheetId="1">#REF!</definedName>
    <definedName name="_______________________SFL2" localSheetId="1">#REF!</definedName>
    <definedName name="_______________________SFL3" localSheetId="1">#REF!</definedName>
    <definedName name="_______________________SFM1" localSheetId="1">#REF!</definedName>
    <definedName name="_______________________SFM2" localSheetId="1">#REF!</definedName>
    <definedName name="_______________________SFM3" localSheetId="1">#REF!</definedName>
    <definedName name="_______________________SFM4" localSheetId="1">#REF!</definedName>
    <definedName name="_______________________SFM5" localSheetId="1">#REF!</definedName>
    <definedName name="_______________________SFM6" localSheetId="1">#REF!</definedName>
    <definedName name="_______________________SFM7" localSheetId="1">#REF!</definedName>
    <definedName name="_______________________SFQ1" localSheetId="1">#REF!</definedName>
    <definedName name="_______________________SFQ2" localSheetId="1">#REF!</definedName>
    <definedName name="_______________________SFQ3" localSheetId="1">#REF!</definedName>
    <definedName name="_______________________SFQ4" localSheetId="1">#REF!</definedName>
    <definedName name="_______________________str1" localSheetId="1">#REF!</definedName>
    <definedName name="_______________________str2" localSheetId="1">#REF!</definedName>
    <definedName name="_______________________str3" localSheetId="1">#REF!</definedName>
    <definedName name="_______________________SUM1" localSheetId="1">#REF!</definedName>
    <definedName name="_______________________SUM2" localSheetId="1">#REF!</definedName>
    <definedName name="_______________________sw1" localSheetId="1">#REF!</definedName>
    <definedName name="_______________________sw2" localSheetId="1">#REF!</definedName>
    <definedName name="_______________________sw3" localSheetId="1">#REF!</definedName>
    <definedName name="_______________________sw4" localSheetId="1">#REF!</definedName>
    <definedName name="_______________________sw5" localSheetId="1">#REF!</definedName>
    <definedName name="_______________________sw6" localSheetId="1">#REF!</definedName>
    <definedName name="_______________________sw7" localSheetId="1">#REF!</definedName>
    <definedName name="_______________________sw8" localSheetId="1">#REF!</definedName>
    <definedName name="_______________________TOP2" localSheetId="1">#REF!</definedName>
    <definedName name="_______________________TP2" localSheetId="1">#REF!</definedName>
    <definedName name="_______________________WD2" localSheetId="1">#REF!</definedName>
    <definedName name="______________________BOX2" localSheetId="1">#REF!</definedName>
    <definedName name="______________________CAL1" localSheetId="1">#REF!</definedName>
    <definedName name="______________________CAL10" localSheetId="1">#REF!</definedName>
    <definedName name="______________________CAL11" localSheetId="1">#REF!</definedName>
    <definedName name="______________________CAL12" localSheetId="1">#REF!</definedName>
    <definedName name="______________________CAL13" localSheetId="1">#REF!</definedName>
    <definedName name="______________________CAL14" localSheetId="1">#REF!</definedName>
    <definedName name="______________________CAL15" localSheetId="1">#REF!</definedName>
    <definedName name="______________________CAL16" localSheetId="1">#REF!</definedName>
    <definedName name="______________________CAL2" localSheetId="1">#REF!</definedName>
    <definedName name="______________________CAL3" localSheetId="1">#REF!</definedName>
    <definedName name="______________________CAL4" localSheetId="1">#REF!</definedName>
    <definedName name="______________________CAL5" localSheetId="1">#REF!</definedName>
    <definedName name="______________________CAL6" localSheetId="1">#REF!</definedName>
    <definedName name="______________________CAL7" localSheetId="1">#REF!</definedName>
    <definedName name="______________________CAL8" localSheetId="1">#REF!</definedName>
    <definedName name="______________________CAL9" localSheetId="1">#REF!</definedName>
    <definedName name="______________________SFL1" localSheetId="1">#REF!</definedName>
    <definedName name="______________________SFL2" localSheetId="1">#REF!</definedName>
    <definedName name="______________________SFL3" localSheetId="1">#REF!</definedName>
    <definedName name="______________________SFM1" localSheetId="1">#REF!</definedName>
    <definedName name="______________________SFM2" localSheetId="1">#REF!</definedName>
    <definedName name="______________________SFM3" localSheetId="1">#REF!</definedName>
    <definedName name="______________________SFM4" localSheetId="1">#REF!</definedName>
    <definedName name="______________________SFM5" localSheetId="1">#REF!</definedName>
    <definedName name="______________________SFM6" localSheetId="1">#REF!</definedName>
    <definedName name="______________________SFM7" localSheetId="1">#REF!</definedName>
    <definedName name="______________________SFQ1" localSheetId="1">#REF!</definedName>
    <definedName name="______________________SFQ2" localSheetId="1">#REF!</definedName>
    <definedName name="______________________SFQ3" localSheetId="1">#REF!</definedName>
    <definedName name="______________________SFQ4" localSheetId="1">#REF!</definedName>
    <definedName name="______________________str1" localSheetId="1">#REF!</definedName>
    <definedName name="______________________str2" localSheetId="1">#REF!</definedName>
    <definedName name="______________________str3" localSheetId="1">#REF!</definedName>
    <definedName name="______________________SUM1" localSheetId="1">#REF!</definedName>
    <definedName name="______________________SUM2" localSheetId="1">#REF!</definedName>
    <definedName name="______________________sw1" localSheetId="1">#REF!</definedName>
    <definedName name="______________________sw2" localSheetId="1">#REF!</definedName>
    <definedName name="______________________sw3" localSheetId="1">#REF!</definedName>
    <definedName name="______________________sw4" localSheetId="1">#REF!</definedName>
    <definedName name="______________________sw5" localSheetId="1">#REF!</definedName>
    <definedName name="______________________sw6" localSheetId="1">#REF!</definedName>
    <definedName name="______________________sw7" localSheetId="1">#REF!</definedName>
    <definedName name="______________________sw8" localSheetId="1">#REF!</definedName>
    <definedName name="______________________TOP2" localSheetId="1">#REF!</definedName>
    <definedName name="______________________TP2" localSheetId="1">#REF!</definedName>
    <definedName name="______________________WD2" localSheetId="1">#REF!</definedName>
    <definedName name="_____________________BOX2" localSheetId="1">#REF!</definedName>
    <definedName name="_____________________CAL1" localSheetId="1">#REF!</definedName>
    <definedName name="_____________________CAL10" localSheetId="1">#REF!</definedName>
    <definedName name="_____________________CAL11" localSheetId="1">#REF!</definedName>
    <definedName name="_____________________CAL12" localSheetId="1">#REF!</definedName>
    <definedName name="_____________________CAL13" localSheetId="1">#REF!</definedName>
    <definedName name="_____________________CAL14" localSheetId="1">#REF!</definedName>
    <definedName name="_____________________CAL15" localSheetId="1">#REF!</definedName>
    <definedName name="_____________________CAL16" localSheetId="1">#REF!</definedName>
    <definedName name="_____________________CAL2" localSheetId="1">#REF!</definedName>
    <definedName name="_____________________CAL3" localSheetId="1">#REF!</definedName>
    <definedName name="_____________________CAL4" localSheetId="1">#REF!</definedName>
    <definedName name="_____________________CAL5" localSheetId="1">#REF!</definedName>
    <definedName name="_____________________CAL6" localSheetId="1">#REF!</definedName>
    <definedName name="_____________________CAL7" localSheetId="1">#REF!</definedName>
    <definedName name="_____________________CAL8" localSheetId="1">#REF!</definedName>
    <definedName name="_____________________CAL9" localSheetId="1">#REF!</definedName>
    <definedName name="_____________________SFL1" localSheetId="1">#REF!</definedName>
    <definedName name="_____________________SFL2" localSheetId="1">#REF!</definedName>
    <definedName name="_____________________SFL3" localSheetId="1">#REF!</definedName>
    <definedName name="_____________________SFM1" localSheetId="1">#REF!</definedName>
    <definedName name="_____________________SFM2" localSheetId="1">#REF!</definedName>
    <definedName name="_____________________SFM3" localSheetId="1">#REF!</definedName>
    <definedName name="_____________________SFM4" localSheetId="1">#REF!</definedName>
    <definedName name="_____________________SFM5" localSheetId="1">#REF!</definedName>
    <definedName name="_____________________SFM6" localSheetId="1">#REF!</definedName>
    <definedName name="_____________________SFM7" localSheetId="1">#REF!</definedName>
    <definedName name="_____________________SFQ1" localSheetId="1">#REF!</definedName>
    <definedName name="_____________________SFQ2" localSheetId="1">#REF!</definedName>
    <definedName name="_____________________SFQ3" localSheetId="1">#REF!</definedName>
    <definedName name="_____________________SFQ4" localSheetId="1">#REF!</definedName>
    <definedName name="_____________________str1" localSheetId="1">#REF!</definedName>
    <definedName name="_____________________str2" localSheetId="1">#REF!</definedName>
    <definedName name="_____________________str3" localSheetId="1">#REF!</definedName>
    <definedName name="_____________________SUM1" localSheetId="1">#REF!</definedName>
    <definedName name="_____________________SUM2" localSheetId="1">#REF!</definedName>
    <definedName name="_____________________sw1" localSheetId="1">#REF!</definedName>
    <definedName name="_____________________sw2" localSheetId="1">#REF!</definedName>
    <definedName name="_____________________sw3" localSheetId="1">#REF!</definedName>
    <definedName name="_____________________sw4" localSheetId="1">#REF!</definedName>
    <definedName name="_____________________sw5" localSheetId="1">#REF!</definedName>
    <definedName name="_____________________sw6" localSheetId="1">#REF!</definedName>
    <definedName name="_____________________sw7" localSheetId="1">#REF!</definedName>
    <definedName name="_____________________sw8" localSheetId="1">#REF!</definedName>
    <definedName name="_____________________TOP2" localSheetId="1">#REF!</definedName>
    <definedName name="_____________________TP2" localSheetId="1">#REF!</definedName>
    <definedName name="_____________________WD2" localSheetId="1">#REF!</definedName>
    <definedName name="____________________BOX2" localSheetId="1">#REF!</definedName>
    <definedName name="____________________CAL1" localSheetId="1">#REF!</definedName>
    <definedName name="____________________CAL10" localSheetId="1">#REF!</definedName>
    <definedName name="____________________CAL11" localSheetId="1">#REF!</definedName>
    <definedName name="____________________CAL12" localSheetId="1">#REF!</definedName>
    <definedName name="____________________CAL13" localSheetId="1">#REF!</definedName>
    <definedName name="____________________CAL14" localSheetId="1">#REF!</definedName>
    <definedName name="____________________CAL15" localSheetId="1">#REF!</definedName>
    <definedName name="____________________CAL16" localSheetId="1">#REF!</definedName>
    <definedName name="____________________CAL2" localSheetId="1">#REF!</definedName>
    <definedName name="____________________CAL3" localSheetId="1">#REF!</definedName>
    <definedName name="____________________CAL4" localSheetId="1">#REF!</definedName>
    <definedName name="____________________CAL5" localSheetId="1">#REF!</definedName>
    <definedName name="____________________CAL6" localSheetId="1">#REF!</definedName>
    <definedName name="____________________CAL7" localSheetId="1">#REF!</definedName>
    <definedName name="____________________CAL8" localSheetId="1">#REF!</definedName>
    <definedName name="____________________CAL9" localSheetId="1">#REF!</definedName>
    <definedName name="____________________SFL1" localSheetId="1">#REF!</definedName>
    <definedName name="____________________SFL2" localSheetId="1">#REF!</definedName>
    <definedName name="____________________SFL3" localSheetId="1">#REF!</definedName>
    <definedName name="____________________SFM1" localSheetId="1">#REF!</definedName>
    <definedName name="____________________SFM2" localSheetId="1">#REF!</definedName>
    <definedName name="____________________SFM3" localSheetId="1">#REF!</definedName>
    <definedName name="____________________SFM4" localSheetId="1">#REF!</definedName>
    <definedName name="____________________SFM5" localSheetId="1">#REF!</definedName>
    <definedName name="____________________SFM6" localSheetId="1">#REF!</definedName>
    <definedName name="____________________SFM7" localSheetId="1">#REF!</definedName>
    <definedName name="____________________SFQ1" localSheetId="1">#REF!</definedName>
    <definedName name="____________________SFQ2" localSheetId="1">#REF!</definedName>
    <definedName name="____________________SFQ3" localSheetId="1">#REF!</definedName>
    <definedName name="____________________SFQ4" localSheetId="1">#REF!</definedName>
    <definedName name="____________________str1" localSheetId="1">#REF!</definedName>
    <definedName name="____________________str2" localSheetId="1">#REF!</definedName>
    <definedName name="____________________str3" localSheetId="1">#REF!</definedName>
    <definedName name="____________________SUM1" localSheetId="1">#REF!</definedName>
    <definedName name="____________________SUM2" localSheetId="1">#REF!</definedName>
    <definedName name="____________________sw1" localSheetId="1">#REF!</definedName>
    <definedName name="____________________sw2" localSheetId="1">#REF!</definedName>
    <definedName name="____________________sw3" localSheetId="1">#REF!</definedName>
    <definedName name="____________________sw4" localSheetId="1">#REF!</definedName>
    <definedName name="____________________sw5" localSheetId="1">#REF!</definedName>
    <definedName name="____________________sw6" localSheetId="1">#REF!</definedName>
    <definedName name="____________________sw7" localSheetId="1">#REF!</definedName>
    <definedName name="____________________sw8" localSheetId="1">#REF!</definedName>
    <definedName name="____________________TOP2" localSheetId="1">#REF!</definedName>
    <definedName name="____________________TP2" localSheetId="1">#REF!</definedName>
    <definedName name="____________________WD2" localSheetId="1">#REF!</definedName>
    <definedName name="___________________BOX2" localSheetId="1">#REF!</definedName>
    <definedName name="___________________CAL1" localSheetId="1">#REF!</definedName>
    <definedName name="___________________CAL10" localSheetId="1">#REF!</definedName>
    <definedName name="___________________CAL11" localSheetId="1">#REF!</definedName>
    <definedName name="___________________CAL12" localSheetId="1">#REF!</definedName>
    <definedName name="___________________CAL13" localSheetId="1">#REF!</definedName>
    <definedName name="___________________CAL14" localSheetId="1">#REF!</definedName>
    <definedName name="___________________CAL15" localSheetId="1">#REF!</definedName>
    <definedName name="___________________CAL16" localSheetId="1">#REF!</definedName>
    <definedName name="___________________CAL2" localSheetId="1">#REF!</definedName>
    <definedName name="___________________CAL3" localSheetId="1">#REF!</definedName>
    <definedName name="___________________CAL4" localSheetId="1">#REF!</definedName>
    <definedName name="___________________CAL5" localSheetId="1">#REF!</definedName>
    <definedName name="___________________CAL6" localSheetId="1">#REF!</definedName>
    <definedName name="___________________CAL7" localSheetId="1">#REF!</definedName>
    <definedName name="___________________CAL8" localSheetId="1">#REF!</definedName>
    <definedName name="___________________CAL9" localSheetId="1">#REF!</definedName>
    <definedName name="___________________SFL1" localSheetId="1">#REF!</definedName>
    <definedName name="___________________SFL2" localSheetId="1">#REF!</definedName>
    <definedName name="___________________SFL3" localSheetId="1">#REF!</definedName>
    <definedName name="___________________SFM1" localSheetId="1">#REF!</definedName>
    <definedName name="___________________SFM2" localSheetId="1">#REF!</definedName>
    <definedName name="___________________SFM3" localSheetId="1">#REF!</definedName>
    <definedName name="___________________SFM4" localSheetId="1">#REF!</definedName>
    <definedName name="___________________SFM5" localSheetId="1">#REF!</definedName>
    <definedName name="___________________SFM6" localSheetId="1">#REF!</definedName>
    <definedName name="___________________SFM7" localSheetId="1">#REF!</definedName>
    <definedName name="___________________SFQ1" localSheetId="1">#REF!</definedName>
    <definedName name="___________________SFQ2" localSheetId="1">#REF!</definedName>
    <definedName name="___________________SFQ3" localSheetId="1">#REF!</definedName>
    <definedName name="___________________SFQ4" localSheetId="1">#REF!</definedName>
    <definedName name="___________________str1" localSheetId="1">#REF!</definedName>
    <definedName name="___________________str2" localSheetId="1">#REF!</definedName>
    <definedName name="___________________str3" localSheetId="1">#REF!</definedName>
    <definedName name="___________________SUM1" localSheetId="1">#REF!</definedName>
    <definedName name="___________________SUM2" localSheetId="1">#REF!</definedName>
    <definedName name="___________________sw1" localSheetId="1">#REF!</definedName>
    <definedName name="___________________sw2" localSheetId="1">#REF!</definedName>
    <definedName name="___________________sw3" localSheetId="1">#REF!</definedName>
    <definedName name="___________________sw4" localSheetId="1">#REF!</definedName>
    <definedName name="___________________sw5" localSheetId="1">#REF!</definedName>
    <definedName name="___________________sw6" localSheetId="1">#REF!</definedName>
    <definedName name="___________________sw7" localSheetId="1">#REF!</definedName>
    <definedName name="___________________sw8" localSheetId="1">#REF!</definedName>
    <definedName name="___________________TOP2" localSheetId="1">#REF!</definedName>
    <definedName name="___________________TP2" localSheetId="1">#REF!</definedName>
    <definedName name="___________________WD2" localSheetId="1">#REF!</definedName>
    <definedName name="__________________BOX2" localSheetId="1">#REF!</definedName>
    <definedName name="__________________CAL1" localSheetId="1">#REF!</definedName>
    <definedName name="__________________CAL10" localSheetId="1">#REF!</definedName>
    <definedName name="__________________CAL11" localSheetId="1">#REF!</definedName>
    <definedName name="__________________CAL12" localSheetId="1">#REF!</definedName>
    <definedName name="__________________CAL13" localSheetId="1">#REF!</definedName>
    <definedName name="__________________CAL14" localSheetId="1">#REF!</definedName>
    <definedName name="__________________CAL15" localSheetId="1">#REF!</definedName>
    <definedName name="__________________CAL16" localSheetId="1">#REF!</definedName>
    <definedName name="__________________CAL2" localSheetId="1">#REF!</definedName>
    <definedName name="__________________CAL3" localSheetId="1">#REF!</definedName>
    <definedName name="__________________CAL4" localSheetId="1">#REF!</definedName>
    <definedName name="__________________CAL5" localSheetId="1">#REF!</definedName>
    <definedName name="__________________CAL6" localSheetId="1">#REF!</definedName>
    <definedName name="__________________CAL7" localSheetId="1">#REF!</definedName>
    <definedName name="__________________CAL8" localSheetId="1">#REF!</definedName>
    <definedName name="__________________CAL9" localSheetId="1">#REF!</definedName>
    <definedName name="__________________SFL1" localSheetId="1">#REF!</definedName>
    <definedName name="__________________SFL2" localSheetId="1">#REF!</definedName>
    <definedName name="__________________SFL3" localSheetId="1">#REF!</definedName>
    <definedName name="__________________SFM1" localSheetId="1">#REF!</definedName>
    <definedName name="__________________SFM2" localSheetId="1">#REF!</definedName>
    <definedName name="__________________SFM3" localSheetId="1">#REF!</definedName>
    <definedName name="__________________SFM4" localSheetId="1">#REF!</definedName>
    <definedName name="__________________SFM5" localSheetId="1">#REF!</definedName>
    <definedName name="__________________SFM6" localSheetId="1">#REF!</definedName>
    <definedName name="__________________SFM7" localSheetId="1">#REF!</definedName>
    <definedName name="__________________SFQ1" localSheetId="1">#REF!</definedName>
    <definedName name="__________________SFQ2" localSheetId="1">#REF!</definedName>
    <definedName name="__________________SFQ3" localSheetId="1">#REF!</definedName>
    <definedName name="__________________SFQ4" localSheetId="1">#REF!</definedName>
    <definedName name="__________________str1" localSheetId="1">#REF!</definedName>
    <definedName name="__________________str2" localSheetId="1">#REF!</definedName>
    <definedName name="__________________str3" localSheetId="1">#REF!</definedName>
    <definedName name="__________________SUM1" localSheetId="1">#REF!</definedName>
    <definedName name="__________________SUM2" localSheetId="1">#REF!</definedName>
    <definedName name="__________________sw1" localSheetId="1">#REF!</definedName>
    <definedName name="__________________sw2" localSheetId="1">#REF!</definedName>
    <definedName name="__________________sw3" localSheetId="1">#REF!</definedName>
    <definedName name="__________________sw4" localSheetId="1">#REF!</definedName>
    <definedName name="__________________sw5" localSheetId="1">#REF!</definedName>
    <definedName name="__________________sw6" localSheetId="1">#REF!</definedName>
    <definedName name="__________________sw7" localSheetId="1">#REF!</definedName>
    <definedName name="__________________sw8" localSheetId="1">#REF!</definedName>
    <definedName name="__________________TOP2" localSheetId="1">#REF!</definedName>
    <definedName name="__________________TP2" localSheetId="1">#REF!</definedName>
    <definedName name="__________________WD2" localSheetId="1">#REF!</definedName>
    <definedName name="_________________BOX2" localSheetId="1">#REF!</definedName>
    <definedName name="_________________CAL1" localSheetId="1">#REF!</definedName>
    <definedName name="_________________CAL10" localSheetId="1">#REF!</definedName>
    <definedName name="_________________CAL11" localSheetId="1">#REF!</definedName>
    <definedName name="_________________CAL12" localSheetId="1">#REF!</definedName>
    <definedName name="_________________CAL13" localSheetId="1">#REF!</definedName>
    <definedName name="_________________CAL14" localSheetId="1">#REF!</definedName>
    <definedName name="_________________CAL15" localSheetId="1">#REF!</definedName>
    <definedName name="_________________CAL16" localSheetId="1">#REF!</definedName>
    <definedName name="_________________CAL2" localSheetId="1">#REF!</definedName>
    <definedName name="_________________CAL3" localSheetId="1">#REF!</definedName>
    <definedName name="_________________CAL4" localSheetId="1">#REF!</definedName>
    <definedName name="_________________CAL5" localSheetId="1">#REF!</definedName>
    <definedName name="_________________CAL6" localSheetId="1">#REF!</definedName>
    <definedName name="_________________CAL7" localSheetId="1">#REF!</definedName>
    <definedName name="_________________CAL8" localSheetId="1">#REF!</definedName>
    <definedName name="_________________CAL9" localSheetId="1">#REF!</definedName>
    <definedName name="_________________MRS1" localSheetId="1">#REF!</definedName>
    <definedName name="_________________SFL1" localSheetId="1">#REF!</definedName>
    <definedName name="_________________SFL2" localSheetId="1">#REF!</definedName>
    <definedName name="_________________SFL3" localSheetId="1">#REF!</definedName>
    <definedName name="_________________SFM1" localSheetId="1">#REF!</definedName>
    <definedName name="_________________SFM2" localSheetId="1">#REF!</definedName>
    <definedName name="_________________SFM3" localSheetId="1">#REF!</definedName>
    <definedName name="_________________SFM4" localSheetId="1">#REF!</definedName>
    <definedName name="_________________SFM5" localSheetId="1">#REF!</definedName>
    <definedName name="_________________SFM6" localSheetId="1">#REF!</definedName>
    <definedName name="_________________SFM7" localSheetId="1">#REF!</definedName>
    <definedName name="_________________SFQ1" localSheetId="1">#REF!</definedName>
    <definedName name="_________________SFQ2" localSheetId="1">#REF!</definedName>
    <definedName name="_________________SFQ3" localSheetId="1">#REF!</definedName>
    <definedName name="_________________SFQ4" localSheetId="1">#REF!</definedName>
    <definedName name="_________________snd1" localSheetId="1">#REF!</definedName>
    <definedName name="_________________str1" localSheetId="1">#REF!</definedName>
    <definedName name="_________________str2" localSheetId="1">#REF!</definedName>
    <definedName name="_________________str3" localSheetId="1">#REF!</definedName>
    <definedName name="_________________SUM1" localSheetId="1">#REF!</definedName>
    <definedName name="_________________SUM2" localSheetId="1">#REF!</definedName>
    <definedName name="_________________sw1" localSheetId="1">#REF!</definedName>
    <definedName name="_________________sw2" localSheetId="1">#REF!</definedName>
    <definedName name="_________________sw3" localSheetId="1">#REF!</definedName>
    <definedName name="_________________sw4" localSheetId="1">#REF!</definedName>
    <definedName name="_________________sw5" localSheetId="1">#REF!</definedName>
    <definedName name="_________________sw6" localSheetId="1">#REF!</definedName>
    <definedName name="_________________sw7" localSheetId="1">#REF!</definedName>
    <definedName name="_________________sw8" localSheetId="1">#REF!</definedName>
    <definedName name="_________________TOP2" localSheetId="1">#REF!</definedName>
    <definedName name="_________________TP2" localSheetId="1">#REF!</definedName>
    <definedName name="_________________WD2" localSheetId="1">#REF!</definedName>
    <definedName name="________________BOX2" localSheetId="1">#REF!</definedName>
    <definedName name="________________CAL1" localSheetId="1">#REF!</definedName>
    <definedName name="________________CAL10" localSheetId="1">#REF!</definedName>
    <definedName name="________________CAL11" localSheetId="1">#REF!</definedName>
    <definedName name="________________CAL12" localSheetId="1">#REF!</definedName>
    <definedName name="________________CAL13" localSheetId="1">#REF!</definedName>
    <definedName name="________________CAL14" localSheetId="1">#REF!</definedName>
    <definedName name="________________CAL15" localSheetId="1">#REF!</definedName>
    <definedName name="________________CAL16" localSheetId="1">#REF!</definedName>
    <definedName name="________________CAL2" localSheetId="1">#REF!</definedName>
    <definedName name="________________CAL3" localSheetId="1">#REF!</definedName>
    <definedName name="________________CAL4" localSheetId="1">#REF!</definedName>
    <definedName name="________________CAL5" localSheetId="1">#REF!</definedName>
    <definedName name="________________CAL6" localSheetId="1">#REF!</definedName>
    <definedName name="________________CAL7" localSheetId="1">#REF!</definedName>
    <definedName name="________________CAL8" localSheetId="1">#REF!</definedName>
    <definedName name="________________CAL9" localSheetId="1">#REF!</definedName>
    <definedName name="________________MRS1" localSheetId="1">#REF!</definedName>
    <definedName name="________________SFL1" localSheetId="1">#REF!</definedName>
    <definedName name="________________SFL2" localSheetId="1">#REF!</definedName>
    <definedName name="________________SFL3" localSheetId="1">#REF!</definedName>
    <definedName name="________________SFM1" localSheetId="1">#REF!</definedName>
    <definedName name="________________SFM2" localSheetId="1">#REF!</definedName>
    <definedName name="________________SFM3" localSheetId="1">#REF!</definedName>
    <definedName name="________________SFM4" localSheetId="1">#REF!</definedName>
    <definedName name="________________SFM5" localSheetId="1">#REF!</definedName>
    <definedName name="________________SFM6" localSheetId="1">#REF!</definedName>
    <definedName name="________________SFM7" localSheetId="1">#REF!</definedName>
    <definedName name="________________SFQ1" localSheetId="1">#REF!</definedName>
    <definedName name="________________SFQ2" localSheetId="1">#REF!</definedName>
    <definedName name="________________SFQ3" localSheetId="1">#REF!</definedName>
    <definedName name="________________SFQ4" localSheetId="1">#REF!</definedName>
    <definedName name="________________snd1" localSheetId="1">#REF!</definedName>
    <definedName name="________________str1" localSheetId="1">#REF!</definedName>
    <definedName name="________________str2" localSheetId="1">#REF!</definedName>
    <definedName name="________________str3" localSheetId="1">#REF!</definedName>
    <definedName name="________________SUM1" localSheetId="1">#REF!</definedName>
    <definedName name="________________SUM2" localSheetId="1">#REF!</definedName>
    <definedName name="________________sw1" localSheetId="1">#REF!</definedName>
    <definedName name="________________sw2" localSheetId="1">#REF!</definedName>
    <definedName name="________________sw3" localSheetId="1">#REF!</definedName>
    <definedName name="________________sw4" localSheetId="1">#REF!</definedName>
    <definedName name="________________sw5" localSheetId="1">#REF!</definedName>
    <definedName name="________________sw6" localSheetId="1">#REF!</definedName>
    <definedName name="________________sw7" localSheetId="1">#REF!</definedName>
    <definedName name="________________sw8" localSheetId="1">#REF!</definedName>
    <definedName name="________________TOP2" localSheetId="1">#REF!</definedName>
    <definedName name="________________TP2" localSheetId="1">#REF!</definedName>
    <definedName name="________________WD2" localSheetId="1">#REF!</definedName>
    <definedName name="_______________BOX2" localSheetId="1">#REF!</definedName>
    <definedName name="_______________CAL1" localSheetId="1">#REF!</definedName>
    <definedName name="_______________CAL10" localSheetId="1">#REF!</definedName>
    <definedName name="_______________CAL11" localSheetId="1">#REF!</definedName>
    <definedName name="_______________CAL12" localSheetId="1">#REF!</definedName>
    <definedName name="_______________CAL13" localSheetId="1">#REF!</definedName>
    <definedName name="_______________CAL14" localSheetId="1">#REF!</definedName>
    <definedName name="_______________CAL15" localSheetId="1">#REF!</definedName>
    <definedName name="_______________CAL16" localSheetId="1">#REF!</definedName>
    <definedName name="_______________CAL2" localSheetId="1">#REF!</definedName>
    <definedName name="_______________CAL3" localSheetId="1">#REF!</definedName>
    <definedName name="_______________CAL4" localSheetId="1">#REF!</definedName>
    <definedName name="_______________CAL5" localSheetId="1">#REF!</definedName>
    <definedName name="_______________CAL6" localSheetId="1">#REF!</definedName>
    <definedName name="_______________CAL7" localSheetId="1">#REF!</definedName>
    <definedName name="_______________CAL8" localSheetId="1">#REF!</definedName>
    <definedName name="_______________CAL9" localSheetId="1">#REF!</definedName>
    <definedName name="_______________MRS1" localSheetId="1">#REF!</definedName>
    <definedName name="_______________SFL1" localSheetId="1">#REF!</definedName>
    <definedName name="_______________SFL2" localSheetId="1">#REF!</definedName>
    <definedName name="_______________SFL3" localSheetId="1">#REF!</definedName>
    <definedName name="_______________SFM1" localSheetId="1">#REF!</definedName>
    <definedName name="_______________SFM2" localSheetId="1">#REF!</definedName>
    <definedName name="_______________SFM3" localSheetId="1">#REF!</definedName>
    <definedName name="_______________SFM4" localSheetId="1">#REF!</definedName>
    <definedName name="_______________SFM5" localSheetId="1">#REF!</definedName>
    <definedName name="_______________SFM6" localSheetId="1">#REF!</definedName>
    <definedName name="_______________SFM7" localSheetId="1">#REF!</definedName>
    <definedName name="_______________SFQ1" localSheetId="1">#REF!</definedName>
    <definedName name="_______________SFQ2" localSheetId="1">#REF!</definedName>
    <definedName name="_______________SFQ3" localSheetId="1">#REF!</definedName>
    <definedName name="_______________SFQ4" localSheetId="1">#REF!</definedName>
    <definedName name="_______________snd1" localSheetId="1">#REF!</definedName>
    <definedName name="_______________str1" localSheetId="1">#REF!</definedName>
    <definedName name="_______________str2" localSheetId="1">#REF!</definedName>
    <definedName name="_______________str3" localSheetId="1">#REF!</definedName>
    <definedName name="_______________SUM1" localSheetId="1">#REF!</definedName>
    <definedName name="_______________SUM2" localSheetId="1">#REF!</definedName>
    <definedName name="_______________sw1" localSheetId="1">#REF!</definedName>
    <definedName name="_______________sw2" localSheetId="1">#REF!</definedName>
    <definedName name="_______________sw3" localSheetId="1">#REF!</definedName>
    <definedName name="_______________sw4" localSheetId="1">#REF!</definedName>
    <definedName name="_______________sw5" localSheetId="1">#REF!</definedName>
    <definedName name="_______________sw6" localSheetId="1">#REF!</definedName>
    <definedName name="_______________sw7" localSheetId="1">#REF!</definedName>
    <definedName name="_______________sw8" localSheetId="1">#REF!</definedName>
    <definedName name="_______________TOP2" localSheetId="1">#REF!</definedName>
    <definedName name="_______________TP2" localSheetId="1">#REF!</definedName>
    <definedName name="_______________WD2" localSheetId="1">#REF!</definedName>
    <definedName name="______________BOX2" localSheetId="1">#REF!</definedName>
    <definedName name="______________CAL1" localSheetId="1">#REF!</definedName>
    <definedName name="______________CAL10" localSheetId="1">#REF!</definedName>
    <definedName name="______________CAL11" localSheetId="1">#REF!</definedName>
    <definedName name="______________CAL12" localSheetId="1">#REF!</definedName>
    <definedName name="______________CAL13" localSheetId="1">#REF!</definedName>
    <definedName name="______________CAL14" localSheetId="1">#REF!</definedName>
    <definedName name="______________CAL15" localSheetId="1">#REF!</definedName>
    <definedName name="______________CAL16" localSheetId="1">#REF!</definedName>
    <definedName name="______________CAL2" localSheetId="1">#REF!</definedName>
    <definedName name="______________CAL3" localSheetId="1">#REF!</definedName>
    <definedName name="______________CAL4" localSheetId="1">#REF!</definedName>
    <definedName name="______________CAL5" localSheetId="1">#REF!</definedName>
    <definedName name="______________CAL6" localSheetId="1">#REF!</definedName>
    <definedName name="______________CAL7" localSheetId="1">#REF!</definedName>
    <definedName name="______________CAL8" localSheetId="1">#REF!</definedName>
    <definedName name="______________CAL9" localSheetId="1">#REF!</definedName>
    <definedName name="______________MRS1" localSheetId="1">#REF!</definedName>
    <definedName name="______________SFL1" localSheetId="1">#REF!</definedName>
    <definedName name="______________SFL2" localSheetId="1">#REF!</definedName>
    <definedName name="______________SFL3" localSheetId="1">#REF!</definedName>
    <definedName name="______________SFM1" localSheetId="1">#REF!</definedName>
    <definedName name="______________SFM2" localSheetId="1">#REF!</definedName>
    <definedName name="______________SFM3" localSheetId="1">#REF!</definedName>
    <definedName name="______________SFM4" localSheetId="1">#REF!</definedName>
    <definedName name="______________SFM5" localSheetId="1">#REF!</definedName>
    <definedName name="______________SFM6" localSheetId="1">#REF!</definedName>
    <definedName name="______________SFM7" localSheetId="1">#REF!</definedName>
    <definedName name="______________SFQ1" localSheetId="1">#REF!</definedName>
    <definedName name="______________SFQ2" localSheetId="1">#REF!</definedName>
    <definedName name="______________SFQ3" localSheetId="1">#REF!</definedName>
    <definedName name="______________SFQ4" localSheetId="1">#REF!</definedName>
    <definedName name="______________snd1" localSheetId="1">#REF!</definedName>
    <definedName name="______________str1" localSheetId="1">#REF!</definedName>
    <definedName name="______________str2" localSheetId="1">#REF!</definedName>
    <definedName name="______________str3" localSheetId="1">#REF!</definedName>
    <definedName name="______________SUM1" localSheetId="1">#REF!</definedName>
    <definedName name="______________SUM2" localSheetId="1">#REF!</definedName>
    <definedName name="______________sw1" localSheetId="1">#REF!</definedName>
    <definedName name="______________sw2" localSheetId="1">#REF!</definedName>
    <definedName name="______________sw3" localSheetId="1">#REF!</definedName>
    <definedName name="______________sw4" localSheetId="1">#REF!</definedName>
    <definedName name="______________sw5" localSheetId="1">#REF!</definedName>
    <definedName name="______________sw6" localSheetId="1">#REF!</definedName>
    <definedName name="______________sw7" localSheetId="1">#REF!</definedName>
    <definedName name="______________sw8" localSheetId="1">#REF!</definedName>
    <definedName name="______________TOP2" localSheetId="1">#REF!</definedName>
    <definedName name="______________TP2" localSheetId="1">#REF!</definedName>
    <definedName name="______________WD2" localSheetId="1">#REF!</definedName>
    <definedName name="_____________BOQ3" localSheetId="1">#REF!</definedName>
    <definedName name="_____________BOX2" localSheetId="1">#REF!</definedName>
    <definedName name="_____________CAL1" localSheetId="1">#REF!</definedName>
    <definedName name="_____________CAL10" localSheetId="1">#REF!</definedName>
    <definedName name="_____________CAL11" localSheetId="1">#REF!</definedName>
    <definedName name="_____________CAL12" localSheetId="1">#REF!</definedName>
    <definedName name="_____________CAL13" localSheetId="1">#REF!</definedName>
    <definedName name="_____________CAL14" localSheetId="1">#REF!</definedName>
    <definedName name="_____________CAL15" localSheetId="1">#REF!</definedName>
    <definedName name="_____________CAL16" localSheetId="1">#REF!</definedName>
    <definedName name="_____________CAL2" localSheetId="1">#REF!</definedName>
    <definedName name="_____________CAL3" localSheetId="1">#REF!</definedName>
    <definedName name="_____________CAL4" localSheetId="1">#REF!</definedName>
    <definedName name="_____________CAL5" localSheetId="1">#REF!</definedName>
    <definedName name="_____________CAL6" localSheetId="1">#REF!</definedName>
    <definedName name="_____________CAL7" localSheetId="1">#REF!</definedName>
    <definedName name="_____________CAL8" localSheetId="1">#REF!</definedName>
    <definedName name="_____________CAL9" localSheetId="1">#REF!</definedName>
    <definedName name="_____________MRS1" localSheetId="1">#REF!</definedName>
    <definedName name="_____________SFL1" localSheetId="1">#REF!</definedName>
    <definedName name="_____________SFL2" localSheetId="1">#REF!</definedName>
    <definedName name="_____________SFL3" localSheetId="1">#REF!</definedName>
    <definedName name="_____________SFM1" localSheetId="1">#REF!</definedName>
    <definedName name="_____________SFM2" localSheetId="1">#REF!</definedName>
    <definedName name="_____________SFM3" localSheetId="1">#REF!</definedName>
    <definedName name="_____________SFM4" localSheetId="1">#REF!</definedName>
    <definedName name="_____________SFM5" localSheetId="1">#REF!</definedName>
    <definedName name="_____________SFM6" localSheetId="1">#REF!</definedName>
    <definedName name="_____________SFM7" localSheetId="1">#REF!</definedName>
    <definedName name="_____________SFQ1" localSheetId="1">#REF!</definedName>
    <definedName name="_____________SFQ2" localSheetId="1">#REF!</definedName>
    <definedName name="_____________SFQ3" localSheetId="1">#REF!</definedName>
    <definedName name="_____________SFQ4" localSheetId="1">#REF!</definedName>
    <definedName name="_____________snd1" localSheetId="1">#REF!</definedName>
    <definedName name="_____________str1" localSheetId="1">#REF!</definedName>
    <definedName name="_____________str2" localSheetId="1">#REF!</definedName>
    <definedName name="_____________str3" localSheetId="1">#REF!</definedName>
    <definedName name="_____________SUM1" localSheetId="1">#REF!</definedName>
    <definedName name="_____________SUM2" localSheetId="1">#REF!</definedName>
    <definedName name="_____________sw1" localSheetId="1">#REF!</definedName>
    <definedName name="_____________sw2" localSheetId="1">#REF!</definedName>
    <definedName name="_____________sw3" localSheetId="1">#REF!</definedName>
    <definedName name="_____________sw4" localSheetId="1">#REF!</definedName>
    <definedName name="_____________sw5" localSheetId="1">#REF!</definedName>
    <definedName name="_____________sw6" localSheetId="1">#REF!</definedName>
    <definedName name="_____________sw7" localSheetId="1">#REF!</definedName>
    <definedName name="_____________sw8" localSheetId="1">#REF!</definedName>
    <definedName name="_____________TOP2" localSheetId="1">#REF!</definedName>
    <definedName name="_____________TP2" localSheetId="1">#REF!</definedName>
    <definedName name="_____________WD2" localSheetId="1">#REF!</definedName>
    <definedName name="____________BOQ3" localSheetId="1">#REF!</definedName>
    <definedName name="____________BOX2" localSheetId="1">#REF!</definedName>
    <definedName name="____________CAL1" localSheetId="1">#REF!</definedName>
    <definedName name="____________CAL10" localSheetId="1">#REF!</definedName>
    <definedName name="____________CAL11" localSheetId="1">#REF!</definedName>
    <definedName name="____________CAL12" localSheetId="1">#REF!</definedName>
    <definedName name="____________CAL13" localSheetId="1">#REF!</definedName>
    <definedName name="____________CAL14" localSheetId="1">#REF!</definedName>
    <definedName name="____________CAL15" localSheetId="1">#REF!</definedName>
    <definedName name="____________CAL16" localSheetId="1">#REF!</definedName>
    <definedName name="____________CAL2" localSheetId="1">#REF!</definedName>
    <definedName name="____________CAL3" localSheetId="1">#REF!</definedName>
    <definedName name="____________CAL4" localSheetId="1">#REF!</definedName>
    <definedName name="____________CAL5" localSheetId="1">#REF!</definedName>
    <definedName name="____________CAL6" localSheetId="1">#REF!</definedName>
    <definedName name="____________CAL7" localSheetId="1">#REF!</definedName>
    <definedName name="____________CAL8" localSheetId="1">#REF!</definedName>
    <definedName name="____________CAL9" localSheetId="1">#REF!</definedName>
    <definedName name="____________MRS1" localSheetId="1">#REF!</definedName>
    <definedName name="____________SFL1" localSheetId="1">#REF!</definedName>
    <definedName name="____________SFL2" localSheetId="1">#REF!</definedName>
    <definedName name="____________SFL3" localSheetId="1">#REF!</definedName>
    <definedName name="____________SFM1" localSheetId="1">#REF!</definedName>
    <definedName name="____________SFM2" localSheetId="1">#REF!</definedName>
    <definedName name="____________SFM3" localSheetId="1">#REF!</definedName>
    <definedName name="____________SFM4" localSheetId="1">#REF!</definedName>
    <definedName name="____________SFM5" localSheetId="1">#REF!</definedName>
    <definedName name="____________SFM6" localSheetId="1">#REF!</definedName>
    <definedName name="____________SFM7" localSheetId="1">#REF!</definedName>
    <definedName name="____________SFQ1" localSheetId="1">#REF!</definedName>
    <definedName name="____________SFQ2" localSheetId="1">#REF!</definedName>
    <definedName name="____________SFQ3" localSheetId="1">#REF!</definedName>
    <definedName name="____________SFQ4" localSheetId="1">#REF!</definedName>
    <definedName name="____________snd1" localSheetId="1">#REF!</definedName>
    <definedName name="____________str1" localSheetId="1">#REF!</definedName>
    <definedName name="____________str2" localSheetId="1">#REF!</definedName>
    <definedName name="____________str3" localSheetId="1">#REF!</definedName>
    <definedName name="____________SUM1" localSheetId="1">#REF!</definedName>
    <definedName name="____________SUM2" localSheetId="1">#REF!</definedName>
    <definedName name="____________sw1" localSheetId="1">#REF!</definedName>
    <definedName name="____________sw2" localSheetId="1">#REF!</definedName>
    <definedName name="____________sw3" localSheetId="1">#REF!</definedName>
    <definedName name="____________sw4" localSheetId="1">#REF!</definedName>
    <definedName name="____________sw5" localSheetId="1">#REF!</definedName>
    <definedName name="____________sw6" localSheetId="1">#REF!</definedName>
    <definedName name="____________sw7" localSheetId="1">#REF!</definedName>
    <definedName name="____________sw8" localSheetId="1">#REF!</definedName>
    <definedName name="____________TOP2" localSheetId="1">#REF!</definedName>
    <definedName name="____________TP2" localSheetId="1">#REF!</definedName>
    <definedName name="____________WD2" localSheetId="1">#REF!</definedName>
    <definedName name="___________BOQ3" localSheetId="1">#REF!</definedName>
    <definedName name="___________BOX2" localSheetId="1">#REF!</definedName>
    <definedName name="___________CAL1" localSheetId="1">#REF!</definedName>
    <definedName name="___________CAL10" localSheetId="1">#REF!</definedName>
    <definedName name="___________CAL11" localSheetId="1">#REF!</definedName>
    <definedName name="___________CAL12" localSheetId="1">#REF!</definedName>
    <definedName name="___________CAL13" localSheetId="1">#REF!</definedName>
    <definedName name="___________CAL14" localSheetId="1">#REF!</definedName>
    <definedName name="___________CAL15" localSheetId="1">#REF!</definedName>
    <definedName name="___________CAL16" localSheetId="1">#REF!</definedName>
    <definedName name="___________CAL2" localSheetId="1">#REF!</definedName>
    <definedName name="___________CAL3" localSheetId="1">#REF!</definedName>
    <definedName name="___________CAL4" localSheetId="1">#REF!</definedName>
    <definedName name="___________CAL5" localSheetId="1">#REF!</definedName>
    <definedName name="___________CAL6" localSheetId="1">#REF!</definedName>
    <definedName name="___________CAL7" localSheetId="1">#REF!</definedName>
    <definedName name="___________CAL8" localSheetId="1">#REF!</definedName>
    <definedName name="___________CAL9" localSheetId="1">#REF!</definedName>
    <definedName name="___________MRS1" localSheetId="1">#REF!</definedName>
    <definedName name="___________SFL1" localSheetId="1">#REF!</definedName>
    <definedName name="___________SFL2" localSheetId="1">#REF!</definedName>
    <definedName name="___________SFL3" localSheetId="1">#REF!</definedName>
    <definedName name="___________SFM1" localSheetId="1">#REF!</definedName>
    <definedName name="___________SFM2" localSheetId="1">#REF!</definedName>
    <definedName name="___________SFM3" localSheetId="1">#REF!</definedName>
    <definedName name="___________SFM4" localSheetId="1">#REF!</definedName>
    <definedName name="___________SFM5" localSheetId="1">#REF!</definedName>
    <definedName name="___________SFM6" localSheetId="1">#REF!</definedName>
    <definedName name="___________SFM7" localSheetId="1">#REF!</definedName>
    <definedName name="___________SFQ1" localSheetId="1">#REF!</definedName>
    <definedName name="___________SFQ2" localSheetId="1">#REF!</definedName>
    <definedName name="___________SFQ3" localSheetId="1">#REF!</definedName>
    <definedName name="___________SFQ4" localSheetId="1">#REF!</definedName>
    <definedName name="___________snd1" localSheetId="1">#REF!</definedName>
    <definedName name="___________str1" localSheetId="1">#REF!</definedName>
    <definedName name="___________str2" localSheetId="1">#REF!</definedName>
    <definedName name="___________str3" localSheetId="1">#REF!</definedName>
    <definedName name="___________SUM1" localSheetId="1">#REF!</definedName>
    <definedName name="___________SUM2" localSheetId="1">#REF!</definedName>
    <definedName name="___________sw1" localSheetId="1">#REF!</definedName>
    <definedName name="___________sw2" localSheetId="1">#REF!</definedName>
    <definedName name="___________sw3" localSheetId="1">#REF!</definedName>
    <definedName name="___________sw4" localSheetId="1">#REF!</definedName>
    <definedName name="___________sw5" localSheetId="1">#REF!</definedName>
    <definedName name="___________sw6" localSheetId="1">#REF!</definedName>
    <definedName name="___________sw7" localSheetId="1">#REF!</definedName>
    <definedName name="___________sw8" localSheetId="1">#REF!</definedName>
    <definedName name="___________TOP2" localSheetId="1">#REF!</definedName>
    <definedName name="___________TP2" localSheetId="1">#REF!</definedName>
    <definedName name="___________WD2" localSheetId="1">#REF!</definedName>
    <definedName name="__________BOQ3" localSheetId="1">#REF!</definedName>
    <definedName name="__________BOX2" localSheetId="1">#REF!</definedName>
    <definedName name="__________CAL1" localSheetId="1">#REF!</definedName>
    <definedName name="__________CAL10" localSheetId="1">#REF!</definedName>
    <definedName name="__________CAL11" localSheetId="1">#REF!</definedName>
    <definedName name="__________CAL12" localSheetId="1">#REF!</definedName>
    <definedName name="__________CAL13" localSheetId="1">#REF!</definedName>
    <definedName name="__________CAL14" localSheetId="1">#REF!</definedName>
    <definedName name="__________CAL15" localSheetId="1">#REF!</definedName>
    <definedName name="__________CAL16" localSheetId="1">#REF!</definedName>
    <definedName name="__________CAL2" localSheetId="1">#REF!</definedName>
    <definedName name="__________CAL3" localSheetId="1">#REF!</definedName>
    <definedName name="__________CAL4" localSheetId="1">#REF!</definedName>
    <definedName name="__________CAL5" localSheetId="1">#REF!</definedName>
    <definedName name="__________CAL6" localSheetId="1">#REF!</definedName>
    <definedName name="__________CAL7" localSheetId="1">#REF!</definedName>
    <definedName name="__________CAL8" localSheetId="1">#REF!</definedName>
    <definedName name="__________CAL9" localSheetId="1">#REF!</definedName>
    <definedName name="__________MRS1" localSheetId="1">#REF!</definedName>
    <definedName name="__________SFL1" localSheetId="1">#REF!</definedName>
    <definedName name="__________SFL2" localSheetId="1">#REF!</definedName>
    <definedName name="__________SFL3" localSheetId="1">#REF!</definedName>
    <definedName name="__________SFM1" localSheetId="1">#REF!</definedName>
    <definedName name="__________SFM2" localSheetId="1">#REF!</definedName>
    <definedName name="__________SFM3" localSheetId="1">#REF!</definedName>
    <definedName name="__________SFM4" localSheetId="1">#REF!</definedName>
    <definedName name="__________SFM5" localSheetId="1">#REF!</definedName>
    <definedName name="__________SFM6" localSheetId="1">#REF!</definedName>
    <definedName name="__________SFM7" localSheetId="1">#REF!</definedName>
    <definedName name="__________SFQ1" localSheetId="1">#REF!</definedName>
    <definedName name="__________SFQ2" localSheetId="1">#REF!</definedName>
    <definedName name="__________SFQ3" localSheetId="1">#REF!</definedName>
    <definedName name="__________SFQ4" localSheetId="1">#REF!</definedName>
    <definedName name="__________snd1" localSheetId="1">#REF!</definedName>
    <definedName name="__________str1" localSheetId="1">#REF!</definedName>
    <definedName name="__________str2" localSheetId="1">#REF!</definedName>
    <definedName name="__________str3" localSheetId="1">#REF!</definedName>
    <definedName name="__________SUM1" localSheetId="1">#REF!</definedName>
    <definedName name="__________SUM2" localSheetId="1">#REF!</definedName>
    <definedName name="__________sw1" localSheetId="1">#REF!</definedName>
    <definedName name="__________sw2" localSheetId="1">#REF!</definedName>
    <definedName name="__________sw3" localSheetId="1">#REF!</definedName>
    <definedName name="__________sw4" localSheetId="1">#REF!</definedName>
    <definedName name="__________sw5" localSheetId="1">#REF!</definedName>
    <definedName name="__________sw6" localSheetId="1">#REF!</definedName>
    <definedName name="__________sw7" localSheetId="1">#REF!</definedName>
    <definedName name="__________sw8" localSheetId="1">#REF!</definedName>
    <definedName name="__________TOP2" localSheetId="1">#REF!</definedName>
    <definedName name="__________TP2" localSheetId="1">#REF!</definedName>
    <definedName name="__________WD2" localSheetId="1">#REF!</definedName>
    <definedName name="_________BOQ3" localSheetId="1">#REF!</definedName>
    <definedName name="_________BOX2" localSheetId="1">#REF!</definedName>
    <definedName name="_________CAL1" localSheetId="1">#REF!</definedName>
    <definedName name="_________CAL10" localSheetId="1">#REF!</definedName>
    <definedName name="_________CAL11" localSheetId="1">#REF!</definedName>
    <definedName name="_________CAL12" localSheetId="1">#REF!</definedName>
    <definedName name="_________CAL13" localSheetId="1">#REF!</definedName>
    <definedName name="_________CAL14" localSheetId="1">#REF!</definedName>
    <definedName name="_________CAL15" localSheetId="1">#REF!</definedName>
    <definedName name="_________CAL16" localSheetId="1">#REF!</definedName>
    <definedName name="_________CAL2" localSheetId="1">#REF!</definedName>
    <definedName name="_________CAL3" localSheetId="1">#REF!</definedName>
    <definedName name="_________CAL4" localSheetId="1">#REF!</definedName>
    <definedName name="_________CAL5" localSheetId="1">#REF!</definedName>
    <definedName name="_________CAL6" localSheetId="1">#REF!</definedName>
    <definedName name="_________CAL7" localSheetId="1">#REF!</definedName>
    <definedName name="_________CAL8" localSheetId="1">#REF!</definedName>
    <definedName name="_________CAL9" localSheetId="1">#REF!</definedName>
    <definedName name="_________MRS1" localSheetId="1">#REF!</definedName>
    <definedName name="_________SFL1" localSheetId="1">#REF!</definedName>
    <definedName name="_________SFL2" localSheetId="1">#REF!</definedName>
    <definedName name="_________SFL3" localSheetId="1">#REF!</definedName>
    <definedName name="_________SFM1" localSheetId="1">#REF!</definedName>
    <definedName name="_________SFM2" localSheetId="1">#REF!</definedName>
    <definedName name="_________SFM3" localSheetId="1">#REF!</definedName>
    <definedName name="_________SFM4" localSheetId="1">#REF!</definedName>
    <definedName name="_________SFM5" localSheetId="1">#REF!</definedName>
    <definedName name="_________SFM6" localSheetId="1">#REF!</definedName>
    <definedName name="_________SFM7" localSheetId="1">#REF!</definedName>
    <definedName name="_________SFQ1" localSheetId="1">#REF!</definedName>
    <definedName name="_________SFQ2" localSheetId="1">#REF!</definedName>
    <definedName name="_________SFQ3" localSheetId="1">#REF!</definedName>
    <definedName name="_________SFQ4" localSheetId="1">#REF!</definedName>
    <definedName name="_________snd1" localSheetId="1">#REF!</definedName>
    <definedName name="_________str1" localSheetId="1">#REF!</definedName>
    <definedName name="_________str2" localSheetId="1">#REF!</definedName>
    <definedName name="_________str3" localSheetId="1">#REF!</definedName>
    <definedName name="_________SUM1" localSheetId="1">#REF!</definedName>
    <definedName name="_________SUM2" localSheetId="1">#REF!</definedName>
    <definedName name="_________sw1" localSheetId="1">#REF!</definedName>
    <definedName name="_________sw2" localSheetId="1">#REF!</definedName>
    <definedName name="_________sw3" localSheetId="1">#REF!</definedName>
    <definedName name="_________sw4" localSheetId="1">#REF!</definedName>
    <definedName name="_________sw5" localSheetId="1">#REF!</definedName>
    <definedName name="_________sw6" localSheetId="1">#REF!</definedName>
    <definedName name="_________sw7" localSheetId="1">#REF!</definedName>
    <definedName name="_________sw8" localSheetId="1">#REF!</definedName>
    <definedName name="_________TOP2" localSheetId="1">#REF!</definedName>
    <definedName name="_________TP2" localSheetId="1">#REF!</definedName>
    <definedName name="_________WD2" localSheetId="1">#REF!</definedName>
    <definedName name="________BOQ3" localSheetId="1">#REF!</definedName>
    <definedName name="________BOX2" localSheetId="1">#REF!</definedName>
    <definedName name="________CAL1" localSheetId="1">#REF!</definedName>
    <definedName name="________CAL10" localSheetId="1">#REF!</definedName>
    <definedName name="________CAL11" localSheetId="1">#REF!</definedName>
    <definedName name="________CAL12" localSheetId="1">#REF!</definedName>
    <definedName name="________CAL13" localSheetId="1">#REF!</definedName>
    <definedName name="________CAL14" localSheetId="1">#REF!</definedName>
    <definedName name="________CAL15" localSheetId="1">#REF!</definedName>
    <definedName name="________CAL16" localSheetId="1">#REF!</definedName>
    <definedName name="________CAL2" localSheetId="1">#REF!</definedName>
    <definedName name="________CAL3" localSheetId="1">#REF!</definedName>
    <definedName name="________CAL4" localSheetId="1">#REF!</definedName>
    <definedName name="________CAL5" localSheetId="1">#REF!</definedName>
    <definedName name="________CAL6" localSheetId="1">#REF!</definedName>
    <definedName name="________CAL7" localSheetId="1">#REF!</definedName>
    <definedName name="________CAL8" localSheetId="1">#REF!</definedName>
    <definedName name="________CAL9" localSheetId="1">#REF!</definedName>
    <definedName name="________MRS1" localSheetId="1">#REF!</definedName>
    <definedName name="________SFL1" localSheetId="1">#REF!</definedName>
    <definedName name="________SFL2" localSheetId="1">#REF!</definedName>
    <definedName name="________SFL3" localSheetId="1">#REF!</definedName>
    <definedName name="________SFM1" localSheetId="1">#REF!</definedName>
    <definedName name="________SFM2" localSheetId="1">#REF!</definedName>
    <definedName name="________SFM3" localSheetId="1">#REF!</definedName>
    <definedName name="________SFM4" localSheetId="1">#REF!</definedName>
    <definedName name="________SFM5" localSheetId="1">#REF!</definedName>
    <definedName name="________SFM6" localSheetId="1">#REF!</definedName>
    <definedName name="________SFM7" localSheetId="1">#REF!</definedName>
    <definedName name="________SFQ1" localSheetId="1">#REF!</definedName>
    <definedName name="________SFQ2" localSheetId="1">#REF!</definedName>
    <definedName name="________SFQ3" localSheetId="1">#REF!</definedName>
    <definedName name="________SFQ4" localSheetId="1">#REF!</definedName>
    <definedName name="________snd1" localSheetId="1">#REF!</definedName>
    <definedName name="________str1" localSheetId="1">#REF!</definedName>
    <definedName name="________str2" localSheetId="1">#REF!</definedName>
    <definedName name="________str3" localSheetId="1">#REF!</definedName>
    <definedName name="________SUM1" localSheetId="1">#REF!</definedName>
    <definedName name="________SUM2" localSheetId="1">#REF!</definedName>
    <definedName name="________TOP2" localSheetId="1">#REF!</definedName>
    <definedName name="________TP2" localSheetId="1">#REF!</definedName>
    <definedName name="________WD2" localSheetId="1">#REF!</definedName>
    <definedName name="_______BOQ3" localSheetId="1">#REF!</definedName>
    <definedName name="_______BOX2" localSheetId="1">#REF!</definedName>
    <definedName name="_______CAL1" localSheetId="1">#REF!</definedName>
    <definedName name="_______CAL10" localSheetId="1">#REF!</definedName>
    <definedName name="_______CAL11" localSheetId="1">#REF!</definedName>
    <definedName name="_______CAL12" localSheetId="1">#REF!</definedName>
    <definedName name="_______CAL13" localSheetId="1">#REF!</definedName>
    <definedName name="_______CAL14" localSheetId="1">#REF!</definedName>
    <definedName name="_______CAL15" localSheetId="1">#REF!</definedName>
    <definedName name="_______CAL16" localSheetId="1">#REF!</definedName>
    <definedName name="_______CAL2" localSheetId="1">#REF!</definedName>
    <definedName name="_______CAL3" localSheetId="1">#REF!</definedName>
    <definedName name="_______CAL4" localSheetId="1">#REF!</definedName>
    <definedName name="_______CAL5" localSheetId="1">#REF!</definedName>
    <definedName name="_______CAL6" localSheetId="1">#REF!</definedName>
    <definedName name="_______CAL7" localSheetId="1">#REF!</definedName>
    <definedName name="_______CAL8" localSheetId="1">#REF!</definedName>
    <definedName name="_______CAL9" localSheetId="1">#REF!</definedName>
    <definedName name="_______MRS1" localSheetId="1">#REF!</definedName>
    <definedName name="_______s2" localSheetId="1">#REF!</definedName>
    <definedName name="_______SFL1" localSheetId="1">#REF!</definedName>
    <definedName name="_______SFL2" localSheetId="1">#REF!</definedName>
    <definedName name="_______SFL3" localSheetId="1">#REF!</definedName>
    <definedName name="_______SFM1" localSheetId="1">#REF!</definedName>
    <definedName name="_______SFM2" localSheetId="1">#REF!</definedName>
    <definedName name="_______SFM3" localSheetId="1">#REF!</definedName>
    <definedName name="_______SFM4" localSheetId="1">#REF!</definedName>
    <definedName name="_______SFM5" localSheetId="1">#REF!</definedName>
    <definedName name="_______SFM6" localSheetId="1">#REF!</definedName>
    <definedName name="_______SFM7" localSheetId="1">#REF!</definedName>
    <definedName name="_______SFQ1" localSheetId="1">#REF!</definedName>
    <definedName name="_______SFQ2" localSheetId="1">#REF!</definedName>
    <definedName name="_______SFQ3" localSheetId="1">#REF!</definedName>
    <definedName name="_______SFQ4" localSheetId="1">#REF!</definedName>
    <definedName name="_______snd1" localSheetId="1">#REF!</definedName>
    <definedName name="_______str1" localSheetId="1">#REF!</definedName>
    <definedName name="_______str2" localSheetId="1">#REF!</definedName>
    <definedName name="_______str3" localSheetId="1">#REF!</definedName>
    <definedName name="_______SUM1" localSheetId="1">#REF!</definedName>
    <definedName name="_______SUM2" localSheetId="1">#REF!</definedName>
    <definedName name="_______TOP2" localSheetId="1">#REF!</definedName>
    <definedName name="_______TP2" localSheetId="1">#REF!</definedName>
    <definedName name="_______WD2" localSheetId="1">#REF!</definedName>
    <definedName name="______a66000" localSheetId="1">#REF!</definedName>
    <definedName name="______Apr1" localSheetId="1">#REF!</definedName>
    <definedName name="______Apr2" localSheetId="1">#REF!</definedName>
    <definedName name="______BOQ3" localSheetId="1">#REF!</definedName>
    <definedName name="______BOX2" localSheetId="1">#REF!</definedName>
    <definedName name="______BUD05" localSheetId="1">#REF!</definedName>
    <definedName name="______CAL1" localSheetId="1">#REF!</definedName>
    <definedName name="______CAL10" localSheetId="1">#REF!</definedName>
    <definedName name="______CAL11" localSheetId="1">#REF!</definedName>
    <definedName name="______CAL12" localSheetId="1">#REF!</definedName>
    <definedName name="______CAL13" localSheetId="1">#REF!</definedName>
    <definedName name="______CAL14" localSheetId="1">#REF!</definedName>
    <definedName name="______CAL15" localSheetId="1">#REF!</definedName>
    <definedName name="______CAL16" localSheetId="1">#REF!</definedName>
    <definedName name="______CAL2" localSheetId="1">#REF!</definedName>
    <definedName name="______CAL3" localSheetId="1">#REF!</definedName>
    <definedName name="______CAL4" localSheetId="1">#REF!</definedName>
    <definedName name="______CAL5" localSheetId="1">#REF!</definedName>
    <definedName name="______CAL6" localSheetId="1">#REF!</definedName>
    <definedName name="______CAL7" localSheetId="1">#REF!</definedName>
    <definedName name="______CAL8" localSheetId="1">#REF!</definedName>
    <definedName name="______CAL9" localSheetId="1">#REF!</definedName>
    <definedName name="______dep2" localSheetId="1">#REF!</definedName>
    <definedName name="______dep3" localSheetId="1">#REF!</definedName>
    <definedName name="______est1" localSheetId="1">#REF!</definedName>
    <definedName name="______ext2" localSheetId="1">#REF!</definedName>
    <definedName name="______ext3" localSheetId="1">#REF!</definedName>
    <definedName name="______len2" localSheetId="1">#REF!</definedName>
    <definedName name="______len3" localSheetId="1">#REF!</definedName>
    <definedName name="______MON1" localSheetId="1">#REF!</definedName>
    <definedName name="______MON2" localSheetId="1">#REF!</definedName>
    <definedName name="______MON3" localSheetId="1">#REF!</definedName>
    <definedName name="______MRS1" localSheetId="1">#REF!</definedName>
    <definedName name="______pc1" localSheetId="1">#REF!</definedName>
    <definedName name="______pc2" localSheetId="1">#REF!</definedName>
    <definedName name="______pc3" localSheetId="1">#REF!</definedName>
    <definedName name="______Per1" localSheetId="1">#REF!</definedName>
    <definedName name="______Per10" localSheetId="1">#REF!</definedName>
    <definedName name="______Per11" localSheetId="1">#REF!</definedName>
    <definedName name="______Per12" localSheetId="1">#REF!</definedName>
    <definedName name="______Per2" localSheetId="1">#REF!</definedName>
    <definedName name="______Per3" localSheetId="1">#REF!</definedName>
    <definedName name="______Per4" localSheetId="1">#REF!</definedName>
    <definedName name="______Per5" localSheetId="1">#REF!</definedName>
    <definedName name="______Per6" localSheetId="1">#REF!</definedName>
    <definedName name="______Per7" localSheetId="1">#REF!</definedName>
    <definedName name="______Per8" localSheetId="1">#REF!</definedName>
    <definedName name="______Per9" localSheetId="1">#REF!</definedName>
    <definedName name="______s2" localSheetId="1">#REF!</definedName>
    <definedName name="______SFL1" localSheetId="1">#REF!</definedName>
    <definedName name="______SFL2" localSheetId="1">#REF!</definedName>
    <definedName name="______SFL3" localSheetId="1">#REF!</definedName>
    <definedName name="______SFM1" localSheetId="1">#REF!</definedName>
    <definedName name="______SFM2" localSheetId="1">#REF!</definedName>
    <definedName name="______SFM3" localSheetId="1">#REF!</definedName>
    <definedName name="______SFM4" localSheetId="1">#REF!</definedName>
    <definedName name="______SFM5" localSheetId="1">#REF!</definedName>
    <definedName name="______SFM6" localSheetId="1">#REF!</definedName>
    <definedName name="______SFM7" localSheetId="1">#REF!</definedName>
    <definedName name="______SFQ1" localSheetId="1">#REF!</definedName>
    <definedName name="______SFQ2" localSheetId="1">#REF!</definedName>
    <definedName name="______SFQ3" localSheetId="1">#REF!</definedName>
    <definedName name="______SFQ4" localSheetId="1">#REF!</definedName>
    <definedName name="______snd1" localSheetId="1">#REF!</definedName>
    <definedName name="______str1" localSheetId="1">#REF!</definedName>
    <definedName name="______str2" localSheetId="1">#REF!</definedName>
    <definedName name="______str3" localSheetId="1">#REF!</definedName>
    <definedName name="______SUM1" localSheetId="1">#REF!</definedName>
    <definedName name="______SUM2" localSheetId="1">#REF!</definedName>
    <definedName name="______SW10" localSheetId="1">#REF!</definedName>
    <definedName name="______tbc2" localSheetId="1">#REF!</definedName>
    <definedName name="______tbc3" localSheetId="1">#REF!</definedName>
    <definedName name="______TOP2" localSheetId="1">#REF!</definedName>
    <definedName name="______TP2" localSheetId="1">#REF!</definedName>
    <definedName name="______WD2" localSheetId="1">#REF!</definedName>
    <definedName name="______wid2" localSheetId="1">#REF!</definedName>
    <definedName name="______wid3" localSheetId="1">#REF!</definedName>
    <definedName name="_____a66000" localSheetId="1">#REF!</definedName>
    <definedName name="_____Apr1" localSheetId="1">#REF!</definedName>
    <definedName name="_____Apr2" localSheetId="1">#REF!</definedName>
    <definedName name="_____BOQ3" localSheetId="1">#REF!</definedName>
    <definedName name="_____BOX2" localSheetId="1">#REF!</definedName>
    <definedName name="_____BUD05" localSheetId="1">#REF!</definedName>
    <definedName name="_____CAL1" localSheetId="1">#REF!</definedName>
    <definedName name="_____CAL10" localSheetId="1">#REF!</definedName>
    <definedName name="_____CAL11" localSheetId="1">#REF!</definedName>
    <definedName name="_____CAL12" localSheetId="1">#REF!</definedName>
    <definedName name="_____CAL13" localSheetId="1">#REF!</definedName>
    <definedName name="_____CAL14" localSheetId="1">#REF!</definedName>
    <definedName name="_____CAL15" localSheetId="1">#REF!</definedName>
    <definedName name="_____CAL16" localSheetId="1">#REF!</definedName>
    <definedName name="_____CAL2" localSheetId="1">#REF!</definedName>
    <definedName name="_____CAL3" localSheetId="1">#REF!</definedName>
    <definedName name="_____CAL4" localSheetId="1">#REF!</definedName>
    <definedName name="_____CAL5" localSheetId="1">#REF!</definedName>
    <definedName name="_____CAL6" localSheetId="1">#REF!</definedName>
    <definedName name="_____CAL7" localSheetId="1">#REF!</definedName>
    <definedName name="_____CAL8" localSheetId="1">#REF!</definedName>
    <definedName name="_____CAL9" localSheetId="1">#REF!</definedName>
    <definedName name="_____dep2" localSheetId="1">#REF!</definedName>
    <definedName name="_____dep3" localSheetId="1">#REF!</definedName>
    <definedName name="_____est1" localSheetId="1">#REF!</definedName>
    <definedName name="_____ext2" localSheetId="1">#REF!</definedName>
    <definedName name="_____ext3" localSheetId="1">#REF!</definedName>
    <definedName name="_____len2" localSheetId="1">#REF!</definedName>
    <definedName name="_____len3" localSheetId="1">#REF!</definedName>
    <definedName name="_____MN1" localSheetId="1">#REF!</definedName>
    <definedName name="_____MON1" localSheetId="1">#REF!</definedName>
    <definedName name="_____MON2" localSheetId="1">#REF!</definedName>
    <definedName name="_____MON3" localSheetId="1">#REF!</definedName>
    <definedName name="_____MRS1" localSheetId="1">#REF!</definedName>
    <definedName name="_____pc1" localSheetId="1">#REF!</definedName>
    <definedName name="_____pc2" localSheetId="1">#REF!</definedName>
    <definedName name="_____pc3" localSheetId="1">#REF!</definedName>
    <definedName name="_____Per1" localSheetId="1">#REF!</definedName>
    <definedName name="_____Per10" localSheetId="1">#REF!</definedName>
    <definedName name="_____Per11" localSheetId="1">#REF!</definedName>
    <definedName name="_____Per12" localSheetId="1">#REF!</definedName>
    <definedName name="_____Per2" localSheetId="1">#REF!</definedName>
    <definedName name="_____Per3" localSheetId="1">#REF!</definedName>
    <definedName name="_____Per4" localSheetId="1">#REF!</definedName>
    <definedName name="_____Per5" localSheetId="1">#REF!</definedName>
    <definedName name="_____Per6" localSheetId="1">#REF!</definedName>
    <definedName name="_____Per7" localSheetId="1">#REF!</definedName>
    <definedName name="_____Per8" localSheetId="1">#REF!</definedName>
    <definedName name="_____Per9" localSheetId="1">#REF!</definedName>
    <definedName name="_____SFL1" localSheetId="1">#REF!</definedName>
    <definedName name="_____SFL2" localSheetId="1">#REF!</definedName>
    <definedName name="_____SFL3" localSheetId="1">#REF!</definedName>
    <definedName name="_____SFM1" localSheetId="1">#REF!</definedName>
    <definedName name="_____SFM2" localSheetId="1">#REF!</definedName>
    <definedName name="_____SFM3" localSheetId="1">#REF!</definedName>
    <definedName name="_____SFM4" localSheetId="1">#REF!</definedName>
    <definedName name="_____SFM5" localSheetId="1">#REF!</definedName>
    <definedName name="_____SFM6" localSheetId="1">#REF!</definedName>
    <definedName name="_____SFM7" localSheetId="1">#REF!</definedName>
    <definedName name="_____SFQ1" localSheetId="1">#REF!</definedName>
    <definedName name="_____SFQ2" localSheetId="1">#REF!</definedName>
    <definedName name="_____SFQ3" localSheetId="1">#REF!</definedName>
    <definedName name="_____SFQ4" localSheetId="1">#REF!</definedName>
    <definedName name="_____snd1" localSheetId="1">#REF!</definedName>
    <definedName name="_____str1" localSheetId="1">#REF!</definedName>
    <definedName name="_____str2" localSheetId="1">#REF!</definedName>
    <definedName name="_____str3" localSheetId="1">#REF!</definedName>
    <definedName name="_____SUM1" localSheetId="1">#REF!</definedName>
    <definedName name="_____SUM2" localSheetId="1">#REF!</definedName>
    <definedName name="_____SW10" localSheetId="1">#REF!</definedName>
    <definedName name="_____tbc2" localSheetId="1">#REF!</definedName>
    <definedName name="_____tbc3" localSheetId="1">#REF!</definedName>
    <definedName name="_____TOP2" localSheetId="1">#REF!</definedName>
    <definedName name="_____TP2" localSheetId="1">#REF!</definedName>
    <definedName name="_____WD2" localSheetId="1">#REF!</definedName>
    <definedName name="_____wid2" localSheetId="1">#REF!</definedName>
    <definedName name="_____wid3" localSheetId="1">#REF!</definedName>
    <definedName name="____a66000" localSheetId="1">#REF!</definedName>
    <definedName name="____Apr1" localSheetId="1">#REF!</definedName>
    <definedName name="____Apr2" localSheetId="1">#REF!</definedName>
    <definedName name="____BOQ3" localSheetId="1">#REF!</definedName>
    <definedName name="____BUD05" localSheetId="1">#REF!</definedName>
    <definedName name="____dep2" localSheetId="1">#REF!</definedName>
    <definedName name="____dep3" localSheetId="1">#REF!</definedName>
    <definedName name="____est1" localSheetId="1">#REF!</definedName>
    <definedName name="____ext2" localSheetId="1">#REF!</definedName>
    <definedName name="____ext3" localSheetId="1">#REF!</definedName>
    <definedName name="____len2" localSheetId="1">#REF!</definedName>
    <definedName name="____len3" localSheetId="1">#REF!</definedName>
    <definedName name="____MON1" localSheetId="1">#REF!</definedName>
    <definedName name="____MON2" localSheetId="1">#REF!</definedName>
    <definedName name="____MON3" localSheetId="1">#REF!</definedName>
    <definedName name="____MRS1" localSheetId="1">#REF!</definedName>
    <definedName name="____pc1" localSheetId="1">#REF!</definedName>
    <definedName name="____pc2" localSheetId="1">#REF!</definedName>
    <definedName name="____pc3" localSheetId="1">#REF!</definedName>
    <definedName name="____Per1" localSheetId="1">#REF!</definedName>
    <definedName name="____Per10" localSheetId="1">#REF!</definedName>
    <definedName name="____Per11" localSheetId="1">#REF!</definedName>
    <definedName name="____Per12" localSheetId="1">#REF!</definedName>
    <definedName name="____Per2" localSheetId="1">#REF!</definedName>
    <definedName name="____Per3" localSheetId="1">#REF!</definedName>
    <definedName name="____Per4" localSheetId="1">#REF!</definedName>
    <definedName name="____Per5" localSheetId="1">#REF!</definedName>
    <definedName name="____Per6" localSheetId="1">#REF!</definedName>
    <definedName name="____Per7" localSheetId="1">#REF!</definedName>
    <definedName name="____Per8" localSheetId="1">#REF!</definedName>
    <definedName name="____Per9" localSheetId="1">#REF!</definedName>
    <definedName name="____snd1" localSheetId="1">#REF!</definedName>
    <definedName name="____str1" localSheetId="1">#REF!</definedName>
    <definedName name="____str2" localSheetId="1">#REF!</definedName>
    <definedName name="____str3" localSheetId="1">#REF!</definedName>
    <definedName name="____SW10" localSheetId="1">#REF!</definedName>
    <definedName name="____tbc2" localSheetId="1">#REF!</definedName>
    <definedName name="____tbc3" localSheetId="1">#REF!</definedName>
    <definedName name="____TP2" localSheetId="1">#REF!</definedName>
    <definedName name="____wid2" localSheetId="1">#REF!</definedName>
    <definedName name="____wid3" localSheetId="1">#REF!</definedName>
    <definedName name="___A65800" localSheetId="1">#REF!</definedName>
    <definedName name="___a66000" localSheetId="1">#REF!</definedName>
    <definedName name="___A99999" localSheetId="1">#REF!</definedName>
    <definedName name="___aaa10" localSheetId="1">#REF!</definedName>
    <definedName name="___aaa5" localSheetId="1">#REF!</definedName>
    <definedName name="___AAA51" localSheetId="1">#REF!</definedName>
    <definedName name="___aaa55" localSheetId="1">#REF!</definedName>
    <definedName name="___AAA6" localSheetId="1">#REF!</definedName>
    <definedName name="___AAA7" localSheetId="1">#REF!</definedName>
    <definedName name="___AAD5" localSheetId="1">#REF!</definedName>
    <definedName name="___aad55" localSheetId="1">#REF!</definedName>
    <definedName name="___Apr1" localSheetId="1">#REF!</definedName>
    <definedName name="___Apr2" localSheetId="1">#REF!</definedName>
    <definedName name="___bol1" localSheetId="1">#REF!</definedName>
    <definedName name="___BOQ3" localSheetId="1">#REF!</definedName>
    <definedName name="___BUD05" localSheetId="1">#REF!</definedName>
    <definedName name="___Ctr10" localSheetId="1">#REF!</definedName>
    <definedName name="___dep2" localSheetId="1">#REF!</definedName>
    <definedName name="___dep3" localSheetId="1">#REF!</definedName>
    <definedName name="___est1" localSheetId="1">#REF!</definedName>
    <definedName name="___exc1" localSheetId="1">#REF!</definedName>
    <definedName name="___exc11" localSheetId="1">#REF!</definedName>
    <definedName name="___exc2" localSheetId="1">#REF!</definedName>
    <definedName name="___EXC3" localSheetId="1">#REF!</definedName>
    <definedName name="___EXC4" localSheetId="1">#REF!</definedName>
    <definedName name="___ext2" localSheetId="1">#REF!</definedName>
    <definedName name="___ext3" localSheetId="1">#REF!</definedName>
    <definedName name="___foo2" localSheetId="1">#REF!</definedName>
    <definedName name="___foo3" localSheetId="1">#REF!</definedName>
    <definedName name="___FOO4" localSheetId="1">#REF!</definedName>
    <definedName name="___len2" localSheetId="1">#REF!</definedName>
    <definedName name="___len3" localSheetId="1">#REF!</definedName>
    <definedName name="___MN1" localSheetId="1">#REF!</definedName>
    <definedName name="___MON1" localSheetId="1">#REF!</definedName>
    <definedName name="___MON2" localSheetId="1">#REF!</definedName>
    <definedName name="___MON3" localSheetId="1">#REF!</definedName>
    <definedName name="___MRS1" localSheetId="1">#REF!</definedName>
    <definedName name="___org2" localSheetId="1">#REF!</definedName>
    <definedName name="___pc1" localSheetId="1">#REF!</definedName>
    <definedName name="___pc2" localSheetId="1">#REF!</definedName>
    <definedName name="___pc3" localSheetId="1">#REF!</definedName>
    <definedName name="___pcc1" localSheetId="1">#REF!</definedName>
    <definedName name="___pcc2" localSheetId="1">#REF!</definedName>
    <definedName name="___pcc3" localSheetId="1">#REF!</definedName>
    <definedName name="___PCC4" localSheetId="1">#REF!</definedName>
    <definedName name="___Per1" localSheetId="1">#REF!</definedName>
    <definedName name="___Per10" localSheetId="1">#REF!</definedName>
    <definedName name="___Per11" localSheetId="1">#REF!</definedName>
    <definedName name="___Per12" localSheetId="1">#REF!</definedName>
    <definedName name="___Per2" localSheetId="1">#REF!</definedName>
    <definedName name="___Per3" localSheetId="1">#REF!</definedName>
    <definedName name="___Per4" localSheetId="1">#REF!</definedName>
    <definedName name="___Per5" localSheetId="1">#REF!</definedName>
    <definedName name="___Per6" localSheetId="1">#REF!</definedName>
    <definedName name="___Per7" localSheetId="1">#REF!</definedName>
    <definedName name="___Per8" localSheetId="1">#REF!</definedName>
    <definedName name="___Per9" localSheetId="1">#REF!</definedName>
    <definedName name="___plb1" localSheetId="1">#REF!</definedName>
    <definedName name="___plb2" localSheetId="1">#REF!</definedName>
    <definedName name="___plb3" localSheetId="1">#REF!</definedName>
    <definedName name="___plb4" localSheetId="1">#REF!</definedName>
    <definedName name="___PN1" localSheetId="1">#REF!</definedName>
    <definedName name="___REM1" localSheetId="1">#REF!</definedName>
    <definedName name="___REM2" localSheetId="1">#REF!</definedName>
    <definedName name="___sec1" localSheetId="1">#REF!</definedName>
    <definedName name="___Sec2" localSheetId="1">#REF!</definedName>
    <definedName name="___sec3" localSheetId="1">#REF!</definedName>
    <definedName name="___Sec4" localSheetId="1">#REF!</definedName>
    <definedName name="___sec5" localSheetId="1">#REF!</definedName>
    <definedName name="___sec6" localSheetId="1">#REF!</definedName>
    <definedName name="___sec7" localSheetId="1">#REF!</definedName>
    <definedName name="___sec71" localSheetId="1">#REF!</definedName>
    <definedName name="___SEC77" localSheetId="1">#REF!</definedName>
    <definedName name="___sec8" localSheetId="1">#REF!</definedName>
    <definedName name="___sec81" localSheetId="1">#REF!</definedName>
    <definedName name="___SEC88" localSheetId="1">#REF!</definedName>
    <definedName name="___SEC9" localSheetId="1">#REF!</definedName>
    <definedName name="___SH1" localSheetId="1">#REF!</definedName>
    <definedName name="___SH2" localSheetId="1">#REF!</definedName>
    <definedName name="___SH3" localSheetId="1">#REF!</definedName>
    <definedName name="___SH4" localSheetId="1">#REF!</definedName>
    <definedName name="___SH5" localSheetId="1">#REF!</definedName>
    <definedName name="___snd1" localSheetId="1">#REF!</definedName>
    <definedName name="___str1" localSheetId="1">#REF!</definedName>
    <definedName name="___str2" localSheetId="1">#REF!</definedName>
    <definedName name="___str3" localSheetId="1">#REF!</definedName>
    <definedName name="___sub10" localSheetId="1">#REF!</definedName>
    <definedName name="___sub11" localSheetId="1">#REF!</definedName>
    <definedName name="___sub12" localSheetId="1">#REF!</definedName>
    <definedName name="___sub13" localSheetId="1">#REF!</definedName>
    <definedName name="___sub14" localSheetId="1">#REF!</definedName>
    <definedName name="___sub15" localSheetId="1">#REF!</definedName>
    <definedName name="___sub16" localSheetId="1">#REF!</definedName>
    <definedName name="___sub2" localSheetId="1">#REF!</definedName>
    <definedName name="___sub3" localSheetId="1">#REF!</definedName>
    <definedName name="___sub4" localSheetId="1">#REF!</definedName>
    <definedName name="___sub5" localSheetId="1">#REF!</definedName>
    <definedName name="___sub6" localSheetId="1">#REF!</definedName>
    <definedName name="___sub7" localSheetId="1">#REF!</definedName>
    <definedName name="___sub8" localSheetId="1">#REF!</definedName>
    <definedName name="___sub9" localSheetId="1">#REF!</definedName>
    <definedName name="___SW10" localSheetId="1">#REF!</definedName>
    <definedName name="___tbc2" localSheetId="1">#REF!</definedName>
    <definedName name="___tbc3" localSheetId="1">#REF!</definedName>
    <definedName name="___tk1" localSheetId="1">#REF!</definedName>
    <definedName name="___TP2" localSheetId="1">#REF!</definedName>
    <definedName name="___Val101" localSheetId="1">#REF!</definedName>
    <definedName name="___Val102" localSheetId="1">#REF!</definedName>
    <definedName name="___Val201" localSheetId="1">#REF!</definedName>
    <definedName name="___Val202" localSheetId="1">#REF!</definedName>
    <definedName name="___Val301" localSheetId="1">#REF!</definedName>
    <definedName name="___Val302" localSheetId="1">#REF!</definedName>
    <definedName name="___wid2" localSheetId="1">#REF!</definedName>
    <definedName name="___wid3" localSheetId="1">#REF!</definedName>
    <definedName name="__1Excel_BuiltIn_Print_Area_3_1" localSheetId="1">#REF!</definedName>
    <definedName name="__2Excel_BuiltIn_Print_Area_3_1_1_1_1" localSheetId="1">#REF!</definedName>
    <definedName name="__3Excel_BuiltIn_Print_Area_5_1_1_1" localSheetId="1">#REF!</definedName>
    <definedName name="__4Excel_BuiltIn_Print_Area_6_1_1_1" localSheetId="1">#REF!</definedName>
    <definedName name="__5Excel_BuiltIn_Print_Titles_5_1_1_1" localSheetId="1">#REF!</definedName>
    <definedName name="__6Excel_BuiltIn_Print_Titles_6_1_1_1" localSheetId="1">#REF!</definedName>
    <definedName name="__a532803" localSheetId="1">#REF!</definedName>
    <definedName name="__A65800" localSheetId="1">#REF!</definedName>
    <definedName name="__a66000" localSheetId="1">#REF!</definedName>
    <definedName name="__A99999" localSheetId="1">#REF!</definedName>
    <definedName name="__aaa10" localSheetId="1">#REF!</definedName>
    <definedName name="__aaa5" localSheetId="1">#REF!</definedName>
    <definedName name="__AAA51" localSheetId="1">#REF!</definedName>
    <definedName name="__aaa55" localSheetId="1">#REF!</definedName>
    <definedName name="__AAA6" localSheetId="1">#REF!</definedName>
    <definedName name="__AAA7" localSheetId="1">#REF!</definedName>
    <definedName name="__AAD5" localSheetId="1">#REF!</definedName>
    <definedName name="__aad55" localSheetId="1">#REF!</definedName>
    <definedName name="__abc123" localSheetId="1">[28]!__abc123</definedName>
    <definedName name="__abd456" localSheetId="1">[28]!__abd456</definedName>
    <definedName name="__ADD1" localSheetId="1">[9]!STOP2:[9]!STOP2E</definedName>
    <definedName name="__ADD2" localSheetId="1">[9]!STOP:[9]!STOPE</definedName>
    <definedName name="__Apr1" localSheetId="1">#REF!</definedName>
    <definedName name="__Apr2" localSheetId="1">#REF!</definedName>
    <definedName name="__B800000" localSheetId="1">#REF!</definedName>
    <definedName name="__blk100" localSheetId="1">#REF!</definedName>
    <definedName name="__blk200" localSheetId="1">#REF!</definedName>
    <definedName name="__bol1" localSheetId="1">#REF!</definedName>
    <definedName name="__BOQ3" localSheetId="1">#REF!</definedName>
    <definedName name="__BUD05" localSheetId="1">#REF!</definedName>
    <definedName name="__bwk115" localSheetId="1">#REF!</definedName>
    <definedName name="__bwk230" localSheetId="1">#REF!</definedName>
    <definedName name="__bwk75" localSheetId="1">#REF!</definedName>
    <definedName name="__cf4" localSheetId="1">[28]!__cf4</definedName>
    <definedName name="__col100" localSheetId="1">#REF!</definedName>
    <definedName name="__col150" localSheetId="1">#REF!</definedName>
    <definedName name="__col200" localSheetId="1">#REF!</definedName>
    <definedName name="__col250" localSheetId="1">#REF!</definedName>
    <definedName name="__col300" localSheetId="1">#REF!</definedName>
    <definedName name="__col50" localSheetId="1">#REF!</definedName>
    <definedName name="__col75" localSheetId="1">#REF!</definedName>
    <definedName name="__Ctr10" localSheetId="1">#REF!</definedName>
    <definedName name="__DIS5" localSheetId="1">#REF!</definedName>
    <definedName name="__dpc115" localSheetId="1">#REF!</definedName>
    <definedName name="__dpc230" localSheetId="1">#REF!</definedName>
    <definedName name="__dpc75" localSheetId="1">#REF!</definedName>
    <definedName name="__edb150" localSheetId="1">#REF!</definedName>
    <definedName name="__edb300" localSheetId="1">#REF!</definedName>
    <definedName name="__edb75" localSheetId="1">#REF!</definedName>
    <definedName name="__ELL45" localSheetId="1">#REF!</definedName>
    <definedName name="__ELL90" localSheetId="1">#REF!</definedName>
    <definedName name="__esb100" localSheetId="1">#REF!</definedName>
    <definedName name="__esb150" localSheetId="1">#REF!</definedName>
    <definedName name="__esb200" localSheetId="1">#REF!</definedName>
    <definedName name="__esb300" localSheetId="1">#REF!</definedName>
    <definedName name="__est1" localSheetId="1">#REF!</definedName>
    <definedName name="__exc1" localSheetId="1">#REF!</definedName>
    <definedName name="__exc11" localSheetId="1">#REF!</definedName>
    <definedName name="__EXC3" localSheetId="1">#REF!</definedName>
    <definedName name="__exc6" localSheetId="1">#REF!</definedName>
    <definedName name="__exc8" localSheetId="1">#REF!</definedName>
    <definedName name="__F1" localSheetId="1">#REF!</definedName>
    <definedName name="__F3" localSheetId="1">#REF!</definedName>
    <definedName name="__FF3" localSheetId="1">#REF!</definedName>
    <definedName name="__flx300" localSheetId="1">#REF!</definedName>
    <definedName name="__fmk100" localSheetId="1">#REF!</definedName>
    <definedName name="__fmk200" localSheetId="1">#REF!</definedName>
    <definedName name="__fmk300" localSheetId="1">#REF!</definedName>
    <definedName name="__foo1" localSheetId="1">#REF!</definedName>
    <definedName name="__foo2" localSheetId="1">#REF!</definedName>
    <definedName name="__foo3" localSheetId="1">#REF!</definedName>
    <definedName name="__FOO4" localSheetId="1">#REF!</definedName>
    <definedName name="__FST2" localSheetId="1">Arch-[32]Master01!$L$2:$L$65536</definedName>
    <definedName name="__jay1" localSheetId="1">#REF!</definedName>
    <definedName name="__jet510" localSheetId="1">#REF!</definedName>
    <definedName name="__lat226" localSheetId="1">#REF!</definedName>
    <definedName name="__lat3810" localSheetId="1">#REF!</definedName>
    <definedName name="__lat4237" localSheetId="1">#REF!</definedName>
    <definedName name="__MON1" localSheetId="1">#REF!</definedName>
    <definedName name="__MON2" localSheetId="1">#REF!</definedName>
    <definedName name="__MON3" localSheetId="1">#REF!</definedName>
    <definedName name="__MRS1" localSheetId="1">#REF!</definedName>
    <definedName name="__mt20" localSheetId="1">#REF!</definedName>
    <definedName name="__mt25" localSheetId="1">#REF!</definedName>
    <definedName name="__mt32" localSheetId="1">#REF!</definedName>
    <definedName name="__org2" localSheetId="1">#REF!</definedName>
    <definedName name="__pcc1" localSheetId="1">#REF!</definedName>
    <definedName name="__pcc2" localSheetId="1">#REF!</definedName>
    <definedName name="__pcc3" localSheetId="1">#REF!</definedName>
    <definedName name="__PCC4" localSheetId="1">#REF!</definedName>
    <definedName name="__Per1" localSheetId="1">#REF!</definedName>
    <definedName name="__Per10" localSheetId="1">#REF!</definedName>
    <definedName name="__Per11" localSheetId="1">#REF!</definedName>
    <definedName name="__Per12" localSheetId="1">#REF!</definedName>
    <definedName name="__Per2" localSheetId="1">#REF!</definedName>
    <definedName name="__Per3" localSheetId="1">#REF!</definedName>
    <definedName name="__Per4" localSheetId="1">#REF!</definedName>
    <definedName name="__Per5" localSheetId="1">#REF!</definedName>
    <definedName name="__Per6" localSheetId="1">#REF!</definedName>
    <definedName name="__Per7" localSheetId="1">#REF!</definedName>
    <definedName name="__Per8" localSheetId="1">#REF!</definedName>
    <definedName name="__Per9" localSheetId="1">#REF!</definedName>
    <definedName name="__plb1" localSheetId="1">#REF!</definedName>
    <definedName name="__plb2" localSheetId="1">#REF!</definedName>
    <definedName name="__plb3" localSheetId="1">#REF!</definedName>
    <definedName name="__plb4" localSheetId="1">#REF!</definedName>
    <definedName name="__PN1" localSheetId="1">#REF!</definedName>
    <definedName name="__RE112" localSheetId="1">#REF!</definedName>
    <definedName name="__RE26" localSheetId="1">#REF!</definedName>
    <definedName name="__RE28" localSheetId="1">#REF!</definedName>
    <definedName name="__RE30" localSheetId="1">#REF!</definedName>
    <definedName name="__RE32" localSheetId="1">#REF!</definedName>
    <definedName name="__RE34" localSheetId="1">#REF!</definedName>
    <definedName name="__RE36" localSheetId="1">#REF!</definedName>
    <definedName name="__RE38" localSheetId="1">#REF!</definedName>
    <definedName name="__RE40" localSheetId="1">#REF!</definedName>
    <definedName name="__RE42" localSheetId="1">#REF!</definedName>
    <definedName name="__RE44" localSheetId="1">#REF!</definedName>
    <definedName name="__RE48" localSheetId="1">#REF!</definedName>
    <definedName name="__RE52" localSheetId="1">#REF!</definedName>
    <definedName name="__RE56" localSheetId="1">#REF!</definedName>
    <definedName name="__RE60" localSheetId="1">#REF!</definedName>
    <definedName name="__RE64" localSheetId="1">#REF!</definedName>
    <definedName name="__RE68" localSheetId="1">#REF!</definedName>
    <definedName name="__RE72" localSheetId="1">#REF!</definedName>
    <definedName name="__RE76" localSheetId="1">#REF!</definedName>
    <definedName name="__RE80" localSheetId="1">#REF!</definedName>
    <definedName name="__RE88" localSheetId="1">#REF!</definedName>
    <definedName name="__RE92" localSheetId="1">#REF!</definedName>
    <definedName name="__RE96" localSheetId="1">#REF!</definedName>
    <definedName name="__REM1" localSheetId="1">#REF!</definedName>
    <definedName name="__REM2" localSheetId="1">#REF!</definedName>
    <definedName name="__rfr1" localSheetId="1">#REF!</definedName>
    <definedName name="__rfr2" localSheetId="1">#REF!</definedName>
    <definedName name="__rfs1000" localSheetId="1">#REF!</definedName>
    <definedName name="__rt6" localSheetId="1">[28]!__rt6</definedName>
    <definedName name="__sb175" localSheetId="1">#REF!</definedName>
    <definedName name="__sb275" localSheetId="1">#REF!</definedName>
    <definedName name="__sb300" localSheetId="1">#REF!</definedName>
    <definedName name="__sec1" localSheetId="1">#REF!</definedName>
    <definedName name="__Sec2" localSheetId="1">#REF!</definedName>
    <definedName name="__sec3" localSheetId="1">#REF!</definedName>
    <definedName name="__Sec4" localSheetId="1">#REF!</definedName>
    <definedName name="__sec5" localSheetId="1">#REF!</definedName>
    <definedName name="__sec6" localSheetId="1">#REF!</definedName>
    <definedName name="__sec7" localSheetId="1">#REF!</definedName>
    <definedName name="__sec71" localSheetId="1">#REF!</definedName>
    <definedName name="__SEC77" localSheetId="1">#REF!</definedName>
    <definedName name="__sec8" localSheetId="1">#REF!</definedName>
    <definedName name="__sec81" localSheetId="1">#REF!</definedName>
    <definedName name="__SEC88" localSheetId="1">#REF!</definedName>
    <definedName name="__SEC9" localSheetId="1">#REF!</definedName>
    <definedName name="__SH1" localSheetId="1">#REF!</definedName>
    <definedName name="__SH2" localSheetId="1">#REF!</definedName>
    <definedName name="__SH3" localSheetId="1">#REF!</definedName>
    <definedName name="__SH4" localSheetId="1">#REF!</definedName>
    <definedName name="__SH5" localSheetId="1">#REF!</definedName>
    <definedName name="__snd1" localSheetId="1">#REF!</definedName>
    <definedName name="__str1" localSheetId="1">#REF!</definedName>
    <definedName name="__str2" localSheetId="1">#REF!</definedName>
    <definedName name="__str3" localSheetId="1">#REF!</definedName>
    <definedName name="__sub10" localSheetId="1">#REF!</definedName>
    <definedName name="__sub11" localSheetId="1">#REF!</definedName>
    <definedName name="__sub12" localSheetId="1">#REF!</definedName>
    <definedName name="__sub13" localSheetId="1">#REF!</definedName>
    <definedName name="__sub14" localSheetId="1">#REF!</definedName>
    <definedName name="__sub15" localSheetId="1">#REF!</definedName>
    <definedName name="__sub16" localSheetId="1">#REF!</definedName>
    <definedName name="__sub2" localSheetId="1">#REF!</definedName>
    <definedName name="__sub3" localSheetId="1">#REF!</definedName>
    <definedName name="__sub4" localSheetId="1">#REF!</definedName>
    <definedName name="__sub5" localSheetId="1">#REF!</definedName>
    <definedName name="__sub6" localSheetId="1">#REF!</definedName>
    <definedName name="__sub7" localSheetId="1">#REF!</definedName>
    <definedName name="__sub8" localSheetId="1">#REF!</definedName>
    <definedName name="__sub9" localSheetId="1">#REF!</definedName>
    <definedName name="__SW10" localSheetId="1">#REF!</definedName>
    <definedName name="__sw999" localSheetId="1">#REF!</definedName>
    <definedName name="__tee12" localSheetId="1">#REF!</definedName>
    <definedName name="__tee20" localSheetId="1">#REF!</definedName>
    <definedName name="__tee25" localSheetId="1">#REF!</definedName>
    <definedName name="__tee32" localSheetId="1">#REF!</definedName>
    <definedName name="__tee37" localSheetId="1">#REF!</definedName>
    <definedName name="__tk1" localSheetId="1">#REF!</definedName>
    <definedName name="__TP2" localSheetId="1">#REF!</definedName>
    <definedName name="__Val101" localSheetId="1">#REF!</definedName>
    <definedName name="__Val102" localSheetId="1">#REF!</definedName>
    <definedName name="__Val201" localSheetId="1">#REF!</definedName>
    <definedName name="__Val202" localSheetId="1">#REF!</definedName>
    <definedName name="__Val301" localSheetId="1">#REF!</definedName>
    <definedName name="__Val302" localSheetId="1">#REF!</definedName>
    <definedName name="__ven3" localSheetId="1">#REF!</definedName>
    <definedName name="__WP1" localSheetId="1">#REF!</definedName>
    <definedName name="__xlcn.WorksheetConnection_MainDATAA1O2831" localSheetId="1" hidden="1">#REF!</definedName>
    <definedName name="__xlcn.WorksheetConnection_SGEMDATAA1O571" localSheetId="1" hidden="1">#REF!</definedName>
    <definedName name="__xlcn.WorksheetConnection_TAMDEEDDATAA1O2881" localSheetId="1" hidden="1">#REF!</definedName>
    <definedName name="__xlnm.Print_Area" localSheetId="1">#REF!</definedName>
    <definedName name="__xlnm.Print_Area_15" localSheetId="1">#REF!</definedName>
    <definedName name="__xlnm.Print_Area_2" localSheetId="1">#REF!</definedName>
    <definedName name="__xlnm.Print_Titles_15" localSheetId="1">#REF!</definedName>
    <definedName name="_01" localSheetId="1">#REF!</definedName>
    <definedName name="_01BFCST" localSheetId="1">#REF!</definedName>
    <definedName name="_02BFCST" localSheetId="1">#REF!</definedName>
    <definedName name="_03BFCST" localSheetId="1">#REF!</definedName>
    <definedName name="_04BFCST" localSheetId="1">#REF!</definedName>
    <definedName name="_05BFCST" localSheetId="1">#REF!</definedName>
    <definedName name="_06BFCST" localSheetId="1">#REF!</definedName>
    <definedName name="_07BFCST" localSheetId="1">#REF!</definedName>
    <definedName name="_08BFCST" localSheetId="1">#REF!</definedName>
    <definedName name="_09BFCST" localSheetId="1">#REF!</definedName>
    <definedName name="_0は表示せず空" localSheetId="1">#REF!</definedName>
    <definedName name="_1_____Excel_BuiltIn_Print_Area_3_1" localSheetId="1">#REF!</definedName>
    <definedName name="_1__123Graph_Aｸﾞﾗﾌ_1" localSheetId="1" hidden="1">#REF!</definedName>
    <definedName name="_1_労賃金入力" localSheetId="1">#REF!</definedName>
    <definedName name="_1_総括_B_4縦_" localSheetId="1">#REF!</definedName>
    <definedName name="_10" localSheetId="1">#REF!</definedName>
    <definedName name="_10____Excel_BuiltIn_Print_Area_6_1_1_1" localSheetId="1">#REF!</definedName>
    <definedName name="_10__123Graph_Xｸﾞﾗﾌ_5" localSheetId="1" hidden="1">#REF!</definedName>
    <definedName name="_10BFCST" localSheetId="1">#REF!</definedName>
    <definedName name="_11____Excel_BuiltIn_Print_Titles_5_1_1_1" localSheetId="1">#REF!</definedName>
    <definedName name="_11BFCST" localSheetId="1">#REF!</definedName>
    <definedName name="_12" localSheetId="1" hidden="1">#REF!</definedName>
    <definedName name="_12____Excel_BuiltIn_Print_Titles_6_1_1_1" localSheetId="1">#REF!</definedName>
    <definedName name="_123" localSheetId="1">#REF!</definedName>
    <definedName name="_12BFCST" localSheetId="1">#REF!</definedName>
    <definedName name="_12Excel_BuiltIn_Print_Area_3_1" localSheetId="1">#REF!</definedName>
    <definedName name="_12FCST" localSheetId="1">#REF!</definedName>
    <definedName name="_13" localSheetId="1">#REF!</definedName>
    <definedName name="_13___Excel_BuiltIn_Print_Area_3_1" localSheetId="1">#REF!</definedName>
    <definedName name="_13Excel_BuiltIn_Print_Area_3_1_1_1_1" localSheetId="1">#REF!</definedName>
    <definedName name="_14" localSheetId="1">#REF!</definedName>
    <definedName name="_14___Excel_BuiltIn_Print_Area_3_1_1_1_1" localSheetId="1">#REF!</definedName>
    <definedName name="_15" localSheetId="1">#REF!</definedName>
    <definedName name="_15___Excel_BuiltIn_Print_Area_5_1_1_1" localSheetId="1">#REF!</definedName>
    <definedName name="_16" localSheetId="1">#REF!</definedName>
    <definedName name="_16___Excel_BuiltIn_Print_Area_6_1_1_1" localSheetId="1">#REF!</definedName>
    <definedName name="_17" localSheetId="1">#REF!</definedName>
    <definedName name="_17___Excel_BuiltIn_Print_Titles_5_1_1_1" localSheetId="1">#REF!</definedName>
    <definedName name="_18" localSheetId="1">#REF!</definedName>
    <definedName name="_18___Excel_BuiltIn_Print_Titles_6_1_1_1" localSheetId="1">#REF!</definedName>
    <definedName name="_18Excel_BuiltIn_Print_Area_3_1_1_1_1" localSheetId="1">#REF!</definedName>
    <definedName name="_19" localSheetId="1">#REF!</definedName>
    <definedName name="_19__Excel_BuiltIn_Print_Area_3_1" localSheetId="1">#REF!</definedName>
    <definedName name="_1COST_PLANNING_AREA" localSheetId="1">#REF!</definedName>
    <definedName name="_1Excel_BuiltIn_Print_Area_12_1_1" localSheetId="1">#REF!</definedName>
    <definedName name="_1Excel_BuiltIn_Print_Area_3_1" localSheetId="1">#REF!</definedName>
    <definedName name="_2_____Excel_BuiltIn_Print_Area_3_1_1_1_1" localSheetId="1">#REF!</definedName>
    <definedName name="_2__123Graph_Aｸﾞﾗﾌ_2" localSheetId="1" hidden="1">#REF!</definedName>
    <definedName name="_2_一覧表_棟別_" localSheetId="1">#REF!</definedName>
    <definedName name="_20" localSheetId="1">#REF!</definedName>
    <definedName name="_20__Excel_BuiltIn_Print_Area_3_1_1_1_1" localSheetId="1">#REF!</definedName>
    <definedName name="_21__Excel_BuiltIn_Print_Area_5_1_1_1" localSheetId="1">#REF!</definedName>
    <definedName name="_22__Excel_BuiltIn_Print_Area_6_1_1_1" localSheetId="1">#REF!</definedName>
    <definedName name="_23__Excel_BuiltIn_Print_Titles_5_1_1_1" localSheetId="1">#REF!</definedName>
    <definedName name="_24__Excel_BuiltIn_Print_Titles_6_1_1_1" localSheetId="1">#REF!</definedName>
    <definedName name="_25_Excel_BuiltIn_Print_Area_3_1" localSheetId="1">#REF!</definedName>
    <definedName name="_26_Excel_BuiltIn_Print_Area_3_1_1_1_1" localSheetId="1">#REF!</definedName>
    <definedName name="_27_Excel_BuiltIn_Print_Area_5_1_1_1" localSheetId="1">#REF!</definedName>
    <definedName name="_27Excel_BuiltIn_Print_Area_5_1_1_1" localSheetId="1">#REF!</definedName>
    <definedName name="_28_Excel_BuiltIn_Print_Area_6_1_1_1" localSheetId="1">#REF!</definedName>
    <definedName name="_29_Excel_BuiltIn_Print_Titles_5_1_1_1" localSheetId="1">#REF!</definedName>
    <definedName name="_2Excel_BuiltIn__FilterDatabase_2_1" localSheetId="1">#REF!</definedName>
    <definedName name="_2Excel_BuiltIn_Print_Area_1" localSheetId="1">#REF!</definedName>
    <definedName name="_2Excel_BuiltIn_Print_Area_2_1" localSheetId="1">#REF!</definedName>
    <definedName name="_2Excel_BuiltIn_Print_Area_3_1_1_1_1" localSheetId="1">#REF!</definedName>
    <definedName name="_2Excel_BuiltIn_Print_Titles_2_1" localSheetId="1">#REF!,#REF!</definedName>
    <definedName name="_3_____Excel_BuiltIn_Print_Area_5_1_1_1" localSheetId="1">#REF!</definedName>
    <definedName name="_3__123Graph_Aｸﾞﾗﾌ_3" localSheetId="1" hidden="1">#REF!</definedName>
    <definedName name="_3_初期画面に戻" localSheetId="1">#REF!</definedName>
    <definedName name="_3_総括資_A_4縦" localSheetId="1">#REF!</definedName>
    <definedName name="_30_Excel_BuiltIn_Print_Titles_6_1_1_1" localSheetId="1">#REF!</definedName>
    <definedName name="_30cd___Horizontal_Strobe_light_speaker__wall_mounted" localSheetId="1">#REF!</definedName>
    <definedName name="_30cd__Vertical_strobe_light__wall_mounted" localSheetId="1">#REF!</definedName>
    <definedName name="_31_Mar_02" localSheetId="1">#REF!</definedName>
    <definedName name="_31Excel_BuiltIn_Print_Area_3_1" localSheetId="1">#REF!</definedName>
    <definedName name="_32Excel_BuiltIn_Print_Area_3_1_1_1_1" localSheetId="1">#REF!</definedName>
    <definedName name="_33Excel_BuiltIn_Print_Area_5_1_1_1" localSheetId="1">#REF!</definedName>
    <definedName name="_34Excel_BuiltIn_Print_Area_6_1_1_1" localSheetId="1">#REF!</definedName>
    <definedName name="_35Excel_BuiltIn_Print_Titles_5_1_1_1" localSheetId="1">#REF!</definedName>
    <definedName name="_36Excel_BuiltIn_Print_Area_6_1_1_1" localSheetId="1">#REF!</definedName>
    <definedName name="_36Excel_BuiltIn_Print_Titles_6_1_1_1" localSheetId="1">#REF!</definedName>
    <definedName name="_3Excel_BuiltIn_Print_Area_3_1" localSheetId="1">#REF!</definedName>
    <definedName name="_3Excel_BuiltIn_Print_Area_5_1_1_1" localSheetId="1">#REF!</definedName>
    <definedName name="_3Excel_BuiltIn_Print_Titles_2_1" localSheetId="1">#REF!,#REF!</definedName>
    <definedName name="_4.0___M_E_COST_BREAKDOWN___0" localSheetId="1">#REF!</definedName>
    <definedName name="_4_____Excel_BuiltIn_Print_Area_6_1_1_1" localSheetId="1">#REF!</definedName>
    <definedName name="_4__123Graph_Aｸﾞﾗﾌ_4" localSheetId="1" hidden="1">#REF!</definedName>
    <definedName name="_4_事業資_A_4縦" localSheetId="1">#REF!</definedName>
    <definedName name="_4_印刷" localSheetId="1">#REF!</definedName>
    <definedName name="_45Excel_BuiltIn_Print_Titles_5_1_1_1" localSheetId="1">#REF!</definedName>
    <definedName name="_4C_x" localSheetId="1">#REF!</definedName>
    <definedName name="_4Excel_BuiltIn_Print_Area_4_1" localSheetId="1">#REF!</definedName>
    <definedName name="_4Excel_BuiltIn_Print_Area_6_1_1_1" localSheetId="1">#REF!</definedName>
    <definedName name="_4Excel_BuiltIn_Print_Titles_2_1" localSheetId="1">#REF!,#REF!</definedName>
    <definedName name="_5_____Excel_BuiltIn_Print_Titles_5_1_1_1" localSheetId="1">#REF!</definedName>
    <definedName name="_5__123Graph_Aｸﾞﾗﾌ_5" localSheetId="1" hidden="1">#REF!</definedName>
    <definedName name="_5_入力表_棟別_" localSheetId="1">#REF!</definedName>
    <definedName name="_5_罫線引き" localSheetId="1">#REF!</definedName>
    <definedName name="_54Excel_BuiltIn_Print_Titles_6_1_1_1" localSheetId="1">#REF!</definedName>
    <definedName name="_5Excel_BuiltIn_Print_Area_1" localSheetId="1">#REF!</definedName>
    <definedName name="_5Excel_BuiltIn_Print_Titles_5_1_1_1" localSheetId="1">#REF!</definedName>
    <definedName name="_6_____Excel_BuiltIn_Print_Titles_6_1_1_1" localSheetId="1">#REF!</definedName>
    <definedName name="_6__123Graph_Xｸﾞﾗﾌ_1" localSheetId="1" hidden="1">#REF!</definedName>
    <definedName name="_6_罫線消去" localSheetId="1">#REF!</definedName>
    <definedName name="_6Excel_BuiltIn_Print_Titles_2_1" localSheetId="1">#REF!,#REF!</definedName>
    <definedName name="_6Excel_BuiltIn_Print_Titles_6_1_1_1" localSheetId="1">#REF!</definedName>
    <definedName name="_7____Excel_BuiltIn_Print_Area_3_1" localSheetId="1">#REF!</definedName>
    <definedName name="_7__123Graph_Xｸﾞﾗﾌ_2" localSheetId="1" hidden="1">#REF!</definedName>
    <definedName name="_7Excel_BuiltIn_Print_Titles_3_1" localSheetId="1">#REF!</definedName>
    <definedName name="_8____Excel_BuiltIn_Print_Area_3_1_1_1_1" localSheetId="1">#REF!</definedName>
    <definedName name="_8__123Graph_Xｸﾞﾗﾌ_3" localSheetId="1" hidden="1">#REF!</definedName>
    <definedName name="_9____Excel_BuiltIn_Print_Area_5_1_1_1" localSheetId="1">#REF!</definedName>
    <definedName name="_9__123Graph_Xｸﾞﾗﾌ_4" localSheetId="1" hidden="1">#REF!</definedName>
    <definedName name="_9Excel_BuiltIn_Print_Area_3_1" localSheetId="1">#REF!</definedName>
    <definedName name="_a" localSheetId="1">#REF!</definedName>
    <definedName name="_a___0" localSheetId="1">#REF!</definedName>
    <definedName name="_a___4" localSheetId="1">#REF!</definedName>
    <definedName name="_a532803" localSheetId="1">#REF!</definedName>
    <definedName name="_A65800" localSheetId="1">#REF!</definedName>
    <definedName name="_a66000" localSheetId="1">#REF!</definedName>
    <definedName name="_A99999" localSheetId="1">#REF!</definedName>
    <definedName name="_abc123" localSheetId="1">[28]!_abc123</definedName>
    <definedName name="_abd456" localSheetId="1">[28]!_abd456</definedName>
    <definedName name="_ADD1" localSheetId="1">[47]!STOP2:[47]!STOP2E</definedName>
    <definedName name="_ADD2" localSheetId="1">[47]!STOP:[47]!STOPE</definedName>
    <definedName name="_afv100" localSheetId="1">#REF!</definedName>
    <definedName name="_afv125" localSheetId="1">#REF!</definedName>
    <definedName name="_afv15" localSheetId="1">#REF!</definedName>
    <definedName name="_afv150" localSheetId="1">#REF!</definedName>
    <definedName name="_afv20" localSheetId="1">#REF!</definedName>
    <definedName name="_afv200" localSheetId="1">#REF!</definedName>
    <definedName name="_afv25" localSheetId="1">#REF!</definedName>
    <definedName name="_afv250" localSheetId="1">#REF!</definedName>
    <definedName name="_afv32" localSheetId="1">#REF!</definedName>
    <definedName name="_afv40" localSheetId="1">#REF!</definedName>
    <definedName name="_afv50" localSheetId="1">#REF!</definedName>
    <definedName name="_alc100" localSheetId="1">#REF!</definedName>
    <definedName name="_Apr1" localSheetId="1">#REF!</definedName>
    <definedName name="_Apr2" localSheetId="1">#REF!</definedName>
    <definedName name="_AUX3" localSheetId="1">#REF!</definedName>
    <definedName name="_b" localSheetId="1">#REF!</definedName>
    <definedName name="_B100000" localSheetId="1">#REF!</definedName>
    <definedName name="_B1000000" localSheetId="1">#REF!</definedName>
    <definedName name="_B19000" localSheetId="1">#REF!</definedName>
    <definedName name="_B800000" localSheetId="1">#REF!</definedName>
    <definedName name="_B990000" localSheetId="1">#REF!</definedName>
    <definedName name="_Backfilling" localSheetId="1">#REF!</definedName>
    <definedName name="_Bas1" localSheetId="1">#REF!</definedName>
    <definedName name="_Bas2" localSheetId="1">#REF!</definedName>
    <definedName name="_BDR1" localSheetId="1">#REF!</definedName>
    <definedName name="_BDR2" localSheetId="1">#REF!</definedName>
    <definedName name="_blk100" localSheetId="1">#REF!</definedName>
    <definedName name="_blk200" localSheetId="1">#REF!</definedName>
    <definedName name="_blv100" localSheetId="1">#REF!</definedName>
    <definedName name="_blv125" localSheetId="1">#REF!</definedName>
    <definedName name="_blv15" localSheetId="1">#REF!</definedName>
    <definedName name="_blv150" localSheetId="1">#REF!</definedName>
    <definedName name="_blv20" localSheetId="1">#REF!</definedName>
    <definedName name="_blv200" localSheetId="1">#REF!</definedName>
    <definedName name="_blv25" localSheetId="1">#REF!</definedName>
    <definedName name="_blv250" localSheetId="1">#REF!</definedName>
    <definedName name="_blv300" localSheetId="1">#REF!</definedName>
    <definedName name="_blv32" localSheetId="1">#REF!</definedName>
    <definedName name="_blv40" localSheetId="1">#REF!</definedName>
    <definedName name="_blv50" localSheetId="1">#REF!</definedName>
    <definedName name="_blv65" localSheetId="1">#REF!</definedName>
    <definedName name="_blv80" localSheetId="1">#REF!</definedName>
    <definedName name="_bol1" localSheetId="1">#REF!</definedName>
    <definedName name="_BOQ1" localSheetId="1">#REF!</definedName>
    <definedName name="_BUD05" localSheetId="1">#REF!</definedName>
    <definedName name="_bwk115" localSheetId="1">#REF!</definedName>
    <definedName name="_bwk230" localSheetId="1">#REF!</definedName>
    <definedName name="_bwk75" localSheetId="1">#REF!</definedName>
    <definedName name="_c___0" localSheetId="1">#REF!</definedName>
    <definedName name="_c___4" localSheetId="1">#REF!</definedName>
    <definedName name="_Cable_Acc" localSheetId="1">#REF!</definedName>
    <definedName name="_carriage" localSheetId="1">#REF!</definedName>
    <definedName name="_cf4" localSheetId="1">[28]!_cf4</definedName>
    <definedName name="_cla100" localSheetId="1">#REF!</definedName>
    <definedName name="_cla125" localSheetId="1">#REF!</definedName>
    <definedName name="_cla15" localSheetId="1">#REF!</definedName>
    <definedName name="_cla150" localSheetId="1">#REF!</definedName>
    <definedName name="_cla20" localSheetId="1">#REF!</definedName>
    <definedName name="_cla200" localSheetId="1">#REF!</definedName>
    <definedName name="_cla25" localSheetId="1">#REF!</definedName>
    <definedName name="_cla250" localSheetId="1">#REF!</definedName>
    <definedName name="_cla300" localSheetId="1">#REF!</definedName>
    <definedName name="_cla32" localSheetId="1">#REF!</definedName>
    <definedName name="_cla350" localSheetId="1">#REF!</definedName>
    <definedName name="_cla40" localSheetId="1">#REF!</definedName>
    <definedName name="_cla400" localSheetId="1">#REF!</definedName>
    <definedName name="_cla450" localSheetId="1">#REF!</definedName>
    <definedName name="_cla50" localSheetId="1">#REF!</definedName>
    <definedName name="_cla65" localSheetId="1">#REF!</definedName>
    <definedName name="_cla80" localSheetId="1">#REF!</definedName>
    <definedName name="_Col1" localSheetId="1">#REF!</definedName>
    <definedName name="_col100" localSheetId="1">#REF!</definedName>
    <definedName name="_col150" localSheetId="1">#REF!</definedName>
    <definedName name="_Col2" localSheetId="1">#REF!</definedName>
    <definedName name="_col200" localSheetId="1">#REF!</definedName>
    <definedName name="_col250" localSheetId="1">#REF!</definedName>
    <definedName name="_Col3" localSheetId="1">#REF!</definedName>
    <definedName name="_col300" localSheetId="1">#REF!</definedName>
    <definedName name="_Col4" localSheetId="1">#REF!</definedName>
    <definedName name="_Col5" localSheetId="1">#REF!</definedName>
    <definedName name="_col50" localSheetId="1">#REF!</definedName>
    <definedName name="_col75" localSheetId="1">#REF!</definedName>
    <definedName name="_d" localSheetId="1">#REF!</definedName>
    <definedName name="_dip10" localSheetId="1">#REF!</definedName>
    <definedName name="_dip12" localSheetId="1">#REF!</definedName>
    <definedName name="_dip3" localSheetId="1">#REF!</definedName>
    <definedName name="_dip4" localSheetId="1">#REF!</definedName>
    <definedName name="_dip6" localSheetId="1">#REF!</definedName>
    <definedName name="_dip8" localSheetId="1">#REF!</definedName>
    <definedName name="_Dist_Bin" localSheetId="1" hidden="1">#REF!</definedName>
    <definedName name="_Dist_Values" localSheetId="1" hidden="1">#REF!</definedName>
    <definedName name="_dpc115" localSheetId="1">#REF!</definedName>
    <definedName name="_dpc230" localSheetId="1">#REF!</definedName>
    <definedName name="_dpc75" localSheetId="1">#REF!</definedName>
    <definedName name="_e" localSheetId="1">#REF!</definedName>
    <definedName name="_edb150" localSheetId="1">#REF!</definedName>
    <definedName name="_edb300" localSheetId="1">#REF!</definedName>
    <definedName name="_edb75" localSheetId="1">#REF!</definedName>
    <definedName name="_EIC10" localSheetId="1">#REF!</definedName>
    <definedName name="_EIC15" localSheetId="1">#REF!</definedName>
    <definedName name="_ELL45" localSheetId="1">#REF!</definedName>
    <definedName name="_ELL90" localSheetId="1">#REF!</definedName>
    <definedName name="_End1" localSheetId="1">#REF!</definedName>
    <definedName name="_End2" localSheetId="1">#REF!</definedName>
    <definedName name="_esb100" localSheetId="1">#REF!</definedName>
    <definedName name="_esb150" localSheetId="1">#REF!</definedName>
    <definedName name="_esb200" localSheetId="1">#REF!</definedName>
    <definedName name="_esb300" localSheetId="1">#REF!</definedName>
    <definedName name="_est1" localSheetId="1">#REF!</definedName>
    <definedName name="_exc2" localSheetId="1">#REF!</definedName>
    <definedName name="_exc4" localSheetId="1">#REF!</definedName>
    <definedName name="_exc6" localSheetId="1">#REF!</definedName>
    <definedName name="_exc8" localSheetId="1">#REF!</definedName>
    <definedName name="_Excavation" localSheetId="1">#REF!</definedName>
    <definedName name="_F_Cable_Cost" localSheetId="1">#REF!</definedName>
    <definedName name="_F_CON_L" localSheetId="1">#REF!</definedName>
    <definedName name="_F_Con_M" localSheetId="1">#REF!</definedName>
    <definedName name="_F1" localSheetId="1">#REF!</definedName>
    <definedName name="_F3" localSheetId="1">#REF!</definedName>
    <definedName name="_fac15" localSheetId="1">#REF!</definedName>
    <definedName name="_fac18" localSheetId="1">#REF!</definedName>
    <definedName name="_fac21" localSheetId="1">#REF!</definedName>
    <definedName name="_FACTORS" localSheetId="1">#REF!</definedName>
    <definedName name="_faf21" localSheetId="1">#REF!</definedName>
    <definedName name="_faf22" localSheetId="1">#REF!</definedName>
    <definedName name="_fag100" localSheetId="1">#REF!</definedName>
    <definedName name="_fag150" localSheetId="1">#REF!</definedName>
    <definedName name="_fag45" localSheetId="1">#REF!</definedName>
    <definedName name="_fag50" localSheetId="1">#REF!</definedName>
    <definedName name="_fag75" localSheetId="1">#REF!</definedName>
    <definedName name="_fagv15" localSheetId="1">#REF!</definedName>
    <definedName name="_fagv20" localSheetId="1">#REF!</definedName>
    <definedName name="_fagv25" localSheetId="1">#REF!</definedName>
    <definedName name="_fagv32" localSheetId="1">#REF!</definedName>
    <definedName name="_fappr200" localSheetId="1">#REF!</definedName>
    <definedName name="_fappr250" localSheetId="1">#REF!</definedName>
    <definedName name="_fappr315" localSheetId="1">#REF!</definedName>
    <definedName name="_fappr355" localSheetId="1">#REF!</definedName>
    <definedName name="_farv100" localSheetId="1">#REF!</definedName>
    <definedName name="_farv125" localSheetId="1">#REF!</definedName>
    <definedName name="_farv15" localSheetId="1">#REF!</definedName>
    <definedName name="_farv150" localSheetId="1">#REF!</definedName>
    <definedName name="_farv20" localSheetId="1">#REF!</definedName>
    <definedName name="_farv200" localSheetId="1">#REF!</definedName>
    <definedName name="_farv25" localSheetId="1">#REF!</definedName>
    <definedName name="_farv250" localSheetId="1">#REF!</definedName>
    <definedName name="_farv300" localSheetId="1">#REF!</definedName>
    <definedName name="_farv32" localSheetId="1">#REF!</definedName>
    <definedName name="_farv40" localSheetId="1">#REF!</definedName>
    <definedName name="_farv50" localSheetId="1">#REF!</definedName>
    <definedName name="_farv65" localSheetId="1">#REF!</definedName>
    <definedName name="_farv80" localSheetId="1">#REF!</definedName>
    <definedName name="_fbv100" localSheetId="1">#REF!</definedName>
    <definedName name="_fbv15" localSheetId="1">#REF!</definedName>
    <definedName name="_fbv150" localSheetId="1">#REF!</definedName>
    <definedName name="_fbv20" localSheetId="1">#REF!</definedName>
    <definedName name="_fbv200" localSheetId="1">#REF!</definedName>
    <definedName name="_fbv25" localSheetId="1">#REF!</definedName>
    <definedName name="_fbv300" localSheetId="1">#REF!</definedName>
    <definedName name="_fbv32" localSheetId="1">#REF!</definedName>
    <definedName name="_fbv350" localSheetId="1">#REF!</definedName>
    <definedName name="_fbv40" localSheetId="1">#REF!</definedName>
    <definedName name="_fbv50" localSheetId="1">#REF!</definedName>
    <definedName name="_fbv65" localSheetId="1">#REF!</definedName>
    <definedName name="_fbv80" localSheetId="1">#REF!</definedName>
    <definedName name="_fcd1" localSheetId="1">#REF!</definedName>
    <definedName name="_fcd2" localSheetId="1">#REF!</definedName>
    <definedName name="_fci100.rw" localSheetId="1">#REF!</definedName>
    <definedName name="_fci150.rw" localSheetId="1">#REF!</definedName>
    <definedName name="_fci50" localSheetId="1">#REF!</definedName>
    <definedName name="_fci75" localSheetId="1">#REF!</definedName>
    <definedName name="_fcp125" localSheetId="1">#REF!</definedName>
    <definedName name="_fcp150" localSheetId="1">#REF!</definedName>
    <definedName name="_fcu10" localSheetId="1">#REF!</definedName>
    <definedName name="_fcu12" localSheetId="1">#REF!</definedName>
    <definedName name="_fcu4" localSheetId="1">#REF!</definedName>
    <definedName name="_fcu6" localSheetId="1">#REF!</definedName>
    <definedName name="_fcu8" localSheetId="1">#REF!</definedName>
    <definedName name="_fcv300" localSheetId="1">#REF!</definedName>
    <definedName name="_feg1" localSheetId="1">#REF!</definedName>
    <definedName name="_feg2" localSheetId="1">#REF!</definedName>
    <definedName name="_feg3" localSheetId="1">#REF!</definedName>
    <definedName name="_feg4" localSheetId="1">#REF!</definedName>
    <definedName name="_feg5" localSheetId="1">#REF!</definedName>
    <definedName name="_feg6" localSheetId="1">#REF!</definedName>
    <definedName name="_feg7" localSheetId="1">#REF!</definedName>
    <definedName name="_feg8" localSheetId="1">#REF!</definedName>
    <definedName name="_FF3" localSheetId="1">#REF!</definedName>
    <definedName name="_ffc300" localSheetId="1">#REF!</definedName>
    <definedName name="_ffd1" localSheetId="1">#REF!</definedName>
    <definedName name="_ffd10" localSheetId="1">#REF!</definedName>
    <definedName name="_ffd11" localSheetId="1">#REF!</definedName>
    <definedName name="_ffd12" localSheetId="1">#REF!</definedName>
    <definedName name="_ffd13" localSheetId="1">#REF!</definedName>
    <definedName name="_ffd14" localSheetId="1">#REF!</definedName>
    <definedName name="_ffd15" localSheetId="1">#REF!</definedName>
    <definedName name="_ffd16" localSheetId="1">#REF!</definedName>
    <definedName name="_ffd17" localSheetId="1">#REF!</definedName>
    <definedName name="_ffd2" localSheetId="1">#REF!</definedName>
    <definedName name="_ffd3" localSheetId="1">#REF!</definedName>
    <definedName name="_ffd4" localSheetId="1">#REF!</definedName>
    <definedName name="_ffd5" localSheetId="1">#REF!</definedName>
    <definedName name="_ffd6" localSheetId="1">#REF!</definedName>
    <definedName name="_ffd7" localSheetId="1">#REF!</definedName>
    <definedName name="_ffd8" localSheetId="1">#REF!</definedName>
    <definedName name="_ffd9" localSheetId="1">#REF!</definedName>
    <definedName name="_ffil100" localSheetId="1">#REF!</definedName>
    <definedName name="_ffil200" localSheetId="1">#REF!</definedName>
    <definedName name="_fgs1" localSheetId="1">#REF!</definedName>
    <definedName name="_fgs2" localSheetId="1">#REF!</definedName>
    <definedName name="_fgv300" localSheetId="1">#REF!</definedName>
    <definedName name="_fgv350" localSheetId="1">#REF!</definedName>
    <definedName name="_fhr30" localSheetId="1">#REF!</definedName>
    <definedName name="_ficv100" localSheetId="1">#REF!</definedName>
    <definedName name="_ficv125" localSheetId="1">#REF!</definedName>
    <definedName name="_ficv15" localSheetId="1">#REF!</definedName>
    <definedName name="_ficv150" localSheetId="1">#REF!</definedName>
    <definedName name="_ficv20" localSheetId="1">#REF!</definedName>
    <definedName name="_ficv200" localSheetId="1">#REF!</definedName>
    <definedName name="_ficv25" localSheetId="1">#REF!</definedName>
    <definedName name="_ficv250" localSheetId="1">#REF!</definedName>
    <definedName name="_ficv32" localSheetId="1">#REF!</definedName>
    <definedName name="_ficv40" localSheetId="1">#REF!</definedName>
    <definedName name="_ficv50" localSheetId="1">#REF!</definedName>
    <definedName name="_ficv65" localSheetId="1">#REF!</definedName>
    <definedName name="_ficv80" localSheetId="1">#REF!</definedName>
    <definedName name="_Fill" localSheetId="1" hidden="1">#REF!</definedName>
    <definedName name="_Fill2" localSheetId="1" hidden="1">#REF!</definedName>
    <definedName name="_xlnm._FilterDatabase" localSheetId="1" hidden="1">#REF!</definedName>
    <definedName name="_fmk100" localSheetId="1">#REF!</definedName>
    <definedName name="_fmk200" localSheetId="1">#REF!</definedName>
    <definedName name="_fmk300" localSheetId="1">#REF!</definedName>
    <definedName name="_fmv100" localSheetId="1">#REF!</definedName>
    <definedName name="_fmv125" localSheetId="1">#REF!</definedName>
    <definedName name="_fmv15" localSheetId="1">#REF!</definedName>
    <definedName name="_fmv150" localSheetId="1">#REF!</definedName>
    <definedName name="_fmv20" localSheetId="1">#REF!</definedName>
    <definedName name="_fmv200" localSheetId="1">#REF!</definedName>
    <definedName name="_fmv25" localSheetId="1">#REF!</definedName>
    <definedName name="_fmv250" localSheetId="1">#REF!</definedName>
    <definedName name="_fmv300" localSheetId="1">#REF!</definedName>
    <definedName name="_fmv32" localSheetId="1">#REF!</definedName>
    <definedName name="_fmv40" localSheetId="1">#REF!</definedName>
    <definedName name="_fmv50" localSheetId="1">#REF!</definedName>
    <definedName name="_fmv65" localSheetId="1">#REF!</definedName>
    <definedName name="_fmv80" localSheetId="1">#REF!</definedName>
    <definedName name="_foa1" localSheetId="1">#REF!</definedName>
    <definedName name="_foa2" localSheetId="1">#REF!</definedName>
    <definedName name="_foa3" localSheetId="1">#REF!</definedName>
    <definedName name="_foa4" localSheetId="1">#REF!</definedName>
    <definedName name="_foa5" localSheetId="1">#REF!</definedName>
    <definedName name="_foa6" localSheetId="1">#REF!</definedName>
    <definedName name="_foa7" localSheetId="1">#REF!</definedName>
    <definedName name="_foa8" localSheetId="1">#REF!</definedName>
    <definedName name="_foa9" localSheetId="1">#REF!</definedName>
    <definedName name="_foo1" localSheetId="1">#REF!</definedName>
    <definedName name="_fos1" localSheetId="1">#REF!</definedName>
    <definedName name="_fos300" localSheetId="1">#REF!</definedName>
    <definedName name="_fpi350" localSheetId="1">#REF!</definedName>
    <definedName name="_fpi400" localSheetId="1">#REF!</definedName>
    <definedName name="_fpi450" localSheetId="1">#REF!</definedName>
    <definedName name="_FPI90" localSheetId="1">#REF!</definedName>
    <definedName name="_fpr300" localSheetId="1">#REF!</definedName>
    <definedName name="_FR_?__" localSheetId="1">#REF!</definedName>
    <definedName name="_frd200" localSheetId="1">#REF!</definedName>
    <definedName name="_frd250" localSheetId="1">#REF!</definedName>
    <definedName name="_frd400" localSheetId="1">#REF!</definedName>
    <definedName name="_frd550" localSheetId="1">#REF!</definedName>
    <definedName name="_frg1" localSheetId="1">#REF!</definedName>
    <definedName name="_frg10" localSheetId="1">#REF!</definedName>
    <definedName name="_frg2" localSheetId="1">#REF!</definedName>
    <definedName name="_frg3" localSheetId="1">#REF!</definedName>
    <definedName name="_frg4" localSheetId="1">#REF!</definedName>
    <definedName name="_frg5" localSheetId="1">#REF!</definedName>
    <definedName name="_frg6" localSheetId="1">#REF!</definedName>
    <definedName name="_frg7" localSheetId="1">#REF!</definedName>
    <definedName name="_frg8" localSheetId="1">#REF!</definedName>
    <definedName name="_frg9" localSheetId="1">#REF!</definedName>
    <definedName name="_fsa1" localSheetId="1">#REF!</definedName>
    <definedName name="_fsa2" localSheetId="1">#REF!</definedName>
    <definedName name="_fsa3" localSheetId="1">#REF!</definedName>
    <definedName name="_fsa4" localSheetId="1">#REF!</definedName>
    <definedName name="_fsa5" localSheetId="1">#REF!</definedName>
    <definedName name="_fsp100" localSheetId="1">#REF!</definedName>
    <definedName name="_fsp15" localSheetId="1">#REF!</definedName>
    <definedName name="_fsp20" localSheetId="1">#REF!</definedName>
    <definedName name="_fsp25" localSheetId="1">#REF!</definedName>
    <definedName name="_fsp32" localSheetId="1">#REF!</definedName>
    <definedName name="_fsp40" localSheetId="1">#REF!</definedName>
    <definedName name="_fsp50" localSheetId="1">#REF!</definedName>
    <definedName name="_fsp65" localSheetId="1">#REF!</definedName>
    <definedName name="_fsp80" localSheetId="1">#REF!</definedName>
    <definedName name="_FSPI100" localSheetId="1">#REF!</definedName>
    <definedName name="_FSPI125" localSheetId="1">#REF!</definedName>
    <definedName name="_FSPI15" localSheetId="1">#REF!</definedName>
    <definedName name="_FSPI150" localSheetId="1">#REF!</definedName>
    <definedName name="_FSPI20" localSheetId="1">#REF!</definedName>
    <definedName name="_FSPI200" localSheetId="1">#REF!</definedName>
    <definedName name="_FSPI25" localSheetId="1">#REF!</definedName>
    <definedName name="_FSPI32" localSheetId="1">#REF!</definedName>
    <definedName name="_FSPI40" localSheetId="1">#REF!</definedName>
    <definedName name="_FSPI50" localSheetId="1">#REF!</definedName>
    <definedName name="_FSPI65" localSheetId="1">#REF!</definedName>
    <definedName name="_FSPI80" localSheetId="1">#REF!</definedName>
    <definedName name="_FST2" localSheetId="1">Arch-[32]Master01!$L$2:$L$65536</definedName>
    <definedName name="_fst300" localSheetId="1">#REF!</definedName>
    <definedName name="_fsv100" localSheetId="1">#REF!</definedName>
    <definedName name="_fsv125" localSheetId="1">#REF!</definedName>
    <definedName name="_fsv15" localSheetId="1">#REF!</definedName>
    <definedName name="_fsv150" localSheetId="1">#REF!</definedName>
    <definedName name="_fsv20" localSheetId="1">#REF!</definedName>
    <definedName name="_fsv200" localSheetId="1">#REF!</definedName>
    <definedName name="_fsv25" localSheetId="1">#REF!</definedName>
    <definedName name="_fsv250" localSheetId="1">#REF!</definedName>
    <definedName name="_fsv300" localSheetId="1">#REF!</definedName>
    <definedName name="_fsv32" localSheetId="1">#REF!</definedName>
    <definedName name="_fsv40" localSheetId="1">#REF!</definedName>
    <definedName name="_fsv50" localSheetId="1">#REF!</definedName>
    <definedName name="_fsv65" localSheetId="1">#REF!</definedName>
    <definedName name="_fsv80" localSheetId="1">#REF!</definedName>
    <definedName name="_fvu75" localSheetId="1">#REF!</definedName>
    <definedName name="_fwc15" localSheetId="1">#REF!</definedName>
    <definedName name="_fwc18" localSheetId="1">#REF!</definedName>
    <definedName name="_fwc21" localSheetId="1">#REF!</definedName>
    <definedName name="_fwc30" localSheetId="1">#REF!</definedName>
    <definedName name="_fwc37" localSheetId="1">#REF!</definedName>
    <definedName name="_fwc45" localSheetId="1">#REF!</definedName>
    <definedName name="_fwc60" localSheetId="1">#REF!</definedName>
    <definedName name="_fwc75" localSheetId="1">#REF!</definedName>
    <definedName name="_fwc90" localSheetId="1">#REF!</definedName>
    <definedName name="_fwm100" localSheetId="1">#REF!</definedName>
    <definedName name="_fwm150" localSheetId="1">#REF!</definedName>
    <definedName name="_fwm200" localSheetId="1">#REF!</definedName>
    <definedName name="_fwm40" localSheetId="1">#REF!</definedName>
    <definedName name="_fwm50" localSheetId="1">#REF!</definedName>
    <definedName name="_fwm65" localSheetId="1">#REF!</definedName>
    <definedName name="_fwm80" localSheetId="1">#REF!</definedName>
    <definedName name="_g1" localSheetId="1">#REF!</definedName>
    <definedName name="_GOTO_D19__WXEU" localSheetId="1">#REF!</definedName>
    <definedName name="_GOTO_D2__WCS12" localSheetId="1">#REF!</definedName>
    <definedName name="_GOTO_D80__WCS1" localSheetId="1">#REF!</definedName>
    <definedName name="_GOTO_M84__R_3_" localSheetId="1">#REF!</definedName>
    <definedName name="_GOTO_Q23__R_5_" localSheetId="1">#REF!</definedName>
    <definedName name="_GRP1" localSheetId="1">#REF!</definedName>
    <definedName name="_h" localSheetId="1">#REF!</definedName>
    <definedName name="_HOME__FS" localSheetId="1">#REF!</definedName>
    <definedName name="_HOME__WGZY__R_" localSheetId="1">#REF!</definedName>
    <definedName name="_hpi100" localSheetId="1">#REF!</definedName>
    <definedName name="_hpi125" localSheetId="1">#REF!</definedName>
    <definedName name="_hpi15" localSheetId="1">#REF!</definedName>
    <definedName name="_hpi150" localSheetId="1">#REF!</definedName>
    <definedName name="_hpi20" localSheetId="1">#REF!</definedName>
    <definedName name="_hpi200" localSheetId="1">#REF!</definedName>
    <definedName name="_hpi25" localSheetId="1">#REF!</definedName>
    <definedName name="_hpi250" localSheetId="1">#REF!</definedName>
    <definedName name="_hpi300" localSheetId="1">#REF!</definedName>
    <definedName name="_hpi32" localSheetId="1">#REF!</definedName>
    <definedName name="_hpi40" localSheetId="1">#REF!</definedName>
    <definedName name="_hpi50" localSheetId="1">#REF!</definedName>
    <definedName name="_hpi65" localSheetId="1">#REF!</definedName>
    <definedName name="_hpi80" localSheetId="1">#REF!</definedName>
    <definedName name="_ig541" localSheetId="1">#REF!</definedName>
    <definedName name="_jay1" localSheetId="1">#REF!</definedName>
    <definedName name="_JAY2" localSheetId="1">#REF!</definedName>
    <definedName name="_jet410" localSheetId="1">#REF!</definedName>
    <definedName name="_jet420" localSheetId="1">#REF!</definedName>
    <definedName name="_jet510" localSheetId="1">#REF!</definedName>
    <definedName name="_John" localSheetId="1">[28]!_John</definedName>
    <definedName name="_jp100" localSheetId="1">#REF!</definedName>
    <definedName name="_jp20" localSheetId="1">#REF!</definedName>
    <definedName name="_jp25" localSheetId="1">#REF!</definedName>
    <definedName name="_jp32" localSheetId="1">#REF!</definedName>
    <definedName name="_jp40" localSheetId="1">#REF!</definedName>
    <definedName name="_jp50" localSheetId="1">#REF!</definedName>
    <definedName name="_jp65" localSheetId="1">#REF!</definedName>
    <definedName name="_jp80" localSheetId="1">#REF!</definedName>
    <definedName name="_Key1" localSheetId="1" hidden="1">#REF!</definedName>
    <definedName name="_Key2" localSheetId="1" hidden="1">#REF!</definedName>
    <definedName name="_l" localSheetId="1">#REF!</definedName>
    <definedName name="_lac15" localSheetId="1">#REF!</definedName>
    <definedName name="_lac18" localSheetId="1">#REF!</definedName>
    <definedName name="_lac21" localSheetId="1">#REF!</definedName>
    <definedName name="_laf21" localSheetId="1">#REF!</definedName>
    <definedName name="_laf22" localSheetId="1">#REF!</definedName>
    <definedName name="_lafil100" localSheetId="1">#REF!</definedName>
    <definedName name="_lafil200" localSheetId="1">#REF!</definedName>
    <definedName name="_lag100" localSheetId="1">#REF!</definedName>
    <definedName name="_lag150" localSheetId="1">#REF!</definedName>
    <definedName name="_lag3" localSheetId="1">#REF!</definedName>
    <definedName name="_lag45" localSheetId="1">#REF!</definedName>
    <definedName name="_lag5" localSheetId="1">#REF!</definedName>
    <definedName name="_lag50" localSheetId="1">#REF!</definedName>
    <definedName name="_lag75" localSheetId="1">#REF!</definedName>
    <definedName name="_lagv15" localSheetId="1">#REF!</definedName>
    <definedName name="_lagv20" localSheetId="1">#REF!</definedName>
    <definedName name="_lagv25" localSheetId="1">#REF!</definedName>
    <definedName name="_lappr200" localSheetId="1">#REF!</definedName>
    <definedName name="_lappr250" localSheetId="1">#REF!</definedName>
    <definedName name="_lappr315" localSheetId="1">#REF!</definedName>
    <definedName name="_lappr355" localSheetId="1">#REF!</definedName>
    <definedName name="_larv100" localSheetId="1">#REF!</definedName>
    <definedName name="_larv125" localSheetId="1">#REF!</definedName>
    <definedName name="_larv15" localSheetId="1">#REF!</definedName>
    <definedName name="_larv150" localSheetId="1">#REF!</definedName>
    <definedName name="_larv20" localSheetId="1">#REF!</definedName>
    <definedName name="_larv200" localSheetId="1">#REF!</definedName>
    <definedName name="_larv25" localSheetId="1">#REF!</definedName>
    <definedName name="_larv250" localSheetId="1">#REF!</definedName>
    <definedName name="_larv300" localSheetId="1">#REF!</definedName>
    <definedName name="_larv32" localSheetId="1">#REF!</definedName>
    <definedName name="_larv40" localSheetId="1">#REF!</definedName>
    <definedName name="_larv50" localSheetId="1">#REF!</definedName>
    <definedName name="_larv65" localSheetId="1">#REF!</definedName>
    <definedName name="_larv80" localSheetId="1">#REF!</definedName>
    <definedName name="_lat226" localSheetId="1">#REF!</definedName>
    <definedName name="_lat3810" localSheetId="1">#REF!</definedName>
    <definedName name="_lat4237" localSheetId="1">#REF!</definedName>
    <definedName name="_lavg32" localSheetId="1">#REF!</definedName>
    <definedName name="_lbg1" localSheetId="1">#REF!</definedName>
    <definedName name="_lbv100" localSheetId="1">#REF!</definedName>
    <definedName name="_lbv15" localSheetId="1">#REF!</definedName>
    <definedName name="_lbv150" localSheetId="1">#REF!</definedName>
    <definedName name="_lbv20" localSheetId="1">#REF!</definedName>
    <definedName name="_lbv200" localSheetId="1">#REF!</definedName>
    <definedName name="_lbv25" localSheetId="1">#REF!</definedName>
    <definedName name="_lbv300" localSheetId="1">#REF!</definedName>
    <definedName name="_lbv32" localSheetId="1">#REF!</definedName>
    <definedName name="_lbv350" localSheetId="1">#REF!</definedName>
    <definedName name="_lbv40" localSheetId="1">#REF!</definedName>
    <definedName name="_lbv50" localSheetId="1">#REF!</definedName>
    <definedName name="_lbv65" localSheetId="1">#REF!</definedName>
    <definedName name="_lbv80" localSheetId="1">#REF!</definedName>
    <definedName name="_lcd1" localSheetId="1">#REF!</definedName>
    <definedName name="_lcd2" localSheetId="1">#REF!</definedName>
    <definedName name="_lci100.rw" localSheetId="1">#REF!</definedName>
    <definedName name="_lci150.rw" localSheetId="1">#REF!</definedName>
    <definedName name="_lci50" localSheetId="1">#REF!</definedName>
    <definedName name="_lci75" localSheetId="1">#REF!</definedName>
    <definedName name="_lcv300" localSheetId="1">#REF!</definedName>
    <definedName name="_leg1" localSheetId="1">#REF!</definedName>
    <definedName name="_leg2" localSheetId="1">#REF!</definedName>
    <definedName name="_leg6" localSheetId="1">#REF!</definedName>
    <definedName name="_leg7" localSheetId="1">#REF!</definedName>
    <definedName name="_leg8" localSheetId="1">#REF!</definedName>
    <definedName name="_lfc300" localSheetId="1">#REF!</definedName>
    <definedName name="_lfd1" localSheetId="1">#REF!</definedName>
    <definedName name="_lfd10" localSheetId="1">#REF!</definedName>
    <definedName name="_lfd11" localSheetId="1">#REF!</definedName>
    <definedName name="_lfd12" localSheetId="1">#REF!</definedName>
    <definedName name="_lfd13" localSheetId="1">#REF!</definedName>
    <definedName name="_lfd14" localSheetId="1">#REF!</definedName>
    <definedName name="_lfd15" localSheetId="1">#REF!</definedName>
    <definedName name="_lfd16" localSheetId="1">#REF!</definedName>
    <definedName name="_lfd17" localSheetId="1">#REF!</definedName>
    <definedName name="_lfd2" localSheetId="1">#REF!</definedName>
    <definedName name="_lfd3" localSheetId="1">#REF!</definedName>
    <definedName name="_lfd4" localSheetId="1">#REF!</definedName>
    <definedName name="_lfd5" localSheetId="1">#REF!</definedName>
    <definedName name="_lfd6" localSheetId="1">#REF!</definedName>
    <definedName name="_lfd7" localSheetId="1">#REF!</definedName>
    <definedName name="_lfd8" localSheetId="1">#REF!</definedName>
    <definedName name="_lfd9" localSheetId="1">#REF!</definedName>
    <definedName name="_lgs1" localSheetId="1">#REF!</definedName>
    <definedName name="_lgs2" localSheetId="1">#REF!</definedName>
    <definedName name="_lgv300" localSheetId="1">#REF!</definedName>
    <definedName name="_lgv350" localSheetId="1">#REF!</definedName>
    <definedName name="_lhr30" localSheetId="1">#REF!</definedName>
    <definedName name="_licv100" localSheetId="1">#REF!</definedName>
    <definedName name="_licv125" localSheetId="1">#REF!</definedName>
    <definedName name="_licv15" localSheetId="1">#REF!</definedName>
    <definedName name="_licv150" localSheetId="1">#REF!</definedName>
    <definedName name="_licv20" localSheetId="1">#REF!</definedName>
    <definedName name="_licv200" localSheetId="1">#REF!</definedName>
    <definedName name="_licv25" localSheetId="1">#REF!</definedName>
    <definedName name="_licv250" localSheetId="1">#REF!</definedName>
    <definedName name="_licv32" localSheetId="1">#REF!</definedName>
    <definedName name="_licv40" localSheetId="1">#REF!</definedName>
    <definedName name="_licv50" localSheetId="1">#REF!</definedName>
    <definedName name="_licv65" localSheetId="1">#REF!</definedName>
    <definedName name="_licv80" localSheetId="1">#REF!</definedName>
    <definedName name="_LID32" localSheetId="1">#REF!</definedName>
    <definedName name="_llp50" localSheetId="1">#REF!</definedName>
    <definedName name="_LM_SUMMARY" localSheetId="1">#REF!</definedName>
    <definedName name="_lmv100" localSheetId="1">#REF!</definedName>
    <definedName name="_lmv125" localSheetId="1">#REF!</definedName>
    <definedName name="_lmv15" localSheetId="1">#REF!</definedName>
    <definedName name="_lmv150" localSheetId="1">#REF!</definedName>
    <definedName name="_lmv20" localSheetId="1">#REF!</definedName>
    <definedName name="_lmv200" localSheetId="1">#REF!</definedName>
    <definedName name="_lmv25" localSheetId="1">#REF!</definedName>
    <definedName name="_lmv250" localSheetId="1">#REF!</definedName>
    <definedName name="_lmv300" localSheetId="1">#REF!</definedName>
    <definedName name="_lmv32" localSheetId="1">#REF!</definedName>
    <definedName name="_lmv40" localSheetId="1">#REF!</definedName>
    <definedName name="_lmv50" localSheetId="1">#REF!</definedName>
    <definedName name="_lmv65" localSheetId="1">#REF!</definedName>
    <definedName name="_lmv80" localSheetId="1">#REF!</definedName>
    <definedName name="_loa1" localSheetId="1">#REF!</definedName>
    <definedName name="_loa2" localSheetId="1">#REF!</definedName>
    <definedName name="_loa3" localSheetId="1">#REF!</definedName>
    <definedName name="_loa4" localSheetId="1">#REF!</definedName>
    <definedName name="_loa5" localSheetId="1">#REF!</definedName>
    <definedName name="_loa6" localSheetId="1">#REF!</definedName>
    <definedName name="_loa7" localSheetId="1">#REF!</definedName>
    <definedName name="_loa8" localSheetId="1">#REF!</definedName>
    <definedName name="_loa9" localSheetId="1">#REF!</definedName>
    <definedName name="_LOAD" localSheetId="1">#REF!</definedName>
    <definedName name="_los300" localSheetId="1">#REF!</definedName>
    <definedName name="_lovu75" localSheetId="1">#REF!</definedName>
    <definedName name="_lpi350" localSheetId="1">#REF!</definedName>
    <definedName name="_lpi400" localSheetId="1">#REF!</definedName>
    <definedName name="_lpi450" localSheetId="1">#REF!</definedName>
    <definedName name="_LPI90" localSheetId="1">#REF!</definedName>
    <definedName name="_lpr300" localSheetId="1">#REF!</definedName>
    <definedName name="_lrd200" localSheetId="1">#REF!</definedName>
    <definedName name="_lrd250" localSheetId="1">#REF!</definedName>
    <definedName name="_lrd400" localSheetId="1">#REF!</definedName>
    <definedName name="_lrd550" localSheetId="1">#REF!</definedName>
    <definedName name="_lrg1" localSheetId="1">#REF!</definedName>
    <definedName name="_lrg2" localSheetId="1">#REF!</definedName>
    <definedName name="_lrg3" localSheetId="1">#REF!</definedName>
    <definedName name="_lrg4" localSheetId="1">#REF!</definedName>
    <definedName name="_lrg5" localSheetId="1">#REF!</definedName>
    <definedName name="_lsa1" localSheetId="1">#REF!</definedName>
    <definedName name="_lsa2" localSheetId="1">#REF!</definedName>
    <definedName name="_lsa3" localSheetId="1">#REF!</definedName>
    <definedName name="_lsa4" localSheetId="1">#REF!</definedName>
    <definedName name="_lsa5" localSheetId="1">#REF!</definedName>
    <definedName name="_LSP5" localSheetId="1">#REF!</definedName>
    <definedName name="_LSPI100" localSheetId="1">#REF!</definedName>
    <definedName name="_LSPI125" localSheetId="1">#REF!</definedName>
    <definedName name="_LSPI15" localSheetId="1">#REF!</definedName>
    <definedName name="_LSPI150" localSheetId="1">#REF!</definedName>
    <definedName name="_LSPI20" localSheetId="1">#REF!</definedName>
    <definedName name="_LSPI200" localSheetId="1">#REF!</definedName>
    <definedName name="_LSPI25" localSheetId="1">#REF!</definedName>
    <definedName name="_LSPI32" localSheetId="1">#REF!</definedName>
    <definedName name="_LSPI40" localSheetId="1">#REF!</definedName>
    <definedName name="_LSPI50" localSheetId="1">#REF!</definedName>
    <definedName name="_LSPI65" localSheetId="1">#REF!</definedName>
    <definedName name="_LSPI80" localSheetId="1">#REF!</definedName>
    <definedName name="_lst300" localSheetId="1">#REF!</definedName>
    <definedName name="_lsv100" localSheetId="1">#REF!</definedName>
    <definedName name="_lsv125" localSheetId="1">#REF!</definedName>
    <definedName name="_lsv15" localSheetId="1">#REF!</definedName>
    <definedName name="_lsv150" localSheetId="1">#REF!</definedName>
    <definedName name="_lsv20" localSheetId="1">#REF!</definedName>
    <definedName name="_lsv200" localSheetId="1">#REF!</definedName>
    <definedName name="_lsv25" localSheetId="1">#REF!</definedName>
    <definedName name="_lsv250" localSheetId="1">#REF!</definedName>
    <definedName name="_lsv300" localSheetId="1">#REF!</definedName>
    <definedName name="_lsv32" localSheetId="1">#REF!</definedName>
    <definedName name="_lsv40" localSheetId="1">#REF!</definedName>
    <definedName name="_lsv50" localSheetId="1">#REF!</definedName>
    <definedName name="_lsv65" localSheetId="1">#REF!</definedName>
    <definedName name="_lsv80" localSheetId="1">#REF!</definedName>
    <definedName name="_ltvu75" localSheetId="1">#REF!</definedName>
    <definedName name="_luvu75" localSheetId="1">#REF!</definedName>
    <definedName name="_lvu75" localSheetId="1">#REF!</definedName>
    <definedName name="_lwm100" localSheetId="1">#REF!</definedName>
    <definedName name="_lwm150" localSheetId="1">#REF!</definedName>
    <definedName name="_lwm200" localSheetId="1">#REF!</definedName>
    <definedName name="_lwm40" localSheetId="1">#REF!</definedName>
    <definedName name="_lwm50" localSheetId="1">#REF!</definedName>
    <definedName name="_lwm65" localSheetId="1">#REF!</definedName>
    <definedName name="_lwm80" localSheetId="1">#REF!</definedName>
    <definedName name="_mcv100" localSheetId="1">#REF!</definedName>
    <definedName name="_MENUBRANCH_印" localSheetId="1">#REF!</definedName>
    <definedName name="_MENUBRANCH_表" localSheetId="1">#REF!</definedName>
    <definedName name="_mkp1" localSheetId="1">#REF!</definedName>
    <definedName name="_mkp2" localSheetId="1">#REF!</definedName>
    <definedName name="_MN1" localSheetId="1">#REF!</definedName>
    <definedName name="_MON1" localSheetId="1">#REF!</definedName>
    <definedName name="_MON2" localSheetId="1">#REF!</definedName>
    <definedName name="_MON3" localSheetId="1">#REF!</definedName>
    <definedName name="_MRS1" localSheetId="1">#REF!</definedName>
    <definedName name="_mt20" localSheetId="1">#REF!</definedName>
    <definedName name="_mt25" localSheetId="1">#REF!</definedName>
    <definedName name="_mt32" localSheetId="1">#REF!</definedName>
    <definedName name="_No" localSheetId="1" hidden="1">#REF!</definedName>
    <definedName name="_org2" localSheetId="1">#REF!</definedName>
    <definedName name="_p" localSheetId="1">#REF!</definedName>
    <definedName name="_Parse_Out" localSheetId="1" hidden="1">#REF!</definedName>
    <definedName name="_PAV50" localSheetId="1">#REF!</definedName>
    <definedName name="_PB10" localSheetId="1">#REF!</definedName>
    <definedName name="_PB15" localSheetId="1">#REF!</definedName>
    <definedName name="_PB20" localSheetId="1">#REF!</definedName>
    <definedName name="_PBV15" localSheetId="1">#REF!</definedName>
    <definedName name="_PCV100" localSheetId="1">#REF!</definedName>
    <definedName name="_PCV25" localSheetId="1">#REF!</definedName>
    <definedName name="_Per1" localSheetId="1">#REF!</definedName>
    <definedName name="_Per10" localSheetId="1">#REF!</definedName>
    <definedName name="_Per11" localSheetId="1">#REF!</definedName>
    <definedName name="_Per12" localSheetId="1">#REF!</definedName>
    <definedName name="_Per2" localSheetId="1">#REF!</definedName>
    <definedName name="_Per3" localSheetId="1">#REF!</definedName>
    <definedName name="_Per4" localSheetId="1">#REF!</definedName>
    <definedName name="_Per5" localSheetId="1">#REF!</definedName>
    <definedName name="_Per6" localSheetId="1">#REF!</definedName>
    <definedName name="_Per7" localSheetId="1">#REF!</definedName>
    <definedName name="_Per8" localSheetId="1">#REF!</definedName>
    <definedName name="_Per9" localSheetId="1">#REF!</definedName>
    <definedName name="_PGV15" localSheetId="1">#REF!</definedName>
    <definedName name="_PGV20" localSheetId="1">#REF!</definedName>
    <definedName name="_PGV25" localSheetId="1">#REF!</definedName>
    <definedName name="_PGV50" localSheetId="1">#REF!</definedName>
    <definedName name="_pgv65" localSheetId="1">#REF!</definedName>
    <definedName name="_phd100" localSheetId="1">#REF!</definedName>
    <definedName name="_phd125" localSheetId="1">#REF!</definedName>
    <definedName name="_phd150" localSheetId="1">#REF!</definedName>
    <definedName name="_phd20" localSheetId="1">#REF!</definedName>
    <definedName name="_phd200" localSheetId="1">#REF!</definedName>
    <definedName name="_phd25" localSheetId="1">#REF!</definedName>
    <definedName name="_phd250" localSheetId="1">#REF!</definedName>
    <definedName name="_phd300" localSheetId="1">#REF!</definedName>
    <definedName name="_phd32" localSheetId="1">#REF!</definedName>
    <definedName name="_phd350" localSheetId="1">#REF!</definedName>
    <definedName name="_phd40" localSheetId="1">#REF!</definedName>
    <definedName name="_phd50" localSheetId="1">#REF!</definedName>
    <definedName name="_phd65" localSheetId="1">#REF!</definedName>
    <definedName name="_phd80" localSheetId="1">#REF!</definedName>
    <definedName name="_phd90" localSheetId="1">#REF!</definedName>
    <definedName name="_PID32" localSheetId="1">#REF!</definedName>
    <definedName name="_PN1" localSheetId="1">#REF!</definedName>
    <definedName name="_poh1" localSheetId="1">#REF!</definedName>
    <definedName name="_PPR125" localSheetId="1">#REF!</definedName>
    <definedName name="_PPR65" localSheetId="1">#REF!</definedName>
    <definedName name="_PPRA3_N69_AGPQ" localSheetId="1">#REF!</definedName>
    <definedName name="_PPRA72_N138_AG" localSheetId="1">#REF!</definedName>
    <definedName name="_PPRAE77_AP139_" localSheetId="1">#REF!</definedName>
    <definedName name="_PPRAJ1_AT45_AG" localSheetId="1">#REF!</definedName>
    <definedName name="_PPRAR77_AZ139_" localSheetId="1">#REF!</definedName>
    <definedName name="_PPRBB77_BJ139_" localSheetId="1">#REF!</definedName>
    <definedName name="_PPRBL77_BS139_" localSheetId="1">#REF!</definedName>
    <definedName name="_PPRL77_U139_AG" localSheetId="1">#REF!</definedName>
    <definedName name="_PPRT77_AA139_A" localSheetId="1">#REF!</definedName>
    <definedName name="_PPRZ1_AH49_AGP" localSheetId="1">#REF!</definedName>
    <definedName name="_PRINTALL" localSheetId="1">#REF!</definedName>
    <definedName name="_PRINTBS" localSheetId="1">#REF!</definedName>
    <definedName name="_PRINTINC" localSheetId="1">#REF!</definedName>
    <definedName name="_PRINTPCF" localSheetId="1">#REF!</definedName>
    <definedName name="_psp100" localSheetId="1">#REF!</definedName>
    <definedName name="_psp15" localSheetId="1">#REF!</definedName>
    <definedName name="_psp20" localSheetId="1">#REF!</definedName>
    <definedName name="_psp25" localSheetId="1">#REF!</definedName>
    <definedName name="_psp32" localSheetId="1">#REF!</definedName>
    <definedName name="_psp40" localSheetId="1">#REF!</definedName>
    <definedName name="_psp50" localSheetId="1">#REF!</definedName>
    <definedName name="_psp65" localSheetId="1">#REF!</definedName>
    <definedName name="_psp80" localSheetId="1">#REF!</definedName>
    <definedName name="_PVC1" localSheetId="1">#REF!</definedName>
    <definedName name="_pvc10110" localSheetId="1">#REF!</definedName>
    <definedName name="_pvc10160" localSheetId="1">#REF!</definedName>
    <definedName name="_pvc1020" localSheetId="1">#REF!</definedName>
    <definedName name="_pvc10225" localSheetId="1">#REF!</definedName>
    <definedName name="_pvc1025" localSheetId="1">#REF!</definedName>
    <definedName name="_pvc1032" localSheetId="1">#REF!</definedName>
    <definedName name="_pvc1040" localSheetId="1">#REF!</definedName>
    <definedName name="_pvc1050" localSheetId="1">#REF!</definedName>
    <definedName name="_pvc1063" localSheetId="1">#REF!</definedName>
    <definedName name="_pvc1075" localSheetId="1">#REF!</definedName>
    <definedName name="_pvc1090" localSheetId="1">#REF!</definedName>
    <definedName name="_PVC2" localSheetId="1">#REF!</definedName>
    <definedName name="_pvc4110" localSheetId="1">#REF!</definedName>
    <definedName name="_pvc450" localSheetId="1">#REF!</definedName>
    <definedName name="_pvc463" localSheetId="1">#REF!</definedName>
    <definedName name="_pvc475" localSheetId="1">#REF!</definedName>
    <definedName name="_pvc490" localSheetId="1">#REF!</definedName>
    <definedName name="_pvc6110" localSheetId="1">#REF!</definedName>
    <definedName name="_pvc6160" localSheetId="1">#REF!</definedName>
    <definedName name="_pvc6225" localSheetId="1">#REF!</definedName>
    <definedName name="_pvc632" localSheetId="1">#REF!</definedName>
    <definedName name="_pvc640" localSheetId="1">#REF!</definedName>
    <definedName name="_pvc650" localSheetId="1">#REF!</definedName>
    <definedName name="_pvc663" localSheetId="1">#REF!</definedName>
    <definedName name="_pvc675" localSheetId="1">#REF!</definedName>
    <definedName name="_pvc690" localSheetId="1">#REF!</definedName>
    <definedName name="_q" localSheetId="1">#REF!</definedName>
    <definedName name="_q1" localSheetId="1">#REF!</definedName>
    <definedName name="_QLOAD" localSheetId="1">#REF!</definedName>
    <definedName name="_qty1" localSheetId="1">#REF!</definedName>
    <definedName name="_Rate" localSheetId="1">#REF!</definedName>
    <definedName name="_RBS1" localSheetId="1">#REF!</definedName>
    <definedName name="_rd200" localSheetId="1">#REF!</definedName>
    <definedName name="_rd250" localSheetId="1">#REF!</definedName>
    <definedName name="_rd400" localSheetId="1">#REF!</definedName>
    <definedName name="_rd550" localSheetId="1">#REF!</definedName>
    <definedName name="_RE100" localSheetId="1">#REF!</definedName>
    <definedName name="_RE104" localSheetId="1">#REF!</definedName>
    <definedName name="_RE112" localSheetId="1">#REF!</definedName>
    <definedName name="_RE26" localSheetId="1">#REF!</definedName>
    <definedName name="_RE28" localSheetId="1">#REF!</definedName>
    <definedName name="_RE30" localSheetId="1">#REF!</definedName>
    <definedName name="_RE32" localSheetId="1">#REF!</definedName>
    <definedName name="_RE34" localSheetId="1">#REF!</definedName>
    <definedName name="_RE36" localSheetId="1">#REF!</definedName>
    <definedName name="_RE38" localSheetId="1">#REF!</definedName>
    <definedName name="_RE40" localSheetId="1">#REF!</definedName>
    <definedName name="_RE42" localSheetId="1">#REF!</definedName>
    <definedName name="_RE44" localSheetId="1">#REF!</definedName>
    <definedName name="_RE48" localSheetId="1">#REF!</definedName>
    <definedName name="_RE52" localSheetId="1">#REF!</definedName>
    <definedName name="_RE56" localSheetId="1">#REF!</definedName>
    <definedName name="_RE60" localSheetId="1">#REF!</definedName>
    <definedName name="_RE64" localSheetId="1">#REF!</definedName>
    <definedName name="_RE68" localSheetId="1">#REF!</definedName>
    <definedName name="_RE72" localSheetId="1">#REF!</definedName>
    <definedName name="_RE76" localSheetId="1">#REF!</definedName>
    <definedName name="_RE80" localSheetId="1">#REF!</definedName>
    <definedName name="_RE88" localSheetId="1">#REF!</definedName>
    <definedName name="_RE92" localSheetId="1">#REF!</definedName>
    <definedName name="_RE96" localSheetId="1">#REF!</definedName>
    <definedName name="_Regression_X" localSheetId="1" hidden="1">#REF!</definedName>
    <definedName name="_Regression_Y" localSheetId="1" hidden="1">#REF!</definedName>
    <definedName name="_REM1" localSheetId="1">#REF!</definedName>
    <definedName name="_REM2" localSheetId="1">#REF!</definedName>
    <definedName name="_rfr1" localSheetId="1">#REF!</definedName>
    <definedName name="_rfr2" localSheetId="1">#REF!</definedName>
    <definedName name="_rfs1000" localSheetId="1">#REF!</definedName>
    <definedName name="_rt6" localSheetId="1">[28]!_rt6</definedName>
    <definedName name="_sb175" localSheetId="1">#REF!</definedName>
    <definedName name="_sb275" localSheetId="1">#REF!</definedName>
    <definedName name="_sb300" localSheetId="1">#REF!</definedName>
    <definedName name="_SCH10" localSheetId="1">#REF!</definedName>
    <definedName name="_SCH40" localSheetId="1">#REF!</definedName>
    <definedName name="_snd1" localSheetId="1">#REF!</definedName>
    <definedName name="_spd100" localSheetId="1">#REF!</definedName>
    <definedName name="_spd125" localSheetId="1">#REF!</definedName>
    <definedName name="_spd150" localSheetId="1">#REF!</definedName>
    <definedName name="_spd175" localSheetId="1">#REF!</definedName>
    <definedName name="_spd200" localSheetId="1">#REF!</definedName>
    <definedName name="_spd225" localSheetId="1">#REF!</definedName>
    <definedName name="_spd250" localSheetId="1">#REF!</definedName>
    <definedName name="_spd275" localSheetId="1">#REF!</definedName>
    <definedName name="_spd300" localSheetId="1">#REF!</definedName>
    <definedName name="_spd350" localSheetId="1">#REF!</definedName>
    <definedName name="_spd400" localSheetId="1">#REF!</definedName>
    <definedName name="_spd450" localSheetId="1">#REF!</definedName>
    <definedName name="_spd500" localSheetId="1">#REF!</definedName>
    <definedName name="_spd550" localSheetId="1">#REF!</definedName>
    <definedName name="_spd600" localSheetId="1">#REF!</definedName>
    <definedName name="_spd650" localSheetId="1">#REF!</definedName>
    <definedName name="_sph20" localSheetId="1">#REF!</definedName>
    <definedName name="_sph25" localSheetId="1">#REF!</definedName>
    <definedName name="_sph32" localSheetId="1">#REF!</definedName>
    <definedName name="_sph50" localSheetId="1">#REF!</definedName>
    <definedName name="_sub10" localSheetId="1">#REF!</definedName>
    <definedName name="_sub11" localSheetId="1">#REF!</definedName>
    <definedName name="_sub12" localSheetId="1">#REF!</definedName>
    <definedName name="_sub123" localSheetId="1">#REF!</definedName>
    <definedName name="_sub13" localSheetId="1">#REF!</definedName>
    <definedName name="_sub14" localSheetId="1">#REF!</definedName>
    <definedName name="_sub15" localSheetId="1">#REF!</definedName>
    <definedName name="_sub16" localSheetId="1">#REF!</definedName>
    <definedName name="_sub234" localSheetId="1">#REF!</definedName>
    <definedName name="_sub5" localSheetId="1">#REF!</definedName>
    <definedName name="_sub6" localSheetId="1">#REF!</definedName>
    <definedName name="_sub7" localSheetId="1">#REF!</definedName>
    <definedName name="_sub8" localSheetId="1">#REF!</definedName>
    <definedName name="_sub9" localSheetId="1">#REF!</definedName>
    <definedName name="_SW10" localSheetId="1">#REF!</definedName>
    <definedName name="_T1000110" localSheetId="1">#REF!</definedName>
    <definedName name="_T1000160" localSheetId="1">#REF!</definedName>
    <definedName name="_T100020" localSheetId="1">#REF!</definedName>
    <definedName name="_T1000225" localSheetId="1">#REF!</definedName>
    <definedName name="_T100025" localSheetId="1">#REF!</definedName>
    <definedName name="_T100032" localSheetId="1">#REF!</definedName>
    <definedName name="_T100040" localSheetId="1">#REF!</definedName>
    <definedName name="_T100050" localSheetId="1">#REF!</definedName>
    <definedName name="_T100063" localSheetId="1">#REF!</definedName>
    <definedName name="_T100075" localSheetId="1">#REF!</definedName>
    <definedName name="_T100090" localSheetId="1">#REF!</definedName>
    <definedName name="_T600032" localSheetId="1">#REF!</definedName>
    <definedName name="_Table1_In1" localSheetId="1" hidden="1">#REF!</definedName>
    <definedName name="_Table1_Out" localSheetId="1" hidden="1">#REF!</definedName>
    <definedName name="_Table2_In1" localSheetId="1" hidden="1">#REF!</definedName>
    <definedName name="_Table2_In2" localSheetId="1" hidden="1">#REF!</definedName>
    <definedName name="_Table2_Out" localSheetId="1" hidden="1">#REF!</definedName>
    <definedName name="_tee12" localSheetId="1">#REF!</definedName>
    <definedName name="_tee20" localSheetId="1">#REF!</definedName>
    <definedName name="_tee25" localSheetId="1">#REF!</definedName>
    <definedName name="_tee32" localSheetId="1">#REF!</definedName>
    <definedName name="_tee37" localSheetId="1">#REF!</definedName>
    <definedName name="_tee50" localSheetId="1">#REF!</definedName>
    <definedName name="_TP2" localSheetId="1">#REF!</definedName>
    <definedName name="_TY400110" localSheetId="1">#REF!</definedName>
    <definedName name="_TY40050" localSheetId="1">#REF!</definedName>
    <definedName name="_TY40063" localSheetId="1">#REF!</definedName>
    <definedName name="_TY40075" localSheetId="1">#REF!</definedName>
    <definedName name="_TY40090" localSheetId="1">#REF!</definedName>
    <definedName name="_TY600110" localSheetId="1">#REF!</definedName>
    <definedName name="_TY600160" localSheetId="1">#REF!</definedName>
    <definedName name="_TY600225" localSheetId="1">#REF!</definedName>
    <definedName name="_TY60032" localSheetId="1">#REF!</definedName>
    <definedName name="_TY60040" localSheetId="1">#REF!</definedName>
    <definedName name="_TY60050" localSheetId="1">#REF!</definedName>
    <definedName name="_TY60063" localSheetId="1">#REF!</definedName>
    <definedName name="_TY60075" localSheetId="1">#REF!</definedName>
    <definedName name="_TY60090" localSheetId="1">#REF!</definedName>
    <definedName name="_udb300" localSheetId="1">#REF!</definedName>
    <definedName name="_UG_Mat" localSheetId="1">#REF!</definedName>
    <definedName name="_Val101" localSheetId="1">#REF!</definedName>
    <definedName name="_Val102" localSheetId="1">#REF!</definedName>
    <definedName name="_Val201" localSheetId="1">#REF!</definedName>
    <definedName name="_Val202" localSheetId="1">#REF!</definedName>
    <definedName name="_Val301" localSheetId="1">#REF!</definedName>
    <definedName name="_Val302" localSheetId="1">#REF!</definedName>
    <definedName name="_vat10" localSheetId="1">#REF!</definedName>
    <definedName name="_vat12" localSheetId="1">#REF!</definedName>
    <definedName name="_vat20" localSheetId="1">#REF!</definedName>
    <definedName name="_ven1" localSheetId="1">#REF!</definedName>
    <definedName name="_ven2" localSheetId="1">#REF!</definedName>
    <definedName name="_ven3" localSheetId="1">#REF!</definedName>
    <definedName name="_w" localSheetId="1">#REF!</definedName>
    <definedName name="_we33" localSheetId="1">#REF!</definedName>
    <definedName name="_WGDPN1NL4_R200" localSheetId="1">#REF!</definedName>
    <definedName name="_WP1" localSheetId="1">#REF!</definedName>
    <definedName name="_WTC__HOME__" localSheetId="1">#REF!</definedName>
    <definedName name="_WXLU3_D19_H22_" localSheetId="1">#REF!</definedName>
    <definedName name="_xlcn.WorksheetConnection_MainDATAA1O2831" localSheetId="1" hidden="1">#REF!</definedName>
    <definedName name="_xlcn.WorksheetConnection_SGEMDATAA1O571" localSheetId="1" hidden="1">#REF!</definedName>
    <definedName name="_xlcn.WorksheetConnection_TAMDEEDDATAA1O2881" localSheetId="1" hidden="1">#REF!</definedName>
    <definedName name="A.41" localSheetId="1">#REF!</definedName>
    <definedName name="A.42" localSheetId="1">#REF!</definedName>
    <definedName name="A\SEYHVJYHGF" localSheetId="1">#REF!</definedName>
    <definedName name="a___0" localSheetId="1">#REF!</definedName>
    <definedName name="A_41" localSheetId="1">#REF!</definedName>
    <definedName name="A_42" localSheetId="1">#REF!</definedName>
    <definedName name="A_HVAC" localSheetId="1">#REF!</definedName>
    <definedName name="A_Profitability_sheet" localSheetId="1">#REF!</definedName>
    <definedName name="A1M170" localSheetId="1">#REF!</definedName>
    <definedName name="A1Q" localSheetId="1">#REF!</definedName>
    <definedName name="a532803a53803" localSheetId="1">#REF!</definedName>
    <definedName name="A8000000" localSheetId="1">#REF!</definedName>
    <definedName name="A8000000a" localSheetId="1">#REF!</definedName>
    <definedName name="A89lcm" localSheetId="1">#REF!</definedName>
    <definedName name="aa" localSheetId="1" hidden="1">#REF!</definedName>
    <definedName name="aaaa___0" localSheetId="1">#REF!</definedName>
    <definedName name="AAAA_2" localSheetId="1">#REF!</definedName>
    <definedName name="aaaaaaa" localSheetId="1">#REF!</definedName>
    <definedName name="aaaaaaaaaaa" localSheetId="1" hidden="1">#REF!</definedName>
    <definedName name="aaaaaaaaaaaaaaaaaaaaaaaaaaaaa" localSheetId="1">#REF!</definedName>
    <definedName name="aaaaaatre" localSheetId="1">[28]!aaaaaatre</definedName>
    <definedName name="aaaj" localSheetId="1">[28]!aaaj</definedName>
    <definedName name="aangat" localSheetId="1">#REF!</definedName>
    <definedName name="aasas" localSheetId="1">#REF!</definedName>
    <definedName name="aasss" localSheetId="1">#REF!</definedName>
    <definedName name="aat" localSheetId="1">#REF!</definedName>
    <definedName name="aatreh" localSheetId="1">[28]!aatreh</definedName>
    <definedName name="AAV.100" localSheetId="1">#REF!</definedName>
    <definedName name="AAV.80" localSheetId="1">#REF!</definedName>
    <definedName name="AB_Data" localSheetId="1">#REF!</definedName>
    <definedName name="ablution" localSheetId="1">#REF!</definedName>
    <definedName name="Aborti" localSheetId="1">#REF!</definedName>
    <definedName name="Abortr" localSheetId="1">#REF!</definedName>
    <definedName name="ABS" localSheetId="1">#REF!</definedName>
    <definedName name="ABSTRACT" localSheetId="1">#REF!</definedName>
    <definedName name="AC" localSheetId="1">#REF!</definedName>
    <definedName name="ACA" localSheetId="1">#REF!</definedName>
    <definedName name="acc_AHU" localSheetId="1">#REF!</definedName>
    <definedName name="acc_ch" localSheetId="1">#REF!</definedName>
    <definedName name="acc_CT" localSheetId="1">#REF!</definedName>
    <definedName name="acc_Fan" localSheetId="1">#REF!</definedName>
    <definedName name="acc_FCU" localSheetId="1">#REF!</definedName>
    <definedName name="Acc_payable_growth_fore" localSheetId="1">#REF!</definedName>
    <definedName name="acc_Pump" localSheetId="1">#REF!</definedName>
    <definedName name="Acc_Rec_growth_fore" localSheetId="1">#REF!</definedName>
    <definedName name="AccDepr" localSheetId="1">#REF!</definedName>
    <definedName name="accesspanel" localSheetId="1">#REF!</definedName>
    <definedName name="AccidentPrevention" localSheetId="1">#REF!</definedName>
    <definedName name="ACCNT_10" localSheetId="1">#REF!</definedName>
    <definedName name="ACCNT_10THRU95" localSheetId="1">#REF!</definedName>
    <definedName name="ACCNT_11" localSheetId="1">#REF!</definedName>
    <definedName name="ACCNT_12" localSheetId="1">#REF!</definedName>
    <definedName name="ACCNT_13" localSheetId="1">#REF!</definedName>
    <definedName name="ACCNT_14" localSheetId="1">#REF!</definedName>
    <definedName name="ACCNT_15" localSheetId="1">#REF!</definedName>
    <definedName name="ACCNT_15.11" localSheetId="1">#REF!</definedName>
    <definedName name="ACCNT_15.12" localSheetId="1">#REF!</definedName>
    <definedName name="ACCNT_15.14" localSheetId="1">#REF!</definedName>
    <definedName name="ACCNT_15.22" localSheetId="1">#REF!</definedName>
    <definedName name="ACCNT_16" localSheetId="1">#REF!</definedName>
    <definedName name="ACCNT_20" localSheetId="1">#REF!</definedName>
    <definedName name="ACCNT_21" localSheetId="1">#REF!</definedName>
    <definedName name="accnt_21.01" localSheetId="1">#REF!</definedName>
    <definedName name="accnt_21.02" localSheetId="1">#REF!</definedName>
    <definedName name="ACCNT_22" localSheetId="1">#REF!</definedName>
    <definedName name="ACCNT_22.9" localSheetId="1">#REF!</definedName>
    <definedName name="ACCNT_23" localSheetId="1">#REF!</definedName>
    <definedName name="ACCNT_25" localSheetId="1">#REF!</definedName>
    <definedName name="ACCNT_25.4" localSheetId="1">#REF!</definedName>
    <definedName name="ACCNT_25.6" localSheetId="1">#REF!</definedName>
    <definedName name="ACCNT_26" localSheetId="1">#REF!</definedName>
    <definedName name="ACCNT_26.2" localSheetId="1">#REF!</definedName>
    <definedName name="ACCNT_26.3" localSheetId="1">#REF!</definedName>
    <definedName name="ACCNT_27.1" localSheetId="1">#REF!</definedName>
    <definedName name="ACCNT_27.2" localSheetId="1">#REF!</definedName>
    <definedName name="ACCNT_28" localSheetId="1">#REF!</definedName>
    <definedName name="ACCNT_28.6" localSheetId="1">#REF!</definedName>
    <definedName name="ACCNT_29" localSheetId="1">#REF!</definedName>
    <definedName name="ACCNT_30" localSheetId="1">#REF!</definedName>
    <definedName name="ACCNT_40" localSheetId="1">#REF!</definedName>
    <definedName name="ACCNT_41" localSheetId="1">#REF!</definedName>
    <definedName name="ACCNT_41.1" localSheetId="1">#REF!</definedName>
    <definedName name="ACCNT_42" localSheetId="1">#REF!</definedName>
    <definedName name="ACCNT_43" localSheetId="1">#REF!</definedName>
    <definedName name="ACCNT_44" localSheetId="1">#REF!</definedName>
    <definedName name="ACCNT_45" localSheetId="1">#REF!</definedName>
    <definedName name="ACCNT_46" localSheetId="1">#REF!</definedName>
    <definedName name="ACCNT_47" localSheetId="1">#REF!</definedName>
    <definedName name="ACCNT_47.1" localSheetId="1">#REF!</definedName>
    <definedName name="ACCNT_47.3" localSheetId="1">#REF!</definedName>
    <definedName name="ACCNT_47.4" localSheetId="1">#REF!</definedName>
    <definedName name="ACCNT_47.8" localSheetId="1">#REF!</definedName>
    <definedName name="ACCNT_48" localSheetId="1">#REF!</definedName>
    <definedName name="ACCNT_48.5" localSheetId="1">#REF!</definedName>
    <definedName name="ACCNT_48.9" localSheetId="1">#REF!</definedName>
    <definedName name="ACCNT_49" localSheetId="1">#REF!</definedName>
    <definedName name="ACCNT_50" localSheetId="1">#REF!</definedName>
    <definedName name="ACCNT_50_54_AF_YARD" localSheetId="1">#REF!</definedName>
    <definedName name="ACCNT_50_54_AFPB" localSheetId="1">#REF!</definedName>
    <definedName name="ACCNT_50_54_C1PB" localSheetId="1">#REF!</definedName>
    <definedName name="ACCNT_50_54_C1YARD" localSheetId="1">#REF!</definedName>
    <definedName name="ACCNT_50_54_CPB" localSheetId="1">#REF!</definedName>
    <definedName name="ACCNT_50_54_CRPB" localSheetId="1">#REF!</definedName>
    <definedName name="ACCNT_50_54_CRPB_HG" localSheetId="1">#REF!</definedName>
    <definedName name="ACCNT_50_54_CRPBAG" localSheetId="1">#REF!</definedName>
    <definedName name="ACCNT_50_54_CRYARDAG" localSheetId="1">#REF!</definedName>
    <definedName name="ACCNT_50_54_CYARD" localSheetId="1">#REF!</definedName>
    <definedName name="ACCNT_50_54_HISTORY" localSheetId="1">#REF!</definedName>
    <definedName name="ACCNT_50_54_KPB" localSheetId="1">#REF!</definedName>
    <definedName name="ACCNT_50_54_KYARD" localSheetId="1">#REF!</definedName>
    <definedName name="ACCNT_50_54_LBAG" localSheetId="1">#REF!</definedName>
    <definedName name="ACCNT_50_54_OFFSITE" localSheetId="1">#REF!</definedName>
    <definedName name="ACCNT_50_54_PAINT" localSheetId="1">#REF!</definedName>
    <definedName name="ACCNT_50_54_PB" localSheetId="1">#REF!</definedName>
    <definedName name="ACCNT_50_54_PBAG" localSheetId="1">#REF!</definedName>
    <definedName name="ACCNT_50_54_SPB" localSheetId="1">#REF!</definedName>
    <definedName name="ACCNT_50_54_SPPB" localSheetId="1">#REF!</definedName>
    <definedName name="ACCNT_50_54_SPYARD" localSheetId="1">#REF!</definedName>
    <definedName name="ACCNT_50_54_SYARD" localSheetId="1">#REF!</definedName>
    <definedName name="ACCNT_50_54_YARD" localSheetId="1">#REF!</definedName>
    <definedName name="ACCNT_50_54_YARDAG" localSheetId="1">#REF!</definedName>
    <definedName name="ACCNT_51.6" localSheetId="1">#REF!</definedName>
    <definedName name="ACCNT_51.7" localSheetId="1">#REF!</definedName>
    <definedName name="ACCNT_51.8" localSheetId="1">#REF!</definedName>
    <definedName name="ACCNT_51BOP" localSheetId="1">#REF!</definedName>
    <definedName name="ACCNT_51HP" localSheetId="1">#REF!</definedName>
    <definedName name="ACCNT_51OFFSITE" localSheetId="1">#REF!</definedName>
    <definedName name="ACCNT_51YARD" localSheetId="1">#REF!</definedName>
    <definedName name="ACCNT_52BOP" localSheetId="1">#REF!</definedName>
    <definedName name="ACCNT_52HP" localSheetId="1">#REF!</definedName>
    <definedName name="ACCNT_52OFFSITE" localSheetId="1">#REF!</definedName>
    <definedName name="ACCNT_52YARD" localSheetId="1">#REF!</definedName>
    <definedName name="ACCNT_53" localSheetId="1">#REF!</definedName>
    <definedName name="ACCNT_54" localSheetId="1">#REF!</definedName>
    <definedName name="ACCNT_54.1" localSheetId="1">#REF!</definedName>
    <definedName name="ACCNT_54.11" localSheetId="1">#REF!</definedName>
    <definedName name="ACCNT_54.12" localSheetId="1">#REF!</definedName>
    <definedName name="ACCNT_54.13" localSheetId="1">#REF!</definedName>
    <definedName name="ACCNT_54.14" localSheetId="1">#REF!</definedName>
    <definedName name="ACCNT_54.15" localSheetId="1">#REF!</definedName>
    <definedName name="ACCNT_54.19" localSheetId="1">#REF!</definedName>
    <definedName name="ACCNT_54.9" localSheetId="1">#REF!</definedName>
    <definedName name="ACCNT_55" localSheetId="1">#REF!</definedName>
    <definedName name="ACCNT_55.1" localSheetId="1">#REF!</definedName>
    <definedName name="ACCNT_55.2" localSheetId="1">#REF!</definedName>
    <definedName name="ACCNT_55.3" localSheetId="1">#REF!</definedName>
    <definedName name="ACCNT_55.4" localSheetId="1">#REF!</definedName>
    <definedName name="ACCNT_55.5" localSheetId="1">#REF!</definedName>
    <definedName name="ACCNT_55.9" localSheetId="1">#REF!</definedName>
    <definedName name="ACCNT_55_DISCOUNT" localSheetId="1">#REF!</definedName>
    <definedName name="ACCNT_55_HANGER" localSheetId="1">#REF!</definedName>
    <definedName name="ACCNT_55_HISTCHK" localSheetId="1">#REF!</definedName>
    <definedName name="ACCNT_55_PAINT" localSheetId="1">#REF!</definedName>
    <definedName name="ACCNT_55_VALVES" localSheetId="1">#REF!</definedName>
    <definedName name="ACCNT_57" localSheetId="1">#REF!</definedName>
    <definedName name="ACCNT_57_AG" localSheetId="1">#REF!</definedName>
    <definedName name="ACCNT_58" localSheetId="1">#REF!</definedName>
    <definedName name="ACCNT_58.1" localSheetId="1">#REF!</definedName>
    <definedName name="ACCNT_58.7" localSheetId="1">#REF!</definedName>
    <definedName name="ACCNT_59" localSheetId="1">#REF!</definedName>
    <definedName name="ACCNT_59.1" localSheetId="1">#REF!</definedName>
    <definedName name="ACCNT_59_NDE" localSheetId="1">#REF!</definedName>
    <definedName name="ACCNT_59_STRESS" localSheetId="1">#REF!</definedName>
    <definedName name="ACCNT_60" localSheetId="1">#REF!</definedName>
    <definedName name="ACCNT_61" localSheetId="1">#REF!</definedName>
    <definedName name="ACCNT_62" localSheetId="1">#REF!</definedName>
    <definedName name="ACCNT_62.2" localSheetId="1">#REF!</definedName>
    <definedName name="ACCNT_62.5" localSheetId="1">#REF!</definedName>
    <definedName name="ACCNT_63" localSheetId="1">#REF!</definedName>
    <definedName name="ACCNT_70" localSheetId="1">#REF!</definedName>
    <definedName name="ACCNT_71" localSheetId="1">#REF!</definedName>
    <definedName name="accnt_71.9" localSheetId="1">#REF!</definedName>
    <definedName name="ACCNT_72" localSheetId="1">#REF!</definedName>
    <definedName name="ACCNT_72.1" localSheetId="1">#REF!</definedName>
    <definedName name="ACCNT_72.2" localSheetId="1">#REF!</definedName>
    <definedName name="ACCNT_72.3" localSheetId="1">#REF!</definedName>
    <definedName name="ACCNT_72.33" localSheetId="1">#REF!</definedName>
    <definedName name="ACCNT_72.4" localSheetId="1">#REF!</definedName>
    <definedName name="ACCNT_73" localSheetId="1">#REF!</definedName>
    <definedName name="ACCNT_74" localSheetId="1">#REF!</definedName>
    <definedName name="ACCNT_74.3" localSheetId="1">#REF!</definedName>
    <definedName name="ACCNT_75" localSheetId="1">#REF!</definedName>
    <definedName name="ACCNT_75.1" localSheetId="1">#REF!</definedName>
    <definedName name="ACCNT_75.11" localSheetId="1">#REF!</definedName>
    <definedName name="ACCNT_76" localSheetId="1">#REF!</definedName>
    <definedName name="ACCNT_76.5" localSheetId="1">#REF!</definedName>
    <definedName name="ACCNT_76.70_ANODE" localSheetId="1">#REF!</definedName>
    <definedName name="ACCNT_76.70_JB" localSheetId="1">#REF!</definedName>
    <definedName name="ACCNT_77" localSheetId="1">#REF!</definedName>
    <definedName name="ACCNT_78" localSheetId="1">#REF!</definedName>
    <definedName name="ACCNT_78.761" localSheetId="1">#REF!</definedName>
    <definedName name="ACCNT_78.762" localSheetId="1">#REF!</definedName>
    <definedName name="ACCNT_78.81" localSheetId="1">#REF!</definedName>
    <definedName name="ACCNT_78.821" localSheetId="1">#REF!</definedName>
    <definedName name="ACCNT_78.827" localSheetId="1">#REF!</definedName>
    <definedName name="ACCNT_78.8275" localSheetId="1">#REF!</definedName>
    <definedName name="ACCNT_78.828" localSheetId="1">#REF!</definedName>
    <definedName name="ACCNT_78.83" localSheetId="1">#REF!</definedName>
    <definedName name="ACCNT_78.84" localSheetId="1">#REF!</definedName>
    <definedName name="ACCNT_78.85" localSheetId="1">#REF!</definedName>
    <definedName name="ACCNT_78.861" localSheetId="1">#REF!</definedName>
    <definedName name="ACCNT_78.862" localSheetId="1">#REF!</definedName>
    <definedName name="ACCNT_79" localSheetId="1">#REF!</definedName>
    <definedName name="ACCNT_80" localSheetId="1">#REF!</definedName>
    <definedName name="ACCNT_81" localSheetId="1">#REF!</definedName>
    <definedName name="ACCNT_82" localSheetId="1">#REF!</definedName>
    <definedName name="ACCNT_82.2" localSheetId="1">#REF!</definedName>
    <definedName name="ACCNT_82.7" localSheetId="1">#REF!</definedName>
    <definedName name="ACCNT_82.72" localSheetId="1">#REF!</definedName>
    <definedName name="ACCNT_82.80" localSheetId="1">#REF!</definedName>
    <definedName name="ACCNT_83" localSheetId="1">#REF!</definedName>
    <definedName name="ACCNT_83.1" localSheetId="1">#REF!</definedName>
    <definedName name="ACCNT_84" localSheetId="1">#REF!</definedName>
    <definedName name="ACCNT_84.1" localSheetId="1">#REF!</definedName>
    <definedName name="ACCNT_84.3" localSheetId="1">#REF!</definedName>
    <definedName name="ACCNT_84.4" localSheetId="1">#REF!</definedName>
    <definedName name="ACCNT_84.6" localSheetId="1">#REF!</definedName>
    <definedName name="ACCNT_85" localSheetId="1">#REF!</definedName>
    <definedName name="ACCNT_86" localSheetId="1">#REF!</definedName>
    <definedName name="ACCNT_87" localSheetId="1">#REF!</definedName>
    <definedName name="ACCNT_90" localSheetId="1">#REF!</definedName>
    <definedName name="ACCNT_91" localSheetId="1">#REF!</definedName>
    <definedName name="ACCNT_91.1" localSheetId="1">#REF!</definedName>
    <definedName name="ACCNT_91.2" localSheetId="1">#REF!</definedName>
    <definedName name="ACCNT_91.3" localSheetId="1">#REF!</definedName>
    <definedName name="ACCNT_91.5" localSheetId="1">#REF!</definedName>
    <definedName name="ACCNT_91.55" localSheetId="1">#REF!</definedName>
    <definedName name="ACCNT_91.6" localSheetId="1">#REF!</definedName>
    <definedName name="ACCNT_91.7" localSheetId="1">#REF!</definedName>
    <definedName name="ACCNT_91THRU93" localSheetId="1">#REF!</definedName>
    <definedName name="ACCNT_91THRU95" localSheetId="1">#REF!</definedName>
    <definedName name="ACCNT_92" localSheetId="1">#REF!</definedName>
    <definedName name="ACCNT_92.1" localSheetId="1">#REF!</definedName>
    <definedName name="ACCNT_92.2" localSheetId="1">#REF!</definedName>
    <definedName name="ACCNT_92.3" localSheetId="1">#REF!</definedName>
    <definedName name="ACCNT_92.5" localSheetId="1">#REF!</definedName>
    <definedName name="ACCNT_92.6" localSheetId="1">#REF!</definedName>
    <definedName name="ACCNT_92.7" localSheetId="1">#REF!</definedName>
    <definedName name="ACCNT_92.8" localSheetId="1">#REF!</definedName>
    <definedName name="ACCNT_92.81" localSheetId="1">#REF!</definedName>
    <definedName name="ACCNT_92.82" localSheetId="1">#REF!</definedName>
    <definedName name="ACCNT_92.83" localSheetId="1">#REF!</definedName>
    <definedName name="ACCNT_92.84" localSheetId="1">#REF!</definedName>
    <definedName name="ACCNT_93" localSheetId="1">#REF!</definedName>
    <definedName name="ACCNT_94" localSheetId="1">#REF!</definedName>
    <definedName name="ACCNT_94.01" localSheetId="1">#REF!</definedName>
    <definedName name="ACCNT_94.02" localSheetId="1">#REF!</definedName>
    <definedName name="ACCNT_94.03" localSheetId="1">#REF!</definedName>
    <definedName name="ACCNT_94.04" localSheetId="1">#REF!</definedName>
    <definedName name="ACCNT_94.05" localSheetId="1">#REF!</definedName>
    <definedName name="ACCNT_94.09" localSheetId="1">#REF!</definedName>
    <definedName name="ACCNT_94.11" localSheetId="1">#REF!</definedName>
    <definedName name="ACCNT_94.12" localSheetId="1">#REF!</definedName>
    <definedName name="ACCNT_94.13" localSheetId="1">#REF!</definedName>
    <definedName name="ACCNT_94.14" localSheetId="1">#REF!</definedName>
    <definedName name="ACCNT_94.15" localSheetId="1">#REF!</definedName>
    <definedName name="ACCNT_94.16" localSheetId="1">#REF!</definedName>
    <definedName name="ACCNT_94.17" localSheetId="1">#REF!</definedName>
    <definedName name="ACCNT_94.18" localSheetId="1">#REF!</definedName>
    <definedName name="ACCNT_94.19" localSheetId="1">#REF!</definedName>
    <definedName name="ACCNT_94FCN" localSheetId="1">#REF!</definedName>
    <definedName name="ACCNT_94IS" localSheetId="1">#REF!</definedName>
    <definedName name="ACCNT_94LOCAL" localSheetId="1">#REF!</definedName>
    <definedName name="ACCNT_94US" localSheetId="1">#REF!</definedName>
    <definedName name="ACCNT_95" localSheetId="1">#REF!</definedName>
    <definedName name="ACCNT_95.1" localSheetId="1">#REF!</definedName>
    <definedName name="ACCNT_95.1FCN" localSheetId="1">#REF!</definedName>
    <definedName name="ACCNT_95.1IS" localSheetId="1">#REF!</definedName>
    <definedName name="ACCNT_95.1LOCAL" localSheetId="1">#REF!</definedName>
    <definedName name="ACCNT_95.1US" localSheetId="1">#REF!</definedName>
    <definedName name="ACCNT_95.3" localSheetId="1">#REF!</definedName>
    <definedName name="ACCNT_96" localSheetId="1">#REF!</definedName>
    <definedName name="ACCNT_97" localSheetId="1">#REF!</definedName>
    <definedName name="ACCNT_98" localSheetId="1">#REF!</definedName>
    <definedName name="ACCNT_98.1" localSheetId="1">#REF!</definedName>
    <definedName name="ACCNT_98.10THRU30" localSheetId="1">#REF!</definedName>
    <definedName name="ACCNT_98.11" localSheetId="1">#REF!</definedName>
    <definedName name="ACCNT_98.12" localSheetId="1">#REF!</definedName>
    <definedName name="ACCNT_98.13" localSheetId="1">#REF!</definedName>
    <definedName name="ACCNT_98.131" localSheetId="1">#REF!</definedName>
    <definedName name="ACCNT_98.14" localSheetId="1">#REF!</definedName>
    <definedName name="ACCNT_98.15" localSheetId="1">#REF!</definedName>
    <definedName name="ACCNT_98.16" localSheetId="1">#REF!</definedName>
    <definedName name="ACCNT_98.17" localSheetId="1">#REF!</definedName>
    <definedName name="ACCNT_98.18" localSheetId="1">#REF!</definedName>
    <definedName name="ACCNT_98.19" localSheetId="1">#REF!</definedName>
    <definedName name="ACCNT_98.191" localSheetId="1">#REF!</definedName>
    <definedName name="ACCNT_98.192" localSheetId="1">#REF!</definedName>
    <definedName name="ACCNT_98.2" localSheetId="1">#REF!</definedName>
    <definedName name="ACCNT_98.21" localSheetId="1">#REF!</definedName>
    <definedName name="ACCNT_98.22" localSheetId="1">#REF!</definedName>
    <definedName name="ACCNT_98.23" localSheetId="1">#REF!</definedName>
    <definedName name="ACCNT_98.24" localSheetId="1">#REF!</definedName>
    <definedName name="ACCNT_98.26" localSheetId="1">#REF!</definedName>
    <definedName name="ACCNT_98.3" localSheetId="1">#REF!</definedName>
    <definedName name="ACCNT_98.4" localSheetId="1">#REF!</definedName>
    <definedName name="ACCNT_98.40THRU90" localSheetId="1">#REF!</definedName>
    <definedName name="ACCNT_98.5" localSheetId="1">#REF!</definedName>
    <definedName name="ACCNT_98.51" localSheetId="1">#REF!</definedName>
    <definedName name="ACCNT_98.52" localSheetId="1">#REF!</definedName>
    <definedName name="ACCNT_98.6" localSheetId="1">#REF!</definedName>
    <definedName name="ACCNT_98.7" localSheetId="1">#REF!</definedName>
    <definedName name="ACCNT_98.8" localSheetId="1">#REF!</definedName>
    <definedName name="ACCNT_98.9" localSheetId="1">#REF!</definedName>
    <definedName name="ACCNT_98.91" localSheetId="1">#REF!</definedName>
    <definedName name="ACCNT_98.92" localSheetId="1">#REF!</definedName>
    <definedName name="ACCNT_98.93" localSheetId="1">#REF!</definedName>
    <definedName name="ACCNT_98.94" localSheetId="1">#REF!</definedName>
    <definedName name="ACCNT_99" localSheetId="1">#REF!</definedName>
    <definedName name="ACCNT_TOT" localSheetId="1">#REF!</definedName>
    <definedName name="Accrual_Doc" localSheetId="1">#REF!</definedName>
    <definedName name="Accrued_compensation_growth_fore" localSheetId="1">#REF!</definedName>
    <definedName name="Accrued_expenses_growth_fore" localSheetId="1">#REF!</definedName>
    <definedName name="Accum_Cap_Expenses_growth_fore" localSheetId="1">#REF!</definedName>
    <definedName name="Accum_Goodwill_Amort_growth_fore" localSheetId="1">#REF!</definedName>
    <definedName name="ACD" localSheetId="1">#REF!</definedName>
    <definedName name="achla" localSheetId="1" hidden="1">#REF!</definedName>
    <definedName name="acoustic" localSheetId="1">#REF!</definedName>
    <definedName name="Acousticceiling12mm" localSheetId="1">#REF!</definedName>
    <definedName name="acousticlad" localSheetId="1">#REF!</definedName>
    <definedName name="ActBud" localSheetId="1">#REF!</definedName>
    <definedName name="ACTIVITY_5" localSheetId="1">#REF!</definedName>
    <definedName name="ACTIVITY_6" localSheetId="1">#REF!</definedName>
    <definedName name="Actual" localSheetId="1">#REF!</definedName>
    <definedName name="ACTUALS" localSheetId="1">#REF!</definedName>
    <definedName name="Add_Quote" localSheetId="1">[28]!Add_Quote</definedName>
    <definedName name="addddd" localSheetId="1">[28]!addddd</definedName>
    <definedName name="additional" localSheetId="1">#REF!</definedName>
    <definedName name="additions" localSheetId="1">#REF!</definedName>
    <definedName name="ADDR" localSheetId="1">HAJIME:OWARI</definedName>
    <definedName name="Address" localSheetId="1">#REF!</definedName>
    <definedName name="adesilex" localSheetId="1">#REF!</definedName>
    <definedName name="adfad" localSheetId="1">#REF!</definedName>
    <definedName name="adfasfaw" localSheetId="1">#REF!</definedName>
    <definedName name="adj.1" localSheetId="1">#REF!</definedName>
    <definedName name="adj.2" localSheetId="1">#REF!</definedName>
    <definedName name="adj.3" localSheetId="1">#REF!</definedName>
    <definedName name="adj.4" localSheetId="1">#REF!</definedName>
    <definedName name="Adj_net_oper_fore" localSheetId="1">#REF!</definedName>
    <definedName name="ADSC" localSheetId="1">#REF!</definedName>
    <definedName name="adsff" localSheetId="1">#REF!</definedName>
    <definedName name="Adv_cost" localSheetId="1">#REF!</definedName>
    <definedName name="aeaere" localSheetId="1" hidden="1">#REF!</definedName>
    <definedName name="aed" localSheetId="1">#REF!</definedName>
    <definedName name="aerrrrrr" localSheetId="1">[28]!aerrrrrr</definedName>
    <definedName name="AF.21" localSheetId="1">#REF!</definedName>
    <definedName name="AF.22" localSheetId="1">#REF!</definedName>
    <definedName name="afdewrw" localSheetId="1">#REF!</definedName>
    <definedName name="afgdsvzcx" localSheetId="1">#REF!</definedName>
    <definedName name="AFGIS_ELECT" localSheetId="1">#REF!</definedName>
    <definedName name="afq" localSheetId="1">[28]!afq</definedName>
    <definedName name="Agent" localSheetId="1">'[329]RSM and Distributors'!$S$3:$S$7</definedName>
    <definedName name="aggregate" localSheetId="1">#REF!</definedName>
    <definedName name="AGM_Tot" localSheetId="1">#REF!</definedName>
    <definedName name="agsdfhgjdf" localSheetId="1">#REF!</definedName>
    <definedName name="agsdfhjk" localSheetId="1">#REF!</definedName>
    <definedName name="agsfdhjk" localSheetId="1">#REF!</definedName>
    <definedName name="agv.100" localSheetId="1">#REF!</definedName>
    <definedName name="agv.125" localSheetId="1">#REF!</definedName>
    <definedName name="agv.15" localSheetId="1">#REF!</definedName>
    <definedName name="agv.150" localSheetId="1">#REF!</definedName>
    <definedName name="agv.20" localSheetId="1">#REF!</definedName>
    <definedName name="agv.25" localSheetId="1">#REF!</definedName>
    <definedName name="agv.32" localSheetId="1">#REF!</definedName>
    <definedName name="agv.40" localSheetId="1">#REF!</definedName>
    <definedName name="agv.50" localSheetId="1">#REF!</definedName>
    <definedName name="agv.65" localSheetId="1">#REF!</definedName>
    <definedName name="agv.80" localSheetId="1">#REF!</definedName>
    <definedName name="ah" localSheetId="1">#REF!</definedName>
    <definedName name="ahr" localSheetId="1">#REF!</definedName>
    <definedName name="ai" localSheetId="1">#REF!</definedName>
    <definedName name="Aic_Instrumentation_List" localSheetId="1">#REF!</definedName>
    <definedName name="air_trap" localSheetId="1">#REF!</definedName>
    <definedName name="ajestment" localSheetId="1">#REF!</definedName>
    <definedName name="AJYVNBGFVC" localSheetId="1">#REF!</definedName>
    <definedName name="Alarm_current_Amp_In_Minutes" localSheetId="1">#REF!</definedName>
    <definedName name="alcol" localSheetId="1">#REF!</definedName>
    <definedName name="alcp100" localSheetId="1">#REF!</definedName>
    <definedName name="alcp200" localSheetId="1">#REF!</definedName>
    <definedName name="alpro2000" localSheetId="1">#REF!</definedName>
    <definedName name="alproclips" localSheetId="1">#REF!</definedName>
    <definedName name="alprovermag" localSheetId="1">#REF!</definedName>
    <definedName name="als0.5" localSheetId="1">#REF!</definedName>
    <definedName name="alternativebrickfinish" localSheetId="1">#REF!</definedName>
    <definedName name="alulocker" localSheetId="1">#REF!</definedName>
    <definedName name="alum" localSheetId="1">#REF!</definedName>
    <definedName name="AM" localSheetId="1">#REF!</definedName>
    <definedName name="Americas" localSheetId="1">#REF!</definedName>
    <definedName name="AN" localSheetId="1">#REF!</definedName>
    <definedName name="Analysis" localSheetId="1" hidden="1">#REF!</definedName>
    <definedName name="anchor" localSheetId="1">#REF!</definedName>
    <definedName name="and" localSheetId="1">#REF!</definedName>
    <definedName name="ANE" localSheetId="1">#REF!</definedName>
    <definedName name="ang45x45x5" localSheetId="1">#REF!</definedName>
    <definedName name="ang50x50x6" localSheetId="1">#REF!</definedName>
    <definedName name="ang65x65x6" localSheetId="1">#REF!</definedName>
    <definedName name="angle" localSheetId="1">#REF!</definedName>
    <definedName name="anitirustpainttosteelstr" localSheetId="1">#REF!</definedName>
    <definedName name="ann" localSheetId="1">#REF!</definedName>
    <definedName name="annayam" localSheetId="1">#REF!</definedName>
    <definedName name="anne" localSheetId="1">#REF!</definedName>
    <definedName name="annealing" localSheetId="1">#REF!</definedName>
    <definedName name="annealing1" localSheetId="1">#REF!</definedName>
    <definedName name="ansc" localSheetId="1">#REF!</definedName>
    <definedName name="anscjuly" localSheetId="1">#REF!</definedName>
    <definedName name="antique" localSheetId="1">#REF!</definedName>
    <definedName name="ANV" localSheetId="1">#REF!</definedName>
    <definedName name="aor" localSheetId="1">#REF!</definedName>
    <definedName name="Apartment_Loading_Summary" localSheetId="1">#REF!</definedName>
    <definedName name="apet" localSheetId="1">#REF!</definedName>
    <definedName name="Application" localSheetId="1">#REF!</definedName>
    <definedName name="Application1" localSheetId="1">#REF!</definedName>
    <definedName name="Application2" localSheetId="1">#REF!</definedName>
    <definedName name="appr.200" localSheetId="1">#REF!</definedName>
    <definedName name="appr.250" localSheetId="1">#REF!</definedName>
    <definedName name="appr.315" localSheetId="1">#REF!</definedName>
    <definedName name="appr.355" localSheetId="1">#REF!</definedName>
    <definedName name="appt" localSheetId="1">#REF!</definedName>
    <definedName name="apptapr" localSheetId="1">#REF!</definedName>
    <definedName name="apptaug" localSheetId="1">#REF!</definedName>
    <definedName name="apptdec" localSheetId="1">#REF!</definedName>
    <definedName name="apptfeb" localSheetId="1">#REF!</definedName>
    <definedName name="apptjan" localSheetId="1">#REF!</definedName>
    <definedName name="apptjuly" localSheetId="1">#REF!</definedName>
    <definedName name="apptjune" localSheetId="1">#REF!</definedName>
    <definedName name="apptmarch" localSheetId="1">#REF!</definedName>
    <definedName name="apptmay" localSheetId="1">#REF!</definedName>
    <definedName name="apptoct" localSheetId="1">#REF!</definedName>
    <definedName name="apptsep" localSheetId="1">#REF!</definedName>
    <definedName name="APR_JR" localSheetId="1">#REF!</definedName>
    <definedName name="aq" localSheetId="1">[28]!aq</definedName>
    <definedName name="ARCH_CITY" localSheetId="1">#REF!</definedName>
    <definedName name="ARCH_ESC" localSheetId="1">#REF!</definedName>
    <definedName name="ARCH_LAB" localSheetId="1">#REF!</definedName>
    <definedName name="ARCH_MAT" localSheetId="1">#REF!</definedName>
    <definedName name="ARCH_OLD_CITY" localSheetId="1">#REF!</definedName>
    <definedName name="ARCH_OLD_ESC" localSheetId="1">#REF!</definedName>
    <definedName name="ARCH_OLD_PROD" localSheetId="1">#REF!</definedName>
    <definedName name="ARCH_OLD_WAGE" localSheetId="1">#REF!</definedName>
    <definedName name="ARCH_PROD" localSheetId="1">#REF!</definedName>
    <definedName name="ARCH_WAGE" localSheetId="1">#REF!</definedName>
    <definedName name="archcoat" localSheetId="1">#REF!</definedName>
    <definedName name="AREAS" localSheetId="1">#REF!</definedName>
    <definedName name="ArrangementCleaning" localSheetId="1">#REF!</definedName>
    <definedName name="ArrengeCleaning" localSheetId="1">#REF!</definedName>
    <definedName name="ARTJNHBGVF" localSheetId="1">#REF!</definedName>
    <definedName name="arv.100" localSheetId="1">#REF!</definedName>
    <definedName name="arv.125" localSheetId="1">#REF!</definedName>
    <definedName name="arv.15" localSheetId="1">#REF!</definedName>
    <definedName name="arv.150" localSheetId="1">#REF!</definedName>
    <definedName name="arv.20" localSheetId="1">#REF!</definedName>
    <definedName name="arv.200" localSheetId="1">#REF!</definedName>
    <definedName name="arv.25" localSheetId="1">#REF!</definedName>
    <definedName name="arv.250" localSheetId="1">#REF!</definedName>
    <definedName name="arv.300" localSheetId="1">#REF!</definedName>
    <definedName name="arv.32" localSheetId="1">#REF!</definedName>
    <definedName name="arv.40" localSheetId="1">#REF!</definedName>
    <definedName name="arv.50" localSheetId="1">#REF!</definedName>
    <definedName name="arv.65" localSheetId="1">#REF!</definedName>
    <definedName name="arv.80" localSheetId="1">#REF!</definedName>
    <definedName name="as.co.sheet" localSheetId="1">#REF!</definedName>
    <definedName name="as.ridge" localSheetId="1">#REF!</definedName>
    <definedName name="AS2StaticLS" localSheetId="1" hidden="1">#REF!</definedName>
    <definedName name="AS2TickmarkLS" localSheetId="1" hidden="1">#REF!</definedName>
    <definedName name="ASASAS" localSheetId="1" hidden="1">#REF!</definedName>
    <definedName name="asdas" localSheetId="1">#REF!</definedName>
    <definedName name="asdera" localSheetId="1">[28]!asdera</definedName>
    <definedName name="asdsads" localSheetId="1">#REF!</definedName>
    <definedName name="aserr" localSheetId="1">#REF!</definedName>
    <definedName name="asfh" localSheetId="1">#REF!</definedName>
    <definedName name="Asia_Pac" localSheetId="1">#REF!</definedName>
    <definedName name="Asitha" localSheetId="1">#REF!</definedName>
    <definedName name="asp" localSheetId="1" hidden="1">#REF!</definedName>
    <definedName name="asrhgdn" localSheetId="1">#REF!</definedName>
    <definedName name="asset_life" localSheetId="1">#REF!</definedName>
    <definedName name="AssetLife" localSheetId="1">#REF!</definedName>
    <definedName name="AssetLife2" localSheetId="1">#REF!</definedName>
    <definedName name="asvrehtuymjnhbtgv" localSheetId="1">#REF!</definedName>
    <definedName name="athlon" localSheetId="1">#REF!</definedName>
    <definedName name="atm" localSheetId="1">'[331]Cost Sheet'!#REF!</definedName>
    <definedName name="Attrition_Year" localSheetId="1">#REF!</definedName>
    <definedName name="AUD" localSheetId="1">#REF!</definedName>
    <definedName name="AUD_10" localSheetId="1">#REF!</definedName>
    <definedName name="AUD_9" localSheetId="1">#REF!</definedName>
    <definedName name="Auth_Rev_1202" localSheetId="1">#REF!</definedName>
    <definedName name="Auth_Rev_May03" localSheetId="1">#REF!</definedName>
    <definedName name="Auth_Rev_Query_0903" localSheetId="1">#REF!</definedName>
    <definedName name="AuthDealerRev_0103" localSheetId="1">#REF!</definedName>
    <definedName name="AuthRev_Apr03" localSheetId="1">#REF!</definedName>
    <definedName name="AuthRev_Query_.2_0703" localSheetId="1">#REF!</definedName>
    <definedName name="AuthRev_Query_0203" localSheetId="1">#REF!</definedName>
    <definedName name="AuthRev_Query_0603" localSheetId="1">#REF!</definedName>
    <definedName name="AuthRev_Query_Mar03" localSheetId="1">#REF!</definedName>
    <definedName name="Authrev200210_Query" localSheetId="1">#REF!</definedName>
    <definedName name="Authrev200211_Query" localSheetId="1">#REF!</definedName>
    <definedName name="aux" localSheetId="1">#REF!</definedName>
    <definedName name="AUX_CONT_PNLS" localSheetId="1">#REF!</definedName>
    <definedName name="avfgdhbbvfdc" localSheetId="1">#REF!</definedName>
    <definedName name="AvgRateTable" localSheetId="1">#REF!</definedName>
    <definedName name="AVSHRGVFDC" localSheetId="1">#REF!</definedName>
    <definedName name="awcevrghbtjny" localSheetId="1">#REF!</definedName>
    <definedName name="AZ" localSheetId="1">#REF!</definedName>
    <definedName name="B.41" localSheetId="1">#REF!</definedName>
    <definedName name="B.42" localSheetId="1">#REF!</definedName>
    <definedName name="b.bolt4.b" localSheetId="1">#REF!</definedName>
    <definedName name="b.bolt4.i" localSheetId="1">#REF!</definedName>
    <definedName name="b.bolt6.b" localSheetId="1">#REF!</definedName>
    <definedName name="b.bolt6.i" localSheetId="1">#REF!</definedName>
    <definedName name="b.valve" localSheetId="1">#REF!</definedName>
    <definedName name="b.valve20" localSheetId="1">#REF!</definedName>
    <definedName name="b.valve25" localSheetId="1">#REF!</definedName>
    <definedName name="B_41" localSheetId="1">#REF!</definedName>
    <definedName name="B_42" localSheetId="1">#REF!</definedName>
    <definedName name="B_FLG" localSheetId="1">#REF!</definedName>
    <definedName name="B_PanelBD_4" localSheetId="1">#REF!</definedName>
    <definedName name="B_PL" localSheetId="1">#REF!</definedName>
    <definedName name="B_Summary" localSheetId="1">#REF!</definedName>
    <definedName name="B1." localSheetId="1">#REF!</definedName>
    <definedName name="B2ctsbscl16" localSheetId="1">#REF!</definedName>
    <definedName name="back_pressure" localSheetId="1">#REF!</definedName>
    <definedName name="Backfilling" localSheetId="1">#REF!</definedName>
    <definedName name="backlog" localSheetId="1">#REF!</definedName>
    <definedName name="backlogmgn" localSheetId="1">#REF!</definedName>
    <definedName name="BACT02_05" localSheetId="1">#REF!</definedName>
    <definedName name="BACT03" localSheetId="1">#REF!</definedName>
    <definedName name="BACT03_05" localSheetId="1">#REF!</definedName>
    <definedName name="BACT04" localSheetId="1">#REF!</definedName>
    <definedName name="BACT04_05" localSheetId="1">#REF!</definedName>
    <definedName name="BACT04_05TFS" localSheetId="1">#REF!</definedName>
    <definedName name="BACT05" localSheetId="1">#REF!</definedName>
    <definedName name="BACT05_WOR" localSheetId="1">#REF!</definedName>
    <definedName name="BadDebt" localSheetId="1">#REF!</definedName>
    <definedName name="BadDebt06" localSheetId="1">#REF!</definedName>
    <definedName name="badf" localSheetId="1">#REF!</definedName>
    <definedName name="bag" localSheetId="1">#REF!</definedName>
    <definedName name="bagl" localSheetId="1">#REF!</definedName>
    <definedName name="bagnaa" localSheetId="1">#REF!</definedName>
    <definedName name="BAHT" localSheetId="1">#REF!</definedName>
    <definedName name="balance_per_subledger" localSheetId="1">#REF!</definedName>
    <definedName name="Balance_Sheet" localSheetId="1">#REF!</definedName>
    <definedName name="ball" localSheetId="1">#REF!</definedName>
    <definedName name="BalSheet1" localSheetId="1">#REF!</definedName>
    <definedName name="BANDA" localSheetId="1">#REF!</definedName>
    <definedName name="bank" localSheetId="1">#REF!</definedName>
    <definedName name="bank_10" localSheetId="1">#REF!</definedName>
    <definedName name="bank_9" localSheetId="1">#REF!</definedName>
    <definedName name="bank_cab" localSheetId="1">#REF!</definedName>
    <definedName name="BARBICAN" localSheetId="1">#REF!</definedName>
    <definedName name="Baseline" localSheetId="1">'[331]INPUT - Recommended Schedules'!$B$4</definedName>
    <definedName name="basement" localSheetId="1">#REF!</definedName>
    <definedName name="basementfloor" localSheetId="1">#REF!</definedName>
    <definedName name="bask" localSheetId="1">#REF!</definedName>
    <definedName name="bathdr" localSheetId="1">#REF!</definedName>
    <definedName name="batton" localSheetId="1">#REF!</definedName>
    <definedName name="bazfvs" localSheetId="1">#REF!</definedName>
    <definedName name="bbbbbb" localSheetId="1">[28]!bbbbbb</definedName>
    <definedName name="bbbbnnbvbnvbvbhgjfv" localSheetId="1">#REF!</definedName>
    <definedName name="bbbps" localSheetId="1">[28]!bbbps</definedName>
    <definedName name="bbdef" localSheetId="1">#REF!</definedName>
    <definedName name="BBS.1" localSheetId="1">#REF!</definedName>
    <definedName name="bbxs" localSheetId="1">[28]!bbxs</definedName>
    <definedName name="bcurtain" localSheetId="1">#REF!</definedName>
    <definedName name="bcv.100" localSheetId="1">#REF!</definedName>
    <definedName name="bcv.125" localSheetId="1">#REF!</definedName>
    <definedName name="bcv.15" localSheetId="1">#REF!</definedName>
    <definedName name="bcv.150" localSheetId="1">#REF!</definedName>
    <definedName name="bcv.20" localSheetId="1">#REF!</definedName>
    <definedName name="bcv.200" localSheetId="1">#REF!</definedName>
    <definedName name="bcv.25" localSheetId="1">#REF!</definedName>
    <definedName name="bcv.250" localSheetId="1">#REF!</definedName>
    <definedName name="bcv.300" localSheetId="1">#REF!</definedName>
    <definedName name="bcv.32" localSheetId="1">#REF!</definedName>
    <definedName name="bcv.40" localSheetId="1">#REF!</definedName>
    <definedName name="bcv.50" localSheetId="1">#REF!</definedName>
    <definedName name="bcv.65" localSheetId="1">#REF!</definedName>
    <definedName name="bcv.80" localSheetId="1">#REF!</definedName>
    <definedName name="BD_Selling" localSheetId="1">#REF!</definedName>
    <definedName name="BDR" localSheetId="1">#REF!</definedName>
    <definedName name="BDRBLD" localSheetId="1">#REF!</definedName>
    <definedName name="bdrmdr" localSheetId="1">#REF!</definedName>
    <definedName name="bdsdad" localSheetId="1">[28]!bdsdad</definedName>
    <definedName name="beading.c" localSheetId="1">#REF!</definedName>
    <definedName name="beading.gl" localSheetId="1">#REF!</definedName>
    <definedName name="beam" localSheetId="1">#REF!</definedName>
    <definedName name="Beam_Mark" localSheetId="1">#REF!</definedName>
    <definedName name="BEGIN" localSheetId="1">#REF!</definedName>
    <definedName name="BELL__Polarised" localSheetId="1">#REF!</definedName>
    <definedName name="bend100" localSheetId="1">#REF!</definedName>
    <definedName name="bend150" localSheetId="1">#REF!</definedName>
    <definedName name="bend200" localSheetId="1">#REF!</definedName>
    <definedName name="bend300" localSheetId="1">#REF!</definedName>
    <definedName name="bend75" localSheetId="1">#REF!</definedName>
    <definedName name="bescube" localSheetId="1">#REF!</definedName>
    <definedName name="bexc10" localSheetId="1">#REF!</definedName>
    <definedName name="bexc10m" localSheetId="1">#REF!</definedName>
    <definedName name="bexc12" localSheetId="1">#REF!</definedName>
    <definedName name="bexc12m" localSheetId="1">#REF!</definedName>
    <definedName name="bexc14" localSheetId="1">#REF!</definedName>
    <definedName name="bexc14m" localSheetId="1">#REF!</definedName>
    <definedName name="bexc16" localSheetId="1">#REF!</definedName>
    <definedName name="bexc16m" localSheetId="1">#REF!</definedName>
    <definedName name="bexc18" localSheetId="1">#REF!</definedName>
    <definedName name="bexc18m" localSheetId="1">#REF!</definedName>
    <definedName name="bexc2" localSheetId="1">#REF!</definedName>
    <definedName name="bexc2m" localSheetId="1">#REF!</definedName>
    <definedName name="bexc4" localSheetId="1">#REF!</definedName>
    <definedName name="bexc4m" localSheetId="1">#REF!</definedName>
    <definedName name="bexc6" localSheetId="1">#REF!</definedName>
    <definedName name="bexc6m" localSheetId="1">#REF!</definedName>
    <definedName name="bexc8" localSheetId="1">#REF!</definedName>
    <definedName name="bexc8m" localSheetId="1">#REF!</definedName>
    <definedName name="bfcst01" localSheetId="1">#REF!</definedName>
    <definedName name="bfcst02" localSheetId="1">#REF!</definedName>
    <definedName name="bfcst03" localSheetId="1">#REF!</definedName>
    <definedName name="bfcst04" localSheetId="1">#REF!</definedName>
    <definedName name="bfcst05" localSheetId="1">#REF!</definedName>
    <definedName name="bfcst06" localSheetId="1">#REF!</definedName>
    <definedName name="bfcst07" localSheetId="1">#REF!</definedName>
    <definedName name="bfcst08C" localSheetId="1">#REF!</definedName>
    <definedName name="bfcst09" localSheetId="1">#REF!</definedName>
    <definedName name="bfcst10" localSheetId="1">#REF!</definedName>
    <definedName name="bfcst11" localSheetId="1">#REF!</definedName>
    <definedName name="bfcst12" localSheetId="1">#REF!</definedName>
    <definedName name="BFV.50" localSheetId="1">#REF!</definedName>
    <definedName name="BFV.65" localSheetId="1">#REF!</definedName>
    <definedName name="BFV.80" localSheetId="1">#REF!</definedName>
    <definedName name="bgr" localSheetId="1">#REF!</definedName>
    <definedName name="Bill_AR" localSheetId="1">#REF!</definedName>
    <definedName name="Bill_EMF" localSheetId="1">'[332]JOB COSTING SHEET HVAC'!$L$52</definedName>
    <definedName name="Bill_MF" localSheetId="1">'[332]JOB COSTING SHEET HVAC'!$L$51</definedName>
    <definedName name="Bill_Sal" localSheetId="1">#REF!</definedName>
    <definedName name="bill0802" localSheetId="1" hidden="1">#REF!</definedName>
    <definedName name="BILL08Qty" localSheetId="1" hidden="1">#REF!</definedName>
    <definedName name="Bill12" localSheetId="1">#REF!</definedName>
    <definedName name="Bill14" localSheetId="1">#REF!</definedName>
    <definedName name="Bill16" localSheetId="1">#REF!</definedName>
    <definedName name="Bill17" localSheetId="1">#REF!</definedName>
    <definedName name="Bill18" localSheetId="1">#REF!</definedName>
    <definedName name="Bill22" localSheetId="1">#REF!</definedName>
    <definedName name="Bill23" localSheetId="1">#REF!</definedName>
    <definedName name="Bill24" localSheetId="1">#REF!</definedName>
    <definedName name="Bill25" localSheetId="1">#REF!</definedName>
    <definedName name="bill5" localSheetId="1">#REF!</definedName>
    <definedName name="BILL71" localSheetId="1">#REF!</definedName>
    <definedName name="BILL72" localSheetId="1">#REF!</definedName>
    <definedName name="Bill8" localSheetId="1">#REF!</definedName>
    <definedName name="billlll_" localSheetId="1" hidden="1">#REF!</definedName>
    <definedName name="billname1" localSheetId="1">#REF!</definedName>
    <definedName name="billname3" localSheetId="1">#REF!</definedName>
    <definedName name="billname300" localSheetId="1">#REF!</definedName>
    <definedName name="billname40" localSheetId="1">'[333]Bill 5 - Carpark'!#REF!</definedName>
    <definedName name="billnamema" localSheetId="1">'[334]Bill 5 - Carpark'!#REF!</definedName>
    <definedName name="billnametony" localSheetId="1">'[334]Bill 5 - Carpark'!#REF!</definedName>
    <definedName name="BIN" localSheetId="1">#REF!</definedName>
    <definedName name="bind.wire" localSheetId="1">#REF!</definedName>
    <definedName name="bitumen1" localSheetId="1">#REF!</definedName>
    <definedName name="bitumen2" localSheetId="1">#REF!</definedName>
    <definedName name="bitumen3" localSheetId="1">#REF!</definedName>
    <definedName name="bitumen4" localSheetId="1">#REF!</definedName>
    <definedName name="bjlc" localSheetId="1">#REF!</definedName>
    <definedName name="bk" localSheetId="1">#REF!</definedName>
    <definedName name="Bl." localSheetId="1">#REF!</definedName>
    <definedName name="bl.powder" localSheetId="1">#REF!</definedName>
    <definedName name="Blank3" localSheetId="1" hidden="1">#REF!</definedName>
    <definedName name="Blank4" localSheetId="1" hidden="1">#REF!</definedName>
    <definedName name="Blank5" localSheetId="1" hidden="1">#REF!</definedName>
    <definedName name="Blank6" localSheetId="1" hidden="1">#REF!</definedName>
    <definedName name="Blank7" localSheetId="1" hidden="1">#REF!</definedName>
    <definedName name="Blank8" localSheetId="1" hidden="1">#REF!</definedName>
    <definedName name="BldArea" localSheetId="1">#REF!</definedName>
    <definedName name="blind" localSheetId="1">#REF!</definedName>
    <definedName name="BLOCK_WORK" localSheetId="1">#REF!</definedName>
    <definedName name="blv.100" localSheetId="1">#REF!</definedName>
    <definedName name="blv.125" localSheetId="1">#REF!</definedName>
    <definedName name="blv.15" localSheetId="1">#REF!</definedName>
    <definedName name="blv.150" localSheetId="1">#REF!</definedName>
    <definedName name="blv.20" localSheetId="1">#REF!</definedName>
    <definedName name="blv.200" localSheetId="1">#REF!</definedName>
    <definedName name="blv.25" localSheetId="1">#REF!</definedName>
    <definedName name="blv.250" localSheetId="1">#REF!</definedName>
    <definedName name="blv.32" localSheetId="1">#REF!</definedName>
    <definedName name="blv.40" localSheetId="1">#REF!</definedName>
    <definedName name="blv.50" localSheetId="1">#REF!</definedName>
    <definedName name="blv.65" localSheetId="1">#REF!</definedName>
    <definedName name="blv.80" localSheetId="1">#REF!</definedName>
    <definedName name="BNMKDRTYDFHXDRHJKUYK" localSheetId="1">#REF!</definedName>
    <definedName name="BOGROLLS" localSheetId="1">#REF!</definedName>
    <definedName name="bolt10" localSheetId="1">#REF!</definedName>
    <definedName name="bolt10_4" localSheetId="1">#REF!</definedName>
    <definedName name="bolt10_5" localSheetId="1">#REF!</definedName>
    <definedName name="bolt8" localSheetId="1">#REF!</definedName>
    <definedName name="bolt8_4" localSheetId="1">#REF!</definedName>
    <definedName name="bolt8_5" localSheetId="1">#REF!</definedName>
    <definedName name="boml1" localSheetId="1">#REF!</definedName>
    <definedName name="bondek" localSheetId="1">#REF!</definedName>
    <definedName name="Book_LFP" localSheetId="1">#REF!</definedName>
    <definedName name="Bookings" localSheetId="1">#REF!</definedName>
    <definedName name="BOOQ" localSheetId="1">#REF!</definedName>
    <definedName name="BOP40_CITY" localSheetId="1">#REF!</definedName>
    <definedName name="BOP40_ESC" localSheetId="1">#REF!</definedName>
    <definedName name="BOP40_OLD_CITY" localSheetId="1">#REF!</definedName>
    <definedName name="BOP40_OLD_ESC" localSheetId="1">#REF!</definedName>
    <definedName name="BOP40_OLD_PROD" localSheetId="1">#REF!</definedName>
    <definedName name="BOP40_OLD_WAGE" localSheetId="1">#REF!</definedName>
    <definedName name="BOP40_PROD" localSheetId="1">#REF!</definedName>
    <definedName name="BOP40_WAGE" localSheetId="1">#REF!</definedName>
    <definedName name="BOQ_Item" localSheetId="1">#REF!</definedName>
    <definedName name="BOQC" localSheetId="1">#REF!</definedName>
    <definedName name="Bored_Pile" localSheetId="1">#REF!</definedName>
    <definedName name="BOSS" localSheetId="1">#REF!</definedName>
    <definedName name="BOT" localSheetId="1">#REF!</definedName>
    <definedName name="botl1" localSheetId="1">#REF!</definedName>
    <definedName name="box_speaker" localSheetId="1">#REF!</definedName>
    <definedName name="bp" localSheetId="1">#REF!</definedName>
    <definedName name="BPRO04" localSheetId="1">#REF!</definedName>
    <definedName name="BPS" localSheetId="1">[28]!BPS</definedName>
    <definedName name="br" localSheetId="1">#REF!</definedName>
    <definedName name="bracket" localSheetId="1">#REF!</definedName>
    <definedName name="brca10" localSheetId="1">#REF!</definedName>
    <definedName name="brca11" localSheetId="1">#REF!</definedName>
    <definedName name="brca12" localSheetId="1">#REF!</definedName>
    <definedName name="brca13" localSheetId="1">#REF!</definedName>
    <definedName name="brca5" localSheetId="1">#REF!</definedName>
    <definedName name="brca6" localSheetId="1">#REF!</definedName>
    <definedName name="brca7" localSheetId="1">#REF!</definedName>
    <definedName name="brca8" localSheetId="1">#REF!</definedName>
    <definedName name="brca9" localSheetId="1">#REF!</definedName>
    <definedName name="brcb10" localSheetId="1">#REF!</definedName>
    <definedName name="brcb11" localSheetId="1">#REF!</definedName>
    <definedName name="brcb12" localSheetId="1">#REF!</definedName>
    <definedName name="brcb13" localSheetId="1">#REF!</definedName>
    <definedName name="brcb5" localSheetId="1">#REF!</definedName>
    <definedName name="brcb6" localSheetId="1">#REF!</definedName>
    <definedName name="brcb7" localSheetId="1">#REF!</definedName>
    <definedName name="brcb8" localSheetId="1">#REF!</definedName>
    <definedName name="brcb8a" localSheetId="1">#REF!</definedName>
    <definedName name="brcb9" localSheetId="1">#REF!</definedName>
    <definedName name="brcd10" localSheetId="1">#REF!</definedName>
    <definedName name="brcd11" localSheetId="1">#REF!</definedName>
    <definedName name="brcd12" localSheetId="1">#REF!</definedName>
    <definedName name="brcd13" localSheetId="1">#REF!</definedName>
    <definedName name="brcd4" localSheetId="1">#REF!</definedName>
    <definedName name="brcd5" localSheetId="1">#REF!</definedName>
    <definedName name="brcd6" localSheetId="1">#REF!</definedName>
    <definedName name="brcd7" localSheetId="1">#REF!</definedName>
    <definedName name="brcd8" localSheetId="1">#REF!</definedName>
    <definedName name="brcd9" localSheetId="1">#REF!</definedName>
    <definedName name="brce10" localSheetId="1">#REF!</definedName>
    <definedName name="brce11" localSheetId="1">#REF!</definedName>
    <definedName name="brce12" localSheetId="1">#REF!</definedName>
    <definedName name="brce13" localSheetId="1">#REF!</definedName>
    <definedName name="brce8" localSheetId="1">#REF!</definedName>
    <definedName name="brce9" localSheetId="1">#REF!</definedName>
    <definedName name="BRD.1" localSheetId="1">#REF!</definedName>
    <definedName name="breakdown" localSheetId="1">#REF!</definedName>
    <definedName name="Breaks" localSheetId="1">#REF!</definedName>
    <definedName name="brick" localSheetId="1">#REF!</definedName>
    <definedName name="Brickwork" localSheetId="1">#REF!</definedName>
    <definedName name="Brickwork_and_blockwork" localSheetId="1">#REF!</definedName>
    <definedName name="brickwork_utility" localSheetId="1">#REF!</definedName>
    <definedName name="Bridges" localSheetId="1">#REF!</definedName>
    <definedName name="brish3" localSheetId="1">#REF!</definedName>
    <definedName name="brush.wi" localSheetId="1">#REF!</definedName>
    <definedName name="brush6" localSheetId="1">#REF!</definedName>
    <definedName name="BSE" localSheetId="1">#REF!</definedName>
    <definedName name="bsec1" localSheetId="1">#REF!</definedName>
    <definedName name="bsec2" localSheetId="1">#REF!</definedName>
    <definedName name="bsec3" localSheetId="1">#REF!</definedName>
    <definedName name="bsec4" localSheetId="1">#REF!</definedName>
    <definedName name="bsec5" localSheetId="1">#REF!</definedName>
    <definedName name="bsec6" localSheetId="1">#REF!</definedName>
    <definedName name="bsf" localSheetId="1">#REF!</definedName>
    <definedName name="bsg" localSheetId="1">#REF!</definedName>
    <definedName name="bsgl" localSheetId="1">#REF!</definedName>
    <definedName name="bsh" localSheetId="1">#REF!</definedName>
    <definedName name="bsl" localSheetId="1">#REF!</definedName>
    <definedName name="bslate" localSheetId="1">#REF!</definedName>
    <definedName name="BSRateTable" localSheetId="1">#REF!</definedName>
    <definedName name="bt_9_10_c1" localSheetId="1">#REF!</definedName>
    <definedName name="bt_9_10_c2" localSheetId="1">#REF!</definedName>
    <definedName name="bt_9_10_c3" localSheetId="1">#REF!</definedName>
    <definedName name="bt_9_10_c4" localSheetId="1">#REF!</definedName>
    <definedName name="bt_9_10_er" localSheetId="1">#REF!</definedName>
    <definedName name="bt_9_11_c1" localSheetId="1">#REF!</definedName>
    <definedName name="bt_9_11_c2" localSheetId="1">#REF!</definedName>
    <definedName name="bt_9_11_c3" localSheetId="1">#REF!</definedName>
    <definedName name="bt_9_11_c4" localSheetId="1">#REF!</definedName>
    <definedName name="bt_9_11_er" localSheetId="1">#REF!</definedName>
    <definedName name="bt_9_12_c1" localSheetId="1">#REF!</definedName>
    <definedName name="bt_9_12_c2" localSheetId="1">#REF!</definedName>
    <definedName name="bt_9_12_c3" localSheetId="1">#REF!</definedName>
    <definedName name="bt_9_12_c4" localSheetId="1">#REF!</definedName>
    <definedName name="bt_9_12_er" localSheetId="1">#REF!</definedName>
    <definedName name="bt_9_13_c1" localSheetId="1">#REF!</definedName>
    <definedName name="bt_9_13_c2" localSheetId="1">#REF!</definedName>
    <definedName name="bt_9_13_c3" localSheetId="1">#REF!</definedName>
    <definedName name="bt_9_13_c4" localSheetId="1">#REF!</definedName>
    <definedName name="bt_9_13_er" localSheetId="1">#REF!</definedName>
    <definedName name="bt_9_14_c1" localSheetId="1">#REF!</definedName>
    <definedName name="bt_9_14_c2" localSheetId="1">#REF!</definedName>
    <definedName name="bt_9_14_c3" localSheetId="1">#REF!</definedName>
    <definedName name="bt_9_14_c4" localSheetId="1">#REF!</definedName>
    <definedName name="bt_9_14_er" localSheetId="1">#REF!</definedName>
    <definedName name="bt_9_6_c1" localSheetId="1">#REF!</definedName>
    <definedName name="bt_9_6_c2" localSheetId="1">#REF!</definedName>
    <definedName name="bt_9_6_c3" localSheetId="1">#REF!</definedName>
    <definedName name="bt_9_6_c4" localSheetId="1">#REF!</definedName>
    <definedName name="bt_9_6_er" localSheetId="1">#REF!</definedName>
    <definedName name="bt_9_7_c1" localSheetId="1">#REF!</definedName>
    <definedName name="bt_9_7_c2" localSheetId="1">#REF!</definedName>
    <definedName name="bt_9_7_c3" localSheetId="1">#REF!</definedName>
    <definedName name="bt_9_7_c4" localSheetId="1">#REF!</definedName>
    <definedName name="bt_9_7_er" localSheetId="1">#REF!</definedName>
    <definedName name="bt_9_8_c1" localSheetId="1">#REF!</definedName>
    <definedName name="bt_9_8_c2" localSheetId="1">#REF!</definedName>
    <definedName name="bt_9_8_c3" localSheetId="1">#REF!</definedName>
    <definedName name="bt_9_8_c4" localSheetId="1">#REF!</definedName>
    <definedName name="bt_9_8_er" localSheetId="1">#REF!</definedName>
    <definedName name="bt_9_9_c1" localSheetId="1">#REF!</definedName>
    <definedName name="bt_9_9_c2" localSheetId="1">#REF!</definedName>
    <definedName name="bt_9_9_c3" localSheetId="1">#REF!</definedName>
    <definedName name="bt_9_9_c4" localSheetId="1">#REF!</definedName>
    <definedName name="bt_9_9_er" localSheetId="1">#REF!</definedName>
    <definedName name="BT_Corp" localSheetId="1">#REF!</definedName>
    <definedName name="btub" localSheetId="1">#REF!</definedName>
    <definedName name="BUCKETS" localSheetId="1">#REF!</definedName>
    <definedName name="BudADSC" localSheetId="1">#REF!</definedName>
    <definedName name="BudCflow" localSheetId="1">#REF!</definedName>
    <definedName name="BudCommAcq" localSheetId="1">#REF!</definedName>
    <definedName name="BudMP" localSheetId="1">#REF!</definedName>
    <definedName name="BudPL" localSheetId="1">#REF!</definedName>
    <definedName name="BudResiAcq" localSheetId="1">#REF!</definedName>
    <definedName name="BudRIF" localSheetId="1">#REF!</definedName>
    <definedName name="BudSP" localSheetId="1">#REF!</definedName>
    <definedName name="BudTitles" localSheetId="1">#REF!</definedName>
    <definedName name="BuiltIn_AutoFilter___1" localSheetId="1">#REF!</definedName>
    <definedName name="BuiltIn_AutoFilter___6" localSheetId="1">#REF!</definedName>
    <definedName name="BULKS80_CITY" localSheetId="1">#REF!</definedName>
    <definedName name="BULKS80_ESC" localSheetId="1">#REF!</definedName>
    <definedName name="BULKS80_HRS" localSheetId="1">#REF!</definedName>
    <definedName name="BULKS80_LAB" localSheetId="1">#REF!</definedName>
    <definedName name="BULKS80_MAT" localSheetId="1">#REF!</definedName>
    <definedName name="BULKS80_OLD_CITY" localSheetId="1">#REF!</definedName>
    <definedName name="BULKS80_OLD_ESC" localSheetId="1">#REF!</definedName>
    <definedName name="BULKS80_OLD_PROD" localSheetId="1">#REF!</definedName>
    <definedName name="BULKS80_OLD_WAGE" localSheetId="1">#REF!</definedName>
    <definedName name="BULKS80_PROD" localSheetId="1">#REF!</definedName>
    <definedName name="BULKS80_SC" localSheetId="1">#REF!</definedName>
    <definedName name="BULKS80_SCHRS" localSheetId="1">#REF!</definedName>
    <definedName name="BULKS80_TOT" localSheetId="1">#REF!</definedName>
    <definedName name="BULKS80_WAGE" localSheetId="1">#REF!</definedName>
    <definedName name="BULKS81_QTY" localSheetId="1">#REF!</definedName>
    <definedName name="BULKS82_QTY" localSheetId="1">#REF!</definedName>
    <definedName name="BULKS84_ACL" localSheetId="1">#REF!</definedName>
    <definedName name="BULKS84_CKTS" localSheetId="1">#REF!</definedName>
    <definedName name="BULKS84_QTY" localSheetId="1">#REF!</definedName>
    <definedName name="BULKS85_QTY" localSheetId="1">#REF!</definedName>
    <definedName name="BULO" localSheetId="1">#REF!</definedName>
    <definedName name="bun" localSheetId="1">'[331]Cost Sheet'!#REF!</definedName>
    <definedName name="BUNGALOW_GATE" localSheetId="1">#REF!</definedName>
    <definedName name="BURI" localSheetId="1">#REF!</definedName>
    <definedName name="BUS" localSheetId="1">#REF!</definedName>
    <definedName name="Bus_Bar_impedance" localSheetId="1">#REF!</definedName>
    <definedName name="BUS_BAY" localSheetId="1">#REF!</definedName>
    <definedName name="Business_Travel_Rates" localSheetId="1">#REF!</definedName>
    <definedName name="butterfly" localSheetId="1">#REF!</definedName>
    <definedName name="butv300" localSheetId="1">#REF!</definedName>
    <definedName name="butv350" localSheetId="1">#REF!</definedName>
    <definedName name="butv400" localSheetId="1">#REF!</definedName>
    <definedName name="bv" localSheetId="1">'[331]Cost Sheet'!#REF!</definedName>
    <definedName name="BV.100" localSheetId="1">#REF!</definedName>
    <definedName name="BV.125" localSheetId="1">#REF!</definedName>
    <definedName name="BV.15" localSheetId="1">#REF!</definedName>
    <definedName name="BV.150" localSheetId="1">#REF!</definedName>
    <definedName name="BV.20" localSheetId="1">#REF!</definedName>
    <definedName name="BV.200" localSheetId="1">#REF!</definedName>
    <definedName name="BV.25" localSheetId="1">#REF!</definedName>
    <definedName name="BV.250" localSheetId="1">#REF!</definedName>
    <definedName name="BV.300" localSheetId="1">#REF!</definedName>
    <definedName name="BV.32" localSheetId="1">#REF!</definedName>
    <definedName name="bv.350" localSheetId="1">#REF!</definedName>
    <definedName name="BV.40" localSheetId="1">#REF!</definedName>
    <definedName name="BV.50" localSheetId="1">#REF!</definedName>
    <definedName name="BV.65" localSheetId="1">#REF!</definedName>
    <definedName name="BV.80" localSheetId="1">#REF!</definedName>
    <definedName name="ç" localSheetId="1">#REF!</definedName>
    <definedName name="c.f.b" localSheetId="1">#REF!</definedName>
    <definedName name="c.f.i" localSheetId="1">#REF!</definedName>
    <definedName name="c.fan56" localSheetId="1">#REF!</definedName>
    <definedName name="C.L.WALL" localSheetId="1">#REF!</definedName>
    <definedName name="c.s." localSheetId="1">#REF!</definedName>
    <definedName name="C.S.WALL" localSheetId="1">#REF!</definedName>
    <definedName name="c.s12.b" localSheetId="1">#REF!</definedName>
    <definedName name="c.s12.i" localSheetId="1">#REF!</definedName>
    <definedName name="C_Armature_" localSheetId="1">#REF!</definedName>
    <definedName name="C_Over_Heads" localSheetId="1">#REF!</definedName>
    <definedName name="C_SPK" localSheetId="1">#REF!</definedName>
    <definedName name="caav" localSheetId="1">#REF!</definedName>
    <definedName name="cab.hook.i" localSheetId="1">#REF!</definedName>
    <definedName name="cabdis" localSheetId="1">#REF!</definedName>
    <definedName name="cabf" localSheetId="1">#REF!</definedName>
    <definedName name="cabinet" localSheetId="1">#REF!</definedName>
    <definedName name="cable" localSheetId="1">#REF!</definedName>
    <definedName name="cable.earth" localSheetId="1">#REF!</definedName>
    <definedName name="CABLE_5KV" localSheetId="1">#REF!</definedName>
    <definedName name="CABLE_600V" localSheetId="1">#REF!</definedName>
    <definedName name="CABLE_PRICING" localSheetId="1">#REF!</definedName>
    <definedName name="CABLE_TYPE_15KV" localSheetId="1">#REF!</definedName>
    <definedName name="CABLE_TYPE_5KV" localSheetId="1">#REF!</definedName>
    <definedName name="cable1.044" localSheetId="1">#REF!</definedName>
    <definedName name="cable7.036" localSheetId="1">#REF!</definedName>
    <definedName name="cafetaria" localSheetId="1">#REF!</definedName>
    <definedName name="cafgsfvd" localSheetId="1">#REF!</definedName>
    <definedName name="cafv" localSheetId="1">#REF!</definedName>
    <definedName name="cagv" localSheetId="1">#REF!</definedName>
    <definedName name="cahu" localSheetId="1">#REF!</definedName>
    <definedName name="CALENDAR_GRID_CROSSTAB" localSheetId="1">#REF!</definedName>
    <definedName name="calmp4" localSheetId="1">#REF!</definedName>
    <definedName name="calmp4_4" localSheetId="1">#REF!</definedName>
    <definedName name="calmp4_5" localSheetId="1">#REF!</definedName>
    <definedName name="can" localSheetId="1">#REF!</definedName>
    <definedName name="can_DSO" localSheetId="1">#REF!</definedName>
    <definedName name="Canal" localSheetId="1">#REF!</definedName>
    <definedName name="Canal_Diversion" localSheetId="1">#REF!</definedName>
    <definedName name="cancel" localSheetId="1">#REF!</definedName>
    <definedName name="canteen" localSheetId="1">#REF!</definedName>
    <definedName name="cantemp" localSheetId="1">#REF!</definedName>
    <definedName name="CApentry" localSheetId="1">#REF!</definedName>
    <definedName name="Capex" localSheetId="1">#REF!</definedName>
    <definedName name="CAPEX1" localSheetId="1">#REF!</definedName>
    <definedName name="Capex2" localSheetId="1">#REF!</definedName>
    <definedName name="Captions" localSheetId="1">#REF!</definedName>
    <definedName name="carpark" localSheetId="1">#REF!</definedName>
    <definedName name="carparkmarking" localSheetId="1">#REF!</definedName>
    <definedName name="carparknumber" localSheetId="1">#REF!</definedName>
    <definedName name="carparksignage" localSheetId="1">#REF!</definedName>
    <definedName name="carpet" localSheetId="1">#REF!</definedName>
    <definedName name="carpetl" localSheetId="1">#REF!</definedName>
    <definedName name="CARRIED_TO_GENERAL_SUMMARY" localSheetId="1">#REF!</definedName>
    <definedName name="casft" localSheetId="1">#REF!</definedName>
    <definedName name="Cash_fore" localSheetId="1">#REF!</definedName>
    <definedName name="Cash_growth_fore" localSheetId="1">#REF!</definedName>
    <definedName name="Cash_operating_taxes_fore" localSheetId="1">#REF!</definedName>
    <definedName name="CASH_OUT" localSheetId="1">#REF!</definedName>
    <definedName name="Cashflow" localSheetId="1">#REF!</definedName>
    <definedName name="CASING" localSheetId="1">#REF!</definedName>
    <definedName name="CAT_1" localSheetId="1">#REF!</definedName>
    <definedName name="CAT_2" localSheetId="1">#REF!</definedName>
    <definedName name="CATAROG" localSheetId="1">#REF!</definedName>
    <definedName name="CATAROG_1" localSheetId="1">#REF!</definedName>
    <definedName name="categ" localSheetId="1">#REF!</definedName>
    <definedName name="CATEGORY" localSheetId="1">#REF!</definedName>
    <definedName name="catladder1" localSheetId="1">#REF!</definedName>
    <definedName name="catladder2" localSheetId="1">#REF!</definedName>
    <definedName name="catladder3" localSheetId="1">#REF!</definedName>
    <definedName name="catladder4" localSheetId="1">#REF!</definedName>
    <definedName name="catladdermrate" localSheetId="1">#REF!</definedName>
    <definedName name="cavity" localSheetId="1">#REF!</definedName>
    <definedName name="cb_per" localSheetId="1">#REF!</definedName>
    <definedName name="cbgl1" localSheetId="1">#REF!</definedName>
    <definedName name="cbgl2" localSheetId="1">#REF!</definedName>
    <definedName name="cbgl3" localSheetId="1">#REF!</definedName>
    <definedName name="cbgl4" localSheetId="1">#REF!</definedName>
    <definedName name="cblk100" localSheetId="1">#REF!</definedName>
    <definedName name="cblk200" localSheetId="1">#REF!</definedName>
    <definedName name="cblv" localSheetId="1">#REF!</definedName>
    <definedName name="cbv" localSheetId="1">#REF!</definedName>
    <definedName name="cbwk115" localSheetId="1">#REF!</definedName>
    <definedName name="cbwk230" localSheetId="1">#REF!</definedName>
    <definedName name="CC5a" localSheetId="1">#REF!</definedName>
    <definedName name="CC5a1" localSheetId="1">#REF!</definedName>
    <definedName name="CCATEGORY" localSheetId="1">#REF!</definedName>
    <definedName name="ccd" localSheetId="1">#REF!</definedName>
    <definedName name="ccdpi" localSheetId="1">#REF!</definedName>
    <definedName name="ccgb" localSheetId="1">#REF!</definedName>
    <definedName name="cclad" localSheetId="1">#REF!</definedName>
    <definedName name="ccolagl" localSheetId="1">#REF!</definedName>
    <definedName name="cCommResaleMax" localSheetId="1">'[333]Dist Controls'!#REF!</definedName>
    <definedName name="cCommSCMax" localSheetId="1">'[333]Dist Controls'!#REF!</definedName>
    <definedName name="cCommSNMax" localSheetId="1">'[333]Dist Controls'!#REF!</definedName>
    <definedName name="cCommSRMax" localSheetId="1">'[333]Dist Controls'!#REF!</definedName>
    <definedName name="cCommSSMax" localSheetId="1">'[333]Dist Controls'!#REF!</definedName>
    <definedName name="ccrc" localSheetId="1">#REF!,#REF!</definedName>
    <definedName name="CD.1" localSheetId="1">#REF!</definedName>
    <definedName name="CD.2" localSheetId="1">#REF!</definedName>
    <definedName name="cdc" localSheetId="1">[28]!cdc</definedName>
    <definedName name="cdig" localSheetId="1">#REF!</definedName>
    <definedName name="cdpi100" localSheetId="1">#REF!</definedName>
    <definedName name="cdpi125" localSheetId="1">#REF!</definedName>
    <definedName name="cdpi15" localSheetId="1">#REF!</definedName>
    <definedName name="cdpi150" localSheetId="1">#REF!</definedName>
    <definedName name="cdpi20" localSheetId="1">#REF!</definedName>
    <definedName name="cdpi25" localSheetId="1">#REF!</definedName>
    <definedName name="cdpi32" localSheetId="1">#REF!</definedName>
    <definedName name="cdpi40" localSheetId="1">#REF!</definedName>
    <definedName name="cdpi50" localSheetId="1">#REF!</definedName>
    <definedName name="cdpi65" localSheetId="1">#REF!</definedName>
    <definedName name="cdpi80" localSheetId="1">#REF!</definedName>
    <definedName name="ceg" localSheetId="1">#REF!</definedName>
    <definedName name="ceil.plank" localSheetId="1">#REF!</definedName>
    <definedName name="ceil.sheet" localSheetId="1">#REF!</definedName>
    <definedName name="Ceiling_speaker" localSheetId="1">#REF!</definedName>
    <definedName name="Ceiling_Speaker_Unsupervised" localSheetId="1">#REF!</definedName>
    <definedName name="celcon100" localSheetId="1">#REF!</definedName>
    <definedName name="celcon200" localSheetId="1">#REF!</definedName>
    <definedName name="cement1" localSheetId="1">#REF!</definedName>
    <definedName name="cement2" localSheetId="1">#REF!</definedName>
    <definedName name="cementaid1" localSheetId="1">#REF!</definedName>
    <definedName name="cementaid2" localSheetId="1">#REF!</definedName>
    <definedName name="cementbag" localSheetId="1">#REF!</definedName>
    <definedName name="cementton" localSheetId="1">#REF!</definedName>
    <definedName name="CEMS_SYS" localSheetId="1">#REF!</definedName>
    <definedName name="Ceramic_FLooring" localSheetId="1">#REF!</definedName>
    <definedName name="Ceramic_pot_with_glaze_in_dark_blue__600mm___top_opening__x_400mm__h__x_300mm__base" localSheetId="1">#REF!</definedName>
    <definedName name="Ceramic_Wall_Tiles" localSheetId="1">#REF!</definedName>
    <definedName name="cerata" localSheetId="1">#REF!</definedName>
    <definedName name="cerinol" localSheetId="1">#REF!</definedName>
    <definedName name="cexbata" localSheetId="1">#REF!</definedName>
    <definedName name="CF_Statement" localSheetId="1">#REF!</definedName>
    <definedName name="CF_Worksheet" localSheetId="1">#REF!</definedName>
    <definedName name="CFA" localSheetId="1">#REF!</definedName>
    <definedName name="cfan" localSheetId="1">#REF!</definedName>
    <definedName name="cfb" localSheetId="1">#REF!</definedName>
    <definedName name="cfbeams" localSheetId="1">#REF!</definedName>
    <definedName name="cfcu" localSheetId="1">#REF!</definedName>
    <definedName name="cfmk100" localSheetId="1">#REF!</definedName>
    <definedName name="cfmk200" localSheetId="1">#REF!</definedName>
    <definedName name="cfmk300" localSheetId="1">#REF!</definedName>
    <definedName name="cfr" localSheetId="1">#REF!</definedName>
    <definedName name="cfsalb" localSheetId="1">#REF!</definedName>
    <definedName name="cfslab" localSheetId="1">#REF!</definedName>
    <definedName name="cgc_bill" localSheetId="1">#REF!</definedName>
    <definedName name="cgfhjkgl" localSheetId="1">#REF!</definedName>
    <definedName name="cgrat" localSheetId="1">#REF!</definedName>
    <definedName name="cgs" localSheetId="1">#REF!</definedName>
    <definedName name="chamfer" localSheetId="1">#REF!</definedName>
    <definedName name="Change_Summary" localSheetId="1">#REF!</definedName>
    <definedName name="checked" localSheetId="1">#REF!</definedName>
    <definedName name="CHECKEDBY_ELBK" localSheetId="1">#REF!</definedName>
    <definedName name="CHECKEDBY_ELEQ" localSheetId="1">#REF!</definedName>
    <definedName name="CHECKEDBY_INSTR" localSheetId="1">#REF!</definedName>
    <definedName name="CHINAMFGGP" localSheetId="1">#REF!</definedName>
    <definedName name="chlor" localSheetId="1">#REF!</definedName>
    <definedName name="CHNGPVC" localSheetId="1">#REF!</definedName>
    <definedName name="Choices_Wrapper" localSheetId="1">[28]!Choices_Wrapper</definedName>
    <definedName name="chpi" localSheetId="1">#REF!</definedName>
    <definedName name="chpi." localSheetId="1">#REF!</definedName>
    <definedName name="CI.100.RW" localSheetId="1">#REF!</definedName>
    <definedName name="CI.150.RW" localSheetId="1">#REF!</definedName>
    <definedName name="CI.50" localSheetId="1">#REF!</definedName>
    <definedName name="CI.75" localSheetId="1">#REF!</definedName>
    <definedName name="cif" localSheetId="1">#REF!</definedName>
    <definedName name="CIFFPL1" localSheetId="1">#REF!</definedName>
    <definedName name="cil" localSheetId="1">#REF!</definedName>
    <definedName name="CIP" localSheetId="1">#REF!</definedName>
    <definedName name="CIRCUITS" localSheetId="1">#REF!</definedName>
    <definedName name="cistern.ll" localSheetId="1">#REF!</definedName>
    <definedName name="cistern.pl" localSheetId="1">#REF!</definedName>
    <definedName name="City" localSheetId="1">#REF!</definedName>
    <definedName name="civil" localSheetId="1">#REF!</definedName>
    <definedName name="CIVIL_OLD_CITY" localSheetId="1">#REF!</definedName>
    <definedName name="CIVIL_OLD_ESC" localSheetId="1">#REF!</definedName>
    <definedName name="CIVIL_OLD_WAGE" localSheetId="1">#REF!</definedName>
    <definedName name="CIVIL10_CITY" localSheetId="1">#REF!</definedName>
    <definedName name="CIVIL10_ESC" localSheetId="1">#REF!</definedName>
    <definedName name="CIVIL10_OLD_PROD" localSheetId="1">#REF!</definedName>
    <definedName name="CIVIL10_PROD" localSheetId="1">#REF!</definedName>
    <definedName name="CIVIL10_WAGE" localSheetId="1">#REF!</definedName>
    <definedName name="civilworks" localSheetId="1">#REF!</definedName>
    <definedName name="cjoint" localSheetId="1">#REF!</definedName>
    <definedName name="ckeck1" localSheetId="1">#REF!</definedName>
    <definedName name="CKT_QTY" localSheetId="1">#REF!</definedName>
    <definedName name="CKTS" localSheetId="1">#REF!</definedName>
    <definedName name="CKTS_SWYD" localSheetId="1">#REF!</definedName>
    <definedName name="cl_10" localSheetId="1">#REF!</definedName>
    <definedName name="CL_2" localSheetId="1">#REF!</definedName>
    <definedName name="cl_9" localSheetId="1">#REF!</definedName>
    <definedName name="cla" localSheetId="1">#REF!</definedName>
    <definedName name="cla0.8" localSheetId="1">#REF!</definedName>
    <definedName name="clad0.4" localSheetId="1">#REF!</definedName>
    <definedName name="clamp.5" localSheetId="1">#REF!</definedName>
    <definedName name="clamp.5_4" localSheetId="1">#REF!</definedName>
    <definedName name="clamp.5_5" localSheetId="1">#REF!</definedName>
    <definedName name="clamp.75" localSheetId="1">#REF!</definedName>
    <definedName name="clamp.75_4" localSheetId="1">#REF!</definedName>
    <definedName name="clamp.75_5" localSheetId="1">#REF!</definedName>
    <definedName name="clamp1" localSheetId="1">#REF!</definedName>
    <definedName name="clamp1.5" localSheetId="1">#REF!</definedName>
    <definedName name="clamp1.5_4" localSheetId="1">#REF!</definedName>
    <definedName name="clamp1.5_5" localSheetId="1">#REF!</definedName>
    <definedName name="clamp1_4" localSheetId="1">#REF!</definedName>
    <definedName name="clamp1_5" localSheetId="1">#REF!</definedName>
    <definedName name="clamp2" localSheetId="1">#REF!</definedName>
    <definedName name="clamp2.5" localSheetId="1">#REF!</definedName>
    <definedName name="clamp2.5_4" localSheetId="1">#REF!</definedName>
    <definedName name="clamp2.5_5" localSheetId="1">#REF!</definedName>
    <definedName name="clamp2_4" localSheetId="1">#REF!</definedName>
    <definedName name="clamp2_5" localSheetId="1">#REF!</definedName>
    <definedName name="clamp3" localSheetId="1">#REF!</definedName>
    <definedName name="clamp3_4" localSheetId="1">#REF!</definedName>
    <definedName name="clamp3_5" localSheetId="1">#REF!</definedName>
    <definedName name="clamp6" localSheetId="1">#REF!</definedName>
    <definedName name="clamp6_4" localSheetId="1">#REF!</definedName>
    <definedName name="clamp6_5" localSheetId="1">#REF!</definedName>
    <definedName name="CLASSE2" localSheetId="1">#REF!</definedName>
    <definedName name="clbg" localSheetId="1">#REF!</definedName>
    <definedName name="clear" localSheetId="1">[334]HyperionEnt!$F$229:$Q$229</definedName>
    <definedName name="clearing" localSheetId="1">#REF!</definedName>
    <definedName name="clintels" localSheetId="1">#REF!</definedName>
    <definedName name="ClosWeek_GandA" localSheetId="1">#REF!</definedName>
    <definedName name="ClosWeek_T0118" localSheetId="1">#REF!</definedName>
    <definedName name="ClosWeek_TCORXS" localSheetId="1">#REF!</definedName>
    <definedName name="ClosWeek_TOTDOM" localSheetId="1">#REF!</definedName>
    <definedName name="ClosWeek_TOTDOMXS" localSheetId="1">#REF!</definedName>
    <definedName name="ClosWeek_TSSOF" localSheetId="1">#REF!</definedName>
    <definedName name="cloth" localSheetId="1">#REF!</definedName>
    <definedName name="clubhouse" localSheetId="1">#REF!</definedName>
    <definedName name="cmav" localSheetId="1">#REF!</definedName>
    <definedName name="cmcv" localSheetId="1">#REF!</definedName>
    <definedName name="cmv" localSheetId="1">#REF!</definedName>
    <definedName name="CNT_NO" localSheetId="1">#REF!</definedName>
    <definedName name="CNTL_VALVE" localSheetId="1">#REF!</definedName>
    <definedName name="CNTL_VALVE_PRICE" localSheetId="1">#REF!</definedName>
    <definedName name="co" localSheetId="1">#REF!</definedName>
    <definedName name="CO_TRY" localSheetId="1">#REF!</definedName>
    <definedName name="co2extinguisher" localSheetId="1">#REF!</definedName>
    <definedName name="coa" localSheetId="1">#REF!</definedName>
    <definedName name="cob" localSheetId="1">#REF!</definedName>
    <definedName name="cobl" localSheetId="1">#REF!</definedName>
    <definedName name="cock12" localSheetId="1">#REF!</definedName>
    <definedName name="cock20" localSheetId="1">#REF!</definedName>
    <definedName name="cock25" localSheetId="1">#REF!</definedName>
    <definedName name="cock37" localSheetId="1">#REF!</definedName>
    <definedName name="CODE_AFGIS" localSheetId="1">#REF!</definedName>
    <definedName name="CODE_B" localSheetId="1">#REF!</definedName>
    <definedName name="CODE_E" localSheetId="1">#REF!</definedName>
    <definedName name="CODE_F" localSheetId="1">#REF!</definedName>
    <definedName name="CODE_MPA" localSheetId="1">#REF!</definedName>
    <definedName name="CODE_P" localSheetId="1">#REF!</definedName>
    <definedName name="code_q" localSheetId="1">#REF!</definedName>
    <definedName name="CODE_S" localSheetId="1">#REF!</definedName>
    <definedName name="cofcv" localSheetId="1">#REF!</definedName>
    <definedName name="COL" localSheetId="1">#REF!</definedName>
    <definedName name="cola" localSheetId="1">#REF!</definedName>
    <definedName name="colb" localSheetId="1">#REF!</definedName>
    <definedName name="Colbgl" localSheetId="1">#REF!</definedName>
    <definedName name="colbgl2" localSheetId="1">#REF!</definedName>
    <definedName name="colg" localSheetId="1">#REF!</definedName>
    <definedName name="colguard" localSheetId="1">#REF!</definedName>
    <definedName name="Coll_cost" localSheetId="1">#REF!</definedName>
    <definedName name="coll_cost2" localSheetId="1">#REF!</definedName>
    <definedName name="Coloured_premix" localSheetId="1">#REF!</definedName>
    <definedName name="Column_Mark" localSheetId="1">#REF!</definedName>
    <definedName name="column_shuttering" localSheetId="1">#REF!</definedName>
    <definedName name="combat1" localSheetId="1">#REF!</definedName>
    <definedName name="combat2" localSheetId="1">#REF!</definedName>
    <definedName name="combat3" localSheetId="1">#REF!</definedName>
    <definedName name="combat4" localSheetId="1">#REF!</definedName>
    <definedName name="combat5" localSheetId="1">#REF!</definedName>
    <definedName name="combat6" localSheetId="1">#REF!</definedName>
    <definedName name="CommADSCGrowth" localSheetId="1">#REF!</definedName>
    <definedName name="CommANSC" localSheetId="1">#REF!</definedName>
    <definedName name="CommCommissions" localSheetId="1">#REF!</definedName>
    <definedName name="CommDisco" localSheetId="1">#REF!</definedName>
    <definedName name="CommEscRate" localSheetId="1">#REF!</definedName>
    <definedName name="CommOHOther" localSheetId="1">#REF!</definedName>
    <definedName name="CommOSGrowth" localSheetId="1">#REF!</definedName>
    <definedName name="CommOSMgn" localSheetId="1">#REF!</definedName>
    <definedName name="CommResale" localSheetId="1">#REF!</definedName>
    <definedName name="COMMUNICATIONS" localSheetId="1">#REF!</definedName>
    <definedName name="CompADSC" localSheetId="1">#REF!</definedName>
    <definedName name="companymason" localSheetId="1">[337]RATE!$B$7:$G$58</definedName>
    <definedName name="CompanyName2" localSheetId="1" hidden="1">#REF!</definedName>
    <definedName name="CompCFlow" localSheetId="1">#REF!</definedName>
    <definedName name="CompCommAcq" localSheetId="1">#REF!</definedName>
    <definedName name="CompMP" localSheetId="1">#REF!</definedName>
    <definedName name="COMPPER" localSheetId="1">#REF!</definedName>
    <definedName name="CompPL" localSheetId="1">#REF!</definedName>
    <definedName name="CompRange1Main" localSheetId="1" hidden="1">#REF!</definedName>
    <definedName name="CompRange2Main" localSheetId="1" hidden="1">#REF!</definedName>
    <definedName name="CompResiAcq" localSheetId="1">#REF!</definedName>
    <definedName name="CompRIF" localSheetId="1">#REF!</definedName>
    <definedName name="CompSP" localSheetId="1">#REF!</definedName>
    <definedName name="CompTitles" localSheetId="1">#REF!</definedName>
    <definedName name="COMPYR" localSheetId="1">#REF!</definedName>
    <definedName name="cona" localSheetId="1">#REF!</definedName>
    <definedName name="Conc_1" localSheetId="1">#REF!</definedName>
    <definedName name="Conc_10" localSheetId="1">#REF!</definedName>
    <definedName name="Conc_100" localSheetId="1">#REF!</definedName>
    <definedName name="Conc_20" localSheetId="1">#REF!</definedName>
    <definedName name="Conc_24" localSheetId="1">#REF!</definedName>
    <definedName name="Conc_30" localSheetId="1">#REF!</definedName>
    <definedName name="Conc_40" localSheetId="1">#REF!</definedName>
    <definedName name="Conc_50" localSheetId="1">#REF!</definedName>
    <definedName name="Conc_60" localSheetId="1">#REF!</definedName>
    <definedName name="Conc_70" localSheetId="1">#REF!</definedName>
    <definedName name="Conc_80" localSheetId="1">#REF!</definedName>
    <definedName name="Conc_90" localSheetId="1">#REF!</definedName>
    <definedName name="conc15" localSheetId="1">#REF!</definedName>
    <definedName name="conc20" localSheetId="1">#REF!</definedName>
    <definedName name="conc20p" localSheetId="1">#REF!</definedName>
    <definedName name="conc25" localSheetId="1">#REF!</definedName>
    <definedName name="conc25p" localSheetId="1">#REF!</definedName>
    <definedName name="conc30" localSheetId="1">#REF!</definedName>
    <definedName name="conc30p" localSheetId="1">#REF!</definedName>
    <definedName name="conc35p" localSheetId="1">#REF!</definedName>
    <definedName name="conc40" localSheetId="1">#REF!</definedName>
    <definedName name="conc40p" localSheetId="1">#REF!</definedName>
    <definedName name="conc45" localSheetId="1">#REF!</definedName>
    <definedName name="conc45p" localSheetId="1">#REF!</definedName>
    <definedName name="conc50" localSheetId="1">#REF!</definedName>
    <definedName name="conc50p" localSheetId="1">#REF!</definedName>
    <definedName name="conc55" localSheetId="1">#REF!</definedName>
    <definedName name="conc60" localSheetId="1">#REF!</definedName>
    <definedName name="Concen" localSheetId="1">#REF!</definedName>
    <definedName name="concG35" localSheetId="1">#REF!</definedName>
    <definedName name="concG40" localSheetId="1">#REF!</definedName>
    <definedName name="CONCRETE" localSheetId="1" hidden="1">#REF!</definedName>
    <definedName name="COND_PRICING" localSheetId="1">#REF!</definedName>
    <definedName name="CONDUIT" localSheetId="1">#REF!</definedName>
    <definedName name="Conduits" localSheetId="1">#REF!</definedName>
    <definedName name="condute" localSheetId="1">#REF!</definedName>
    <definedName name="conf" localSheetId="1">#REF!</definedName>
    <definedName name="CONFAB___LUDLOW" localSheetId="1">#REF!</definedName>
    <definedName name="Congi" localSheetId="1">#REF!</definedName>
    <definedName name="ConL" localSheetId="1">#REF!</definedName>
    <definedName name="ConM" localSheetId="1">#REF!</definedName>
    <definedName name="connect_cost" localSheetId="1">#REF!</definedName>
    <definedName name="connect_fee" localSheetId="1">#REF!</definedName>
    <definedName name="Cons_Hrs" localSheetId="1">#REF!</definedName>
    <definedName name="Cons_Rev" localSheetId="1">#REF!</definedName>
    <definedName name="CONST_BASIS" localSheetId="1">#REF!</definedName>
    <definedName name="ConstnPeriod" localSheetId="1">#REF!</definedName>
    <definedName name="ConsultantOffice" localSheetId="1">#REF!</definedName>
    <definedName name="Contact" localSheetId="1">#REF!</definedName>
    <definedName name="ContactList" localSheetId="1">#REF!</definedName>
    <definedName name="Contract_Sum" localSheetId="1">#REF!</definedName>
    <definedName name="Contract_sum1" localSheetId="1">#REF!</definedName>
    <definedName name="Contract_sum2" localSheetId="1">#REF!</definedName>
    <definedName name="ContractorName" localSheetId="1">#REF!</definedName>
    <definedName name="Contributions" localSheetId="1">#REF!</definedName>
    <definedName name="Controller" localSheetId="1">#REF!</definedName>
    <definedName name="Conv" localSheetId="1">#REF!</definedName>
    <definedName name="CONV_FACILITY_CONT" localSheetId="1">#REF!</definedName>
    <definedName name="ConversionYear" localSheetId="1">#REF!</definedName>
    <definedName name="ConvOHOther" localSheetId="1">#REF!</definedName>
    <definedName name="coping" localSheetId="1">#REF!</definedName>
    <definedName name="COPP" localSheetId="1">#REF!</definedName>
    <definedName name="copp.5" localSheetId="1">#REF!</definedName>
    <definedName name="copp.5_4" localSheetId="1">#REF!</definedName>
    <definedName name="copp.5_5" localSheetId="1">#REF!</definedName>
    <definedName name="copp.75" localSheetId="1">#REF!</definedName>
    <definedName name="copp.75_4" localSheetId="1">#REF!</definedName>
    <definedName name="copp.75_5" localSheetId="1">#REF!</definedName>
    <definedName name="copp1" localSheetId="1">#REF!</definedName>
    <definedName name="copp1.5" localSheetId="1">#REF!</definedName>
    <definedName name="copp1.5_4" localSheetId="1">#REF!</definedName>
    <definedName name="copp1.5_5" localSheetId="1">#REF!</definedName>
    <definedName name="copp1_4" localSheetId="1">#REF!</definedName>
    <definedName name="copp1_5" localSheetId="1">#REF!</definedName>
    <definedName name="copp2" localSheetId="1">#REF!</definedName>
    <definedName name="copp2.5" localSheetId="1">#REF!</definedName>
    <definedName name="copp2.5_4" localSheetId="1">#REF!</definedName>
    <definedName name="copp2.5_5" localSheetId="1">#REF!</definedName>
    <definedName name="copp2_4" localSheetId="1">#REF!</definedName>
    <definedName name="copp2_5" localSheetId="1">#REF!</definedName>
    <definedName name="copp3" localSheetId="1">#REF!</definedName>
    <definedName name="copp3_4" localSheetId="1">#REF!</definedName>
    <definedName name="copp3_5" localSheetId="1">#REF!</definedName>
    <definedName name="copp4" localSheetId="1">#REF!</definedName>
    <definedName name="copp4_4" localSheetId="1">#REF!</definedName>
    <definedName name="copp4_5" localSheetId="1">#REF!</definedName>
    <definedName name="copp6" localSheetId="1">#REF!</definedName>
    <definedName name="copp6_4" localSheetId="1">#REF!</definedName>
    <definedName name="copp6_5" localSheetId="1">#REF!</definedName>
    <definedName name="COPPER_PRICE" localSheetId="1">#REF!</definedName>
    <definedName name="copy" localSheetId="1">[334]HyperionEnt!$F$227:$Q$227</definedName>
    <definedName name="CoreOSGrowth" localSheetId="1">#REF!</definedName>
    <definedName name="coriantop" localSheetId="1">#REF!</definedName>
    <definedName name="CorpExecutive" localSheetId="1">#REF!</definedName>
    <definedName name="CORPORATE_PARK" localSheetId="1">#REF!</definedName>
    <definedName name="CORPORATEGOVERNANCE" localSheetId="1">#REF!</definedName>
    <definedName name="cost_lab___0" localSheetId="1">#REF!</definedName>
    <definedName name="cost_mat___0" localSheetId="1">#REF!</definedName>
    <definedName name="Cost_of_Equity" localSheetId="1">#REF!</definedName>
    <definedName name="Cost_Temp.Equip" localSheetId="1">#REF!</definedName>
    <definedName name="Cost10" localSheetId="1">#REF!</definedName>
    <definedName name="COSTCOMP10" localSheetId="1">#REF!</definedName>
    <definedName name="COSTCOMP11" localSheetId="1">#REF!</definedName>
    <definedName name="costing" localSheetId="1">#REF!</definedName>
    <definedName name="costing1" localSheetId="1">#REF!</definedName>
    <definedName name="CostPlanArea" localSheetId="1">#REF!</definedName>
    <definedName name="COSTT" localSheetId="1" hidden="1">#REF!</definedName>
    <definedName name="Country_tax" localSheetId="1">#REF!</definedName>
    <definedName name="COVER_TO_EXISTING_PEDESTRIAN_OVERHEAD_BRIDGE" localSheetId="1">#REF!</definedName>
    <definedName name="cp.125" localSheetId="1">#REF!</definedName>
    <definedName name="cp.150" localSheetId="1">#REF!</definedName>
    <definedName name="cp.200" localSheetId="1">#REF!</definedName>
    <definedName name="cp54.1" localSheetId="1">#REF!</definedName>
    <definedName name="cpcode" localSheetId="1">#REF!</definedName>
    <definedName name="cpe" localSheetId="1">#REF!</definedName>
    <definedName name="Cpepn10" localSheetId="1">#REF!</definedName>
    <definedName name="cpepn16" localSheetId="1">#REF!</definedName>
    <definedName name="cpi.160" localSheetId="1">#REF!</definedName>
    <definedName name="cpi.200" localSheetId="1">#REF!</definedName>
    <definedName name="cpi.250" localSheetId="1">#REF!</definedName>
    <definedName name="cpi.315" localSheetId="1">#REF!</definedName>
    <definedName name="cpi.355" localSheetId="1">#REF!</definedName>
    <definedName name="CPL" localSheetId="1">#REF!</definedName>
    <definedName name="CPLG" localSheetId="1">#REF!</definedName>
    <definedName name="cplhsmt" localSheetId="1">[143]!cplhsmt</definedName>
    <definedName name="cppr10" localSheetId="1">#REF!</definedName>
    <definedName name="cppr20" localSheetId="1">#REF!</definedName>
    <definedName name="cpprsw" localSheetId="1">#REF!</definedName>
    <definedName name="cptdhsmt" localSheetId="1">[143]!cptdhsmt</definedName>
    <definedName name="cptdtdt" localSheetId="1">[143]!cptdtdt</definedName>
    <definedName name="cptdtkkt" localSheetId="1">[143]!cptdtkkt</definedName>
    <definedName name="CPVC.15" localSheetId="1">#REF!</definedName>
    <definedName name="CPVC.20" localSheetId="1">#REF!</definedName>
    <definedName name="CPVC.25" localSheetId="1">#REF!</definedName>
    <definedName name="CPVC.32" localSheetId="1">#REF!</definedName>
    <definedName name="CPVC.40" localSheetId="1">#REF!</definedName>
    <definedName name="CPVC.50" localSheetId="1">#REF!</definedName>
    <definedName name="CPVC.63" localSheetId="1">#REF!</definedName>
    <definedName name="CPVC.75" localSheetId="1">#REF!</definedName>
    <definedName name="cpxx" localSheetId="1">#REF!</definedName>
    <definedName name="cra" localSheetId="1">#REF!</definedName>
    <definedName name="CRHUZOKU" localSheetId="1">#REF!</definedName>
    <definedName name="CRIT_VALVE" localSheetId="1">#REF!</definedName>
    <definedName name="Criteria_MI" localSheetId="1">#REF!</definedName>
    <definedName name="criteria1" localSheetId="1">#REF!</definedName>
    <definedName name="CRSIJI" localSheetId="1">#REF!</definedName>
    <definedName name="CRUDE_esc" localSheetId="1">#REF!</definedName>
    <definedName name="csa" localSheetId="1">#REF!</definedName>
    <definedName name="csfmk" localSheetId="1">#REF!</definedName>
    <definedName name="csinsu" localSheetId="1">#REF!</definedName>
    <definedName name="cslr" localSheetId="1">#REF!</definedName>
    <definedName name="cspi" localSheetId="1">#REF!</definedName>
    <definedName name="css" localSheetId="1">#REF!</definedName>
    <definedName name="CSscreed20" localSheetId="1">#REF!</definedName>
    <definedName name="csscreed50" localSheetId="1">#REF!</definedName>
    <definedName name="CSscreedskirting" localSheetId="1">#REF!</definedName>
    <definedName name="CSscreedwithepoxy20mm" localSheetId="1">#REF!</definedName>
    <definedName name="CSscreedwithhardeneranddustproof" localSheetId="1">#REF!</definedName>
    <definedName name="CSscreedwithpowerfloat" localSheetId="1">#REF!</definedName>
    <definedName name="CSscreedwithpowerfloat20mm" localSheetId="1">#REF!</definedName>
    <definedName name="CSscreedwithpowerfloatandepoxy" localSheetId="1">#REF!</definedName>
    <definedName name="csshade" localSheetId="1">#REF!</definedName>
    <definedName name="CSskimcoat6mm" localSheetId="1">#REF!</definedName>
    <definedName name="csv" localSheetId="1">#REF!</definedName>
    <definedName name="CSwithBRC" localSheetId="1">#REF!</definedName>
    <definedName name="ctmsv" localSheetId="1">#REF!</definedName>
    <definedName name="ctp" localSheetId="1">#REF!</definedName>
    <definedName name="CU_ADJ" localSheetId="1">#REF!</definedName>
    <definedName name="CU_ADJ_MV" localSheetId="1">#REF!</definedName>
    <definedName name="cube" localSheetId="1">#REF!</definedName>
    <definedName name="cube_4" localSheetId="1">#REF!</definedName>
    <definedName name="cube_5" localSheetId="1">#REF!</definedName>
    <definedName name="cuf" localSheetId="1">#REF!</definedName>
    <definedName name="Culvert_Table" localSheetId="1">#REF!</definedName>
    <definedName name="Cum_Int" localSheetId="1">#REF!</definedName>
    <definedName name="CURB_AND_GUTTER" localSheetId="1">#REF!</definedName>
    <definedName name="Curb_and_Gutter_Data" localSheetId="1">#REF!</definedName>
    <definedName name="Curb_Data" localSheetId="1">#REF!</definedName>
    <definedName name="CURBS" localSheetId="1">#REF!</definedName>
    <definedName name="Currency" localSheetId="1">#REF!</definedName>
    <definedName name="current" localSheetId="1">#REF!</definedName>
    <definedName name="Current_Balance_FY2002_Qry" localSheetId="1">#REF!</definedName>
    <definedName name="Current_Valuation_No" localSheetId="1">#REF!</definedName>
    <definedName name="CURRPER" localSheetId="1">#REF!</definedName>
    <definedName name="CURRYR" localSheetId="1">#REF!</definedName>
    <definedName name="curt" localSheetId="1">[28]!curt</definedName>
    <definedName name="CurVals" localSheetId="1">#REF!</definedName>
    <definedName name="CurVar" localSheetId="1">#REF!</definedName>
    <definedName name="CustomDuty" localSheetId="1">#REF!</definedName>
    <definedName name="Customer_deposits_growth_fore" localSheetId="1">#REF!</definedName>
    <definedName name="cutopg" localSheetId="1">#REF!</definedName>
    <definedName name="cuttile" localSheetId="1">#REF!</definedName>
    <definedName name="CV.300" localSheetId="1">#REF!</definedName>
    <definedName name="cviso" localSheetId="1">#REF!</definedName>
    <definedName name="CVL_FAC" localSheetId="1">#REF!</definedName>
    <definedName name="CVV" localSheetId="1">#REF!</definedName>
    <definedName name="cwaervgtbhynjoiuyhjtgvcf" localSheetId="1">#REF!</definedName>
    <definedName name="cWfan" localSheetId="1">#REF!</definedName>
    <definedName name="cxvcvc" localSheetId="1">[28]!cxvcvc</definedName>
    <definedName name="CXZ" localSheetId="1">[28]!CXZ</definedName>
    <definedName name="CY" localSheetId="1">#REF!</definedName>
    <definedName name="czfgbhnd" localSheetId="1">#REF!</definedName>
    <definedName name="czvbxjnkm" localSheetId="1">#REF!</definedName>
    <definedName name="d.elbow" localSheetId="1">#REF!</definedName>
    <definedName name="d.joiner" localSheetId="1">#REF!</definedName>
    <definedName name="d.pipe" localSheetId="1">#REF!</definedName>
    <definedName name="d.rings" localSheetId="1">#REF!</definedName>
    <definedName name="d.shoe" localSheetId="1">#REF!</definedName>
    <definedName name="D_Financial_Charges" localSheetId="1">#REF!</definedName>
    <definedName name="D_SwSO_3" localSheetId="1">#REF!</definedName>
    <definedName name="d_w" localSheetId="1">#REF!</definedName>
    <definedName name="d100m" localSheetId="1">#REF!</definedName>
    <definedName name="d150m" localSheetId="1">#REF!</definedName>
    <definedName name="d25m" localSheetId="1">#REF!</definedName>
    <definedName name="D2DATA" localSheetId="1">#REF!</definedName>
    <definedName name="d32m" localSheetId="1">#REF!</definedName>
    <definedName name="d40m" localSheetId="1">#REF!</definedName>
    <definedName name="d50m" localSheetId="1">#REF!</definedName>
    <definedName name="d65m" localSheetId="1">#REF!</definedName>
    <definedName name="d80m" localSheetId="1">#REF!</definedName>
    <definedName name="DAA" localSheetId="1">[28]!DAA</definedName>
    <definedName name="daav" localSheetId="1">#REF!</definedName>
    <definedName name="dafv" localSheetId="1">#REF!</definedName>
    <definedName name="dagv" localSheetId="1">#REF!</definedName>
    <definedName name="dahu" localSheetId="1">#REF!</definedName>
    <definedName name="Dangerous" localSheetId="1">#REF!</definedName>
    <definedName name="DASAS" localSheetId="1">[28]!DASAS</definedName>
    <definedName name="Dashboard" localSheetId="1">#REF!</definedName>
    <definedName name="DATA_1" localSheetId="1">#REF!</definedName>
    <definedName name="DATA_10" localSheetId="1">#REF!</definedName>
    <definedName name="DATA_11" localSheetId="1">#REF!</definedName>
    <definedName name="DATA_12" localSheetId="1">#REF!</definedName>
    <definedName name="DATA_13" localSheetId="1">#REF!</definedName>
    <definedName name="DATA_14" localSheetId="1">#REF!</definedName>
    <definedName name="DATA_15" localSheetId="1">#REF!</definedName>
    <definedName name="DATA_16" localSheetId="1">#REF!</definedName>
    <definedName name="DATA_17" localSheetId="1">#REF!</definedName>
    <definedName name="DATA_18" localSheetId="1">#REF!</definedName>
    <definedName name="DATA_19" localSheetId="1">#REF!</definedName>
    <definedName name="DATA_2" localSheetId="1">#REF!</definedName>
    <definedName name="DATA_20" localSheetId="1">#REF!</definedName>
    <definedName name="DATA_21" localSheetId="1">#REF!</definedName>
    <definedName name="DATA_22" localSheetId="1">#REF!</definedName>
    <definedName name="DATA_23" localSheetId="1">#REF!</definedName>
    <definedName name="DATA_24" localSheetId="1">#REF!</definedName>
    <definedName name="DATA_25" localSheetId="1">#REF!</definedName>
    <definedName name="DATA_3" localSheetId="1">#REF!</definedName>
    <definedName name="DATA_4" localSheetId="1">#REF!</definedName>
    <definedName name="DATA_5" localSheetId="1">#REF!</definedName>
    <definedName name="DATA_6" localSheetId="1">#REF!</definedName>
    <definedName name="DATA_7" localSheetId="1">#REF!</definedName>
    <definedName name="DATA_8" localSheetId="1">#REF!</definedName>
    <definedName name="DATA_9" localSheetId="1">#REF!</definedName>
    <definedName name="DATA_DATA2_List" localSheetId="1">#REF!</definedName>
    <definedName name="Data04" localSheetId="1">#REF!</definedName>
    <definedName name="Data05" localSheetId="1">#REF!</definedName>
    <definedName name="data1" localSheetId="1" hidden="1">#REF!</definedName>
    <definedName name="data10" localSheetId="1">#REF!</definedName>
    <definedName name="data2" localSheetId="1" hidden="1">#REF!</definedName>
    <definedName name="data3" localSheetId="1" hidden="1">#REF!</definedName>
    <definedName name="data4" localSheetId="1">#REF!</definedName>
    <definedName name="Database_MI" localSheetId="1">#REF!</definedName>
    <definedName name="Database1" localSheetId="1">#REF!</definedName>
    <definedName name="Database2" localSheetId="1">#REF!</definedName>
    <definedName name="DATACHECKED_ELBK" localSheetId="1">#REF!</definedName>
    <definedName name="DATACHECKED_ELEQ" localSheetId="1">#REF!</definedName>
    <definedName name="DATACHECKED_INSTR" localSheetId="1">#REF!</definedName>
    <definedName name="DataFileName" localSheetId="1">#REF!</definedName>
    <definedName name="DataFileName1" localSheetId="1">#REF!</definedName>
    <definedName name="DataFileName2" localSheetId="1">#REF!</definedName>
    <definedName name="DataFilter" localSheetId="1">[153]!DataFilter</definedName>
    <definedName name="DataSort" localSheetId="1">[153]!DataSort</definedName>
    <definedName name="Date_On_Site" localSheetId="1">#REF!</definedName>
    <definedName name="DATECHECKED_ELBK" localSheetId="1">#REF!</definedName>
    <definedName name="DATECHECKED_ELEQ" localSheetId="1">#REF!</definedName>
    <definedName name="DATECHECKED_INSTR" localSheetId="1">#REF!</definedName>
    <definedName name="DateRangeCompMain" localSheetId="1" hidden="1">#REF!</definedName>
    <definedName name="DAYRT97" localSheetId="1">#REF!</definedName>
    <definedName name="DAYRT98" localSheetId="1">#REF!</definedName>
    <definedName name="DAYRTACT" localSheetId="1">#REF!</definedName>
    <definedName name="Daywork" localSheetId="1">#REF!</definedName>
    <definedName name="DB_PRICING" localSheetId="1">#REF!</definedName>
    <definedName name="Dbase1" localSheetId="1">#REF!</definedName>
    <definedName name="Dbase2" localSheetId="1">#REF!</definedName>
    <definedName name="dbf" localSheetId="1">#REF!</definedName>
    <definedName name="dblv" localSheetId="1">#REF!</definedName>
    <definedName name="dbms" localSheetId="1">#REF!</definedName>
    <definedName name="dbsi" localSheetId="1">#REF!</definedName>
    <definedName name="dbv" localSheetId="1">#REF!</definedName>
    <definedName name="dbwb" localSheetId="1">#REF!</definedName>
    <definedName name="dc" localSheetId="1">#REF!</definedName>
    <definedName name="dclad" localSheetId="1">#REF!</definedName>
    <definedName name="Dcode" localSheetId="1">#REF!</definedName>
    <definedName name="DCS_SYS" localSheetId="1">#REF!</definedName>
    <definedName name="ddd" localSheetId="1" hidden="1">#REF!</definedName>
    <definedName name="ddddd" localSheetId="1" hidden="1">#REF!</definedName>
    <definedName name="dddqwd" localSheetId="1">[28]!dddqwd</definedName>
    <definedName name="ddf" localSheetId="1">#REF!</definedName>
    <definedName name="ddffdfd" localSheetId="1" hidden="1">#REF!</definedName>
    <definedName name="DDKKHK" localSheetId="1">[28]!DDKKHK</definedName>
    <definedName name="dds" localSheetId="1">#REF!</definedName>
    <definedName name="ddt" localSheetId="1">#REF!</definedName>
    <definedName name="Dealer_Cost_of_Equity" localSheetId="1">#REF!</definedName>
    <definedName name="dealer_profit" localSheetId="1">#REF!</definedName>
    <definedName name="DealerDisco" localSheetId="1">#REF!</definedName>
    <definedName name="DealerUnits" localSheetId="1">#REF!</definedName>
    <definedName name="debt_interest" localSheetId="1">#REF!</definedName>
    <definedName name="debt_ratio" localSheetId="1">#REF!</definedName>
    <definedName name="Deferred_tax_asset_growth_fore" localSheetId="1">#REF!</definedName>
    <definedName name="Deferred_tax_liability_growth_fore" localSheetId="1">#REF!</definedName>
    <definedName name="deg" localSheetId="1">#REF!</definedName>
    <definedName name="Del_Quote" localSheetId="1">[28]!Del_Quote</definedName>
    <definedName name="demolishexistingstair" localSheetId="1">#REF!</definedName>
    <definedName name="demolishfloor" localSheetId="1">#REF!</definedName>
    <definedName name="demolishwall" localSheetId="1">#REF!</definedName>
    <definedName name="Dep" localSheetId="1">#REF!</definedName>
    <definedName name="Dep_margin_fore" localSheetId="1">#REF!</definedName>
    <definedName name="dep_rate" localSheetId="1">#REF!</definedName>
    <definedName name="Depr" localSheetId="1">#REF!</definedName>
    <definedName name="Depreciation" localSheetId="1">#REF!</definedName>
    <definedName name="Depreciation_fore" localSheetId="1">#REF!</definedName>
    <definedName name="DeptEarnsSumm" localSheetId="1">#REF!</definedName>
    <definedName name="DeptEarnsSumm2" localSheetId="1">#REF!</definedName>
    <definedName name="Des" localSheetId="1">#REF!</definedName>
    <definedName name="Desc01" localSheetId="1">#REF!</definedName>
    <definedName name="Desc02" localSheetId="1">#REF!</definedName>
    <definedName name="designed" localSheetId="1">#REF!</definedName>
    <definedName name="DesRatio" localSheetId="1">#REF!</definedName>
    <definedName name="DESUP_HTRS" localSheetId="1">#REF!</definedName>
    <definedName name="Detail" localSheetId="1">#REF!</definedName>
    <definedName name="DETAIL_TOT" localSheetId="1">#REF!</definedName>
    <definedName name="Details" localSheetId="1">#REF!</definedName>
    <definedName name="dett" localSheetId="1">#REF!</definedName>
    <definedName name="dettt" localSheetId="1">#REF!</definedName>
    <definedName name="Dewatering_Shoring" localSheetId="1">#REF!</definedName>
    <definedName name="dewghjuyidu" localSheetId="1">#REF!</definedName>
    <definedName name="dfcoil" localSheetId="1">#REF!</definedName>
    <definedName name="dfcu" localSheetId="1">#REF!</definedName>
    <definedName name="dfdf" localSheetId="1">#REF!,#REF!</definedName>
    <definedName name="DFDFGFHJ6ERTGFHHTJ" localSheetId="1">#REF!</definedName>
    <definedName name="dfdgdf" localSheetId="1">#REF!</definedName>
    <definedName name="dffgg" localSheetId="1">#REF!</definedName>
    <definedName name="dfg" localSheetId="1">#REF!</definedName>
    <definedName name="dfgh" localSheetId="1">#REF!</definedName>
    <definedName name="dfseeeeeee" localSheetId="1">[28]!dfseeeeeee</definedName>
    <definedName name="dfseera" localSheetId="1">#REF!</definedName>
    <definedName name="DFSFSFS" localSheetId="1">#REF!</definedName>
    <definedName name="dfsgfsdg144243" localSheetId="1" hidden="1">#REF!</definedName>
    <definedName name="dfshfdjhfjds" localSheetId="1">#REF!</definedName>
    <definedName name="dftjjjjjj" localSheetId="1">[28]!dftjjjjjj</definedName>
    <definedName name="dg" localSheetId="1">#REF!</definedName>
    <definedName name="dgfsahjkl" localSheetId="1">#REF!</definedName>
    <definedName name="dggrr" localSheetId="1">[28]!dggrr</definedName>
    <definedName name="dghht" localSheetId="1">[28]!dghht</definedName>
    <definedName name="dgs" localSheetId="1">#REF!</definedName>
    <definedName name="dhbfn" localSheetId="1">#REF!</definedName>
    <definedName name="dhdpe" localSheetId="1">#REF!</definedName>
    <definedName name="diameter" localSheetId="1">#REF!</definedName>
    <definedName name="diaphragm" localSheetId="1">#REF!</definedName>
    <definedName name="Diaphragm_Wall" localSheetId="1">#REF!</definedName>
    <definedName name="dicnt" localSheetId="1">#REF!</definedName>
    <definedName name="dif" localSheetId="1">#REF!</definedName>
    <definedName name="diff" localSheetId="1">#REF!</definedName>
    <definedName name="DIG.100" localSheetId="1">#REF!</definedName>
    <definedName name="DIG.125" localSheetId="1">#REF!</definedName>
    <definedName name="DIG.150" localSheetId="1">#REF!</definedName>
    <definedName name="DIG.200" localSheetId="1">#REF!</definedName>
    <definedName name="DIG.250" localSheetId="1">#REF!</definedName>
    <definedName name="DIG.300" localSheetId="1">#REF!</definedName>
    <definedName name="DIG.65" localSheetId="1">#REF!</definedName>
    <definedName name="DIG.80" localSheetId="1">#REF!</definedName>
    <definedName name="dil" localSheetId="1">#REF!</definedName>
    <definedName name="dimension" localSheetId="1">#REF!</definedName>
    <definedName name="dins" localSheetId="1">#REF!</definedName>
    <definedName name="dins15" localSheetId="1">#REF!</definedName>
    <definedName name="dins25" localSheetId="1">#REF!</definedName>
    <definedName name="DIRECT_BURIAL" localSheetId="1">#REF!</definedName>
    <definedName name="direct_cost" localSheetId="1">#REF!</definedName>
    <definedName name="directionalarrow" localSheetId="1">#REF!</definedName>
    <definedName name="DirectTotal" localSheetId="1">#REF!</definedName>
    <definedName name="DISC_2" localSheetId="1">#REF!</definedName>
    <definedName name="Discfact" localSheetId="1">#REF!</definedName>
    <definedName name="dischiller" localSheetId="1">#REF!</definedName>
    <definedName name="DiscoResi" localSheetId="1">#REF!</definedName>
    <definedName name="Discount" localSheetId="1" hidden="1">#REF!</definedName>
    <definedName name="DiscRep" localSheetId="1">#REF!</definedName>
    <definedName name="Discription" localSheetId="1">#REF!</definedName>
    <definedName name="disct" localSheetId="1">#REF!</definedName>
    <definedName name="display_area_2" localSheetId="1" hidden="1">#REF!</definedName>
    <definedName name="Disposal" localSheetId="1">#REF!</definedName>
    <definedName name="dispump" localSheetId="1">#REF!</definedName>
    <definedName name="DISSA" localSheetId="1">#REF!</definedName>
    <definedName name="District" localSheetId="1">#REF!</definedName>
    <definedName name="Diversity_Factors" localSheetId="1">#REF!</definedName>
    <definedName name="dja" localSheetId="1">#REF!</definedName>
    <definedName name="dk" localSheetId="1">#REF!</definedName>
    <definedName name="DKIGU" localSheetId="1">#REF!</definedName>
    <definedName name="DLFPL1" localSheetId="1">#REF!</definedName>
    <definedName name="DlrEscRate" localSheetId="1">#REF!</definedName>
    <definedName name="DLX" localSheetId="1">#REF!</definedName>
    <definedName name="DM" localSheetId="1">#REF!</definedName>
    <definedName name="DMRC_TOTA" localSheetId="1">#REF!</definedName>
    <definedName name="DMRC_TOTAL" localSheetId="1">#REF!</definedName>
    <definedName name="dmv" localSheetId="1">#REF!</definedName>
    <definedName name="DnA_fore" localSheetId="1">#REF!</definedName>
    <definedName name="DnA_growth_fore" localSheetId="1">#REF!</definedName>
    <definedName name="dngshfdzg" localSheetId="1">#REF!</definedName>
    <definedName name="doa" localSheetId="1">#REF!</definedName>
    <definedName name="Doc_Hrs" localSheetId="1">#REF!</definedName>
    <definedName name="docu" localSheetId="1">#REF!</definedName>
    <definedName name="donn1" localSheetId="1">#REF!</definedName>
    <definedName name="donn2" localSheetId="1">#REF!</definedName>
    <definedName name="door" localSheetId="1">#REF!</definedName>
    <definedName name="door.closer" localSheetId="1">#REF!</definedName>
    <definedName name="DOOR_CODE" localSheetId="1">#REF!</definedName>
    <definedName name="Door_etc" localSheetId="1">#REF!</definedName>
    <definedName name="DOOR_TYPE" localSheetId="1">#REF!</definedName>
    <definedName name="dp" localSheetId="1">#REF!</definedName>
    <definedName name="dP_INST" localSheetId="1">#REF!</definedName>
    <definedName name="DPDF" localSheetId="1">#REF!</definedName>
    <definedName name="dpe" localSheetId="1">#REF!</definedName>
    <definedName name="dpp" localSheetId="1">#REF!</definedName>
    <definedName name="dppr10" localSheetId="1">#REF!</definedName>
    <definedName name="dppr20" localSheetId="1">#REF!</definedName>
    <definedName name="Dpvc10110" localSheetId="1">#REF!</definedName>
    <definedName name="Dpvc10160" localSheetId="1">#REF!</definedName>
    <definedName name="Dpvc10225" localSheetId="1">#REF!</definedName>
    <definedName name="Dpvc1032" localSheetId="1">#REF!</definedName>
    <definedName name="Dpvc1040" localSheetId="1">#REF!</definedName>
    <definedName name="Dpvc1050" localSheetId="1">#REF!</definedName>
    <definedName name="Dpvc1063" localSheetId="1">#REF!</definedName>
    <definedName name="Dpvc1075" localSheetId="1">#REF!</definedName>
    <definedName name="Dpvc1090" localSheetId="1">#REF!</definedName>
    <definedName name="Dpvc4110" localSheetId="1">#REF!</definedName>
    <definedName name="Dpvc450" localSheetId="1">#REF!</definedName>
    <definedName name="Dpvc463" localSheetId="1">#REF!</definedName>
    <definedName name="Dpvc475" localSheetId="1">#REF!</definedName>
    <definedName name="Dpvc490" localSheetId="1">#REF!</definedName>
    <definedName name="Dpvc6110" localSheetId="1">#REF!</definedName>
    <definedName name="Dpvc6160" localSheetId="1">#REF!</definedName>
    <definedName name="Dpvc6225" localSheetId="1">#REF!</definedName>
    <definedName name="Dpvc632" localSheetId="1">#REF!</definedName>
    <definedName name="Dpvc640" localSheetId="1">#REF!</definedName>
    <definedName name="Dpvc650" localSheetId="1">#REF!</definedName>
    <definedName name="Dpvc663" localSheetId="1">#REF!</definedName>
    <definedName name="Dpvc675" localSheetId="1">#REF!</definedName>
    <definedName name="Dpvc690" localSheetId="1">#REF!</definedName>
    <definedName name="dq" localSheetId="1">#REF!</definedName>
    <definedName name="Dr_rate" localSheetId="1">#REF!</definedName>
    <definedName name="Dr_sch" localSheetId="1">#REF!</definedName>
    <definedName name="dra" localSheetId="1">#REF!</definedName>
    <definedName name="DRAIN_CORP_PARK" localSheetId="1">#REF!</definedName>
    <definedName name="DRAIN_TOWN_PARK" localSheetId="1">#REF!</definedName>
    <definedName name="drain_trap" localSheetId="1">#REF!</definedName>
    <definedName name="DRAINAGE" localSheetId="1">#REF!</definedName>
    <definedName name="Drainage_system" localSheetId="1">#REF!</definedName>
    <definedName name="draper1" localSheetId="1">#REF!</definedName>
    <definedName name="draper2" localSheetId="1">#REF!</definedName>
    <definedName name="draper3" localSheetId="1">#REF!</definedName>
    <definedName name="draper4" localSheetId="1">#REF!</definedName>
    <definedName name="draper5" localSheetId="1">#REF!</definedName>
    <definedName name="draper6" localSheetId="1">#REF!</definedName>
    <definedName name="DRATE" localSheetId="1">#REF!</definedName>
    <definedName name="DRcode" localSheetId="1">#REF!</definedName>
    <definedName name="Drilled_Pier_Data" localSheetId="1">#REF!</definedName>
    <definedName name="DRILLED_PIERS" localSheetId="1">#REF!</definedName>
    <definedName name="drnh" localSheetId="1">#REF!</definedName>
    <definedName name="drop1" localSheetId="1">#REF!</definedName>
    <definedName name="drop2" localSheetId="1">#REF!</definedName>
    <definedName name="dropA10" localSheetId="1">#REF!</definedName>
    <definedName name="dropA10_4" localSheetId="1">#REF!</definedName>
    <definedName name="dropA10_5" localSheetId="1">#REF!</definedName>
    <definedName name="dropA8" localSheetId="1">#REF!</definedName>
    <definedName name="dropA8_4" localSheetId="1">#REF!</definedName>
    <definedName name="dropA8_5" localSheetId="1">#REF!</definedName>
    <definedName name="Drwg_No." localSheetId="1">#REF!</definedName>
    <definedName name="drywall" localSheetId="1">#REF!</definedName>
    <definedName name="drywallwithinsulation" localSheetId="1">#REF!</definedName>
    <definedName name="dsafadsfcafds" localSheetId="1">#REF!</definedName>
    <definedName name="dsbfg" localSheetId="1">#REF!</definedName>
    <definedName name="dsc" localSheetId="1">#REF!</definedName>
    <definedName name="dsd" localSheetId="1">#REF!</definedName>
    <definedName name="DSDADSDA" localSheetId="1">[28]!DSDADSDA</definedName>
    <definedName name="dsdasff" localSheetId="1">#REF!</definedName>
    <definedName name="dsDataSet" localSheetId="1">#REF!</definedName>
    <definedName name="dsf" localSheetId="1">#REF!</definedName>
    <definedName name="dsfasfgssga" localSheetId="1">#REF!</definedName>
    <definedName name="dsfgdfgd" localSheetId="1">#REF!</definedName>
    <definedName name="DSO_dist_lkup" localSheetId="1">#REF!</definedName>
    <definedName name="dspi" localSheetId="1">#REF!</definedName>
    <definedName name="dsrax" localSheetId="1">#REF!</definedName>
    <definedName name="dss" localSheetId="1">#REF!</definedName>
    <definedName name="dsurchrge" localSheetId="1">#REF!</definedName>
    <definedName name="dt" localSheetId="1" hidden="1">#REF!</definedName>
    <definedName name="DTCount" localSheetId="1">'[333]File Settings'!#REF!</definedName>
    <definedName name="dtpp" localSheetId="1">#REF!</definedName>
    <definedName name="DU_2S" localSheetId="1">#REF!</definedName>
    <definedName name="dual_plate_check" localSheetId="1">#REF!</definedName>
    <definedName name="DUCT" localSheetId="1">#REF!</definedName>
    <definedName name="DUCT_1" localSheetId="1">#REF!</definedName>
    <definedName name="DUMP" localSheetId="1">#REF!</definedName>
    <definedName name="dup" localSheetId="1">'[331]Cost Sheet'!#REF!</definedName>
    <definedName name="duplex_strainer" localSheetId="1">#REF!</definedName>
    <definedName name="dura3" localSheetId="1">#REF!</definedName>
    <definedName name="dura5" localSheetId="1">#REF!</definedName>
    <definedName name="dura7" localSheetId="1">#REF!</definedName>
    <definedName name="duraclear" localSheetId="1">#REF!</definedName>
    <definedName name="duraem" localSheetId="1">#REF!</definedName>
    <definedName name="duraplast1" localSheetId="1">#REF!</definedName>
    <definedName name="duraplast2" localSheetId="1">#REF!</definedName>
    <definedName name="durapu" localSheetId="1">#REF!</definedName>
    <definedName name="dutcab" localSheetId="1">#REF!</definedName>
    <definedName name="Duty" localSheetId="1">#REF!</definedName>
    <definedName name="duty1" localSheetId="1">#REF!</definedName>
    <definedName name="duty10" localSheetId="1">#REF!</definedName>
    <definedName name="duty15" localSheetId="1">#REF!</definedName>
    <definedName name="duty21" localSheetId="1">#REF!</definedName>
    <definedName name="duty25" localSheetId="1">#REF!</definedName>
    <definedName name="duty5" localSheetId="1">#REF!</definedName>
    <definedName name="duty6" localSheetId="1">#REF!</definedName>
    <definedName name="DUTYFPL1" localSheetId="1">#REF!</definedName>
    <definedName name="dv" localSheetId="1">'[331]Cost Sheet'!#REF!</definedName>
    <definedName name="DW" localSheetId="1">#REF!</definedName>
    <definedName name="DW015.2.1" localSheetId="1">#REF!</definedName>
    <definedName name="dwd" localSheetId="1">#REF!</definedName>
    <definedName name="DWG" localSheetId="1">#REF!</definedName>
    <definedName name="e___0" localSheetId="1">#REF!</definedName>
    <definedName name="E_Infrastructure_Cost" localSheetId="1">#REF!</definedName>
    <definedName name="e45x100" localSheetId="1">#REF!</definedName>
    <definedName name="e45x125" localSheetId="1">#REF!</definedName>
    <definedName name="e45x150" localSheetId="1">#REF!</definedName>
    <definedName name="e45x20" localSheetId="1">#REF!</definedName>
    <definedName name="e45x225" localSheetId="1">#REF!</definedName>
    <definedName name="e45x25" localSheetId="1">#REF!</definedName>
    <definedName name="e45x280" localSheetId="1">#REF!</definedName>
    <definedName name="e45x32" localSheetId="1">#REF!</definedName>
    <definedName name="e45x40" localSheetId="1">#REF!</definedName>
    <definedName name="e45x50" localSheetId="1">#REF!</definedName>
    <definedName name="e45x65" localSheetId="1">#REF!</definedName>
    <definedName name="e45x80" localSheetId="1">#REF!</definedName>
    <definedName name="e45x90" localSheetId="1">#REF!</definedName>
    <definedName name="e90x100" localSheetId="1">#REF!</definedName>
    <definedName name="e90x125" localSheetId="1">#REF!</definedName>
    <definedName name="e90x150" localSheetId="1">#REF!</definedName>
    <definedName name="e90x20" localSheetId="1">#REF!</definedName>
    <definedName name="e90x225" localSheetId="1">#REF!</definedName>
    <definedName name="e90x25" localSheetId="1">#REF!</definedName>
    <definedName name="e90x280" localSheetId="1">#REF!</definedName>
    <definedName name="e90x32" localSheetId="1">#REF!</definedName>
    <definedName name="e90x40" localSheetId="1">#REF!</definedName>
    <definedName name="e90x50" localSheetId="1">#REF!</definedName>
    <definedName name="e90x65" localSheetId="1">#REF!</definedName>
    <definedName name="e90x80" localSheetId="1">#REF!</definedName>
    <definedName name="e90x90" localSheetId="1">#REF!</definedName>
    <definedName name="earthwk" localSheetId="1">#REF!</definedName>
    <definedName name="earthwork" localSheetId="1">#REF!</definedName>
    <definedName name="earthwork_utility" localSheetId="1">#REF!</definedName>
    <definedName name="easiplaster" localSheetId="1">#REF!</definedName>
    <definedName name="EASTFCST" localSheetId="1">#REF!</definedName>
    <definedName name="EBIT" localSheetId="1">#REF!</definedName>
    <definedName name="EBIT_fore" localSheetId="1">#REF!</definedName>
    <definedName name="EBIT_margin_fore" localSheetId="1">#REF!</definedName>
    <definedName name="EBITA_fore" localSheetId="1">#REF!</definedName>
    <definedName name="EBITDA_fore" localSheetId="1">#REF!</definedName>
    <definedName name="EBITDA_margin_fore" localSheetId="1">#REF!</definedName>
    <definedName name="ebms" localSheetId="1">#REF!</definedName>
    <definedName name="ebmsdis" localSheetId="1">#REF!</definedName>
    <definedName name="ecd" localSheetId="1">#REF!</definedName>
    <definedName name="eclipse" localSheetId="1">#REF!</definedName>
    <definedName name="edb150a" localSheetId="1">#REF!</definedName>
    <definedName name="edb150b" localSheetId="1">#REF!</definedName>
    <definedName name="edge" localSheetId="1">#REF!</definedName>
    <definedName name="eec___0" localSheetId="1">#REF!</definedName>
    <definedName name="eeye5y" localSheetId="1">#REF!</definedName>
    <definedName name="efeco" localSheetId="1">#REF!</definedName>
    <definedName name="efrca1" localSheetId="1">#REF!</definedName>
    <definedName name="efrca2" localSheetId="1">#REF!</definedName>
    <definedName name="efrca3" localSheetId="1">#REF!</definedName>
    <definedName name="efrcd" localSheetId="1">#REF!</definedName>
    <definedName name="EFTR2" localSheetId="1">#REF!</definedName>
    <definedName name="efweatjery7r5" localSheetId="1">#REF!</definedName>
    <definedName name="EFWEFWEFEF" localSheetId="1">[28]!EFWEFWEFEF</definedName>
    <definedName name="EG.1" localSheetId="1">#REF!</definedName>
    <definedName name="EG.2" localSheetId="1">#REF!</definedName>
    <definedName name="EG.3" localSheetId="1">#REF!</definedName>
    <definedName name="EG.4" localSheetId="1">#REF!</definedName>
    <definedName name="EG.5" localSheetId="1">#REF!</definedName>
    <definedName name="EG.6" localSheetId="1">#REF!</definedName>
    <definedName name="EG.7" localSheetId="1">#REF!</definedName>
    <definedName name="EG.8" localSheetId="1">#REF!</definedName>
    <definedName name="EIC_10" localSheetId="1">#REF!</definedName>
    <definedName name="EIC_9" localSheetId="1">#REF!</definedName>
    <definedName name="el.pvc20" localSheetId="1">#REF!</definedName>
    <definedName name="el.pvc25" localSheetId="1">#REF!</definedName>
    <definedName name="el.pvc30" localSheetId="1">#REF!</definedName>
    <definedName name="el.pvc37" localSheetId="1">#REF!</definedName>
    <definedName name="el.pvc50" localSheetId="1">#REF!</definedName>
    <definedName name="elast940" localSheetId="1">#REF!</definedName>
    <definedName name="elastar" localSheetId="1">#REF!</definedName>
    <definedName name="elastsup" localSheetId="1">#REF!</definedName>
    <definedName name="ELBLK_REMARKS" localSheetId="1">#REF!</definedName>
    <definedName name="ELEC_INSTR" localSheetId="1">#REF!</definedName>
    <definedName name="ElectricityWater" localSheetId="1">#REF!</definedName>
    <definedName name="ElecWaterCharge" localSheetId="1">#REF!</definedName>
    <definedName name="elegan" localSheetId="1">#REF!</definedName>
    <definedName name="elem" localSheetId="1">#REF!</definedName>
    <definedName name="ELEMENT__Sanitary_System___0" localSheetId="1">#REF!</definedName>
    <definedName name="elemtotal" localSheetId="1">#REF!</definedName>
    <definedName name="ELEQ_REMARKS" localSheetId="1">#REF!</definedName>
    <definedName name="elpvc12" localSheetId="1">#REF!</definedName>
    <definedName name="em.primer" localSheetId="1">#REF!</definedName>
    <definedName name="Email" localSheetId="1">#REF!</definedName>
    <definedName name="EMB_METAL_COND" localSheetId="1">#REF!</definedName>
    <definedName name="EMDB" localSheetId="1">#REF!</definedName>
    <definedName name="emulsionpaint" localSheetId="1">#REF!</definedName>
    <definedName name="enamel" localSheetId="1">#REF!</definedName>
    <definedName name="end" localSheetId="1">#REF!</definedName>
    <definedName name="Eng_Hrs" localSheetId="1">#REF!</definedName>
    <definedName name="Eng_Rev" localSheetId="1">#REF!</definedName>
    <definedName name="Engineer" localSheetId="1">#REF!</definedName>
    <definedName name="Enter_Mark_Up" localSheetId="1">#REF!</definedName>
    <definedName name="Entity3Adj" localSheetId="1">#REF!</definedName>
    <definedName name="entrencegate" localSheetId="1">#REF!</definedName>
    <definedName name="ENVIRONMENTAL" localSheetId="1">#REF!</definedName>
    <definedName name="EnvironmentSafety" localSheetId="1">#REF!</definedName>
    <definedName name="EOL" localSheetId="1">#REF!</definedName>
    <definedName name="epmis" localSheetId="1">#REF!</definedName>
    <definedName name="epoxypaint" localSheetId="1">#REF!</definedName>
    <definedName name="EPS" localSheetId="1">#REF!</definedName>
    <definedName name="eqmis" localSheetId="1">#REF!</definedName>
    <definedName name="equip" localSheetId="1">#REF!</definedName>
    <definedName name="EQUIP70_CITY" localSheetId="1">#REF!</definedName>
    <definedName name="EQUIP70_ESC" localSheetId="1">#REF!</definedName>
    <definedName name="EQUIP70_HRS" localSheetId="1">#REF!</definedName>
    <definedName name="EQUIP70_LAB" localSheetId="1">#REF!</definedName>
    <definedName name="EQUIP70_MAT" localSheetId="1">#REF!</definedName>
    <definedName name="EQUIP70_OLD_CITY" localSheetId="1">#REF!</definedName>
    <definedName name="EQUIP70_OLD_ESC" localSheetId="1">#REF!</definedName>
    <definedName name="EQUIP70_OLD_PROD" localSheetId="1">#REF!</definedName>
    <definedName name="EQUIP70_OLD_WAGE" localSheetId="1">#REF!</definedName>
    <definedName name="EQUIP70_PROD" localSheetId="1">#REF!</definedName>
    <definedName name="EQUIP70_SC" localSheetId="1">#REF!</definedName>
    <definedName name="EQUIP70_SCHRS" localSheetId="1">#REF!</definedName>
    <definedName name="EQUIP70_TOT" localSheetId="1">#REF!</definedName>
    <definedName name="EQUIP70_WAGE" localSheetId="1">#REF!</definedName>
    <definedName name="Equipment" localSheetId="1">#REF!</definedName>
    <definedName name="Equipments_Tools" localSheetId="1">#REF!</definedName>
    <definedName name="EquipmentTool" localSheetId="1">#REF!</definedName>
    <definedName name="equity_ratio" localSheetId="1">#REF!</definedName>
    <definedName name="erere" localSheetId="1">#REF!</definedName>
    <definedName name="ergqeh" localSheetId="1" hidden="1">#REF!</definedName>
    <definedName name="ERGRG" localSheetId="1" hidden="1">#REF!</definedName>
    <definedName name="erqfdaf" localSheetId="1">#REF!</definedName>
    <definedName name="erre" localSheetId="1" hidden="1">#REF!</definedName>
    <definedName name="ERRRT" localSheetId="1">#REF!</definedName>
    <definedName name="erwe" localSheetId="1">#REF!</definedName>
    <definedName name="eryu" localSheetId="1">#REF!</definedName>
    <definedName name="esc" localSheetId="1">#REF!</definedName>
    <definedName name="ESC_CABLE" localSheetId="1">#REF!</definedName>
    <definedName name="ESC_CNTL_VLVES" localSheetId="1">#REF!</definedName>
    <definedName name="ESC_COND" localSheetId="1">#REF!</definedName>
    <definedName name="ESC_DB" localSheetId="1">#REF!</definedName>
    <definedName name="ESC_OTHER" localSheetId="1">#REF!</definedName>
    <definedName name="ESC_TRAY" localSheetId="1">#REF!</definedName>
    <definedName name="EST_DATA" localSheetId="1">#REF!</definedName>
    <definedName name="EstimateType" localSheetId="1">#REF!</definedName>
    <definedName name="Eur_MFG" localSheetId="1">#REF!</definedName>
    <definedName name="Eur_SD" localSheetId="1">#REF!</definedName>
    <definedName name="euro_2" localSheetId="1">#REF!</definedName>
    <definedName name="euus" localSheetId="1">#REF!</definedName>
    <definedName name="ev" localSheetId="1">#REF!</definedName>
    <definedName name="EVMG" localSheetId="1">#REF!</definedName>
    <definedName name="ewfrytsudiuof" localSheetId="1">#REF!</definedName>
    <definedName name="ex" localSheetId="1">#REF!</definedName>
    <definedName name="ex_joint" localSheetId="1">#REF!</definedName>
    <definedName name="exc2m" localSheetId="1">#REF!</definedName>
    <definedName name="exc4m" localSheetId="1">#REF!</definedName>
    <definedName name="exc6m" localSheetId="1">#REF!</definedName>
    <definedName name="exc8m" localSheetId="1">#REF!</definedName>
    <definedName name="excacateonly" localSheetId="1">#REF!</definedName>
    <definedName name="excavationremoval" localSheetId="1">#REF!</definedName>
    <definedName name="EXCEL" localSheetId="1">#REF!</definedName>
    <definedName name="Excel_BuiltIn__FilterDatabase_1_1" localSheetId="1">#REF!</definedName>
    <definedName name="Excel_BuiltIn__FilterDatabase_10" localSheetId="1">#REF!</definedName>
    <definedName name="Excel_BuiltIn__FilterDatabase_10_1" localSheetId="1">#REF!</definedName>
    <definedName name="Excel_BuiltIn__FilterDatabase_13" localSheetId="1">#REF!</definedName>
    <definedName name="Excel_BuiltIn__FilterDatabase_13_1" localSheetId="1">#REF!</definedName>
    <definedName name="Excel_BuiltIn__FilterDatabase_2_3" localSheetId="1">#REF!</definedName>
    <definedName name="Excel_BuiltIn__FilterDatabase_3" localSheetId="1">#REF!</definedName>
    <definedName name="Excel_BuiltIn__FilterDatabase_3_3" localSheetId="1">#REF!</definedName>
    <definedName name="Excel_BuiltIn__FilterDatabase_4" localSheetId="1">#REF!</definedName>
    <definedName name="Excel_BuiltIn__FilterDatabase_5" localSheetId="1">#REF!</definedName>
    <definedName name="Excel_BuiltIn__FilterDatabase_5_1" localSheetId="1">#REF!</definedName>
    <definedName name="Excel_BuiltIn__FilterDatabase_6" localSheetId="1">#REF!</definedName>
    <definedName name="Excel_BuiltIn__FilterDatabase_6_1" localSheetId="1">#REF!</definedName>
    <definedName name="Excel_BuiltIn_Criteria" localSheetId="1">#REF!</definedName>
    <definedName name="Excel_BuiltIn_Database" localSheetId="1">#REF!</definedName>
    <definedName name="Excel_BuiltIn_Extract" localSheetId="1">#REF!</definedName>
    <definedName name="Excel_BuiltIn_Print_Area_0___0___0" localSheetId="1">#REF!</definedName>
    <definedName name="Excel_BuiltIn_Print_Area_0___11" localSheetId="1">#REF!</definedName>
    <definedName name="Excel_BuiltIn_Print_Area_0___12" localSheetId="1">#REF!</definedName>
    <definedName name="Excel_BuiltIn_Print_Area_0___13" localSheetId="1">#REF!</definedName>
    <definedName name="Excel_BuiltIn_Print_Area_0___14" localSheetId="1">#REF!</definedName>
    <definedName name="Excel_BuiltIn_Print_Area_0___15" localSheetId="1">#REF!</definedName>
    <definedName name="Excel_BuiltIn_Print_Area_0___16" localSheetId="1">#REF!</definedName>
    <definedName name="Excel_BuiltIn_Print_Area_0___8" localSheetId="1">#REF!</definedName>
    <definedName name="Excel_BuiltIn_Print_Area_0___9" localSheetId="1">#REF!</definedName>
    <definedName name="Excel_BuiltIn_Print_Area_1_1___0___0" localSheetId="1">#REF!</definedName>
    <definedName name="Excel_BuiltIn_Print_Area_1_1_1_1" localSheetId="1">#REF!</definedName>
    <definedName name="Excel_BuiltIn_Print_Area_1_1_1_1_1" localSheetId="1">#REF!</definedName>
    <definedName name="Excel_BuiltIn_Print_Area_1_1_1_1_1_1_1_1_1" localSheetId="1">#REF!</definedName>
    <definedName name="Excel_BuiltIn_Print_Area_1_1_1_1_1_1_1_1_1_7" localSheetId="1">#REF!</definedName>
    <definedName name="Excel_BuiltIn_Print_Area_1_1_1_1_1_1_1_1_7" localSheetId="1">#REF!</definedName>
    <definedName name="Excel_BuiltIn_Print_Area_1_1_1_1_1_1_1_7" localSheetId="1">#REF!</definedName>
    <definedName name="Excel_BuiltIn_Print_Area_1_1_1_1_1_7" localSheetId="1">#REF!</definedName>
    <definedName name="Excel_BuiltIn_Print_Area_1_1_1_1_7" localSheetId="1">#REF!</definedName>
    <definedName name="Excel_BuiltIn_Print_Area_1_1_4" localSheetId="1">#REF!</definedName>
    <definedName name="Excel_BuiltIn_Print_Area_1_1_7" localSheetId="1">#REF!</definedName>
    <definedName name="Excel_BuiltIn_Print_Area_1_2" localSheetId="1">#REF!</definedName>
    <definedName name="Excel_BuiltIn_Print_Area_1_3" localSheetId="1">#REF!</definedName>
    <definedName name="Excel_BuiltIn_Print_Area_1_4" localSheetId="1">#REF!</definedName>
    <definedName name="Excel_BuiltIn_Print_Area_10_1_1_4" localSheetId="1">#REF!</definedName>
    <definedName name="Excel_BuiltIn_Print_Area_11" localSheetId="1">#REF!</definedName>
    <definedName name="Excel_BuiltIn_Print_Area_11_1_1_1_1" localSheetId="1">#REF!</definedName>
    <definedName name="Excel_BuiltIn_Print_Area_11_1_1_1_1_1" localSheetId="1">#REF!</definedName>
    <definedName name="Excel_BuiltIn_Print_Area_11_1_1_1_1_1_1" localSheetId="1">#REF!</definedName>
    <definedName name="Excel_BuiltIn_Print_Area_11_1_4" localSheetId="1">#REF!</definedName>
    <definedName name="Excel_BuiltIn_Print_Area_11_1_7" localSheetId="1">#REF!</definedName>
    <definedName name="Excel_BuiltIn_Print_Area_12" localSheetId="1">#REF!</definedName>
    <definedName name="Excel_BuiltIn_Print_Area_12_2" localSheetId="1">#REF!</definedName>
    <definedName name="Excel_BuiltIn_Print_Area_12_2_1" localSheetId="1">#REF!</definedName>
    <definedName name="Excel_BuiltIn_Print_Area_12_3" localSheetId="1">#REF!</definedName>
    <definedName name="Excel_BuiltIn_Print_Area_12_4" localSheetId="1">#REF!</definedName>
    <definedName name="Excel_BuiltIn_Print_Area_13_1_1_1_1_1_1" localSheetId="1">#REF!</definedName>
    <definedName name="Excel_BuiltIn_Print_Area_13_1_1_1_1_1_1_1" localSheetId="1">#REF!</definedName>
    <definedName name="Excel_BuiltIn_Print_Area_13_1_1_1_1_1_1_1_1" localSheetId="1">#REF!</definedName>
    <definedName name="Excel_BuiltIn_Print_Area_13_1_1_1_1_1_1_1_1_1" localSheetId="1">#REF!</definedName>
    <definedName name="Excel_BuiltIn_Print_Area_13_2" localSheetId="1">#REF!</definedName>
    <definedName name="Excel_BuiltIn_Print_Area_13_2_1" localSheetId="1">#REF!</definedName>
    <definedName name="Excel_BuiltIn_Print_Area_13_3" localSheetId="1">#REF!</definedName>
    <definedName name="Excel_BuiltIn_Print_Area_13_4" localSheetId="1">#REF!</definedName>
    <definedName name="Excel_BuiltIn_Print_Area_14_1_1_1" localSheetId="1">#REF!</definedName>
    <definedName name="Excel_BuiltIn_Print_Area_14_1_1_1_1" localSheetId="1">#REF!</definedName>
    <definedName name="Excel_BuiltIn_Print_Area_14_1_1_1_1_1" localSheetId="1">#REF!</definedName>
    <definedName name="Excel_BuiltIn_Print_Area_14_1_1_1_1_1_1" localSheetId="1">#REF!</definedName>
    <definedName name="Excel_BuiltIn_Print_Area_14_1_1_1_1_1_1_1" localSheetId="1">#REF!</definedName>
    <definedName name="Excel_BuiltIn_Print_Area_14_2" localSheetId="1">#REF!</definedName>
    <definedName name="Excel_BuiltIn_Print_Area_14_3" localSheetId="1">#REF!</definedName>
    <definedName name="Excel_BuiltIn_Print_Area_14_4" localSheetId="1">#REF!</definedName>
    <definedName name="Excel_BuiltIn_Print_Area_15_1" localSheetId="1">#REF!</definedName>
    <definedName name="Excel_BuiltIn_Print_Area_15_1_1" localSheetId="1">#REF!</definedName>
    <definedName name="Excel_BuiltIn_Print_Area_15_1_1_1_1_1_1_1_1" localSheetId="1">#REF!</definedName>
    <definedName name="Excel_BuiltIn_Print_Area_15_1_1_1_1_1_1_1_1_1" localSheetId="1">#REF!</definedName>
    <definedName name="Excel_BuiltIn_Print_Area_16_1_1_1_1" localSheetId="1">#REF!</definedName>
    <definedName name="Excel_BuiltIn_Print_Area_16_1_1_1_1_1" localSheetId="1">#REF!</definedName>
    <definedName name="Excel_BuiltIn_Print_Area_16_1_1_1_1_1_1" localSheetId="1">#REF!</definedName>
    <definedName name="Excel_BuiltIn_Print_Area_16_1_1_1_1_1_1_1" localSheetId="1">#REF!</definedName>
    <definedName name="Excel_BuiltIn_Print_Area_16_1_1_1_1_1_1_1_1" localSheetId="1">#REF!</definedName>
    <definedName name="Excel_BuiltIn_Print_Area_16_1_1_1_1_1_1_1_1_1" localSheetId="1">#REF!</definedName>
    <definedName name="Excel_BuiltIn_Print_Area_16_1_1_1_1_1_1_1_1_1_1" localSheetId="1">#REF!</definedName>
    <definedName name="Excel_BuiltIn_Print_Area_17_1_1_1" localSheetId="1">#REF!</definedName>
    <definedName name="Excel_BuiltIn_Print_Area_17_1_1_1_1" localSheetId="1">#REF!</definedName>
    <definedName name="Excel_BuiltIn_Print_Area_17_1_1_1_1_1" localSheetId="1">#REF!</definedName>
    <definedName name="Excel_BuiltIn_Print_Area_17_1_1_1_1_1_1" localSheetId="1">#REF!</definedName>
    <definedName name="Excel_BuiltIn_Print_Area_17_1_1_1_1_1_1_1" localSheetId="1">#REF!</definedName>
    <definedName name="Excel_BuiltIn_Print_Area_17_1_1_1_1_1_1_1_1" localSheetId="1">#REF!</definedName>
    <definedName name="Excel_BuiltIn_Print_Area_18_1_1" localSheetId="1">#REF!</definedName>
    <definedName name="Excel_BuiltIn_Print_Area_18_1_1_1" localSheetId="1">#REF!</definedName>
    <definedName name="Excel_BuiltIn_Print_Area_19_1_1" localSheetId="1">#REF!</definedName>
    <definedName name="Excel_BuiltIn_Print_Area_19_1_1_1" localSheetId="1">#REF!</definedName>
    <definedName name="Excel_BuiltIn_Print_Area_19_1_1_1_1" localSheetId="1">#REF!</definedName>
    <definedName name="Excel_BuiltIn_Print_Area_19_1_1_1_1_1" localSheetId="1">#REF!</definedName>
    <definedName name="Excel_BuiltIn_Print_Area_19_1_1_1_1_1_1" localSheetId="1">#REF!</definedName>
    <definedName name="Excel_BuiltIn_Print_Area_19_1_1_1_1_1_1_1" localSheetId="1">#REF!</definedName>
    <definedName name="Excel_BuiltIn_Print_Area_19_1_1_1_1_1_1_1_1" localSheetId="1">#REF!</definedName>
    <definedName name="Excel_BuiltIn_Print_Area_2___0" localSheetId="1">#REF!</definedName>
    <definedName name="Excel_BuiltIn_Print_Area_2_1_7" localSheetId="1">#REF!</definedName>
    <definedName name="Excel_BuiltIn_Print_Area_2_2" localSheetId="1">#REF!</definedName>
    <definedName name="Excel_BuiltIn_Print_Area_2_3" localSheetId="1">#REF!</definedName>
    <definedName name="Excel_BuiltIn_Print_Area_2_4" localSheetId="1">#REF!</definedName>
    <definedName name="Excel_BuiltIn_Print_Area_20_1" localSheetId="1">#REF!</definedName>
    <definedName name="Excel_BuiltIn_Print_Area_20_1_1" localSheetId="1">#REF!</definedName>
    <definedName name="Excel_BuiltIn_Print_Area_20_1_1_1" localSheetId="1">#REF!</definedName>
    <definedName name="Excel_BuiltIn_Print_Area_21_1" localSheetId="1">#REF!</definedName>
    <definedName name="Excel_BuiltIn_Print_Area_22_1" localSheetId="1">#REF!</definedName>
    <definedName name="Excel_BuiltIn_Print_Area_22_1_1" localSheetId="1">#REF!</definedName>
    <definedName name="Excel_BuiltIn_Print_Area_23_1" localSheetId="1">#REF!</definedName>
    <definedName name="Excel_BuiltIn_Print_Area_23_1_1" localSheetId="1">#REF!</definedName>
    <definedName name="Excel_BuiltIn_Print_Area_24_1" localSheetId="1">#REF!</definedName>
    <definedName name="Excel_BuiltIn_Print_Area_24_1_1" localSheetId="1">#REF!</definedName>
    <definedName name="Excel_BuiltIn_Print_Area_24_1_1_1" localSheetId="1">#REF!</definedName>
    <definedName name="Excel_BuiltIn_Print_Area_24_1_1_1_1" localSheetId="1">#REF!</definedName>
    <definedName name="Excel_BuiltIn_Print_Area_25_1" localSheetId="1">#REF!</definedName>
    <definedName name="Excel_BuiltIn_Print_Area_25_1_1" localSheetId="1">#REF!</definedName>
    <definedName name="Excel_BuiltIn_Print_Area_25_1_1_1" localSheetId="1">#REF!</definedName>
    <definedName name="Excel_BuiltIn_Print_Area_25_1_1_1_1" localSheetId="1">#REF!</definedName>
    <definedName name="Excel_BuiltIn_Print_Area_25_1_1_1_1_1" localSheetId="1">#REF!</definedName>
    <definedName name="Excel_BuiltIn_Print_Area_25_1_1_1_1_1_1" localSheetId="1">#REF!</definedName>
    <definedName name="Excel_BuiltIn_Print_Area_25_1_1_1_1_1_1_1" localSheetId="1">#REF!</definedName>
    <definedName name="Excel_BuiltIn_Print_Area_27_1" localSheetId="1">#REF!</definedName>
    <definedName name="Excel_BuiltIn_Print_Area_27_1_1" localSheetId="1">#REF!</definedName>
    <definedName name="Excel_BuiltIn_Print_Area_27_1_1_1" localSheetId="1">#REF!</definedName>
    <definedName name="Excel_BuiltIn_Print_Area_3_1_1_1_7" localSheetId="1">#REF!</definedName>
    <definedName name="Excel_BuiltIn_Print_Area_3_1_1_7" localSheetId="1">#REF!</definedName>
    <definedName name="Excel_BuiltIn_Print_Area_3_1_7" localSheetId="1">#REF!</definedName>
    <definedName name="Excel_BuiltIn_Print_Area_33" localSheetId="1">#REF!</definedName>
    <definedName name="Excel_BuiltIn_Print_Area_34" localSheetId="1">#REF!</definedName>
    <definedName name="Excel_BuiltIn_Print_Area_35" localSheetId="1">#REF!</definedName>
    <definedName name="Excel_BuiltIn_Print_Area_36" localSheetId="1">#REF!</definedName>
    <definedName name="Excel_BuiltIn_Print_Area_37" localSheetId="1">#REF!</definedName>
    <definedName name="Excel_BuiltIn_Print_Area_38" localSheetId="1">#REF!</definedName>
    <definedName name="Excel_BuiltIn_Print_Area_39" localSheetId="1">#REF!</definedName>
    <definedName name="Excel_BuiltIn_Print_Area_4" localSheetId="1">#REF!</definedName>
    <definedName name="Excel_BuiltIn_Print_Area_4___0" localSheetId="1">#REF!</definedName>
    <definedName name="Excel_BuiltIn_Print_Area_4_1_1_1_1_1_1_1_1" localSheetId="1">#REF!</definedName>
    <definedName name="Excel_BuiltIn_Print_Area_4_1_1_1_1_1_1_1_1_1" localSheetId="1">#REF!</definedName>
    <definedName name="Excel_BuiltIn_Print_Area_4_1_1_1_1_1_1_1_1_1_1" localSheetId="1">#REF!</definedName>
    <definedName name="Excel_BuiltIn_Print_Area_4_1_1_1_1_1_1_1_1_1_1_1" localSheetId="1">#REF!</definedName>
    <definedName name="Excel_BuiltIn_Print_Area_4_1_1_1_1_1_1_1_1_1_1_1_1" localSheetId="1">#REF!</definedName>
    <definedName name="Excel_BuiltIn_Print_Area_4_1_1_1_1_1_1_1_1_1_1_1_1_1" localSheetId="1">#REF!</definedName>
    <definedName name="Excel_BuiltIn_Print_Area_4_1_1_1_1_1_1_1_1_1_1_1_1_1_1" localSheetId="1">#REF!</definedName>
    <definedName name="Excel_BuiltIn_Print_Area_4_1_1_1_1_1_7" localSheetId="1">#REF!</definedName>
    <definedName name="Excel_BuiltIn_Print_Area_4_1_1_1_1_4" localSheetId="1">#REF!</definedName>
    <definedName name="Excel_BuiltIn_Print_Area_4_1_1_1_7" localSheetId="1">#REF!</definedName>
    <definedName name="Excel_BuiltIn_Print_Area_4_1_1_2" localSheetId="1">#REF!</definedName>
    <definedName name="Excel_BuiltIn_Print_Area_4_1_1_2_1" localSheetId="1">#REF!</definedName>
    <definedName name="Excel_BuiltIn_Print_Area_4_1_1_3" localSheetId="1">#REF!</definedName>
    <definedName name="Excel_BuiltIn_Print_Area_4_1_1_4" localSheetId="1">#REF!</definedName>
    <definedName name="Excel_BuiltIn_Print_Area_4_1_1_7" localSheetId="1">#REF!</definedName>
    <definedName name="Excel_BuiltIn_Print_Area_4_1_7" localSheetId="1">#REF!</definedName>
    <definedName name="Excel_BuiltIn_Print_Area_4_2" localSheetId="1">#REF!</definedName>
    <definedName name="Excel_BuiltIn_Print_Area_40" localSheetId="1">#REF!</definedName>
    <definedName name="Excel_BuiltIn_Print_Area_41" localSheetId="1">#REF!</definedName>
    <definedName name="Excel_BuiltIn_Print_Area_42" localSheetId="1">#REF!</definedName>
    <definedName name="Excel_BuiltIn_Print_Area_42_1" localSheetId="1">#REF!</definedName>
    <definedName name="Excel_BuiltIn_Print_Area_43" localSheetId="1">#REF!</definedName>
    <definedName name="Excel_BuiltIn_Print_Area_43_1" localSheetId="1">#REF!</definedName>
    <definedName name="Excel_BuiltIn_Print_Area_44" localSheetId="1">#REF!</definedName>
    <definedName name="Excel_BuiltIn_Print_Area_45" localSheetId="1">#REF!</definedName>
    <definedName name="Excel_BuiltIn_Print_Area_46" localSheetId="1">#REF!</definedName>
    <definedName name="Excel_BuiltIn_Print_Area_47" localSheetId="1">#REF!</definedName>
    <definedName name="Excel_BuiltIn_Print_Area_48" localSheetId="1">#REF!</definedName>
    <definedName name="Excel_BuiltIn_Print_Area_49" localSheetId="1">#REF!</definedName>
    <definedName name="Excel_BuiltIn_Print_Area_5" localSheetId="1">#REF!</definedName>
    <definedName name="Excel_BuiltIn_Print_Area_5_1_1_1" localSheetId="1">#REF!</definedName>
    <definedName name="Excel_BuiltIn_Print_Area_5_1_1_1_1_1_1" localSheetId="1">#REF!</definedName>
    <definedName name="Excel_BuiltIn_Print_Area_5_1_1_6" localSheetId="1">#REF!</definedName>
    <definedName name="Excel_BuiltIn_Print_Area_5_1_6" localSheetId="1">#REF!</definedName>
    <definedName name="Excel_BuiltIn_Print_Area_5_2" localSheetId="1">#REF!</definedName>
    <definedName name="Excel_BuiltIn_Print_Area_50" localSheetId="1">#REF!</definedName>
    <definedName name="Excel_BuiltIn_Print_Area_6" localSheetId="1">#REF!</definedName>
    <definedName name="Excel_BuiltIn_Print_Area_6_2" localSheetId="1">#REF!</definedName>
    <definedName name="Excel_BuiltIn_Print_Area_7" localSheetId="1">#REF!</definedName>
    <definedName name="Excel_BuiltIn_Print_Area_7_1_1_1_1_1_1_1_1" localSheetId="1">#REF!</definedName>
    <definedName name="Excel_BuiltIn_Print_Area_7_1_1_1_7" localSheetId="1">#REF!</definedName>
    <definedName name="Excel_BuiltIn_Print_Area_7_1_1_7" localSheetId="1">#REF!</definedName>
    <definedName name="Excel_BuiltIn_Print_Area_7_1_7" localSheetId="1">#REF!</definedName>
    <definedName name="Excel_BuiltIn_Print_Area_8" localSheetId="1">#REF!</definedName>
    <definedName name="Excel_BuiltIn_Print_Area_8_1_1_1_1_1_1_7" localSheetId="1">#REF!</definedName>
    <definedName name="Excel_BuiltIn_Print_Area_8_1_1_1_1_1_7" localSheetId="1">#REF!</definedName>
    <definedName name="Excel_BuiltIn_Print_Area_8_1_1_1_1_7" localSheetId="1">#REF!</definedName>
    <definedName name="Excel_BuiltIn_Print_Area_8_1_1_1_7" localSheetId="1">#REF!</definedName>
    <definedName name="Excel_BuiltIn_Print_Area_8_1_1_4" localSheetId="1">#REF!</definedName>
    <definedName name="Excel_BuiltIn_Print_Area_8_1_1_7" localSheetId="1">#REF!</definedName>
    <definedName name="Excel_BuiltIn_Print_Area_8_1_4" localSheetId="1">#REF!</definedName>
    <definedName name="Excel_BuiltIn_Print_Area_8_1_7" localSheetId="1">#REF!</definedName>
    <definedName name="Excel_BuiltIn_Print_Area_9" localSheetId="1">#REF!</definedName>
    <definedName name="Excel_BuiltIn_Print_Area_9_1_4" localSheetId="1">#REF!</definedName>
    <definedName name="Excel_BuiltIn_Print_Area_9_1_7" localSheetId="1">#REF!</definedName>
    <definedName name="Excel_BuiltIn_Print_Titles_0" localSheetId="1">#REF!</definedName>
    <definedName name="Excel_BuiltIn_Print_Titles_1_1_1_1" localSheetId="1">#REF!</definedName>
    <definedName name="Excel_BuiltIn_Print_Titles_1_1_1_1_1" localSheetId="1">#REF!</definedName>
    <definedName name="Excel_BuiltIn_Print_Titles_1_1_1_1_1_1" localSheetId="1">#REF!</definedName>
    <definedName name="Excel_BuiltIn_Print_Titles_1_1_1_1_1_1_1_7" localSheetId="1">#REF!</definedName>
    <definedName name="Excel_BuiltIn_Print_Titles_1_1_1_1_1_1_7" localSheetId="1">#REF!</definedName>
    <definedName name="Excel_BuiltIn_Print_Titles_1_1_1_1_1_7" localSheetId="1">#REF!</definedName>
    <definedName name="Excel_BuiltIn_Print_Titles_1_1_7" localSheetId="1">#REF!</definedName>
    <definedName name="Excel_BuiltIn_Print_Titles_1_2" localSheetId="1">#REF!</definedName>
    <definedName name="Excel_BuiltIn_Print_Titles_1_2_1" localSheetId="1">#REF!</definedName>
    <definedName name="Excel_BuiltIn_Print_Titles_1_3" localSheetId="1">#REF!</definedName>
    <definedName name="Excel_BuiltIn_Print_Titles_1_4" localSheetId="1">#REF!</definedName>
    <definedName name="Excel_BuiltIn_Print_Titles_10_1" localSheetId="1">#REF!</definedName>
    <definedName name="Excel_BuiltIn_Print_Titles_10_2" localSheetId="1">#REF!</definedName>
    <definedName name="Excel_BuiltIn_Print_Titles_10_2_1" localSheetId="1">#REF!</definedName>
    <definedName name="Excel_BuiltIn_Print_Titles_10_3" localSheetId="1">#REF!</definedName>
    <definedName name="Excel_BuiltIn_Print_Titles_10_4" localSheetId="1">#REF!</definedName>
    <definedName name="Excel_BuiltIn_Print_Titles_11" localSheetId="1">#REF!</definedName>
    <definedName name="Excel_BuiltIn_Print_Titles_11_1" localSheetId="1">#REF!</definedName>
    <definedName name="Excel_BuiltIn_Print_Titles_11_1_7" localSheetId="1">#REF!</definedName>
    <definedName name="Excel_BuiltIn_Print_Titles_11_2" localSheetId="1">#REF!</definedName>
    <definedName name="Excel_BuiltIn_Print_Titles_11_3" localSheetId="1">#REF!</definedName>
    <definedName name="Excel_BuiltIn_Print_Titles_11_4" localSheetId="1">#REF!</definedName>
    <definedName name="Excel_BuiltIn_Print_Titles_12_1_1_1_1" localSheetId="1">#REF!</definedName>
    <definedName name="Excel_BuiltIn_Print_Titles_15_1" localSheetId="1">#REF!</definedName>
    <definedName name="Excel_BuiltIn_Print_Titles_15_1_1" localSheetId="1">#REF!</definedName>
    <definedName name="Excel_BuiltIn_Print_Titles_17_1" localSheetId="1">#REF!</definedName>
    <definedName name="Excel_BuiltIn_Print_Titles_17_1_1" localSheetId="1">#REF!</definedName>
    <definedName name="Excel_BuiltIn_Print_Titles_18_1" localSheetId="1">#REF!</definedName>
    <definedName name="Excel_BuiltIn_Print_Titles_18_1_1" localSheetId="1">#REF!</definedName>
    <definedName name="Excel_BuiltIn_Print_Titles_18_1_1_1" localSheetId="1">#REF!</definedName>
    <definedName name="Excel_BuiltIn_Print_Titles_19_1" localSheetId="1">#REF!</definedName>
    <definedName name="Excel_BuiltIn_Print_Titles_20_1" localSheetId="1">#REF!</definedName>
    <definedName name="Excel_BuiltIn_Print_Titles_21_1" localSheetId="1">#REF!</definedName>
    <definedName name="Excel_BuiltIn_Print_Titles_22_1" localSheetId="1">#REF!</definedName>
    <definedName name="Excel_BuiltIn_Print_Titles_22_1_1" localSheetId="1">#REF!</definedName>
    <definedName name="Excel_BuiltIn_Print_Titles_22_1_1_1" localSheetId="1">#REF!</definedName>
    <definedName name="Excel_BuiltIn_Print_Titles_23_1" localSheetId="1">#REF!</definedName>
    <definedName name="Excel_BuiltIn_Print_Titles_23_1_1" localSheetId="1">#REF!</definedName>
    <definedName name="Excel_BuiltIn_Print_Titles_24_1" localSheetId="1">#REF!</definedName>
    <definedName name="Excel_BuiltIn_Print_Titles_24_1_1" localSheetId="1">#REF!</definedName>
    <definedName name="Excel_BuiltIn_Print_Titles_25_1" localSheetId="1">#REF!</definedName>
    <definedName name="Excel_BuiltIn_Print_Titles_26_1" localSheetId="1">#REF!</definedName>
    <definedName name="Excel_BuiltIn_Print_Titles_27_1" localSheetId="1">#REF!</definedName>
    <definedName name="Excel_BuiltIn_Print_Titles_3_1_1_7" localSheetId="1">#REF!</definedName>
    <definedName name="Excel_BuiltIn_Print_Titles_33" localSheetId="1">#REF!</definedName>
    <definedName name="Excel_BuiltIn_Print_Titles_34" localSheetId="1">#REF!</definedName>
    <definedName name="Excel_BuiltIn_Print_Titles_35" localSheetId="1">#REF!</definedName>
    <definedName name="Excel_BuiltIn_Print_Titles_36" localSheetId="1">#REF!</definedName>
    <definedName name="Excel_BuiltIn_Print_Titles_37" localSheetId="1">#REF!</definedName>
    <definedName name="Excel_BuiltIn_Print_Titles_38" localSheetId="1">#REF!</definedName>
    <definedName name="Excel_BuiltIn_Print_Titles_39" localSheetId="1">#REF!</definedName>
    <definedName name="Excel_BuiltIn_Print_Titles_4_1_1_1_1_1_1_1_1_7" localSheetId="1">#REF!</definedName>
    <definedName name="Excel_BuiltIn_Print_Titles_4_1_1_1_7" localSheetId="1">#REF!</definedName>
    <definedName name="Excel_BuiltIn_Print_Titles_4_2" localSheetId="1">#REF!</definedName>
    <definedName name="Excel_BuiltIn_Print_Titles_40" localSheetId="1">#REF!</definedName>
    <definedName name="Excel_BuiltIn_Print_Titles_41" localSheetId="1">#REF!</definedName>
    <definedName name="Excel_BuiltIn_Print_Titles_42" localSheetId="1">#REF!</definedName>
    <definedName name="Excel_BuiltIn_Print_Titles_42_1" localSheetId="1">#REF!</definedName>
    <definedName name="Excel_BuiltIn_Print_Titles_43" localSheetId="1">#REF!</definedName>
    <definedName name="Excel_BuiltIn_Print_Titles_43_1" localSheetId="1">#REF!</definedName>
    <definedName name="Excel_BuiltIn_Print_Titles_44" localSheetId="1">#REF!</definedName>
    <definedName name="Excel_BuiltIn_Print_Titles_45" localSheetId="1">#REF!</definedName>
    <definedName name="Excel_BuiltIn_Print_Titles_46" localSheetId="1">#REF!</definedName>
    <definedName name="Excel_BuiltIn_Print_Titles_47" localSheetId="1">#REF!</definedName>
    <definedName name="Excel_BuiltIn_Print_Titles_48" localSheetId="1">#REF!</definedName>
    <definedName name="Excel_BuiltIn_Print_Titles_49" localSheetId="1">#REF!</definedName>
    <definedName name="Excel_BuiltIn_Print_Titles_5_1_6" localSheetId="1">#REF!</definedName>
    <definedName name="Excel_BuiltIn_Print_Titles_5_2" localSheetId="1">#REF!</definedName>
    <definedName name="Excel_BuiltIn_Print_Titles_50" localSheetId="1">#REF!</definedName>
    <definedName name="Excel_BuiltIn_Print_Titles_6_2" localSheetId="1">#REF!</definedName>
    <definedName name="Excel_BuiltIn_Print_Titles_7_1_1_1_1_1" localSheetId="1">#REF!</definedName>
    <definedName name="Excel_BuiltIn_Print_Titles_7_1_1_1_1_7" localSheetId="1">#REF!</definedName>
    <definedName name="Excel_BuiltIn_Print_Titles_7_1_1_1_7" localSheetId="1">#REF!</definedName>
    <definedName name="Excel_BuiltIn_Print_Titles_7_1_1_7" localSheetId="1">#REF!</definedName>
    <definedName name="Excel_BuiltIn_Print_Titles_7_2" localSheetId="1">#REF!</definedName>
    <definedName name="Excel_BuiltIn_Print_Titles_8_1_1_1_1" localSheetId="1">#REF!</definedName>
    <definedName name="Excel_BuiltIn_Print_Titles_8_1_7" localSheetId="1">#REF!</definedName>
    <definedName name="Excel_BuiltIn_Print_Titles_8_2" localSheetId="1">#REF!</definedName>
    <definedName name="Excel_BuiltIn_Print_Titles_8_2_1" localSheetId="1">#REF!</definedName>
    <definedName name="Excel_BuiltIn_Print_Titles_8_3" localSheetId="1">#REF!</definedName>
    <definedName name="Excel_BuiltIn_Print_Titles_8_4" localSheetId="1">#REF!</definedName>
    <definedName name="Excel_BuiltIn_Print_Titles_9_1_7" localSheetId="1">#REF!</definedName>
    <definedName name="Excel_BuiltIn_Print_Titles_9_2" localSheetId="1">#REF!</definedName>
    <definedName name="Excel_BuiltIn_Print_Titles_9_2_1" localSheetId="1">#REF!</definedName>
    <definedName name="Excel_BuiltIn_Print_Titles_9_3" localSheetId="1">#REF!</definedName>
    <definedName name="Excel_BuiltIn_Print_Titles_9_4" localSheetId="1">#REF!</definedName>
    <definedName name="excf" localSheetId="1">#REF!</definedName>
    <definedName name="ExchRateTable" localSheetId="1">#REF!</definedName>
    <definedName name="ExciseDuty" localSheetId="1">#REF!</definedName>
    <definedName name="excrock" localSheetId="1">#REF!</definedName>
    <definedName name="ExecSummary" localSheetId="1">[28]!ExecSummary</definedName>
    <definedName name="EXHK" localSheetId="1">#REF!</definedName>
    <definedName name="exinv_elec" localSheetId="1">#REF!</definedName>
    <definedName name="exinv_mech" localSheetId="1">#REF!</definedName>
    <definedName name="exlen3" localSheetId="1">#REF!</definedName>
    <definedName name="EXP_COND_G2" localSheetId="1">#REF!</definedName>
    <definedName name="EXP_COND_L2" localSheetId="1">#REF!</definedName>
    <definedName name="Exp_Selling" localSheetId="1">#REF!</definedName>
    <definedName name="expansionjoint" localSheetId="1">#REF!</definedName>
    <definedName name="EXPENSE" localSheetId="1">#REF!</definedName>
    <definedName name="EXPENSES" localSheetId="1">#REF!</definedName>
    <definedName name="Expl_forecast_1st_yr" localSheetId="1">#REF!</definedName>
    <definedName name="Expl_forecast_2nd_yr" localSheetId="1">#REF!</definedName>
    <definedName name="Expl_forecast_3rd_yr" localSheetId="1">#REF!</definedName>
    <definedName name="explast" localSheetId="1">#REF!</definedName>
    <definedName name="ExportFileName" localSheetId="1">#REF!</definedName>
    <definedName name="ExportSheetName" localSheetId="1">#REF!</definedName>
    <definedName name="EXRMB" localSheetId="1">#REF!</definedName>
    <definedName name="EXT_LAB" localSheetId="1">#REF!</definedName>
    <definedName name="EXT_MAT" localSheetId="1">#REF!</definedName>
    <definedName name="extcost" localSheetId="1">#REF!</definedName>
    <definedName name="external" localSheetId="1">#REF!</definedName>
    <definedName name="extpaint1" localSheetId="1">#REF!</definedName>
    <definedName name="extpaint2" localSheetId="1">#REF!</definedName>
    <definedName name="extpaint3" localSheetId="1">#REF!</definedName>
    <definedName name="Extract1" localSheetId="1">#REF!</definedName>
    <definedName name="Extract10" localSheetId="1">#REF!</definedName>
    <definedName name="Extract11" localSheetId="1">#REF!</definedName>
    <definedName name="Extract12" localSheetId="1">#REF!</definedName>
    <definedName name="Extract13" localSheetId="1">#REF!</definedName>
    <definedName name="Extract14" localSheetId="1">#REF!</definedName>
    <definedName name="Extract15" localSheetId="1">#REF!</definedName>
    <definedName name="Extract2" localSheetId="1">#REF!</definedName>
    <definedName name="Extract3" localSheetId="1">#REF!</definedName>
    <definedName name="Extract4" localSheetId="1">#REF!</definedName>
    <definedName name="Extract5" localSheetId="1">#REF!</definedName>
    <definedName name="Extract6" localSheetId="1">#REF!</definedName>
    <definedName name="Extract7" localSheetId="1">#REF!</definedName>
    <definedName name="Extract8" localSheetId="1">#REF!</definedName>
    <definedName name="Extract9" localSheetId="1">#REF!</definedName>
    <definedName name="extrn" localSheetId="1">#REF!</definedName>
    <definedName name="EXTWORK" localSheetId="1">#REF!</definedName>
    <definedName name="f.catch" localSheetId="1">#REF!</definedName>
    <definedName name="f___0" localSheetId="1">#REF!</definedName>
    <definedName name="F_Cablefeeder_5" localSheetId="1">#REF!</definedName>
    <definedName name="F_Misc_PM" localSheetId="1">#REF!</definedName>
    <definedName name="f1x1" localSheetId="1">#REF!</definedName>
    <definedName name="f2x1" localSheetId="1">#REF!</definedName>
    <definedName name="f2x2" localSheetId="1">#REF!</definedName>
    <definedName name="f2x3" localSheetId="1">#REF!</definedName>
    <definedName name="f2x4" localSheetId="1">#REF!</definedName>
    <definedName name="FA.1" localSheetId="1">#REF!</definedName>
    <definedName name="FA.2" localSheetId="1">#REF!</definedName>
    <definedName name="FA.3" localSheetId="1">#REF!</definedName>
    <definedName name="FA.4" localSheetId="1">#REF!</definedName>
    <definedName name="faav" localSheetId="1">#REF!</definedName>
    <definedName name="fabric" localSheetId="1">#REF!</definedName>
    <definedName name="FAC" localSheetId="1">#REF!</definedName>
    <definedName name="Fac_light" localSheetId="1">#REF!</definedName>
    <definedName name="fac0.4" localSheetId="1">#REF!</definedName>
    <definedName name="fac0.5" localSheetId="1">#REF!</definedName>
    <definedName name="fac0.75" localSheetId="1">#REF!</definedName>
    <definedName name="fac1.1" localSheetId="1">#REF!</definedName>
    <definedName name="fac1.5" localSheetId="1">#REF!</definedName>
    <definedName name="fac1.7" localSheetId="1">#REF!</definedName>
    <definedName name="fac10.5" localSheetId="1">#REF!</definedName>
    <definedName name="fac2.2" localSheetId="1">#REF!</definedName>
    <definedName name="fac2.5" localSheetId="1">#REF!</definedName>
    <definedName name="fac3.75" localSheetId="1">#REF!</definedName>
    <definedName name="fac4.5" localSheetId="1">#REF!</definedName>
    <definedName name="fac5.5" localSheetId="1">#REF!</definedName>
    <definedName name="fac7.5" localSheetId="1">#REF!</definedName>
    <definedName name="FACables_7" localSheetId="1">#REF!</definedName>
    <definedName name="FACILITY" localSheetId="1">#REF!</definedName>
    <definedName name="FACP" localSheetId="1">'[334]Import Det'!$T$8</definedName>
    <definedName name="FACPi" localSheetId="1">'[334]Import Det'!$T$8</definedName>
    <definedName name="FACPr" localSheetId="1">#REF!</definedName>
    <definedName name="Fact_Office" localSheetId="1">#REF!</definedName>
    <definedName name="fad" localSheetId="1">[331]Factors!$G$27</definedName>
    <definedName name="FAdevises" localSheetId="1">#REF!</definedName>
    <definedName name="FAEQ_7" localSheetId="1">#REF!</definedName>
    <definedName name="faf" localSheetId="1">#REF!</definedName>
    <definedName name="fafv20" localSheetId="1">#REF!</definedName>
    <definedName name="fafv32" localSheetId="1">#REF!</definedName>
    <definedName name="fag0.04" localSheetId="1">#REF!</definedName>
    <definedName name="fag0.06" localSheetId="1">#REF!</definedName>
    <definedName name="fag0.08" localSheetId="1">#REF!</definedName>
    <definedName name="fag0.1" localSheetId="1">#REF!</definedName>
    <definedName name="fag0.15" localSheetId="1">#REF!</definedName>
    <definedName name="fag0.2" localSheetId="1">#REF!</definedName>
    <definedName name="fag0.25" localSheetId="1">#REF!</definedName>
    <definedName name="fag0.3" localSheetId="1">#REF!</definedName>
    <definedName name="fag0.35" localSheetId="1">#REF!</definedName>
    <definedName name="fag0.4" localSheetId="1">#REF!</definedName>
    <definedName name="fagab0.4" localSheetId="1">#REF!</definedName>
    <definedName name="fahu9000" localSheetId="1">#REF!</definedName>
    <definedName name="fahuh10500" localSheetId="1">#REF!</definedName>
    <definedName name="fahuh11300" localSheetId="1">#REF!</definedName>
    <definedName name="fahuh12200" localSheetId="1">#REF!</definedName>
    <definedName name="fahuh13300" localSheetId="1">#REF!</definedName>
    <definedName name="fahuh15100" localSheetId="1">#REF!</definedName>
    <definedName name="fahuh17100" localSheetId="1">#REF!</definedName>
    <definedName name="fahuh19000" localSheetId="1">#REF!</definedName>
    <definedName name="fahuh21000" localSheetId="1">#REF!</definedName>
    <definedName name="fahuh23000" localSheetId="1">#REF!</definedName>
    <definedName name="fahuh24000" localSheetId="1">#REF!</definedName>
    <definedName name="fahuh2500" localSheetId="1">#REF!</definedName>
    <definedName name="fahuh26000" localSheetId="1">#REF!</definedName>
    <definedName name="fahuh28000" localSheetId="1">#REF!</definedName>
    <definedName name="fahuh3600" localSheetId="1">#REF!</definedName>
    <definedName name="fahuh4800" localSheetId="1">#REF!</definedName>
    <definedName name="fahuh5500" localSheetId="1">#REF!</definedName>
    <definedName name="fahuh6200" localSheetId="1">#REF!</definedName>
    <definedName name="fahuh6900" localSheetId="1">#REF!</definedName>
    <definedName name="fahuh7900" localSheetId="1">#REF!</definedName>
    <definedName name="fahuh9000" localSheetId="1">#REF!</definedName>
    <definedName name="fahuh9900" localSheetId="1">#REF!</definedName>
    <definedName name="fahuv10500" localSheetId="1">#REF!</definedName>
    <definedName name="fahuv11300" localSheetId="1">#REF!</definedName>
    <definedName name="fahuv12200" localSheetId="1">#REF!</definedName>
    <definedName name="fahuv13300" localSheetId="1">#REF!</definedName>
    <definedName name="fahuv15100" localSheetId="1">#REF!</definedName>
    <definedName name="fahuv17100" localSheetId="1">#REF!</definedName>
    <definedName name="fahuv19000" localSheetId="1">#REF!</definedName>
    <definedName name="fahuv21000" localSheetId="1">#REF!</definedName>
    <definedName name="fahuv23000" localSheetId="1">#REF!</definedName>
    <definedName name="fahuv24000" localSheetId="1">#REF!</definedName>
    <definedName name="fahuv2500" localSheetId="1">#REF!</definedName>
    <definedName name="fahuv26000" localSheetId="1">#REF!</definedName>
    <definedName name="fahuv28000" localSheetId="1">#REF!</definedName>
    <definedName name="fahuv3600" localSheetId="1">#REF!</definedName>
    <definedName name="fahuv4800" localSheetId="1">#REF!</definedName>
    <definedName name="fahuv5500" localSheetId="1">#REF!</definedName>
    <definedName name="fahuv6200" localSheetId="1">#REF!</definedName>
    <definedName name="fahuv6900" localSheetId="1">#REF!</definedName>
    <definedName name="fahuv7900" localSheetId="1">#REF!</definedName>
    <definedName name="fahuv9000" localSheetId="1">#REF!</definedName>
    <definedName name="fahuv9900" localSheetId="1">#REF!</definedName>
    <definedName name="FAN" localSheetId="1">#REF!</definedName>
    <definedName name="fannel" localSheetId="1">#REF!</definedName>
    <definedName name="FAPanel_7" localSheetId="1">#REF!</definedName>
    <definedName name="FAS" localSheetId="1">#REF!</definedName>
    <definedName name="fasl0.5" localSheetId="1">#REF!</definedName>
    <definedName name="FATesting_7" localSheetId="1">#REF!</definedName>
    <definedName name="favf50" localSheetId="1">#REF!</definedName>
    <definedName name="Fax" localSheetId="1">#REF!</definedName>
    <definedName name="fbbs.1" localSheetId="1">#REF!</definedName>
    <definedName name="fbcv100" localSheetId="1">#REF!</definedName>
    <definedName name="fbcv125" localSheetId="1">#REF!</definedName>
    <definedName name="fbcv15" localSheetId="1">#REF!</definedName>
    <definedName name="fbcv150" localSheetId="1">#REF!</definedName>
    <definedName name="fbcv20" localSheetId="1">#REF!</definedName>
    <definedName name="fbcv200" localSheetId="1">#REF!</definedName>
    <definedName name="fbcv25" localSheetId="1">#REF!</definedName>
    <definedName name="fbcv250" localSheetId="1">#REF!</definedName>
    <definedName name="fbcv300" localSheetId="1">#REF!</definedName>
    <definedName name="fbcv32" localSheetId="1">#REF!</definedName>
    <definedName name="fbcv40" localSheetId="1">#REF!</definedName>
    <definedName name="fbcv50" localSheetId="1">#REF!</definedName>
    <definedName name="fbcv65" localSheetId="1">#REF!</definedName>
    <definedName name="fbcv80" localSheetId="1">#REF!</definedName>
    <definedName name="fbeam" localSheetId="1">#REF!</definedName>
    <definedName name="FBEAM1" localSheetId="1">#REF!</definedName>
    <definedName name="fbib" localSheetId="1">#REF!</definedName>
    <definedName name="fblv100" localSheetId="1">#REF!</definedName>
    <definedName name="fblv125" localSheetId="1">#REF!</definedName>
    <definedName name="fblv15" localSheetId="1">#REF!</definedName>
    <definedName name="fblv150" localSheetId="1">#REF!</definedName>
    <definedName name="fblv20" localSheetId="1">#REF!</definedName>
    <definedName name="fblv200" localSheetId="1">#REF!</definedName>
    <definedName name="fblv25" localSheetId="1">#REF!</definedName>
    <definedName name="fblv250" localSheetId="1">#REF!</definedName>
    <definedName name="fblv300" localSheetId="1">#REF!</definedName>
    <definedName name="fblv32" localSheetId="1">#REF!</definedName>
    <definedName name="fblv40" localSheetId="1">#REF!</definedName>
    <definedName name="fblv50" localSheetId="1">#REF!</definedName>
    <definedName name="fblv65" localSheetId="1">#REF!</definedName>
    <definedName name="fblv80" localSheetId="1">#REF!</definedName>
    <definedName name="fbrd.1" localSheetId="1">#REF!</definedName>
    <definedName name="fbsh" localSheetId="1">#REF!</definedName>
    <definedName name="fbtub" localSheetId="1">#REF!</definedName>
    <definedName name="fbutv300" localSheetId="1">#REF!</definedName>
    <definedName name="fbutv350" localSheetId="1">#REF!</definedName>
    <definedName name="fbutv400" localSheetId="1">#REF!</definedName>
    <definedName name="FBW" localSheetId="1">#REF!</definedName>
    <definedName name="FC.300" localSheetId="1">#REF!</definedName>
    <definedName name="fc_org" localSheetId="1">#REF!</definedName>
    <definedName name="fcan" localSheetId="1">#REF!</definedName>
    <definedName name="fcdpi100" localSheetId="1">#REF!</definedName>
    <definedName name="fcdpi125" localSheetId="1">#REF!</definedName>
    <definedName name="fcdpi15" localSheetId="1">#REF!</definedName>
    <definedName name="fcdpi150" localSheetId="1">#REF!</definedName>
    <definedName name="fcdpi20" localSheetId="1">#REF!</definedName>
    <definedName name="fcdpi25" localSheetId="1">#REF!</definedName>
    <definedName name="fcdpi32" localSheetId="1">#REF!</definedName>
    <definedName name="fcdpi40" localSheetId="1">#REF!</definedName>
    <definedName name="fcdpi50" localSheetId="1">#REF!</definedName>
    <definedName name="fcdpi65" localSheetId="1">#REF!</definedName>
    <definedName name="fcdpi80" localSheetId="1">#REF!</definedName>
    <definedName name="FCF" localSheetId="1">#REF!</definedName>
    <definedName name="fcfan" localSheetId="1">#REF!</definedName>
    <definedName name="fcla" localSheetId="1">#REF!</definedName>
    <definedName name="fcla100" localSheetId="1">#REF!</definedName>
    <definedName name="fcla125" localSheetId="1">#REF!</definedName>
    <definedName name="fcla15" localSheetId="1">#REF!</definedName>
    <definedName name="fcla150" localSheetId="1">#REF!</definedName>
    <definedName name="fcla20" localSheetId="1">#REF!</definedName>
    <definedName name="fcla200" localSheetId="1">#REF!</definedName>
    <definedName name="fcla25" localSheetId="1">#REF!</definedName>
    <definedName name="fcla250" localSheetId="1">#REF!</definedName>
    <definedName name="fcla300" localSheetId="1">#REF!</definedName>
    <definedName name="fcla32" localSheetId="1">#REF!</definedName>
    <definedName name="fcla350" localSheetId="1">#REF!</definedName>
    <definedName name="fcla40" localSheetId="1">#REF!</definedName>
    <definedName name="fcla400" localSheetId="1">#REF!</definedName>
    <definedName name="fcla450" localSheetId="1">#REF!</definedName>
    <definedName name="fcla50" localSheetId="1">#REF!</definedName>
    <definedName name="fcla65" localSheetId="1">#REF!</definedName>
    <definedName name="fcla80" localSheetId="1">#REF!</definedName>
    <definedName name="fco" localSheetId="1">#REF!</definedName>
    <definedName name="fcoa100" localSheetId="1">#REF!</definedName>
    <definedName name="FCode" localSheetId="1" hidden="1">#REF!</definedName>
    <definedName name="FcodeTbl" localSheetId="1">#REF!</definedName>
    <definedName name="FCP54.1" localSheetId="1">#REF!</definedName>
    <definedName name="fcpi160" localSheetId="1">#REF!</definedName>
    <definedName name="fcpi200" localSheetId="1">#REF!</definedName>
    <definedName name="fcpi250" localSheetId="1">#REF!</definedName>
    <definedName name="fcpi315" localSheetId="1">#REF!</definedName>
    <definedName name="fcpi355" localSheetId="1">#REF!</definedName>
    <definedName name="FCST" localSheetId="1">#REF!</definedName>
    <definedName name="fcst_total" localSheetId="1">#REF!</definedName>
    <definedName name="FcstAct" localSheetId="1">#REF!</definedName>
    <definedName name="FcstBud" localSheetId="1">#REF!</definedName>
    <definedName name="FcstComp" localSheetId="1">#REF!</definedName>
    <definedName name="fcstq1" localSheetId="1">#REF!</definedName>
    <definedName name="fcstq2" localSheetId="1">#REF!</definedName>
    <definedName name="fcstq3" localSheetId="1">#REF!</definedName>
    <definedName name="fcstq4" localSheetId="1">#REF!</definedName>
    <definedName name="fd.1" localSheetId="1">#REF!</definedName>
    <definedName name="fd.10" localSheetId="1">#REF!</definedName>
    <definedName name="fd.11" localSheetId="1">#REF!</definedName>
    <definedName name="fd.12" localSheetId="1">#REF!</definedName>
    <definedName name="fd.13" localSheetId="1">#REF!</definedName>
    <definedName name="fd.14" localSheetId="1">#REF!</definedName>
    <definedName name="fd.15" localSheetId="1">#REF!</definedName>
    <definedName name="fd.16" localSheetId="1">#REF!</definedName>
    <definedName name="fd.17" localSheetId="1">#REF!</definedName>
    <definedName name="fd.2" localSheetId="1">#REF!</definedName>
    <definedName name="fd.3" localSheetId="1">#REF!</definedName>
    <definedName name="fd.4" localSheetId="1">#REF!</definedName>
    <definedName name="fd.5" localSheetId="1">#REF!</definedName>
    <definedName name="fd.6" localSheetId="1">#REF!</definedName>
    <definedName name="fd.7" localSheetId="1">#REF!</definedName>
    <definedName name="fd.8" localSheetId="1">#REF!</definedName>
    <definedName name="fd.9" localSheetId="1">#REF!</definedName>
    <definedName name="fd10door" localSheetId="1">#REF!</definedName>
    <definedName name="fd11door" localSheetId="1">#REF!</definedName>
    <definedName name="fd1door" localSheetId="1">#REF!</definedName>
    <definedName name="fd2door" localSheetId="1">#REF!</definedName>
    <definedName name="fd3door" localSheetId="1">#REF!</definedName>
    <definedName name="fd4door" localSheetId="1">#REF!</definedName>
    <definedName name="fd5door" localSheetId="1">#REF!</definedName>
    <definedName name="fd6door" localSheetId="1">#REF!</definedName>
    <definedName name="fd7door" localSheetId="1">#REF!</definedName>
    <definedName name="fd8door" localSheetId="1">#REF!</definedName>
    <definedName name="fd9door" localSheetId="1">#REF!</definedName>
    <definedName name="fdagbhrenjmk" localSheetId="1">#REF!</definedName>
    <definedName name="FDASFDSAFSAFA" localSheetId="1">#REF!</definedName>
    <definedName name="FDB_Loading_Summary" localSheetId="1">#REF!</definedName>
    <definedName name="fdbsi" localSheetId="1">#REF!</definedName>
    <definedName name="fdbwb" localSheetId="1">#REF!</definedName>
    <definedName name="fddfdfd" localSheetId="1">#REF!</definedName>
    <definedName name="fde" localSheetId="1">#REF!</definedName>
    <definedName name="FDFSDF" localSheetId="1">#REF!</definedName>
    <definedName name="fdfsfsdf" localSheetId="1">#REF!</definedName>
    <definedName name="fdhsajfsakjfdsa" localSheetId="1">'[333]Bill 5 - Carpark'!#REF!</definedName>
    <definedName name="fdiff" localSheetId="1">#REF!</definedName>
    <definedName name="fdig100" localSheetId="1">#REF!</definedName>
    <definedName name="fdig125" localSheetId="1">#REF!</definedName>
    <definedName name="fdig150" localSheetId="1">#REF!</definedName>
    <definedName name="fdig200" localSheetId="1">#REF!</definedName>
    <definedName name="fdig250" localSheetId="1">#REF!</definedName>
    <definedName name="fdig300" localSheetId="1">#REF!</definedName>
    <definedName name="fdig65" localSheetId="1">#REF!</definedName>
    <definedName name="fdig80" localSheetId="1">#REF!</definedName>
    <definedName name="fdins" localSheetId="1">#REF!</definedName>
    <definedName name="fdp" localSheetId="1">#REF!</definedName>
    <definedName name="fdrop" localSheetId="1">#REF!</definedName>
    <definedName name="fdrop1" localSheetId="1">#REF!</definedName>
    <definedName name="FDROP11" localSheetId="1">#REF!</definedName>
    <definedName name="FDROP2" localSheetId="1">#REF!</definedName>
    <definedName name="fdsafd" localSheetId="1" hidden="1">#REF!</definedName>
    <definedName name="fdsagfvz" localSheetId="1" hidden="1">#REF!</definedName>
    <definedName name="fdzad" localSheetId="1" hidden="1">#REF!</definedName>
    <definedName name="fdzs" localSheetId="1" hidden="1">#REF!</definedName>
    <definedName name="feeder" localSheetId="1">#REF!</definedName>
    <definedName name="Fencing" localSheetId="1">#REF!</definedName>
    <definedName name="ffa.1" localSheetId="1">#REF!</definedName>
    <definedName name="ffa.2" localSheetId="1">#REF!</definedName>
    <definedName name="ffa.3" localSheetId="1">#REF!</definedName>
    <definedName name="ffa.4" localSheetId="1">#REF!</definedName>
    <definedName name="ffcu11" localSheetId="1">#REF!</definedName>
    <definedName name="ffcu2.75" localSheetId="1">#REF!</definedName>
    <definedName name="ffcu4" localSheetId="1">#REF!</definedName>
    <definedName name="ffcu5.5" localSheetId="1">#REF!</definedName>
    <definedName name="ffcu7.5" localSheetId="1">#REF!</definedName>
    <definedName name="ffd0.1" localSheetId="1">#REF!</definedName>
    <definedName name="ffd0.2" localSheetId="1">#REF!</definedName>
    <definedName name="ffd0.3" localSheetId="1">#REF!</definedName>
    <definedName name="ffd0.4" localSheetId="1">#REF!</definedName>
    <definedName name="ffd0.5" localSheetId="1">#REF!</definedName>
    <definedName name="ffd0.6" localSheetId="1">#REF!</definedName>
    <definedName name="ffd0.7" localSheetId="1">#REF!</definedName>
    <definedName name="ffd0.8" localSheetId="1">#REF!</definedName>
    <definedName name="ffd0.9" localSheetId="1">#REF!</definedName>
    <definedName name="ffd1.0" localSheetId="1">#REF!</definedName>
    <definedName name="ffd1.2" localSheetId="1">#REF!</definedName>
    <definedName name="ffd1.4" localSheetId="1">#REF!</definedName>
    <definedName name="ffd1.6" localSheetId="1">#REF!</definedName>
    <definedName name="ffd1.8" localSheetId="1">#REF!</definedName>
    <definedName name="ffd2.0" localSheetId="1">#REF!</definedName>
    <definedName name="ffd2.2" localSheetId="1">#REF!</definedName>
    <definedName name="ffd2.4" localSheetId="1">#REF!</definedName>
    <definedName name="fffd" localSheetId="1">#REF!</definedName>
    <definedName name="ffff" localSheetId="1">#REF!</definedName>
    <definedName name="ffffff" localSheetId="1">#REF!,#REF!</definedName>
    <definedName name="FFGB5" localSheetId="1">#REF!</definedName>
    <definedName name="ffgfdfgd" localSheetId="1">#REF!</definedName>
    <definedName name="ffgg" localSheetId="1">#REF!</definedName>
    <definedName name="ffgghh" localSheetId="1">Arch-[32]Master01!$N$2:$N$65536</definedName>
    <definedName name="FFL.100" localSheetId="1">#REF!</definedName>
    <definedName name="FFL.160" localSheetId="1">#REF!</definedName>
    <definedName name="FFL.65" localSheetId="1">#REF!</definedName>
    <definedName name="fflsv" localSheetId="1">#REF!</definedName>
    <definedName name="fflsv." localSheetId="1">#REF!</definedName>
    <definedName name="fflsvwc" localSheetId="1">#REF!</definedName>
    <definedName name="FFS" localSheetId="1">#REF!</definedName>
    <definedName name="ffv.ur" localSheetId="1">#REF!</definedName>
    <definedName name="ffv.wc" localSheetId="1">#REF!</definedName>
    <definedName name="fgdg" localSheetId="1">#REF!</definedName>
    <definedName name="fgf" localSheetId="1">#REF!</definedName>
    <definedName name="fghjjbvddf" localSheetId="1">#REF!</definedName>
    <definedName name="fgi.300" localSheetId="1">#REF!</definedName>
    <definedName name="fgl.300" localSheetId="1">#REF!</definedName>
    <definedName name="fglassw25" localSheetId="1">#REF!</definedName>
    <definedName name="fglassw50" localSheetId="1">#REF!</definedName>
    <definedName name="fgRKRKRKRKRKRKRKRKRKRKRKTBTBSPD" localSheetId="1">#REF!</definedName>
    <definedName name="fgrthrtg" localSheetId="1">#REF!</definedName>
    <definedName name="fhb.1" localSheetId="1">#REF!</definedName>
    <definedName name="fhd" localSheetId="1">#REF!</definedName>
    <definedName name="fhd.1" localSheetId="1">#REF!</definedName>
    <definedName name="FHGHG" localSheetId="1">#REF!</definedName>
    <definedName name="FHJKH" localSheetId="1">#REF!</definedName>
    <definedName name="FHJKJHG" localSheetId="1">#REF!</definedName>
    <definedName name="fhrd.1" localSheetId="1">#REF!</definedName>
    <definedName name="fifth" localSheetId="1">#REF!</definedName>
    <definedName name="FileName" localSheetId="1">#REF!</definedName>
    <definedName name="filler1" localSheetId="1">#REF!</definedName>
    <definedName name="filler2" localSheetId="1">#REF!</definedName>
    <definedName name="filler3" localSheetId="1">#REF!</definedName>
    <definedName name="fillimp" localSheetId="1">#REF!</definedName>
    <definedName name="fillsel" localSheetId="1">#REF!</definedName>
    <definedName name="filter" localSheetId="1" hidden="1">#REF!</definedName>
    <definedName name="Filter_input_fac" localSheetId="1">#REF!</definedName>
    <definedName name="Fin_Hrs" localSheetId="1">#REF!</definedName>
    <definedName name="Fin_Rev" localSheetId="1">#REF!</definedName>
    <definedName name="Final" localSheetId="1">#REF!</definedName>
    <definedName name="final_report" localSheetId="1">#REF!</definedName>
    <definedName name="final_report1" localSheetId="1">#REF!</definedName>
    <definedName name="finalre" localSheetId="1">#REF!</definedName>
    <definedName name="FINANCE" localSheetId="1">#REF!</definedName>
    <definedName name="fininsu25" localSheetId="1">#REF!</definedName>
    <definedName name="fininsu50" localSheetId="1">#REF!</definedName>
    <definedName name="finish" localSheetId="1">#REF!</definedName>
    <definedName name="finishingpainttosteelstr" localSheetId="1">#REF!</definedName>
    <definedName name="fins" localSheetId="1">#REF!</definedName>
    <definedName name="Fire_Systems" localSheetId="1">#REF!</definedName>
    <definedName name="fireratedpaint" localSheetId="1">#REF!</definedName>
    <definedName name="fireratedplasterboardceiling" localSheetId="1">#REF!</definedName>
    <definedName name="firestop" localSheetId="1">#REF!</definedName>
    <definedName name="fithdpe" localSheetId="1">#REF!</definedName>
    <definedName name="fitment" localSheetId="1">#REF!</definedName>
    <definedName name="FITNESS_STATION" localSheetId="1">#REF!</definedName>
    <definedName name="Fixed_asset_turns_fore" localSheetId="1">#REF!</definedName>
    <definedName name="Fixed_Lens" localSheetId="1">#REF!</definedName>
    <definedName name="fjdksjfkas" localSheetId="1">#REF!</definedName>
    <definedName name="fjdsjfksajfafdjask" localSheetId="1">#REF!</definedName>
    <definedName name="fjhfghghkj" localSheetId="1">#REF!</definedName>
    <definedName name="fjkjijij" localSheetId="1">#REF!</definedName>
    <definedName name="fked1.5" localSheetId="1">#REF!</definedName>
    <definedName name="fkerb" localSheetId="1">#REF!</definedName>
    <definedName name="FLA.100" localSheetId="1">#REF!</definedName>
    <definedName name="FLA.150" localSheetId="1">#REF!</definedName>
    <definedName name="FLA.65" localSheetId="1">#REF!</definedName>
    <definedName name="flag1" localSheetId="1">#REF!</definedName>
    <definedName name="FlArea" localSheetId="1">#REF!</definedName>
    <definedName name="flbg1" localSheetId="1">#REF!</definedName>
    <definedName name="flbv15" localSheetId="1">#REF!</definedName>
    <definedName name="FLG" localSheetId="1">#REF!</definedName>
    <definedName name="FLG_Orifice" localSheetId="1">#REF!</definedName>
    <definedName name="FLH" localSheetId="1">#REF!</definedName>
    <definedName name="Floorfinishes" localSheetId="1">#REF!</definedName>
    <definedName name="flou" localSheetId="1">#REF!</definedName>
    <definedName name="flurocent" localSheetId="1">#REF!</definedName>
    <definedName name="flurocent.double" localSheetId="1">#REF!</definedName>
    <definedName name="flurocent2" localSheetId="1">#REF!</definedName>
    <definedName name="flurocent4" localSheetId="1">#REF!</definedName>
    <definedName name="flv.1" localSheetId="1">#REF!</definedName>
    <definedName name="flv.2" localSheetId="1">#REF!</definedName>
    <definedName name="flv.3" localSheetId="1">#REF!</definedName>
    <definedName name="flv.4" localSheetId="1">#REF!</definedName>
    <definedName name="flv.5" localSheetId="1">#REF!</definedName>
    <definedName name="flw.100" localSheetId="1">#REF!</definedName>
    <definedName name="flw.40" localSheetId="1">#REF!</definedName>
    <definedName name="flw.50" localSheetId="1">#REF!</definedName>
    <definedName name="flw.65" localSheetId="1">#REF!</definedName>
    <definedName name="flw.80" localSheetId="1">#REF!</definedName>
    <definedName name="flwf.125" localSheetId="1">#REF!</definedName>
    <definedName name="flwf.15" localSheetId="1">#REF!</definedName>
    <definedName name="flwf.150" localSheetId="1">#REF!</definedName>
    <definedName name="flwf.20" localSheetId="1">#REF!</definedName>
    <definedName name="flwf.200" localSheetId="1">#REF!</definedName>
    <definedName name="flwf.25" localSheetId="1">#REF!</definedName>
    <definedName name="flwf.250" localSheetId="1">#REF!</definedName>
    <definedName name="flwf.300" localSheetId="1">#REF!</definedName>
    <definedName name="flwf.32" localSheetId="1">#REF!</definedName>
    <definedName name="flwl.125" localSheetId="1">#REF!</definedName>
    <definedName name="flwl.15" localSheetId="1">#REF!</definedName>
    <definedName name="flwl.150" localSheetId="1">#REF!</definedName>
    <definedName name="flwl.20" localSheetId="1">#REF!</definedName>
    <definedName name="flwl.200" localSheetId="1">#REF!</definedName>
    <definedName name="flwl.25" localSheetId="1">#REF!</definedName>
    <definedName name="flwl.250" localSheetId="1">#REF!</definedName>
    <definedName name="flwl.300" localSheetId="1">#REF!</definedName>
    <definedName name="flwl.32" localSheetId="1">#REF!</definedName>
    <definedName name="fly" localSheetId="1">#REF!</definedName>
    <definedName name="fmar" localSheetId="1">#REF!</definedName>
    <definedName name="fmarble" localSheetId="1">#REF!</definedName>
    <definedName name="fmav" localSheetId="1">#REF!</definedName>
    <definedName name="fmcv100" localSheetId="1">#REF!</definedName>
    <definedName name="fmcv125" localSheetId="1">#REF!</definedName>
    <definedName name="fmcv15" localSheetId="1">#REF!</definedName>
    <definedName name="fmcv150" localSheetId="1">#REF!</definedName>
    <definedName name="fmcv20" localSheetId="1">#REF!</definedName>
    <definedName name="fmcv200" localSheetId="1">#REF!</definedName>
    <definedName name="fmcv25" localSheetId="1">#REF!</definedName>
    <definedName name="fmcv250" localSheetId="1">#REF!</definedName>
    <definedName name="fmcv300" localSheetId="1">#REF!</definedName>
    <definedName name="fmcv32" localSheetId="1">#REF!</definedName>
    <definedName name="fmcv40" localSheetId="1">#REF!</definedName>
    <definedName name="fmcv50" localSheetId="1">#REF!</definedName>
    <definedName name="fmcv65" localSheetId="1">#REF!</definedName>
    <definedName name="fmcv80" localSheetId="1">#REF!</definedName>
    <definedName name="fmf" localSheetId="1">#REF!</definedName>
    <definedName name="fmirlv.2" localSheetId="1">#REF!</definedName>
    <definedName name="fmirlv.3" localSheetId="1">#REF!</definedName>
    <definedName name="fmirlv.4" localSheetId="1">#REF!</definedName>
    <definedName name="fmsd" localSheetId="1">#REF!</definedName>
    <definedName name="fmxr" localSheetId="1">#REF!</definedName>
    <definedName name="Fnos" localSheetId="1">#REF!</definedName>
    <definedName name="FOB" localSheetId="1">#REF!</definedName>
    <definedName name="FOB_2" localSheetId="1">#REF!</definedName>
    <definedName name="FOBFPL1" localSheetId="1">#REF!</definedName>
    <definedName name="fofcv100" localSheetId="1">#REF!</definedName>
    <definedName name="fofcv15" localSheetId="1">#REF!</definedName>
    <definedName name="fofcv152" localSheetId="1">#REF!</definedName>
    <definedName name="fofcv20" localSheetId="1">#REF!</definedName>
    <definedName name="fofcv200" localSheetId="1">#REF!</definedName>
    <definedName name="fofcv25" localSheetId="1">#REF!</definedName>
    <definedName name="fofcv250" localSheetId="1">#REF!</definedName>
    <definedName name="fofcv300" localSheetId="1">#REF!</definedName>
    <definedName name="fofcv32" localSheetId="1">#REF!</definedName>
    <definedName name="fofcv40" localSheetId="1">#REF!</definedName>
    <definedName name="fofcv50" localSheetId="1">#REF!</definedName>
    <definedName name="fofcv65" localSheetId="1">#REF!</definedName>
    <definedName name="fofcv80" localSheetId="1">#REF!</definedName>
    <definedName name="FolderNo" localSheetId="1">[336]A!$A$15</definedName>
    <definedName name="Footing_Data" localSheetId="1">#REF!</definedName>
    <definedName name="Footings" localSheetId="1">#REF!</definedName>
    <definedName name="FORM" localSheetId="1">#REF!</definedName>
    <definedName name="format" localSheetId="1">#REF!</definedName>
    <definedName name="formk" localSheetId="1">#REF!</definedName>
    <definedName name="forml" localSheetId="1">#REF!</definedName>
    <definedName name="formm" localSheetId="1">#REF!</definedName>
    <definedName name="formre" localSheetId="1">#REF!</definedName>
    <definedName name="formtread" localSheetId="1">#REF!</definedName>
    <definedName name="Formula" localSheetId="1">#REF!</definedName>
    <definedName name="FORMULA_ELECT" localSheetId="1">#REF!</definedName>
    <definedName name="FOS" localSheetId="1">#REF!</definedName>
    <definedName name="fourteen" localSheetId="1">#REF!</definedName>
    <definedName name="fpe.100" localSheetId="1">#REF!</definedName>
    <definedName name="fpe.125" localSheetId="1">#REF!</definedName>
    <definedName name="fpe.15" localSheetId="1">#REF!</definedName>
    <definedName name="fpe.150" localSheetId="1">#REF!</definedName>
    <definedName name="fpe.20" localSheetId="1">#REF!</definedName>
    <definedName name="fpe.200" localSheetId="1">#REF!</definedName>
    <definedName name="fpe.25" localSheetId="1">#REF!</definedName>
    <definedName name="fpe.250" localSheetId="1">#REF!</definedName>
    <definedName name="fpe.32" localSheetId="1">#REF!</definedName>
    <definedName name="fpe.40" localSheetId="1">#REF!</definedName>
    <definedName name="fpe.50" localSheetId="1">#REF!</definedName>
    <definedName name="fpe.65" localSheetId="1">#REF!</definedName>
    <definedName name="fpe.80" localSheetId="1">#REF!</definedName>
    <definedName name="fphd100" localSheetId="1">#REF!</definedName>
    <definedName name="fphd125" localSheetId="1">#REF!</definedName>
    <definedName name="fphd150" localSheetId="1">#REF!</definedName>
    <definedName name="fphd20" localSheetId="1">#REF!</definedName>
    <definedName name="fphd200" localSheetId="1">#REF!</definedName>
    <definedName name="fphd25" localSheetId="1">#REF!</definedName>
    <definedName name="fphd250" localSheetId="1">#REF!</definedName>
    <definedName name="fphd300" localSheetId="1">#REF!</definedName>
    <definedName name="fphd32" localSheetId="1">#REF!</definedName>
    <definedName name="fphd350" localSheetId="1">#REF!</definedName>
    <definedName name="fphd40" localSheetId="1">#REF!</definedName>
    <definedName name="fphd50" localSheetId="1">#REF!</definedName>
    <definedName name="fphd65" localSheetId="1">#REF!</definedName>
    <definedName name="fphd80" localSheetId="1">#REF!</definedName>
    <definedName name="fphd90" localSheetId="1">#REF!</definedName>
    <definedName name="fplinth" localSheetId="1">#REF!</definedName>
    <definedName name="fpp" localSheetId="1">#REF!</definedName>
    <definedName name="FPPR" localSheetId="1">#REF!</definedName>
    <definedName name="fppr10" localSheetId="1">#REF!</definedName>
    <definedName name="fppr100" localSheetId="1">#REF!</definedName>
    <definedName name="fppr100.20" localSheetId="1">#REF!</definedName>
    <definedName name="fppr125" localSheetId="1">#REF!</definedName>
    <definedName name="fppr15" localSheetId="1">#REF!</definedName>
    <definedName name="fppr15.20" localSheetId="1">#REF!</definedName>
    <definedName name="fppr150" localSheetId="1">#REF!</definedName>
    <definedName name="fppr150.20" localSheetId="1">#REF!</definedName>
    <definedName name="fppr20" localSheetId="1">#REF!</definedName>
    <definedName name="fppr20.20" localSheetId="1">#REF!</definedName>
    <definedName name="fppr200" localSheetId="1">#REF!</definedName>
    <definedName name="fppr25" localSheetId="1">#REF!</definedName>
    <definedName name="fppr25.20" localSheetId="1">#REF!</definedName>
    <definedName name="fppr250" localSheetId="1">#REF!</definedName>
    <definedName name="fppr300" localSheetId="1">#REF!</definedName>
    <definedName name="fppr32" localSheetId="1">#REF!</definedName>
    <definedName name="fppr32.20" localSheetId="1">#REF!</definedName>
    <definedName name="fppr40" localSheetId="1">#REF!</definedName>
    <definedName name="fppr40.20" localSheetId="1">#REF!</definedName>
    <definedName name="fppr50" localSheetId="1">#REF!</definedName>
    <definedName name="fppr50.20" localSheetId="1">#REF!</definedName>
    <definedName name="fppr65" localSheetId="1">#REF!</definedName>
    <definedName name="fppr65.20" localSheetId="1">#REF!</definedName>
    <definedName name="fppr80" localSheetId="1">#REF!</definedName>
    <definedName name="fppr80.20" localSheetId="1">#REF!</definedName>
    <definedName name="Fr.fac" localSheetId="1">#REF!</definedName>
    <definedName name="frag600" localSheetId="1">#REF!</definedName>
    <definedName name="fred" localSheetId="1">#REF!</definedName>
    <definedName name="FREI" localSheetId="1">#REF!</definedName>
    <definedName name="frei.B" localSheetId="1">#REF!</definedName>
    <definedName name="FRF" localSheetId="1">#REF!</definedName>
    <definedName name="FRI" localSheetId="1">#REF!</definedName>
    <definedName name="frieprooftosteelstr" localSheetId="1">#REF!</definedName>
    <definedName name="From_page_Bill_No.05___5.2___Q___Page_5_of_63" localSheetId="1">#REF!</definedName>
    <definedName name="FRPI54.1" localSheetId="1">#REF!</definedName>
    <definedName name="FRTCIF" localSheetId="1">#REF!</definedName>
    <definedName name="FRTFOB" localSheetId="1">#REF!</definedName>
    <definedName name="FS" localSheetId="1">Arch-[32]Master01!$N$2:$N$65536</definedName>
    <definedName name="fsbsi" localSheetId="1">#REF!</definedName>
    <definedName name="fsfdsasafds" localSheetId="1">[28]!fsfdsasafds</definedName>
    <definedName name="fsfdsasafsd" localSheetId="1">[28]!fsfdsasafsd</definedName>
    <definedName name="fsg" localSheetId="1">#REF!</definedName>
    <definedName name="fsiso" localSheetId="1">#REF!</definedName>
    <definedName name="fsk.1" localSheetId="1">#REF!</definedName>
    <definedName name="fsk.2" localSheetId="1">#REF!</definedName>
    <definedName name="fslab" localSheetId="1">#REF!</definedName>
    <definedName name="FSLAB1" localSheetId="1">#REF!</definedName>
    <definedName name="fspd100" localSheetId="1">#REF!</definedName>
    <definedName name="fspd125" localSheetId="1">#REF!</definedName>
    <definedName name="fspd150" localSheetId="1">#REF!</definedName>
    <definedName name="fspd175" localSheetId="1">#REF!</definedName>
    <definedName name="fspd200" localSheetId="1">#REF!</definedName>
    <definedName name="fspd225" localSheetId="1">#REF!</definedName>
    <definedName name="fspd250" localSheetId="1">#REF!</definedName>
    <definedName name="fspd275" localSheetId="1">#REF!</definedName>
    <definedName name="fspd300" localSheetId="1">#REF!</definedName>
    <definedName name="fspd350" localSheetId="1">#REF!</definedName>
    <definedName name="fspd400" localSheetId="1">#REF!</definedName>
    <definedName name="fspd450" localSheetId="1">#REF!</definedName>
    <definedName name="fspd500" localSheetId="1">#REF!</definedName>
    <definedName name="fspd550" localSheetId="1">#REF!</definedName>
    <definedName name="fspd600" localSheetId="1">#REF!</definedName>
    <definedName name="fspd650" localSheetId="1">#REF!</definedName>
    <definedName name="fspi100" localSheetId="1">#REF!</definedName>
    <definedName name="fspi15" localSheetId="1">#REF!</definedName>
    <definedName name="fspi160" localSheetId="1">#REF!</definedName>
    <definedName name="fspi20" localSheetId="1">#REF!</definedName>
    <definedName name="fspi200" localSheetId="1">#REF!</definedName>
    <definedName name="fspi25" localSheetId="1">#REF!</definedName>
    <definedName name="fspi250" localSheetId="1">#REF!</definedName>
    <definedName name="fspi315" localSheetId="1">#REF!</definedName>
    <definedName name="fspi32" localSheetId="1">#REF!</definedName>
    <definedName name="fspi355" localSheetId="1">#REF!</definedName>
    <definedName name="fspi40" localSheetId="1">#REF!</definedName>
    <definedName name="fspi50" localSheetId="1">#REF!</definedName>
    <definedName name="fspi65" localSheetId="1">#REF!</definedName>
    <definedName name="fspi80" localSheetId="1">#REF!</definedName>
    <definedName name="fss.1" localSheetId="1">#REF!</definedName>
    <definedName name="fss.2" localSheetId="1">#REF!</definedName>
    <definedName name="fsss0.5" localSheetId="1">#REF!</definedName>
    <definedName name="FST_2" localSheetId="1">Arch-[32]Master01!$O$2:$O$65536</definedName>
    <definedName name="fstile" localSheetId="1">#REF!</definedName>
    <definedName name="ftile" localSheetId="1">#REF!</definedName>
    <definedName name="ftile2" localSheetId="1">#REF!</definedName>
    <definedName name="ftilew" localSheetId="1">#REF!</definedName>
    <definedName name="ftp" localSheetId="1">#REF!</definedName>
    <definedName name="ftppr20" localSheetId="1">#REF!</definedName>
    <definedName name="FULL" localSheetId="1">#REF!</definedName>
    <definedName name="fullbrick" localSheetId="1">#REF!</definedName>
    <definedName name="FUNCTION2" localSheetId="1">#REF!</definedName>
    <definedName name="Funding" localSheetId="1">#REF!</definedName>
    <definedName name="Funding_XLD" localSheetId="1">#REF!</definedName>
    <definedName name="fup.1" localSheetId="1">#REF!</definedName>
    <definedName name="fur.1" localSheetId="1">#REF!</definedName>
    <definedName name="fur.2" localSheetId="1">#REF!</definedName>
    <definedName name="fur.3" localSheetId="1">#REF!</definedName>
    <definedName name="fur.4" localSheetId="1">#REF!</definedName>
    <definedName name="furn" localSheetId="1">#REF!</definedName>
    <definedName name="furniture" localSheetId="1">#REF!</definedName>
    <definedName name="Furniture_Charge_Rate" localSheetId="1">#REF!</definedName>
    <definedName name="fuse" localSheetId="1">#REF!</definedName>
    <definedName name="futdtr" localSheetId="1">#REF!</definedName>
    <definedName name="FV.100" localSheetId="1">#REF!</definedName>
    <definedName name="FV.UR" localSheetId="1">#REF!</definedName>
    <definedName name="FV.WC" localSheetId="1">#REF!</definedName>
    <definedName name="fvd0.1" localSheetId="1">#REF!</definedName>
    <definedName name="fvd0.2" localSheetId="1">#REF!</definedName>
    <definedName name="fvd0.3" localSheetId="1">#REF!</definedName>
    <definedName name="fvd0.4" localSheetId="1">#REF!</definedName>
    <definedName name="fvd0.5" localSheetId="1">#REF!</definedName>
    <definedName name="fvd0.6" localSheetId="1">#REF!</definedName>
    <definedName name="fvd0.7" localSheetId="1">#REF!</definedName>
    <definedName name="fvd0.8" localSheetId="1">#REF!</definedName>
    <definedName name="fvd0.9" localSheetId="1">#REF!</definedName>
    <definedName name="fvd1.0" localSheetId="1">#REF!</definedName>
    <definedName name="fvd1.2" localSheetId="1">#REF!</definedName>
    <definedName name="fvd1.4" localSheetId="1">#REF!</definedName>
    <definedName name="fvd1.6" localSheetId="1">#REF!</definedName>
    <definedName name="fvd1.8" localSheetId="1">#REF!</definedName>
    <definedName name="fvd2.0" localSheetId="1">#REF!</definedName>
    <definedName name="fvd2.2" localSheetId="1">#REF!</definedName>
    <definedName name="fvd2.4" localSheetId="1">#REF!</definedName>
    <definedName name="fviso.200" localSheetId="1">#REF!</definedName>
    <definedName name="fviso.50" localSheetId="1">#REF!</definedName>
    <definedName name="fw" localSheetId="1">#REF!</definedName>
    <definedName name="FWA" localSheetId="1">#REF!</definedName>
    <definedName name="fwc.1" localSheetId="1">#REF!</definedName>
    <definedName name="fwc.2" localSheetId="1">#REF!</definedName>
    <definedName name="fwc.3" localSheetId="1">#REF!</definedName>
    <definedName name="fwc.4" localSheetId="1">#REF!</definedName>
    <definedName name="fwc0.4" localSheetId="1">#REF!</definedName>
    <definedName name="fwc0.5" localSheetId="1">#REF!</definedName>
    <definedName name="fwc0.75" localSheetId="1">#REF!</definedName>
    <definedName name="fwc1.1" localSheetId="1">#REF!</definedName>
    <definedName name="fwc1.5" localSheetId="1">#REF!</definedName>
    <definedName name="fwc1.7" localSheetId="1">#REF!</definedName>
    <definedName name="fwc10.5" localSheetId="1">#REF!</definedName>
    <definedName name="fwc2.2" localSheetId="1">#REF!</definedName>
    <definedName name="fwc2.5" localSheetId="1">#REF!</definedName>
    <definedName name="fwc3.75" localSheetId="1">#REF!</definedName>
    <definedName name="fwc4.5" localSheetId="1">#REF!</definedName>
    <definedName name="fwc5.5" localSheetId="1">#REF!</definedName>
    <definedName name="fwc7.5" localSheetId="1">#REF!</definedName>
    <definedName name="fwfan1" localSheetId="1">#REF!</definedName>
    <definedName name="fwfan2" localSheetId="1">#REF!</definedName>
    <definedName name="fwfan3" localSheetId="1">#REF!</definedName>
    <definedName name="fwfan4" localSheetId="1">#REF!</definedName>
    <definedName name="fwfan6" localSheetId="1">#REF!</definedName>
    <definedName name="fwfgdf" localSheetId="1">#REF!</definedName>
    <definedName name="fwmac1.76" localSheetId="1">#REF!</definedName>
    <definedName name="fwmac2.36" localSheetId="1">#REF!</definedName>
    <definedName name="fwmac3.56" localSheetId="1">#REF!</definedName>
    <definedName name="fwmac4.35" localSheetId="1">#REF!</definedName>
    <definedName name="fwmac5.4" localSheetId="1">#REF!</definedName>
    <definedName name="fwmac6.15" localSheetId="1">#REF!</definedName>
    <definedName name="fwmac6.87" localSheetId="1">#REF!</definedName>
    <definedName name="fwmac7.93" localSheetId="1">#REF!</definedName>
    <definedName name="fwmac9.85" localSheetId="1">#REF!</definedName>
    <definedName name="FX_Index" localSheetId="1">#REF!</definedName>
    <definedName name="FY" localSheetId="1">'[333]Dist Controls'!#REF!</definedName>
    <definedName name="FY04ActCk" localSheetId="1">#REF!</definedName>
    <definedName name="FY04Actuals" localSheetId="1">#REF!</definedName>
    <definedName name="FY05ActCk" localSheetId="1">#REF!</definedName>
    <definedName name="FY05Actuals" localSheetId="1">#REF!</definedName>
    <definedName name="fycAPEX1" localSheetId="1">#REF!</definedName>
    <definedName name="g.bracket" localSheetId="1">#REF!</definedName>
    <definedName name="g.head" localSheetId="1">#REF!</definedName>
    <definedName name="g.joiner" localSheetId="1">#REF!</definedName>
    <definedName name="g.s.5" localSheetId="1">#REF!</definedName>
    <definedName name="g.s.5_4" localSheetId="1">#REF!</definedName>
    <definedName name="g.s.5_5" localSheetId="1">#REF!</definedName>
    <definedName name="g.s.75" localSheetId="1">#REF!</definedName>
    <definedName name="g.s.75_4" localSheetId="1">#REF!</definedName>
    <definedName name="g.s.75_5" localSheetId="1">#REF!</definedName>
    <definedName name="g.s1" localSheetId="1">#REF!</definedName>
    <definedName name="g.s1.5" localSheetId="1">#REF!</definedName>
    <definedName name="g.s1.5_4" localSheetId="1">#REF!</definedName>
    <definedName name="g.s1.5_5" localSheetId="1">#REF!</definedName>
    <definedName name="g.s1_4" localSheetId="1">#REF!</definedName>
    <definedName name="g.s1_5" localSheetId="1">#REF!</definedName>
    <definedName name="g.s2" localSheetId="1">#REF!</definedName>
    <definedName name="g.s2.5" localSheetId="1">#REF!</definedName>
    <definedName name="g.s2.5_4" localSheetId="1">#REF!</definedName>
    <definedName name="g.s2.5_5" localSheetId="1">#REF!</definedName>
    <definedName name="g.s2_4" localSheetId="1">#REF!</definedName>
    <definedName name="g.s2_5" localSheetId="1">#REF!</definedName>
    <definedName name="g.s3" localSheetId="1">#REF!</definedName>
    <definedName name="g.s3_4" localSheetId="1">#REF!</definedName>
    <definedName name="g.s3_5" localSheetId="1">#REF!</definedName>
    <definedName name="g.s4" localSheetId="1">#REF!</definedName>
    <definedName name="g.s4_4" localSheetId="1">#REF!</definedName>
    <definedName name="g.s4_5" localSheetId="1">#REF!</definedName>
    <definedName name="g.s6" localSheetId="1">#REF!</definedName>
    <definedName name="g.s6_4" localSheetId="1">#REF!</definedName>
    <definedName name="g.s6_5" localSheetId="1">#REF!</definedName>
    <definedName name="G_Tools_Tackle" localSheetId="1">#REF!</definedName>
    <definedName name="g0" localSheetId="1">#REF!</definedName>
    <definedName name="G15c" localSheetId="1">#REF!</definedName>
    <definedName name="G20c" localSheetId="1">#REF!</definedName>
    <definedName name="G30c" localSheetId="1">#REF!</definedName>
    <definedName name="gadGv" localSheetId="1" hidden="1">#REF!</definedName>
    <definedName name="galv" localSheetId="1">#REF!</definedName>
    <definedName name="galvanisedgrating" localSheetId="1">#REF!</definedName>
    <definedName name="ganesh" localSheetId="1">#REF!</definedName>
    <definedName name="gasket" localSheetId="1">#REF!</definedName>
    <definedName name="gate" localSheetId="1">#REF!</definedName>
    <definedName name="gblock" localSheetId="1">#REF!</definedName>
    <definedName name="Gbm" localSheetId="1">#REF!</definedName>
    <definedName name="GBP_2" localSheetId="1">#REF!</definedName>
    <definedName name="GBUS" localSheetId="1">#REF!</definedName>
    <definedName name="GC9728SL" localSheetId="1">#REF!</definedName>
    <definedName name="GC9729SL" localSheetId="1">#REF!</definedName>
    <definedName name="GE" localSheetId="1">#REF!</definedName>
    <definedName name="GEA" localSheetId="1">#REF!</definedName>
    <definedName name="GEMCO" localSheetId="1" hidden="1">#REF!</definedName>
    <definedName name="Gen_2" localSheetId="1">#REF!</definedName>
    <definedName name="GEN_VALVE" localSheetId="1">#REF!</definedName>
    <definedName name="GENERAL_CONDITIONS" localSheetId="1">#REF!</definedName>
    <definedName name="General_No" localSheetId="1">#REF!</definedName>
    <definedName name="General_Notes" localSheetId="1">#REF!</definedName>
    <definedName name="geo" localSheetId="1">#REF!</definedName>
    <definedName name="GERGRG" localSheetId="1" hidden="1">#REF!</definedName>
    <definedName name="gexc2" localSheetId="1">#REF!</definedName>
    <definedName name="gexc4" localSheetId="1">#REF!</definedName>
    <definedName name="gexc6" localSheetId="1">#REF!</definedName>
    <definedName name="gexc8" localSheetId="1">#REF!</definedName>
    <definedName name="GFA" localSheetId="1">#REF!</definedName>
    <definedName name="GFA_Area" localSheetId="1">#REF!</definedName>
    <definedName name="gfadds" localSheetId="1" hidden="1">#REF!</definedName>
    <definedName name="gfd" localSheetId="1">#REF!</definedName>
    <definedName name="gfdagd" localSheetId="1" hidden="1">#REF!</definedName>
    <definedName name="gfdf" localSheetId="1" hidden="1">#REF!</definedName>
    <definedName name="gfdzaad" localSheetId="1" hidden="1">#REF!</definedName>
    <definedName name="gfgdg" localSheetId="1">#REF!</definedName>
    <definedName name="gfhdsjk" localSheetId="1">#REF!</definedName>
    <definedName name="gfhjhgjj" localSheetId="1">#REF!</definedName>
    <definedName name="gg24152.ljg" localSheetId="1" hidden="1">#REF!</definedName>
    <definedName name="ggd" localSheetId="1">[28]!ggd</definedName>
    <definedName name="ggfgfgfgf" localSheetId="1" hidden="1">#REF!</definedName>
    <definedName name="ggfgfgfgfgfgfgfgfgfg" localSheetId="1">#REF!</definedName>
    <definedName name="ggg" localSheetId="1">[28]!ggg</definedName>
    <definedName name="GGGGGGG" localSheetId="1">#REF!</definedName>
    <definedName name="GGMNAME" localSheetId="1">#REF!</definedName>
    <definedName name="ggr" localSheetId="1">#REF!</definedName>
    <definedName name="ghgh" localSheetId="1">#REF!</definedName>
    <definedName name="ghghfvbvjhghfvghchg" localSheetId="1">#REF!</definedName>
    <definedName name="ghhgf" localSheetId="1">#REF!</definedName>
    <definedName name="GHJGJGFHUFHH" localSheetId="1">#REF!</definedName>
    <definedName name="ght" localSheetId="1">#REF!</definedName>
    <definedName name="ghtr" localSheetId="1">#REF!</definedName>
    <definedName name="ghwkd" localSheetId="1">#REF!</definedName>
    <definedName name="gi.300" localSheetId="1">#REF!</definedName>
    <definedName name="gi.sheet18" localSheetId="1">#REF!</definedName>
    <definedName name="GI_BUDGET" localSheetId="1">#REF!</definedName>
    <definedName name="GI_CUMUL" localSheetId="1">#REF!</definedName>
    <definedName name="GI_EOS" localSheetId="1">#REF!</definedName>
    <definedName name="GI_EOS_LAST" localSheetId="1">#REF!</definedName>
    <definedName name="GI_LAST" localSheetId="1">#REF!</definedName>
    <definedName name="gif" localSheetId="1">#REF!</definedName>
    <definedName name="GIP" localSheetId="1">#REF!</definedName>
    <definedName name="gjhg" localSheetId="1">#REF!</definedName>
    <definedName name="GJJJ" localSheetId="1">#REF!</definedName>
    <definedName name="gl.300" localSheetId="1">#REF!</definedName>
    <definedName name="GL_XLD" localSheetId="1">#REF!</definedName>
    <definedName name="glass3" localSheetId="1">#REF!</definedName>
    <definedName name="glass5" localSheetId="1">#REF!</definedName>
    <definedName name="glassblk1" localSheetId="1">#REF!</definedName>
    <definedName name="glassblk2" localSheetId="1">#REF!</definedName>
    <definedName name="glassmirror" localSheetId="1">#REF!</definedName>
    <definedName name="glasspaver" localSheetId="1">#REF!</definedName>
    <definedName name="glassw50" localSheetId="1">#REF!</definedName>
    <definedName name="glines" localSheetId="1">#REF!</definedName>
    <definedName name="globe" localSheetId="1">#REF!</definedName>
    <definedName name="GLs" localSheetId="1">#REF!</definedName>
    <definedName name="gluehpi" localSheetId="1">#REF!</definedName>
    <definedName name="gluinsu" localSheetId="1">#REF!</definedName>
    <definedName name="gluinsustm" localSheetId="1">#REF!</definedName>
    <definedName name="GM_tot" localSheetId="1">#REF!</definedName>
    <definedName name="gm50105ct" localSheetId="1">#REF!</definedName>
    <definedName name="gm50105s" localSheetId="1">#REF!</definedName>
    <definedName name="Goodwill_growth_fore" localSheetId="1">#REF!</definedName>
    <definedName name="GovOSMgn" localSheetId="1">#REF!</definedName>
    <definedName name="Grade_Beam_Data" localSheetId="1">#REF!</definedName>
    <definedName name="GRADE_BEAMS" localSheetId="1">#REF!</definedName>
    <definedName name="granirapid" localSheetId="1">#REF!</definedName>
    <definedName name="grano" localSheetId="1">#REF!</definedName>
    <definedName name="Graph" localSheetId="1">#REF!</definedName>
    <definedName name="gravel" localSheetId="1">#REF!</definedName>
    <definedName name="GRGRG" localSheetId="1" hidden="1">#REF!</definedName>
    <definedName name="Grinnell_Fire_Protection" localSheetId="1">#REF!</definedName>
    <definedName name="groove" localSheetId="1">#REF!</definedName>
    <definedName name="Gross_income_fore" localSheetId="1">#REF!</definedName>
    <definedName name="Gross_income_growth_avg" localSheetId="1">#REF!</definedName>
    <definedName name="Gross_margin_fore" localSheetId="1">#REF!</definedName>
    <definedName name="gross_multiple" localSheetId="1">#REF!</definedName>
    <definedName name="Gross_valuation1_RM" localSheetId="1">#REF!</definedName>
    <definedName name="Gross_valuation2_RM" localSheetId="1">#REF!</definedName>
    <definedName name="Grounc" localSheetId="1">#REF!</definedName>
    <definedName name="GROUND_WIRE" localSheetId="1">#REF!</definedName>
    <definedName name="GROUNDING" localSheetId="1">#REF!</definedName>
    <definedName name="group" localSheetId="1">#REF!</definedName>
    <definedName name="Group10" localSheetId="1">#REF!</definedName>
    <definedName name="Group20" localSheetId="1">#REF!</definedName>
    <definedName name="Group3" localSheetId="1">#REF!</definedName>
    <definedName name="Group30" localSheetId="1">#REF!</definedName>
    <definedName name="Group4" localSheetId="1">#REF!</definedName>
    <definedName name="Group60" localSheetId="1">#REF!</definedName>
    <definedName name="Group70" localSheetId="1">#REF!</definedName>
    <definedName name="Group98" localSheetId="1">#REF!</definedName>
    <definedName name="GroupNameTable" localSheetId="1">#REF!</definedName>
    <definedName name="gs" localSheetId="1">#REF!</definedName>
    <definedName name="GS.1" localSheetId="1">#REF!</definedName>
    <definedName name="GS.2" localSheetId="1">#REF!</definedName>
    <definedName name="gsdf" localSheetId="1">#REF!</definedName>
    <definedName name="gsktxd" localSheetId="1">[143]!gsktxd</definedName>
    <definedName name="gt" localSheetId="1">#REF!</definedName>
    <definedName name="GT_ELECT" localSheetId="1">#REF!</definedName>
    <definedName name="GTOT" localSheetId="1">#REF!</definedName>
    <definedName name="gtryewqbhtg4bnq3b" localSheetId="1">#REF!</definedName>
    <definedName name="guang" localSheetId="1">Arch-[32]Master01!$L$2:$L$65536</definedName>
    <definedName name="GuardHouse" localSheetId="1">#REF!</definedName>
    <definedName name="GUATEMALA" localSheetId="1">#REF!</definedName>
    <definedName name="gulley6" localSheetId="1">#REF!</definedName>
    <definedName name="gutter" localSheetId="1">#REF!</definedName>
    <definedName name="guy" localSheetId="1">#REF!</definedName>
    <definedName name="GV" localSheetId="1">#REF!</definedName>
    <definedName name="GV.300" localSheetId="1">#REF!</definedName>
    <definedName name="gv.325" localSheetId="1">#REF!</definedName>
    <definedName name="gvrehtbvgfdc" localSheetId="1">#REF!</definedName>
    <definedName name="gwkd" localSheetId="1">#REF!</definedName>
    <definedName name="Gypceilingwithconcealed" localSheetId="1">#REF!</definedName>
    <definedName name="GypceilingwithTbar" localSheetId="1">#REF!</definedName>
    <definedName name="Gypsum" localSheetId="1">#REF!</definedName>
    <definedName name="h.bolt" localSheetId="1">#REF!</definedName>
    <definedName name="H_Client_Facility" localSheetId="1">#REF!</definedName>
    <definedName name="h2o" localSheetId="1">#REF!</definedName>
    <definedName name="halfbrick" localSheetId="1">#REF!</definedName>
    <definedName name="halfdr" localSheetId="1">#REF!</definedName>
    <definedName name="halfdr2" localSheetId="1">#REF!</definedName>
    <definedName name="halfmdr" localSheetId="1">#REF!</definedName>
    <definedName name="HAND_VLV_MANIF" localSheetId="1">#REF!</definedName>
    <definedName name="hardcore" localSheetId="1">#REF!</definedName>
    <definedName name="hardcore150" localSheetId="1">#REF!</definedName>
    <definedName name="hardener" localSheetId="1">#REF!</definedName>
    <definedName name="hardwar" localSheetId="1" hidden="1">#REF!</definedName>
    <definedName name="hat" localSheetId="1">[28]!hat</definedName>
    <definedName name="HB.1" localSheetId="1">#REF!</definedName>
    <definedName name="HCD_ALSLIGHTCOND_QTY" localSheetId="1">#REF!</definedName>
    <definedName name="HCD_BUS_HRS" localSheetId="1">#REF!</definedName>
    <definedName name="HCD_BUS_LAB" localSheetId="1">#REF!</definedName>
    <definedName name="HCD_BUS_MAT" localSheetId="1">#REF!</definedName>
    <definedName name="HCD_BUS_QTY" localSheetId="1">#REF!</definedName>
    <definedName name="HCD_BUS_SC" localSheetId="1">#REF!</definedName>
    <definedName name="HCD_BUS_SCHRS" localSheetId="1">#REF!</definedName>
    <definedName name="HCD_CBL_HRS" localSheetId="1">#REF!</definedName>
    <definedName name="HCD_CBL_LAB" localSheetId="1">#REF!</definedName>
    <definedName name="HCD_CBL_MAT" localSheetId="1">#REF!</definedName>
    <definedName name="HCD_CBL_QTY" localSheetId="1">#REF!</definedName>
    <definedName name="HCD_CBL_SC" localSheetId="1">#REF!</definedName>
    <definedName name="HCD_CBL_SCHRS" localSheetId="1">#REF!</definedName>
    <definedName name="HCD_CKT_QTY" localSheetId="1">#REF!</definedName>
    <definedName name="HCD_CONNECT_HRS" localSheetId="1">#REF!</definedName>
    <definedName name="HCD_CONNECT_LAB" localSheetId="1">#REF!</definedName>
    <definedName name="HCD_CONNECT_MAT" localSheetId="1">#REF!</definedName>
    <definedName name="HCD_CONNECT_QTY" localSheetId="1">#REF!</definedName>
    <definedName name="HCD_CONNECT_SC" localSheetId="1">#REF!</definedName>
    <definedName name="HCD_CONNECT_SCHRS" localSheetId="1">#REF!</definedName>
    <definedName name="HCD_CSCBL_QTY" localSheetId="1">#REF!</definedName>
    <definedName name="HCD_CSCOND_QTY" localSheetId="1">#REF!</definedName>
    <definedName name="HCD_DBLGTCBL_QTY" localSheetId="1">#REF!</definedName>
    <definedName name="HCD_DCUPS_HRS" localSheetId="1">#REF!</definedName>
    <definedName name="HCD_DCUPS_LAB" localSheetId="1">#REF!</definedName>
    <definedName name="HCD_DCUPS_MAT" localSheetId="1">#REF!</definedName>
    <definedName name="HCD_DCUPS_QTY" localSheetId="1">#REF!</definedName>
    <definedName name="HCD_DCUPS_SC" localSheetId="1">#REF!</definedName>
    <definedName name="HCD_DCUPS_SCHRS" localSheetId="1">#REF!</definedName>
    <definedName name="HCD_DEMO_HRS" localSheetId="1">#REF!</definedName>
    <definedName name="HCD_DEMO_LAB" localSheetId="1">#REF!</definedName>
    <definedName name="HCD_DEMO_MAT" localSheetId="1">#REF!</definedName>
    <definedName name="HCD_DEMO_QTY" localSheetId="1">#REF!</definedName>
    <definedName name="HCD_DEMO_SC" localSheetId="1">#REF!</definedName>
    <definedName name="HCD_DEMO_SCHRS" localSheetId="1">#REF!</definedName>
    <definedName name="HCD_FIXT_QTY" localSheetId="1">#REF!</definedName>
    <definedName name="HCD_GNDCBL_QTY" localSheetId="1">#REF!</definedName>
    <definedName name="HCD_INDRFIXT_QTY" localSheetId="1">#REF!</definedName>
    <definedName name="HCD_INSTRAUXPNL_HRS" localSheetId="1">#REF!</definedName>
    <definedName name="HCD_INSTRAUXPNL_LAB" localSheetId="1">#REF!</definedName>
    <definedName name="HCD_INSTRAUXPNL_MAT" localSheetId="1">#REF!</definedName>
    <definedName name="HCD_INSTRAUXPNL_QTY" localSheetId="1">#REF!</definedName>
    <definedName name="HCD_INSTRAUXPNL_SC" localSheetId="1">#REF!</definedName>
    <definedName name="HCD_INSTRAUXPNL_SCHRS" localSheetId="1">#REF!</definedName>
    <definedName name="HCD_INSTRCEMS_HRS" localSheetId="1">#REF!</definedName>
    <definedName name="HCD_INSTRCEMS_LAB" localSheetId="1">#REF!</definedName>
    <definedName name="HCD_INSTRCEMS_MAT" localSheetId="1">#REF!</definedName>
    <definedName name="HCD_INSTRCEMS_QTY" localSheetId="1">#REF!</definedName>
    <definedName name="HCD_INSTRCEMS_SC" localSheetId="1">#REF!</definedName>
    <definedName name="HCD_INSTRCEMS_SCHRS" localSheetId="1">#REF!</definedName>
    <definedName name="HCD_INSTRDCS_HRS" localSheetId="1">#REF!</definedName>
    <definedName name="HCD_INSTRDCS_LAB" localSheetId="1">#REF!</definedName>
    <definedName name="HCD_INSTRDCS_MAT" localSheetId="1">#REF!</definedName>
    <definedName name="HCD_INSTRDCS_QTY" localSheetId="1">#REF!</definedName>
    <definedName name="HCD_INSTRDCS_SC" localSheetId="1">#REF!</definedName>
    <definedName name="HCD_INSTRDCS_SCHRS" localSheetId="1">#REF!</definedName>
    <definedName name="HCD_INSTRELEC_HRS" localSheetId="1">#REF!</definedName>
    <definedName name="HCD_INSTRELEC_LAB" localSheetId="1">#REF!</definedName>
    <definedName name="HCD_INSTRELEC_MAT" localSheetId="1">#REF!</definedName>
    <definedName name="HCD_INSTRELEC_QTY" localSheetId="1">#REF!</definedName>
    <definedName name="HCD_INSTRELEC_SC" localSheetId="1">#REF!</definedName>
    <definedName name="HCD_INSTRELEC_SCHRS" localSheetId="1">#REF!</definedName>
    <definedName name="HCD_INSTRMECH_HRS" localSheetId="1">#REF!</definedName>
    <definedName name="HCD_INSTRMECH_LAB" localSheetId="1">#REF!</definedName>
    <definedName name="HCD_INSTRMECH_MAT" localSheetId="1">#REF!</definedName>
    <definedName name="HCD_INSTRMECH_QTY" localSheetId="1">#REF!</definedName>
    <definedName name="HCD_INSTRMECH_SC" localSheetId="1">#REF!</definedName>
    <definedName name="HCD_INSTRMECH_SCHRS" localSheetId="1">#REF!</definedName>
    <definedName name="HCD_INSTRMECHMISC_HRS" localSheetId="1">#REF!</definedName>
    <definedName name="HCD_INSTRMECHMISC_LAB" localSheetId="1">#REF!</definedName>
    <definedName name="HCD_INSTRMECHMISC_MAT" localSheetId="1">#REF!</definedName>
    <definedName name="HCD_INSTRMECHMISC_QTY" localSheetId="1">#REF!</definedName>
    <definedName name="HCD_INSTRMECHMISC_SC" localSheetId="1">#REF!</definedName>
    <definedName name="HCD_INSTRMECHMISC_SCHRS" localSheetId="1">#REF!</definedName>
    <definedName name="HCD_INSTRMISC_HRS" localSheetId="1">#REF!</definedName>
    <definedName name="HCD_INSTRMISC_LAB" localSheetId="1">#REF!</definedName>
    <definedName name="HCD_INSTRMISC_MAT" localSheetId="1">#REF!</definedName>
    <definedName name="HCD_INSTRMISC_QTY" localSheetId="1">#REF!</definedName>
    <definedName name="HCD_INSTRMISC_SC" localSheetId="1">#REF!</definedName>
    <definedName name="HCD_INSTRMISC_SCHRS" localSheetId="1">#REF!</definedName>
    <definedName name="HCD_INSTRMODSTND_HRS" localSheetId="1">#REF!</definedName>
    <definedName name="HCD_INSTRMODSTND_LAB" localSheetId="1">#REF!</definedName>
    <definedName name="HCD_INSTRMODSTND_MAT" localSheetId="1">#REF!</definedName>
    <definedName name="HCD_INSTRMODSTND_QTY" localSheetId="1">#REF!</definedName>
    <definedName name="HCD_INSTRMODSTND_SC" localSheetId="1">#REF!</definedName>
    <definedName name="HCD_INSTRMODSTND_SCHRS" localSheetId="1">#REF!</definedName>
    <definedName name="HCD_INSTRTUBE_HRS" localSheetId="1">#REF!</definedName>
    <definedName name="HCD_INSTRTUBE_LAB" localSheetId="1">#REF!</definedName>
    <definedName name="HCD_INSTRTUBE_MAT" localSheetId="1">#REF!</definedName>
    <definedName name="HCD_INSTRTUBE_QTY" localSheetId="1">#REF!</definedName>
    <definedName name="HCD_INSTRTUBE_SC" localSheetId="1">#REF!</definedName>
    <definedName name="HCD_INSTRTUBE_SCHRS" localSheetId="1">#REF!</definedName>
    <definedName name="HCD_INSTRVLVS_HRS" localSheetId="1">#REF!</definedName>
    <definedName name="HCD_INSTRVLVS_LAB" localSheetId="1">#REF!</definedName>
    <definedName name="HCD_INSTRVLVS_MAT" localSheetId="1">#REF!</definedName>
    <definedName name="HCD_INSTRVLVS_QTY" localSheetId="1">#REF!</definedName>
    <definedName name="HCD_INSTRVLVS_SC" localSheetId="1">#REF!</definedName>
    <definedName name="HCD_INSTRVLVS_SCHRS" localSheetId="1">#REF!</definedName>
    <definedName name="HCD_INSTRWRTAN_HRS" localSheetId="1">#REF!</definedName>
    <definedName name="HCD_INSTRWRTAN_LAB" localSheetId="1">#REF!</definedName>
    <definedName name="HCD_INSTRWRTAN_MAT" localSheetId="1">#REF!</definedName>
    <definedName name="HCD_INSTRWRTAN_QTY" localSheetId="1">#REF!</definedName>
    <definedName name="HCD_INSTRWRTAN_SC" localSheetId="1">#REF!</definedName>
    <definedName name="HCD_INSTRWRTAN_SCHRS" localSheetId="1">#REF!</definedName>
    <definedName name="HCD_LGTCBL_QTY" localSheetId="1">#REF!</definedName>
    <definedName name="HCD_LGTCOND_QTY" localSheetId="1">#REF!</definedName>
    <definedName name="HCD_LIGHTCOND_QTY" localSheetId="1">#REF!</definedName>
    <definedName name="HCD_MCC480_HRS" localSheetId="1">#REF!</definedName>
    <definedName name="HCD_MCC480_LAB" localSheetId="1">#REF!</definedName>
    <definedName name="HCD_MCC480_MAT" localSheetId="1">#REF!</definedName>
    <definedName name="HCD_MCC480_QTY" localSheetId="1">#REF!</definedName>
    <definedName name="HCD_MCC480_SC" localSheetId="1">#REF!</definedName>
    <definedName name="HCD_MCC480_SCHRS" localSheetId="1">#REF!</definedName>
    <definedName name="HCD_METCOND_HRS" localSheetId="1">#REF!</definedName>
    <definedName name="HCD_METCOND_LAB" localSheetId="1">#REF!</definedName>
    <definedName name="HCD_METCOND_MAT" localSheetId="1">#REF!</definedName>
    <definedName name="HCD_METCOND_QTY" localSheetId="1">#REF!</definedName>
    <definedName name="HCD_METCOND_SC" localSheetId="1">#REF!</definedName>
    <definedName name="HCD_METCOND_SCHRS" localSheetId="1">#REF!</definedName>
    <definedName name="HCD_METEMBCOND_HRS" localSheetId="1">#REF!</definedName>
    <definedName name="HCD_METEMBCOND_LAB" localSheetId="1">#REF!</definedName>
    <definedName name="HCD_METEMBCOND_MAT" localSheetId="1">#REF!</definedName>
    <definedName name="HCD_METEMBCOND_QTY" localSheetId="1">#REF!</definedName>
    <definedName name="HCD_METEMBCOND_SC" localSheetId="1">#REF!</definedName>
    <definedName name="HCD_METEMBCOND_SCHRS" localSheetId="1">#REF!</definedName>
    <definedName name="HCD_MISCPNLS_HRS" localSheetId="1">#REF!</definedName>
    <definedName name="HCD_MISCPNLS_LAB" localSheetId="1">#REF!</definedName>
    <definedName name="HCD_MISCPNLS_MAT" localSheetId="1">#REF!</definedName>
    <definedName name="HCD_MISCPNLS_QTY" localSheetId="1">#REF!</definedName>
    <definedName name="HCD_MISCPNLS_SC" localSheetId="1">#REF!</definedName>
    <definedName name="HCD_MISCPNLS_SCHRS" localSheetId="1">#REF!</definedName>
    <definedName name="HCD_NMETCOND_HRS" localSheetId="1">#REF!</definedName>
    <definedName name="HCD_NMETCOND_LAB" localSheetId="1">#REF!</definedName>
    <definedName name="HCD_NMETCOND_MAT" localSheetId="1">#REF!</definedName>
    <definedName name="HCD_NMETCOND_QTY" localSheetId="1">#REF!</definedName>
    <definedName name="HCD_NMETCOND_SC" localSheetId="1">#REF!</definedName>
    <definedName name="HCD_NMETCOND_SCHRS" localSheetId="1">#REF!</definedName>
    <definedName name="HCD_OTDRFIXT_QTY" localSheetId="1">#REF!</definedName>
    <definedName name="HCD_OTHEREQ_HRS" localSheetId="1">#REF!</definedName>
    <definedName name="HCD_OTHEREQ_LAB" localSheetId="1">#REF!</definedName>
    <definedName name="HCD_OTHEREQ_MAT" localSheetId="1">#REF!</definedName>
    <definedName name="HCD_OTHEREQ_QTY" localSheetId="1">#REF!</definedName>
    <definedName name="HCD_OTHEREQ_SC" localSheetId="1">#REF!</definedName>
    <definedName name="HCD_OTHEREQ_SCHRS" localSheetId="1">#REF!</definedName>
    <definedName name="HCD_PNLS_QTY" localSheetId="1">#REF!</definedName>
    <definedName name="HCD_POLEFIXT_QTY" localSheetId="1">#REF!</definedName>
    <definedName name="HCD_RACKTRAY_QTY" localSheetId="1">#REF!</definedName>
    <definedName name="HCD_RECEPT_QTY" localSheetId="1">#REF!</definedName>
    <definedName name="HCD_SCHCOND_HRS" localSheetId="1">#REF!</definedName>
    <definedName name="HCD_SCHCOND_LAB" localSheetId="1">#REF!</definedName>
    <definedName name="HCD_SCHCOND_MAT" localSheetId="1">#REF!</definedName>
    <definedName name="HCD_SCHCOND_SC" localSheetId="1">#REF!</definedName>
    <definedName name="HCD_SCHCOND_SCHRS" localSheetId="1">#REF!</definedName>
    <definedName name="HCD_SWGR_HRS" localSheetId="1">#REF!</definedName>
    <definedName name="HCD_SWGR_LAB" localSheetId="1">#REF!</definedName>
    <definedName name="HCD_SWGR_MAT" localSheetId="1">#REF!</definedName>
    <definedName name="HCD_SWGR_QTY" localSheetId="1">#REF!</definedName>
    <definedName name="HCD_SWGR_SC" localSheetId="1">#REF!</definedName>
    <definedName name="HCD_SWGR_SCHRS" localSheetId="1">#REF!</definedName>
    <definedName name="HCD_SWYD_HRS" localSheetId="1">#REF!</definedName>
    <definedName name="HCD_SWYD_LAB" localSheetId="1">#REF!</definedName>
    <definedName name="HCD_SWYD_MAT" localSheetId="1">#REF!</definedName>
    <definedName name="HCD_SWYD_QTY" localSheetId="1">#REF!</definedName>
    <definedName name="HCD_SWYD_SC" localSheetId="1">#REF!</definedName>
    <definedName name="HCD_SWYD_SCHRS" localSheetId="1">#REF!</definedName>
    <definedName name="HCD_TL_HRS" localSheetId="1">#REF!</definedName>
    <definedName name="HCD_TL_LAB" localSheetId="1">#REF!</definedName>
    <definedName name="HCD_TL_MAT" localSheetId="1">#REF!</definedName>
    <definedName name="HCD_TL_QTY" localSheetId="1">#REF!</definedName>
    <definedName name="HCD_TL_SC" localSheetId="1">#REF!</definedName>
    <definedName name="HCD_TL_SCHRS" localSheetId="1">#REF!</definedName>
    <definedName name="HCD_TRAY_HRS" localSheetId="1">#REF!</definedName>
    <definedName name="HCD_TRAY_LAB" localSheetId="1">#REF!</definedName>
    <definedName name="HCD_TRAY_MAT" localSheetId="1">#REF!</definedName>
    <definedName name="HCD_TRAY_QTY" localSheetId="1">#REF!</definedName>
    <definedName name="HCD_TRAY_SC" localSheetId="1">#REF!</definedName>
    <definedName name="HCD_TRAY_SCHRS" localSheetId="1">#REF!</definedName>
    <definedName name="HCD_UNSCHCBL_HRS" localSheetId="1">#REF!</definedName>
    <definedName name="HCD_UNSCHCBL_LAB" localSheetId="1">#REF!</definedName>
    <definedName name="HCD_UNSCHCBL_MAT" localSheetId="1">#REF!</definedName>
    <definedName name="HCD_UNSCHCBL_QTY" localSheetId="1">#REF!</definedName>
    <definedName name="HCD_UNSCHCBL_SC" localSheetId="1">#REF!</definedName>
    <definedName name="HCD_UNSCHCBL_SCHRS" localSheetId="1">#REF!</definedName>
    <definedName name="HCD_UNSCHCOND_HRS" localSheetId="1">#REF!</definedName>
    <definedName name="HCD_UNSCHCOND_LAB" localSheetId="1">#REF!</definedName>
    <definedName name="HCD_UNSCHCOND_MAT" localSheetId="1">#REF!</definedName>
    <definedName name="HCD_UNSCHCOND_QTY" localSheetId="1">#REF!</definedName>
    <definedName name="HCD_UNSCHCOND_SC" localSheetId="1">#REF!</definedName>
    <definedName name="HCD_UNSCHCOND_SCHRS" localSheetId="1">#REF!</definedName>
    <definedName name="HCD_XFMR_HRS" localSheetId="1">#REF!</definedName>
    <definedName name="HCD_XFMR_LAB" localSheetId="1">#REF!</definedName>
    <definedName name="HCD_XFMR_MAT" localSheetId="1">#REF!</definedName>
    <definedName name="HCD_XFMR_QTY" localSheetId="1">#REF!</definedName>
    <definedName name="HCD_XFMR_SC" localSheetId="1">#REF!</definedName>
    <definedName name="HCD_XFMR_SCHRS" localSheetId="1">#REF!</definedName>
    <definedName name="HCDNMETCOND_HRS" localSheetId="1">#REF!</definedName>
    <definedName name="HCDNMETCOND_LAB" localSheetId="1">#REF!</definedName>
    <definedName name="HCDNMETCOND_MAT" localSheetId="1">#REF!</definedName>
    <definedName name="HCDNMETCOND_SC" localSheetId="1">#REF!</definedName>
    <definedName name="hcore2" localSheetId="1">#REF!</definedName>
    <definedName name="hcore3" localSheetId="1">#REF!</definedName>
    <definedName name="HD.1" localSheetId="1">#REF!</definedName>
    <definedName name="hdgrating" localSheetId="1">#REF!</definedName>
    <definedName name="hdhgfsrtgf" localSheetId="1">#REF!</definedName>
    <definedName name="he" localSheetId="1">#REF!</definedName>
    <definedName name="headcut" localSheetId="1">#REF!</definedName>
    <definedName name="HEAT_TRACE" localSheetId="1">#REF!</definedName>
    <definedName name="HEAT_TRACE_PROT" localSheetId="1">#REF!</definedName>
    <definedName name="heelstone" localSheetId="1">#REF!</definedName>
    <definedName name="Height" localSheetId="1">#REF!</definedName>
    <definedName name="HEIGTH" localSheetId="1">#REF!</definedName>
    <definedName name="Heli" localSheetId="1">#REF!</definedName>
    <definedName name="helipad" localSheetId="1">#REF!</definedName>
    <definedName name="Helipad1" localSheetId="1">#REF!</definedName>
    <definedName name="hello" localSheetId="1">#REF!</definedName>
    <definedName name="hf" localSheetId="1">#REF!</definedName>
    <definedName name="hfdgsfz" localSheetId="1" hidden="1">#REF!</definedName>
    <definedName name="HFGBFBB" localSheetId="1" hidden="1">#REF!</definedName>
    <definedName name="hfgi350" localSheetId="1">#REF!</definedName>
    <definedName name="hfgi400" localSheetId="1">#REF!</definedName>
    <definedName name="hfgi450" localSheetId="1">#REF!</definedName>
    <definedName name="hgd" localSheetId="1">#REF!</definedName>
    <definedName name="hgdtrs" localSheetId="1">#REF!</definedName>
    <definedName name="hggk" localSheetId="1">#REF!</definedName>
    <definedName name="hghfj" localSheetId="1">#REF!</definedName>
    <definedName name="HGI.300" localSheetId="1">#REF!</definedName>
    <definedName name="hgi.350" localSheetId="1">#REF!</definedName>
    <definedName name="hgi.400" localSheetId="1">#REF!</definedName>
    <definedName name="hgi.450" localSheetId="1">#REF!</definedName>
    <definedName name="hgu" localSheetId="1">#REF!</definedName>
    <definedName name="hhfss" localSheetId="1">[28]!hhfss</definedName>
    <definedName name="hhl" localSheetId="1">#REF!</definedName>
    <definedName name="HiddenRows" localSheetId="1" hidden="1">#REF!</definedName>
    <definedName name="hing.t" localSheetId="1">#REF!</definedName>
    <definedName name="hing3b" localSheetId="1">#REF!</definedName>
    <definedName name="hing4b" localSheetId="1">#REF!</definedName>
    <definedName name="hing5.b" localSheetId="1">#REF!</definedName>
    <definedName name="HJ" localSheetId="1">#REF!</definedName>
    <definedName name="hjdfhjdfjj" localSheetId="1" hidden="1">#REF!</definedName>
    <definedName name="hjdielepo" localSheetId="1">#REF!</definedName>
    <definedName name="HJGH" localSheetId="1">[28]!HJGH</definedName>
    <definedName name="hjnbgtyujhggfcvd" localSheetId="1">#REF!</definedName>
    <definedName name="hju" localSheetId="1">#REF!</definedName>
    <definedName name="HK" localSheetId="1">#REF!</definedName>
    <definedName name="HL" localSheetId="1">#REF!</definedName>
    <definedName name="HLAJKSDFHL" localSheetId="1">#REF!</definedName>
    <definedName name="hlgl200" localSheetId="1">[343]Factors!$E$153</definedName>
    <definedName name="hlkjhlkjñklj" localSheetId="1">[28]!hlkjhlkjñklj</definedName>
    <definedName name="hltgi350" localSheetId="1">#REF!</definedName>
    <definedName name="hltgi400" localSheetId="1">#REF!</definedName>
    <definedName name="hltgi450" localSheetId="1">#REF!</definedName>
    <definedName name="hmks31" localSheetId="1">#REF!</definedName>
    <definedName name="hmks34" localSheetId="1">#REF!</definedName>
    <definedName name="hmks43" localSheetId="1">#REF!</definedName>
    <definedName name="hmks45" localSheetId="1">#REF!</definedName>
    <definedName name="hmsd" localSheetId="1">#REF!</definedName>
    <definedName name="HNVN" localSheetId="1">#REF!</definedName>
    <definedName name="Ho" localSheetId="1">#REF!</definedName>
    <definedName name="homo40thkcementbed" localSheetId="1">#REF!</definedName>
    <definedName name="homoskirting100" localSheetId="1">#REF!</definedName>
    <definedName name="homoskirting150" localSheetId="1">#REF!</definedName>
    <definedName name="Horn_Speaker" localSheetId="1">#REF!</definedName>
    <definedName name="hostel" localSheetId="1">#REF!</definedName>
    <definedName name="hourdi" localSheetId="1">#REF!</definedName>
    <definedName name="Hours_Per_Month_For_Recitals" localSheetId="1">#REF!</definedName>
    <definedName name="Hours_Per_Month_For_Ss_And_FCs" localSheetId="1">#REF!</definedName>
    <definedName name="HpGPMFth" localSheetId="1">IF(#REF!&lt;&gt;0,(ROUND(#REF!*#REF!/3364*1.33,0)),0)</definedName>
    <definedName name="HRD.1" localSheetId="1">#REF!</definedName>
    <definedName name="HRSG_Boiler_Conc" localSheetId="1">#REF!</definedName>
    <definedName name="HS" localSheetId="1">#REF!</definedName>
    <definedName name="hsdcsjdjskfkjsdf" localSheetId="1">#REF!</definedName>
    <definedName name="hsection" localSheetId="1">#REF!</definedName>
    <definedName name="hsection2" localSheetId="1">#REF!</definedName>
    <definedName name="hsection3" localSheetId="1">#REF!</definedName>
    <definedName name="hspb" localSheetId="1">#REF!</definedName>
    <definedName name="htfrd1" localSheetId="1">#REF!</definedName>
    <definedName name="htfrd2" localSheetId="1">#REF!</definedName>
    <definedName name="hththuwu5" localSheetId="1">[28]!hththuwu5</definedName>
    <definedName name="HTNNY" localSheetId="1">#REF!</definedName>
    <definedName name="HTR_COUNT" localSheetId="1">#REF!</definedName>
    <definedName name="HUMANRESOURCES" localSheetId="1">#REF!</definedName>
    <definedName name="hvacfi" localSheetId="1">#REF!</definedName>
    <definedName name="HVACFINAL" localSheetId="1">#REF!</definedName>
    <definedName name="hvacrates" localSheetId="1">#REF!</definedName>
    <definedName name="HWCODE" localSheetId="1">#REF!</definedName>
    <definedName name="hwmf" localSheetId="1">#REF!</definedName>
    <definedName name="hydratite" localSheetId="1">#REF!</definedName>
    <definedName name="hykl" localSheetId="1">#REF!</definedName>
    <definedName name="hyyy" localSheetId="1">[28]!hyyy</definedName>
    <definedName name="I_EHS_Exp." localSheetId="1">#REF!</definedName>
    <definedName name="i7y" localSheetId="1">#REF!</definedName>
    <definedName name="iac" localSheetId="1">#REF!</definedName>
    <definedName name="ICV.15" localSheetId="1">#REF!</definedName>
    <definedName name="ICV.25" localSheetId="1">#REF!</definedName>
    <definedName name="ICV.32" localSheetId="1">#REF!</definedName>
    <definedName name="ICV.50" localSheetId="1">#REF!</definedName>
    <definedName name="ICV.65" localSheetId="1">#REF!</definedName>
    <definedName name="id" localSheetId="1">#REF!</definedName>
    <definedName name="idrosilex" localSheetId="1">#REF!</definedName>
    <definedName name="ie___0" localSheetId="1">#REF!</definedName>
    <definedName name="IG_Loan_Non_Cash" localSheetId="1">#REF!</definedName>
    <definedName name="ii" localSheetId="1">#REF!</definedName>
    <definedName name="II01_Configured_Price_Book" localSheetId="1">#REF!</definedName>
    <definedName name="II01_Standard_Price_Book" localSheetId="1">#REF!</definedName>
    <definedName name="IJ" localSheetId="1">#REF!</definedName>
    <definedName name="IK" localSheetId="1">#REF!</definedName>
    <definedName name="IMP" localSheetId="1">#REF!</definedName>
    <definedName name="ImportFileName" localSheetId="1">#REF!</definedName>
    <definedName name="Inc.Tax_Korean" localSheetId="1">#REF!</definedName>
    <definedName name="Inc.Tax_Local.Reg" localSheetId="1">#REF!</definedName>
    <definedName name="Inc.Tax_Third.N" localSheetId="1">#REF!</definedName>
    <definedName name="Inc_cap_RnD_fore" localSheetId="1">#REF!</definedName>
    <definedName name="Income_equivalents_fore" localSheetId="1">#REF!</definedName>
    <definedName name="Income_form_uncons_subs_fore" localSheetId="1">#REF!</definedName>
    <definedName name="Income_Statement" localSheetId="1">#REF!</definedName>
    <definedName name="Income_tax_fore" localSheetId="1">#REF!</definedName>
    <definedName name="Income_tax_growth_fore" localSheetId="1">#REF!</definedName>
    <definedName name="Income_taxes_payable_growth_fore" localSheetId="1">#REF!</definedName>
    <definedName name="Income22" localSheetId="1" hidden="1">#REF!</definedName>
    <definedName name="Increase_cap_RnD_fore" localSheetId="1">#REF!</definedName>
    <definedName name="ind" localSheetId="1">#REF!</definedName>
    <definedName name="INDEX_1" localSheetId="1">#REF!</definedName>
    <definedName name="INDEX_2" localSheetId="1">#REF!</definedName>
    <definedName name="INDIAVC" localSheetId="1">#REF!</definedName>
    <definedName name="INDIRECT_CITY" localSheetId="1">#REF!</definedName>
    <definedName name="INDIRECT_ESC" localSheetId="1">#REF!</definedName>
    <definedName name="INDIRECT_OLD_CITY" localSheetId="1">#REF!</definedName>
    <definedName name="INDIRECT_OLD_ESC" localSheetId="1">#REF!</definedName>
    <definedName name="INDIRECT_OLD_PROD" localSheetId="1">#REF!</definedName>
    <definedName name="INDIRECT_OLD_WAGE" localSheetId="1">#REF!</definedName>
    <definedName name="INDIRECT_PROD" localSheetId="1">#REF!</definedName>
    <definedName name="INDIRECT_WAGE" localSheetId="1">#REF!</definedName>
    <definedName name="INDOOR_COND" localSheetId="1">#REF!</definedName>
    <definedName name="industry" localSheetId="1">#REF!</definedName>
    <definedName name="Inflation_rate" localSheetId="1">#REF!</definedName>
    <definedName name="INFORMATIONSYSTEMS" localSheetId="1">#REF!</definedName>
    <definedName name="INFRASTRUCTURE_ENTRY" localSheetId="1">#REF!</definedName>
    <definedName name="Inhouse_Response_Cost" localSheetId="1">#REF!</definedName>
    <definedName name="ininsu25" localSheetId="1">#REF!</definedName>
    <definedName name="ininsu50" localSheetId="1">#REF!</definedName>
    <definedName name="INLANDPL1" localSheetId="1">#REF!</definedName>
    <definedName name="inplast" localSheetId="1">#REF!</definedName>
    <definedName name="INPUT" localSheetId="1">#REF!</definedName>
    <definedName name="Input_Data" localSheetId="1">#REF!</definedName>
    <definedName name="input_index" localSheetId="1">#REF!</definedName>
    <definedName name="Insert_Data" localSheetId="1">#REF!</definedName>
    <definedName name="Insert_New_Quote_Line" localSheetId="1">[28]!Insert_New_Quote_Line</definedName>
    <definedName name="Inst." localSheetId="1">#REF!</definedName>
    <definedName name="INST60_OLD_CITY" localSheetId="1">#REF!</definedName>
    <definedName name="INST60_OLD_ESC" localSheetId="1">#REF!</definedName>
    <definedName name="INST60_OLD_PROD" localSheetId="1">#REF!</definedName>
    <definedName name="INST60_OLD_WAGE" localSheetId="1">#REF!</definedName>
    <definedName name="install" localSheetId="1">'[337]NEW PRODUCT SALES FORCE'!$C$17</definedName>
    <definedName name="install.B" localSheetId="1">#REF!</definedName>
    <definedName name="installation" localSheetId="1">#REF!</definedName>
    <definedName name="INSTR" localSheetId="1">#REF!</definedName>
    <definedName name="INSTR_REMARKS" localSheetId="1">#REF!</definedName>
    <definedName name="INSTR_STANDS" localSheetId="1">#REF!</definedName>
    <definedName name="INSTR_TUBING" localSheetId="1">#REF!</definedName>
    <definedName name="INSTR60_CITY" localSheetId="1">#REF!</definedName>
    <definedName name="INSTR60_ESC" localSheetId="1">#REF!</definedName>
    <definedName name="INSTR60_HRS" localSheetId="1">#REF!</definedName>
    <definedName name="INSTR60_LAB" localSheetId="1">#REF!</definedName>
    <definedName name="INSTR60_MAT" localSheetId="1">#REF!</definedName>
    <definedName name="INSTR60_PROD" localSheetId="1">#REF!</definedName>
    <definedName name="INSTR60_SC" localSheetId="1">#REF!</definedName>
    <definedName name="INSTR60_SCHRS" localSheetId="1">#REF!</definedName>
    <definedName name="INSTR60_TOT" localSheetId="1">#REF!</definedName>
    <definedName name="INSTR60_WAGE" localSheetId="1">#REF!</definedName>
    <definedName name="instru" localSheetId="1">#REF!</definedName>
    <definedName name="insuf" localSheetId="1">#REF!</definedName>
    <definedName name="insul" localSheetId="1">#REF!</definedName>
    <definedName name="INSULATION" localSheetId="1">#REF!</definedName>
    <definedName name="INTALL" localSheetId="1">#REF!</definedName>
    <definedName name="Interest_exp_growth_fore" localSheetId="1">#REF!</definedName>
    <definedName name="Interest_exp_inc_fore" localSheetId="1">#REF!</definedName>
    <definedName name="Internal" localSheetId="1">#REF!</definedName>
    <definedName name="intpaint" localSheetId="1">#REF!</definedName>
    <definedName name="IntroPrintArea" localSheetId="1" hidden="1">#REF!</definedName>
    <definedName name="intumescent" localSheetId="1">#REF!</definedName>
    <definedName name="Inv_check" localSheetId="1">#REF!</definedName>
    <definedName name="INV_SCH" localSheetId="1">#REF!</definedName>
    <definedName name="Inventory_growth_fore" localSheetId="1">#REF!</definedName>
    <definedName name="Invested_capital_growth_fore" localSheetId="1">#REF!</definedName>
    <definedName name="Invested_capital_turns_fore" localSheetId="1">#REF!</definedName>
    <definedName name="INXS" localSheetId="1">#REF!</definedName>
    <definedName name="iou" localSheetId="1">#REF!</definedName>
    <definedName name="ipe" localSheetId="1">#REF!</definedName>
    <definedName name="IPI" localSheetId="1">#REF!</definedName>
    <definedName name="irigation" localSheetId="1">#REF!</definedName>
    <definedName name="irmf" localSheetId="1">#REF!</definedName>
    <definedName name="ironm" localSheetId="1">#REF!</definedName>
    <definedName name="ironm1" localSheetId="1">#REF!</definedName>
    <definedName name="ironm2" localSheetId="1">#REF!</definedName>
    <definedName name="Irrigation_system" localSheetId="1">#REF!</definedName>
    <definedName name="ISEC77" localSheetId="1">#REF!</definedName>
    <definedName name="ISP" localSheetId="1">#REF!</definedName>
    <definedName name="Issu_Date" localSheetId="1">#REF!</definedName>
    <definedName name="item344" localSheetId="1">#REF!</definedName>
    <definedName name="item347" localSheetId="1">#REF!</definedName>
    <definedName name="iteration" localSheetId="1">[213]!iteration</definedName>
    <definedName name="J_Electricity" localSheetId="1">#REF!</definedName>
    <definedName name="JAPANGPVC" localSheetId="1">#REF!</definedName>
    <definedName name="jay" localSheetId="1">#REF!</definedName>
    <definedName name="jb" localSheetId="1">#REF!</definedName>
    <definedName name="JCJG" localSheetId="1">#REF!</definedName>
    <definedName name="jdynmtrsyaer" localSheetId="1">#REF!</definedName>
    <definedName name="jetcgrout" localSheetId="1">#REF!</definedName>
    <definedName name="jfajdsfjsafljasjfq" localSheetId="1">#REF!</definedName>
    <definedName name="jfalksjfs" localSheetId="1">#REF!</definedName>
    <definedName name="JGFHJGHJ" localSheetId="1">#REF!</definedName>
    <definedName name="jhfuh" localSheetId="1">#REF!</definedName>
    <definedName name="jhgf" localSheetId="1">#REF!</definedName>
    <definedName name="jhjhjjhjhjhjhjhjhjhjhjhjhjhjhj" localSheetId="1">#REF!</definedName>
    <definedName name="jifdhsijflajsdlfa" localSheetId="1">#REF!</definedName>
    <definedName name="jj" localSheetId="1">#REF!</definedName>
    <definedName name="jjjj" localSheetId="1">#REF!</definedName>
    <definedName name="jkhjhf" localSheetId="1">#REF!</definedName>
    <definedName name="jkjk" localSheetId="1" hidden="1">#REF!</definedName>
    <definedName name="JKJKDK" localSheetId="1">[28]!JKJKDK</definedName>
    <definedName name="Job_No" localSheetId="1">#REF!</definedName>
    <definedName name="JobDate" localSheetId="1">#REF!</definedName>
    <definedName name="JOGGING" localSheetId="1">#REF!</definedName>
    <definedName name="John" localSheetId="1">[28]!John</definedName>
    <definedName name="John0" localSheetId="1">[28]!John0</definedName>
    <definedName name="Jong" localSheetId="1">#REF!</definedName>
    <definedName name="Jong2" localSheetId="1">#REF!</definedName>
    <definedName name="jsealant" localSheetId="1">#REF!</definedName>
    <definedName name="jtd" localSheetId="1">[28]!jtd</definedName>
    <definedName name="JUMP" localSheetId="1">#REF!</definedName>
    <definedName name="jump.st" localSheetId="1">#REF!</definedName>
    <definedName name="jun" localSheetId="1">#REF!</definedName>
    <definedName name="JUNCTION" localSheetId="1">#REF!</definedName>
    <definedName name="junker" localSheetId="1">#REF!</definedName>
    <definedName name="JV_Office" localSheetId="1">#REF!</definedName>
    <definedName name="k.oflyifeskrjuwryahte" localSheetId="1">#REF!</definedName>
    <definedName name="k_3" localSheetId="1">#REF!</definedName>
    <definedName name="K_Water" localSheetId="1">#REF!</definedName>
    <definedName name="k1_table" localSheetId="1">#REF!</definedName>
    <definedName name="kamount" localSheetId="1">#REF!</definedName>
    <definedName name="kbblk" localSheetId="1">#REF!</definedName>
    <definedName name="kcode" localSheetId="1">#REF!</definedName>
    <definedName name="KE" localSheetId="1">#REF!</definedName>
    <definedName name="ked1.5" localSheetId="1">#REF!</definedName>
    <definedName name="kelly" localSheetId="1">#REF!</definedName>
    <definedName name="kent" localSheetId="1" hidden="1">#REF!</definedName>
    <definedName name="kerabond" localSheetId="1">#REF!</definedName>
    <definedName name="keracolor1" localSheetId="1">#REF!</definedName>
    <definedName name="keracolor2" localSheetId="1">#REF!</definedName>
    <definedName name="keraquick" localSheetId="1">#REF!</definedName>
    <definedName name="kerbl" localSheetId="1">#REF!</definedName>
    <definedName name="KEY" localSheetId="1">#REF!</definedName>
    <definedName name="kg" localSheetId="1">#REF!</definedName>
    <definedName name="KIKI" localSheetId="1">#REF!</definedName>
    <definedName name="kitchendining" localSheetId="1">#REF!</definedName>
    <definedName name="kitdr" localSheetId="1">#REF!</definedName>
    <definedName name="KIU" localSheetId="1">#REF!</definedName>
    <definedName name="KJ" localSheetId="1">[28]!KJ</definedName>
    <definedName name="KJBGTJHIHH" localSheetId="1">#REF!</definedName>
    <definedName name="kjhgdfsd" localSheetId="1">#REF!</definedName>
    <definedName name="kjjj" localSheetId="1">#REF!</definedName>
    <definedName name="KKKL" localSheetId="1">[28]!KKKL</definedName>
    <definedName name="klik" localSheetId="1" hidden="1">#REF!</definedName>
    <definedName name="kljhgfd" localSheetId="1">#REF!</definedName>
    <definedName name="KLKM" localSheetId="1">#REF!</definedName>
    <definedName name="klsdfhpwierypwer" localSheetId="1">#REF!</definedName>
    <definedName name="kodekdle" localSheetId="1">#REF!</definedName>
    <definedName name="kok" localSheetId="1" hidden="1">#REF!</definedName>
    <definedName name="KOREAVC" localSheetId="1">#REF!</definedName>
    <definedName name="koro7" localSheetId="1">#REF!</definedName>
    <definedName name="korocolor" localSheetId="1">#REF!</definedName>
    <definedName name="koroline" localSheetId="1">#REF!</definedName>
    <definedName name="koropox" localSheetId="1">#REF!</definedName>
    <definedName name="KOUKI" localSheetId="1">#REF!</definedName>
    <definedName name="KOUNT" localSheetId="1">#REF!</definedName>
    <definedName name="kqty" localSheetId="1">#REF!</definedName>
    <definedName name="KRW" localSheetId="1">#REF!</definedName>
    <definedName name="KS" localSheetId="1">#REF!</definedName>
    <definedName name="kukffu" localSheetId="1">[28]!kukffu</definedName>
    <definedName name="kuuu" localSheetId="1">[28]!kuuu</definedName>
    <definedName name="l.1" localSheetId="1">#REF!</definedName>
    <definedName name="l.10" localSheetId="1">#REF!</definedName>
    <definedName name="l.13" localSheetId="1">#REF!</definedName>
    <definedName name="l.2" localSheetId="1">#REF!</definedName>
    <definedName name="l.22" localSheetId="1">#REF!</definedName>
    <definedName name="l.23" localSheetId="1">#REF!</definedName>
    <definedName name="l.24" localSheetId="1">#REF!</definedName>
    <definedName name="l.25" localSheetId="1">#REF!</definedName>
    <definedName name="l.26" localSheetId="1">#REF!</definedName>
    <definedName name="l.27" localSheetId="1">#REF!</definedName>
    <definedName name="l.3" localSheetId="1">#REF!</definedName>
    <definedName name="l.4" localSheetId="1">#REF!</definedName>
    <definedName name="l.5" localSheetId="1">#REF!</definedName>
    <definedName name="l.6" localSheetId="1">#REF!</definedName>
    <definedName name="l.7" localSheetId="1">#REF!</definedName>
    <definedName name="l.8" localSheetId="1">#REF!</definedName>
    <definedName name="l.9" localSheetId="1">#REF!</definedName>
    <definedName name="l___0" localSheetId="1">#REF!</definedName>
    <definedName name="l1x1" localSheetId="1">#REF!</definedName>
    <definedName name="l2x1" localSheetId="1">#REF!</definedName>
    <definedName name="l2x2" localSheetId="1">#REF!</definedName>
    <definedName name="l2x3" localSheetId="1">#REF!</definedName>
    <definedName name="l2x4" localSheetId="1">#REF!</definedName>
    <definedName name="la" localSheetId="1">#REF!</definedName>
    <definedName name="laav" localSheetId="1">#REF!</definedName>
    <definedName name="labb" localSheetId="1">#REF!</definedName>
    <definedName name="labbb" localSheetId="1">#REF!</definedName>
    <definedName name="Labour_Productivity" localSheetId="1">[28]!Labour_Productivity</definedName>
    <definedName name="LABOURFPL1" localSheetId="1">#REF!</definedName>
    <definedName name="labR_4" localSheetId="1">#REF!</definedName>
    <definedName name="lac0.4" localSheetId="1">#REF!</definedName>
    <definedName name="lac0.5" localSheetId="1">#REF!</definedName>
    <definedName name="lac0.75" localSheetId="1">#REF!</definedName>
    <definedName name="lac1.1" localSheetId="1">#REF!</definedName>
    <definedName name="lac1.5" localSheetId="1">#REF!</definedName>
    <definedName name="lac1.7" localSheetId="1">#REF!</definedName>
    <definedName name="lac10.5" localSheetId="1">#REF!</definedName>
    <definedName name="lac2.2" localSheetId="1">#REF!</definedName>
    <definedName name="lac2.5" localSheetId="1">#REF!</definedName>
    <definedName name="lac3.75" localSheetId="1">#REF!</definedName>
    <definedName name="lac4.5" localSheetId="1">#REF!</definedName>
    <definedName name="lac5.5" localSheetId="1">#REF!</definedName>
    <definedName name="lac7.5" localSheetId="1">#REF!</definedName>
    <definedName name="ladies" localSheetId="1">#REF!</definedName>
    <definedName name="laf" localSheetId="1">#REF!</definedName>
    <definedName name="lafv100" localSheetId="1">#REF!</definedName>
    <definedName name="lafv125" localSheetId="1">#REF!</definedName>
    <definedName name="lafv15" localSheetId="1">#REF!</definedName>
    <definedName name="lafv150" localSheetId="1">#REF!</definedName>
    <definedName name="lafv20" localSheetId="1">#REF!</definedName>
    <definedName name="lafv200" localSheetId="1">#REF!</definedName>
    <definedName name="lafv25" localSheetId="1">#REF!</definedName>
    <definedName name="lafv250" localSheetId="1">#REF!</definedName>
    <definedName name="lafv32" localSheetId="1">#REF!</definedName>
    <definedName name="lafv40" localSheetId="1">#REF!</definedName>
    <definedName name="lafv50" localSheetId="1">#REF!</definedName>
    <definedName name="lag0.04" localSheetId="1">#REF!</definedName>
    <definedName name="lag0.06" localSheetId="1">#REF!</definedName>
    <definedName name="lag0.08" localSheetId="1">#REF!</definedName>
    <definedName name="lag0.1" localSheetId="1">#REF!</definedName>
    <definedName name="lag0.15" localSheetId="1">#REF!</definedName>
    <definedName name="lag0.2" localSheetId="1">#REF!</definedName>
    <definedName name="lag0.25" localSheetId="1">#REF!</definedName>
    <definedName name="lag0.3" localSheetId="1">#REF!</definedName>
    <definedName name="lag0.35" localSheetId="1">#REF!</definedName>
    <definedName name="lag0.4" localSheetId="1">#REF!</definedName>
    <definedName name="lagab0.4" localSheetId="1">#REF!</definedName>
    <definedName name="lahu10500" localSheetId="1">#REF!</definedName>
    <definedName name="lahu11300" localSheetId="1">#REF!</definedName>
    <definedName name="lahu12200" localSheetId="1">#REF!</definedName>
    <definedName name="lahu13300" localSheetId="1">#REF!</definedName>
    <definedName name="lahu15100" localSheetId="1">#REF!</definedName>
    <definedName name="lahu17100" localSheetId="1">#REF!</definedName>
    <definedName name="lahu3600" localSheetId="1">#REF!</definedName>
    <definedName name="lahu4800" localSheetId="1">#REF!</definedName>
    <definedName name="lahu5500" localSheetId="1">#REF!</definedName>
    <definedName name="lahuh10500" localSheetId="1">#REF!</definedName>
    <definedName name="lahuh11300" localSheetId="1">#REF!</definedName>
    <definedName name="lahuh12200" localSheetId="1">#REF!</definedName>
    <definedName name="lahuh13300" localSheetId="1">#REF!</definedName>
    <definedName name="lahuh15100" localSheetId="1">#REF!</definedName>
    <definedName name="lahuh17100" localSheetId="1">#REF!</definedName>
    <definedName name="lahuh19000" localSheetId="1">#REF!</definedName>
    <definedName name="lahuh21000" localSheetId="1">#REF!</definedName>
    <definedName name="lahuh23000" localSheetId="1">#REF!</definedName>
    <definedName name="lahuh24000" localSheetId="1">#REF!</definedName>
    <definedName name="lahuh2500" localSheetId="1">#REF!</definedName>
    <definedName name="lahuh26000" localSheetId="1">#REF!</definedName>
    <definedName name="lahuh28000" localSheetId="1">#REF!</definedName>
    <definedName name="lahuh3600" localSheetId="1">#REF!</definedName>
    <definedName name="lahuh4800" localSheetId="1">#REF!</definedName>
    <definedName name="lahuh5500" localSheetId="1">#REF!</definedName>
    <definedName name="lahuh6200" localSheetId="1">#REF!</definedName>
    <definedName name="lahuh6900" localSheetId="1">#REF!</definedName>
    <definedName name="lahuh7900" localSheetId="1">#REF!</definedName>
    <definedName name="lahuh9000" localSheetId="1">#REF!</definedName>
    <definedName name="lahuh9900" localSheetId="1">#REF!</definedName>
    <definedName name="lahuv10500" localSheetId="1">#REF!</definedName>
    <definedName name="lahuv11300" localSheetId="1">#REF!</definedName>
    <definedName name="lahuv12200" localSheetId="1">#REF!</definedName>
    <definedName name="lahuv13300" localSheetId="1">#REF!</definedName>
    <definedName name="lahuv15100" localSheetId="1">#REF!</definedName>
    <definedName name="lahuv17100" localSheetId="1">#REF!</definedName>
    <definedName name="lahuv19000" localSheetId="1">#REF!</definedName>
    <definedName name="lahuv21000" localSheetId="1">#REF!</definedName>
    <definedName name="lahuv23000" localSheetId="1">#REF!</definedName>
    <definedName name="lahuv24000" localSheetId="1">#REF!</definedName>
    <definedName name="lahuv2500" localSheetId="1">#REF!</definedName>
    <definedName name="lahuv26000" localSheetId="1">#REF!</definedName>
    <definedName name="lahuv28000" localSheetId="1">#REF!</definedName>
    <definedName name="lahuv3600" localSheetId="1">#REF!</definedName>
    <definedName name="lahuv4800" localSheetId="1">#REF!</definedName>
    <definedName name="lahuv5500" localSheetId="1">#REF!</definedName>
    <definedName name="lahuv6200" localSheetId="1">#REF!</definedName>
    <definedName name="lahuv6900" localSheetId="1">#REF!</definedName>
    <definedName name="lahuv7900" localSheetId="1">#REF!</definedName>
    <definedName name="lahuv9000" localSheetId="1">#REF!</definedName>
    <definedName name="lahuv9900" localSheetId="1">#REF!</definedName>
    <definedName name="LALA" localSheetId="1">#REF!</definedName>
    <definedName name="laminate" localSheetId="1">#REF!</definedName>
    <definedName name="lamp.ceiling" localSheetId="1">#REF!</definedName>
    <definedName name="Land_HouseRent" localSheetId="1">#REF!</definedName>
    <definedName name="LandHouseRent" localSheetId="1">#REF!</definedName>
    <definedName name="Landscape" localSheetId="1">#REF!</definedName>
    <definedName name="Landscaping" localSheetId="1">#REF!</definedName>
    <definedName name="Langal" localSheetId="1">#REF!</definedName>
    <definedName name="Langal_4" localSheetId="1">#REF!</definedName>
    <definedName name="Langal_5" localSheetId="1">#REF!</definedName>
    <definedName name="lapidolith" localSheetId="1">#REF!</definedName>
    <definedName name="Large" localSheetId="1">#REF!</definedName>
    <definedName name="lasl.05" localSheetId="1">#REF!</definedName>
    <definedName name="LAT" localSheetId="1">#REF!</definedName>
    <definedName name="latapoxy" localSheetId="1">#REF!</definedName>
    <definedName name="latgrout1" localSheetId="1">#REF!</definedName>
    <definedName name="latgrout2" localSheetId="1">#REF!</definedName>
    <definedName name="latgrout3" localSheetId="1">#REF!</definedName>
    <definedName name="lath" localSheetId="1">#REF!</definedName>
    <definedName name="Latin_America_Group" localSheetId="1">#REF!</definedName>
    <definedName name="LATINAMERICA" localSheetId="1">#REF!</definedName>
    <definedName name="lbbs.1" localSheetId="1">#REF!</definedName>
    <definedName name="lbcv100" localSheetId="1">#REF!</definedName>
    <definedName name="lbcv125" localSheetId="1">#REF!</definedName>
    <definedName name="lbcv15" localSheetId="1">#REF!</definedName>
    <definedName name="lbcv150" localSheetId="1">#REF!</definedName>
    <definedName name="lbcv20" localSheetId="1">#REF!</definedName>
    <definedName name="lbcv200" localSheetId="1">#REF!</definedName>
    <definedName name="lbcv25" localSheetId="1">#REF!</definedName>
    <definedName name="lbcv250" localSheetId="1">#REF!</definedName>
    <definedName name="lbcv300" localSheetId="1">#REF!</definedName>
    <definedName name="lbcv32" localSheetId="1">#REF!</definedName>
    <definedName name="lbcv40" localSheetId="1">#REF!</definedName>
    <definedName name="lbcv50" localSheetId="1">#REF!</definedName>
    <definedName name="lbcv65" localSheetId="1">#REF!</definedName>
    <definedName name="lbcv80" localSheetId="1">#REF!</definedName>
    <definedName name="LBFV150" localSheetId="1">#REF!</definedName>
    <definedName name="LBFV65" localSheetId="1">#REF!</definedName>
    <definedName name="LBFV80" localSheetId="1">#REF!</definedName>
    <definedName name="lbib" localSheetId="1">#REF!</definedName>
    <definedName name="lbip" localSheetId="1">#REF!</definedName>
    <definedName name="lblv100" localSheetId="1">#REF!</definedName>
    <definedName name="lblv125" localSheetId="1">#REF!</definedName>
    <definedName name="lblv15" localSheetId="1">#REF!</definedName>
    <definedName name="lblv150" localSheetId="1">#REF!</definedName>
    <definedName name="lblv20" localSheetId="1">#REF!</definedName>
    <definedName name="lblv200" localSheetId="1">#REF!</definedName>
    <definedName name="lblv25" localSheetId="1">#REF!</definedName>
    <definedName name="lblv250" localSheetId="1">#REF!</definedName>
    <definedName name="lblv300" localSheetId="1">#REF!</definedName>
    <definedName name="lblv32" localSheetId="1">#REF!</definedName>
    <definedName name="lblv40" localSheetId="1">#REF!</definedName>
    <definedName name="lblv50" localSheetId="1">#REF!</definedName>
    <definedName name="lblv65" localSheetId="1">#REF!</definedName>
    <definedName name="lblv80" localSheetId="1">#REF!</definedName>
    <definedName name="lbrc" localSheetId="1">#REF!</definedName>
    <definedName name="lbrd.1" localSheetId="1">#REF!</definedName>
    <definedName name="lbsh" localSheetId="1">#REF!</definedName>
    <definedName name="lbtub" localSheetId="1">#REF!</definedName>
    <definedName name="lbutv350" localSheetId="1">#REF!</definedName>
    <definedName name="lbutv400" localSheetId="1">#REF!</definedName>
    <definedName name="LC" comment="Local Charges" localSheetId="1">#REF!</definedName>
    <definedName name="LC_10" localSheetId="1">#REF!</definedName>
    <definedName name="LC_9" localSheetId="1">#REF!</definedName>
    <definedName name="lca" localSheetId="1">#REF!</definedName>
    <definedName name="lcan" localSheetId="1">#REF!</definedName>
    <definedName name="lcdpi100" localSheetId="1">#REF!</definedName>
    <definedName name="lcdpi125" localSheetId="1">#REF!</definedName>
    <definedName name="lcdpi15" localSheetId="1">#REF!</definedName>
    <definedName name="lcdpi150" localSheetId="1">#REF!</definedName>
    <definedName name="lcdpi20" localSheetId="1">#REF!</definedName>
    <definedName name="lcdpi32" localSheetId="1">#REF!</definedName>
    <definedName name="lcdpi40" localSheetId="1">#REF!</definedName>
    <definedName name="lcdpi50" localSheetId="1">#REF!</definedName>
    <definedName name="lcdpi65" localSheetId="1">#REF!</definedName>
    <definedName name="lcdpi80" localSheetId="1">#REF!</definedName>
    <definedName name="lcfan" localSheetId="1">#REF!</definedName>
    <definedName name="lcla" localSheetId="1">#REF!</definedName>
    <definedName name="lcla100" localSheetId="1">#REF!</definedName>
    <definedName name="lcla125" localSheetId="1">#REF!</definedName>
    <definedName name="lcla15" localSheetId="1">#REF!</definedName>
    <definedName name="lcla150" localSheetId="1">#REF!</definedName>
    <definedName name="lcla20" localSheetId="1">#REF!</definedName>
    <definedName name="lcla200" localSheetId="1">#REF!</definedName>
    <definedName name="lcla25" localSheetId="1">#REF!</definedName>
    <definedName name="lcla250" localSheetId="1">#REF!</definedName>
    <definedName name="lcla300" localSheetId="1">#REF!</definedName>
    <definedName name="lcla32" localSheetId="1">#REF!</definedName>
    <definedName name="lcla350" localSheetId="1">#REF!</definedName>
    <definedName name="lcla40" localSheetId="1">#REF!</definedName>
    <definedName name="lcla400" localSheetId="1">#REF!</definedName>
    <definedName name="lcla450" localSheetId="1">#REF!</definedName>
    <definedName name="lcla50" localSheetId="1">#REF!</definedName>
    <definedName name="lcla65" localSheetId="1">#REF!</definedName>
    <definedName name="lcla80" localSheetId="1">#REF!</definedName>
    <definedName name="lco" localSheetId="1">#REF!</definedName>
    <definedName name="lcoping" localSheetId="1">#REF!</definedName>
    <definedName name="LCP54.1" localSheetId="1">#REF!</definedName>
    <definedName name="lcpi160" localSheetId="1">#REF!</definedName>
    <definedName name="lcpi200" localSheetId="1">#REF!</definedName>
    <definedName name="lcpi250" localSheetId="1">#REF!</definedName>
    <definedName name="lcpi315" localSheetId="1">#REF!</definedName>
    <definedName name="lcpi355" localSheetId="1">#REF!</definedName>
    <definedName name="ldbsi" localSheetId="1">#REF!</definedName>
    <definedName name="ldbwb" localSheetId="1">#REF!</definedName>
    <definedName name="LDCLD" localSheetId="1">#REF!</definedName>
    <definedName name="ldf" localSheetId="1">#REF!</definedName>
    <definedName name="ldgrating" localSheetId="1">#REF!</definedName>
    <definedName name="ldgrating2" localSheetId="1">#REF!</definedName>
    <definedName name="ldiff" localSheetId="1">#REF!</definedName>
    <definedName name="ldig100" localSheetId="1">#REF!</definedName>
    <definedName name="ldig125" localSheetId="1">#REF!</definedName>
    <definedName name="ldig150" localSheetId="1">#REF!</definedName>
    <definedName name="ldig200" localSheetId="1">#REF!</definedName>
    <definedName name="ldig250" localSheetId="1">#REF!</definedName>
    <definedName name="ldig300" localSheetId="1">#REF!</definedName>
    <definedName name="ldig65" localSheetId="1">#REF!</definedName>
    <definedName name="ldig80" localSheetId="1">#REF!</definedName>
    <definedName name="ldins" localSheetId="1">#REF!</definedName>
    <definedName name="ldp" localSheetId="1">#REF!</definedName>
    <definedName name="lean75" localSheetId="1">#REF!</definedName>
    <definedName name="leftfmk" localSheetId="1">#REF!</definedName>
    <definedName name="LEGAL" localSheetId="1">#REF!</definedName>
    <definedName name="lei" localSheetId="1">#REF!</definedName>
    <definedName name="Len" localSheetId="1">#REF!</definedName>
    <definedName name="length1" localSheetId="1">#REF!</definedName>
    <definedName name="lev" localSheetId="1">#REF!</definedName>
    <definedName name="lexca2" localSheetId="1">#REF!</definedName>
    <definedName name="lexca3" localSheetId="1">#REF!</definedName>
    <definedName name="lfa.1" localSheetId="1">#REF!</definedName>
    <definedName name="lfa.2" localSheetId="1">#REF!</definedName>
    <definedName name="lfa.3" localSheetId="1">#REF!</definedName>
    <definedName name="lfa.4" localSheetId="1">#REF!</definedName>
    <definedName name="lfcu11" localSheetId="1">#REF!</definedName>
    <definedName name="lfcu2.75" localSheetId="1">#REF!</definedName>
    <definedName name="lfcu4" localSheetId="1">#REF!</definedName>
    <definedName name="lfcu5.5" localSheetId="1">#REF!</definedName>
    <definedName name="lfcu7.5" localSheetId="1">#REF!</definedName>
    <definedName name="lfd0.1" localSheetId="1">#REF!</definedName>
    <definedName name="lfd0.2" localSheetId="1">#REF!</definedName>
    <definedName name="lfd0.3" localSheetId="1">#REF!</definedName>
    <definedName name="lfd0.4" localSheetId="1">#REF!</definedName>
    <definedName name="lfd0.5" localSheetId="1">#REF!</definedName>
    <definedName name="lfd0.6" localSheetId="1">#REF!</definedName>
    <definedName name="lfd0.7" localSheetId="1">#REF!</definedName>
    <definedName name="lfd0.8" localSheetId="1">#REF!</definedName>
    <definedName name="lfd0.9" localSheetId="1">#REF!</definedName>
    <definedName name="lfd1.0" localSheetId="1">#REF!</definedName>
    <definedName name="lfd1.2" localSheetId="1">#REF!</definedName>
    <definedName name="lfd1.4" localSheetId="1">#REF!</definedName>
    <definedName name="lfd1.6" localSheetId="1">#REF!</definedName>
    <definedName name="lfd1.8" localSheetId="1">#REF!</definedName>
    <definedName name="lfd2.0" localSheetId="1">#REF!</definedName>
    <definedName name="lfd2.2" localSheetId="1">#REF!</definedName>
    <definedName name="lfd2.4" localSheetId="1">#REF!</definedName>
    <definedName name="lfd2.6" localSheetId="1">#REF!</definedName>
    <definedName name="lfd2.8" localSheetId="1">#REF!</definedName>
    <definedName name="LFJR100" localSheetId="1">#REF!</definedName>
    <definedName name="LFJR65" localSheetId="1">#REF!</definedName>
    <definedName name="LFJSUS15" localSheetId="1">#REF!</definedName>
    <definedName name="LFJSUS20" localSheetId="1">#REF!</definedName>
    <definedName name="LFJSUS25" localSheetId="1">#REF!</definedName>
    <definedName name="LFJSUS50" localSheetId="1">#REF!</definedName>
    <definedName name="LFL.100" localSheetId="1">#REF!</definedName>
    <definedName name="LFL.125" localSheetId="1">#REF!</definedName>
    <definedName name="LFL.150" localSheetId="1">#REF!</definedName>
    <definedName name="LFL.65" localSheetId="1">#REF!</definedName>
    <definedName name="lfv.ur" localSheetId="1">#REF!</definedName>
    <definedName name="lfv.wc" localSheetId="1">#REF!</definedName>
    <definedName name="lfw" localSheetId="1">#REF!</definedName>
    <definedName name="lg15c" localSheetId="1">#REF!</definedName>
    <definedName name="lg20c" localSheetId="1">#REF!</definedName>
    <definedName name="lg30c" localSheetId="1">#REF!</definedName>
    <definedName name="lgi.300" localSheetId="1">#REF!</definedName>
    <definedName name="lgl.15" localSheetId="1">#REF!</definedName>
    <definedName name="lgl.300" localSheetId="1">#REF!</definedName>
    <definedName name="lglassw25" localSheetId="1">#REF!</definedName>
    <definedName name="lglassw50" localSheetId="1">#REF!</definedName>
    <definedName name="lh" localSheetId="1">#REF!</definedName>
    <definedName name="lhb.1" localSheetId="1">#REF!</definedName>
    <definedName name="lhd" localSheetId="1">#REF!</definedName>
    <definedName name="lhd.1" localSheetId="1">#REF!</definedName>
    <definedName name="lheelstone" localSheetId="1">#REF!</definedName>
    <definedName name="lhrd.1" localSheetId="1">#REF!</definedName>
    <definedName name="lhs" localSheetId="1">#REF!</definedName>
    <definedName name="lhsd" localSheetId="1">#REF!</definedName>
    <definedName name="li" localSheetId="1">#REF!</definedName>
    <definedName name="library" localSheetId="1">#REF!</definedName>
    <definedName name="licp125" localSheetId="1">#REF!</definedName>
    <definedName name="licp150" localSheetId="1">#REF!</definedName>
    <definedName name="LIFT" localSheetId="1">#REF!</definedName>
    <definedName name="liftd" localSheetId="1">#REF!</definedName>
    <definedName name="Lifts" localSheetId="1">#REF!</definedName>
    <definedName name="LIGHTING" localSheetId="1">#REF!</definedName>
    <definedName name="Lightning_9" localSheetId="1">#REF!</definedName>
    <definedName name="lignobond" localSheetId="1">#REF!</definedName>
    <definedName name="lil" localSheetId="1">[28]!lil</definedName>
    <definedName name="Lime" localSheetId="1">#REF!</definedName>
    <definedName name="lime.b" localSheetId="1">#REF!</definedName>
    <definedName name="lime.s" localSheetId="1">#REF!</definedName>
    <definedName name="limpreg" localSheetId="1">#REF!</definedName>
    <definedName name="limpregl" localSheetId="1">#REF!</definedName>
    <definedName name="LINE" localSheetId="1">#REF!</definedName>
    <definedName name="LINE1" localSheetId="1">#REF!</definedName>
    <definedName name="lininsu25" localSheetId="1">#REF!</definedName>
    <definedName name="lininsu50" localSheetId="1">#REF!</definedName>
    <definedName name="Link_Sewer" localSheetId="1">#REF!</definedName>
    <definedName name="lintol1" localSheetId="1">#REF!</definedName>
    <definedName name="lintol2" localSheetId="1">#REF!</definedName>
    <definedName name="lked1.5" localSheetId="1">#REF!</definedName>
    <definedName name="lkerb" localSheetId="1">#REF!</definedName>
    <definedName name="lkjh" localSheetId="1">#REF!</definedName>
    <definedName name="lkjhjgf" localSheetId="1">#REF!</definedName>
    <definedName name="ll_10" localSheetId="1">#REF!</definedName>
    <definedName name="ll_9" localSheetId="1">#REF!</definedName>
    <definedName name="llbg1" localSheetId="1">#REF!</definedName>
    <definedName name="llconc" localSheetId="1">#REF!</definedName>
    <definedName name="llintol" localSheetId="1">#REF!</definedName>
    <definedName name="llllllllllllllllllllll" localSheetId="1">[28]!llllllllllllllllllllll</definedName>
    <definedName name="LLLLVV" localSheetId="1">[28]!LLLLVV</definedName>
    <definedName name="llou" localSheetId="1">#REF!</definedName>
    <definedName name="LLU" localSheetId="1">#REF!</definedName>
    <definedName name="llv.1" localSheetId="1">#REF!</definedName>
    <definedName name="llv.2" localSheetId="1">#REF!</definedName>
    <definedName name="llv.3" localSheetId="1">#REF!</definedName>
    <definedName name="llv.4" localSheetId="1">#REF!</definedName>
    <definedName name="llv.5" localSheetId="1">#REF!</definedName>
    <definedName name="lmav" localSheetId="1">#REF!</definedName>
    <definedName name="lmcv.15" localSheetId="1">#REF!</definedName>
    <definedName name="lmcv.20" localSheetId="1">#REF!</definedName>
    <definedName name="lmcv100" localSheetId="1">#REF!</definedName>
    <definedName name="lmcv125" localSheetId="1">#REF!</definedName>
    <definedName name="lmcv150" localSheetId="1">#REF!</definedName>
    <definedName name="lmcv200" localSheetId="1">#REF!</definedName>
    <definedName name="lmcv25" localSheetId="1">#REF!</definedName>
    <definedName name="lmcv250" localSheetId="1">#REF!</definedName>
    <definedName name="lmcv300" localSheetId="1">#REF!</definedName>
    <definedName name="lmcv32" localSheetId="1">#REF!</definedName>
    <definedName name="lmcv40" localSheetId="1">#REF!</definedName>
    <definedName name="lmcv50" localSheetId="1">#REF!</definedName>
    <definedName name="lmcv65" localSheetId="1">#REF!</definedName>
    <definedName name="lmcv80" localSheetId="1">#REF!</definedName>
    <definedName name="lmf" localSheetId="1">#REF!</definedName>
    <definedName name="lmfmk" localSheetId="1">#REF!</definedName>
    <definedName name="lmirlv.2" localSheetId="1">#REF!</definedName>
    <definedName name="lmirlv.3" localSheetId="1">#REF!</definedName>
    <definedName name="lmirlv.4" localSheetId="1">#REF!</definedName>
    <definedName name="lmosaic" localSheetId="1">#REF!</definedName>
    <definedName name="lmxr" localSheetId="1">#REF!</definedName>
    <definedName name="lnosing" localSheetId="1">#REF!</definedName>
    <definedName name="lo" localSheetId="1">#REF!</definedName>
    <definedName name="Loan_Loss_Provision_fore" localSheetId="1">#REF!</definedName>
    <definedName name="local" localSheetId="1">#REF!</definedName>
    <definedName name="LOCAL_STAFF" localSheetId="1">#REF!</definedName>
    <definedName name="LOCAL_STAFF_ENTRY" localSheetId="1">#REF!</definedName>
    <definedName name="local2" localSheetId="1">#REF!</definedName>
    <definedName name="LOCALT" localSheetId="1">#REF!</definedName>
    <definedName name="LOCALT_2" localSheetId="1">#REF!</definedName>
    <definedName name="lock.mo" localSheetId="1">#REF!</definedName>
    <definedName name="lock.r" localSheetId="1">#REF!</definedName>
    <definedName name="LockVals" localSheetId="1">#REF!</definedName>
    <definedName name="locp125" localSheetId="1">#REF!</definedName>
    <definedName name="locp150" localSheetId="1">#REF!</definedName>
    <definedName name="lofcv100" localSheetId="1">#REF!</definedName>
    <definedName name="lofcv125" localSheetId="1">#REF!</definedName>
    <definedName name="lofcv15" localSheetId="1">#REF!</definedName>
    <definedName name="lofcv20" localSheetId="1">#REF!</definedName>
    <definedName name="lofcv200" localSheetId="1">#REF!</definedName>
    <definedName name="lofcv25" localSheetId="1">#REF!</definedName>
    <definedName name="lofcv250" localSheetId="1">#REF!</definedName>
    <definedName name="lofcv300" localSheetId="1">#REF!</definedName>
    <definedName name="lofcv32" localSheetId="1">#REF!</definedName>
    <definedName name="lofcv40" localSheetId="1">#REF!</definedName>
    <definedName name="lofcv50" localSheetId="1">#REF!</definedName>
    <definedName name="lofcv65" localSheetId="1">#REF!</definedName>
    <definedName name="lofcv80" localSheetId="1">#REF!</definedName>
    <definedName name="loki" localSheetId="1">#REF!</definedName>
    <definedName name="Lookup" localSheetId="1">#REF!</definedName>
    <definedName name="LookupPump" localSheetId="1">#REF!</definedName>
    <definedName name="lop" localSheetId="1">#REF!</definedName>
    <definedName name="lopikmjnhuygbvtfredcxsw" localSheetId="1">#REF!</definedName>
    <definedName name="lou" localSheetId="1">#REF!</definedName>
    <definedName name="LP" localSheetId="1">#REF!</definedName>
    <definedName name="lpcbeam1" localSheetId="1">#REF!</definedName>
    <definedName name="lpcbeam2" localSheetId="1">#REF!</definedName>
    <definedName name="lpccol1" localSheetId="1">#REF!</definedName>
    <definedName name="lpccol2" localSheetId="1">#REF!</definedName>
    <definedName name="lpcpara" localSheetId="1">#REF!</definedName>
    <definedName name="lpcslab" localSheetId="1">#REF!</definedName>
    <definedName name="lpcstair" localSheetId="1">#REF!</definedName>
    <definedName name="lpctread" localSheetId="1">#REF!</definedName>
    <definedName name="lpctrellis" localSheetId="1">#REF!</definedName>
    <definedName name="lpcwall" localSheetId="1">#REF!</definedName>
    <definedName name="lpe.100" localSheetId="1">#REF!</definedName>
    <definedName name="lpe.125" localSheetId="1">#REF!</definedName>
    <definedName name="lpe.15" localSheetId="1">#REF!</definedName>
    <definedName name="lpe.150" localSheetId="1">#REF!</definedName>
    <definedName name="lpe.20" localSheetId="1">#REF!</definedName>
    <definedName name="lpe.200" localSheetId="1">#REF!</definedName>
    <definedName name="lpe.25" localSheetId="1">#REF!</definedName>
    <definedName name="lpe.250" localSheetId="1">#REF!</definedName>
    <definedName name="lpe.32" localSheetId="1">#REF!</definedName>
    <definedName name="lpe.40" localSheetId="1">#REF!</definedName>
    <definedName name="lpe.50" localSheetId="1">#REF!</definedName>
    <definedName name="lpe.65" localSheetId="1">#REF!</definedName>
    <definedName name="lpe.80" localSheetId="1">#REF!</definedName>
    <definedName name="lph.1" localSheetId="1">#REF!</definedName>
    <definedName name="lplwg" localSheetId="1">#REF!</definedName>
    <definedName name="lppr100" localSheetId="1">#REF!</definedName>
    <definedName name="lppr100.20" localSheetId="1">#REF!</definedName>
    <definedName name="lppr125" localSheetId="1">#REF!</definedName>
    <definedName name="lppr15.20" localSheetId="1">#REF!</definedName>
    <definedName name="lppr150" localSheetId="1">#REF!</definedName>
    <definedName name="lppr150.20" localSheetId="1">#REF!</definedName>
    <definedName name="lppr20.20" localSheetId="1">#REF!</definedName>
    <definedName name="lppr200" localSheetId="1">#REF!</definedName>
    <definedName name="lppr25.20" localSheetId="1">#REF!</definedName>
    <definedName name="lppr250" localSheetId="1">#REF!</definedName>
    <definedName name="lppr2520" localSheetId="1">#REF!</definedName>
    <definedName name="lppr300" localSheetId="1">#REF!</definedName>
    <definedName name="lppr32.20" localSheetId="1">#REF!</definedName>
    <definedName name="lppr40" localSheetId="1">#REF!</definedName>
    <definedName name="lppr40.20" localSheetId="1">#REF!</definedName>
    <definedName name="lppr50" localSheetId="1">#REF!</definedName>
    <definedName name="lppr50.20" localSheetId="1">#REF!</definedName>
    <definedName name="lppr65" localSheetId="1">#REF!</definedName>
    <definedName name="lppr65.20" localSheetId="1">#REF!</definedName>
    <definedName name="lppr80" localSheetId="1">#REF!</definedName>
    <definedName name="lppr80.20" localSheetId="1">#REF!</definedName>
    <definedName name="lprefab" localSheetId="1">#REF!</definedName>
    <definedName name="lprestress" localSheetId="1">#REF!</definedName>
    <definedName name="lpvcfmk" localSheetId="1">#REF!</definedName>
    <definedName name="lrag600" localSheetId="1">#REF!</definedName>
    <definedName name="LRATE" localSheetId="1">#REF!</definedName>
    <definedName name="lrchute" localSheetId="1">#REF!</definedName>
    <definedName name="lrebar" localSheetId="1">#REF!</definedName>
    <definedName name="lrf" localSheetId="1">#REF!</definedName>
    <definedName name="LRPI54.1" localSheetId="1">#REF!</definedName>
    <definedName name="lsan85" localSheetId="1">#REF!</definedName>
    <definedName name="lsbsi" localSheetId="1">#REF!</definedName>
    <definedName name="LSD_4100" localSheetId="1">#REF!</definedName>
    <definedName name="lsec" localSheetId="1">#REF!</definedName>
    <definedName name="Lsec1" localSheetId="1">#REF!</definedName>
    <definedName name="Lsec2" localSheetId="1">#REF!</definedName>
    <definedName name="Lsec3" localSheetId="1">#REF!</definedName>
    <definedName name="Lsec4" localSheetId="1">#REF!</definedName>
    <definedName name="Lsec5" localSheetId="1">#REF!</definedName>
    <definedName name="Lsec6" localSheetId="1">#REF!</definedName>
    <definedName name="lsec7" localSheetId="1">#REF!</definedName>
    <definedName name="lsfmk" localSheetId="1">#REF!</definedName>
    <definedName name="lsiso" localSheetId="1">#REF!</definedName>
    <definedName name="lsk.1" localSheetId="1">#REF!</definedName>
    <definedName name="lsk.2" localSheetId="1">#REF!</definedName>
    <definedName name="lspd100" localSheetId="1">#REF!</definedName>
    <definedName name="lspd125" localSheetId="1">#REF!</definedName>
    <definedName name="lspd150" localSheetId="1">#REF!</definedName>
    <definedName name="lspd175" localSheetId="1">#REF!</definedName>
    <definedName name="lspd200" localSheetId="1">#REF!</definedName>
    <definedName name="lspd225" localSheetId="1">#REF!</definedName>
    <definedName name="lspd250" localSheetId="1">#REF!</definedName>
    <definedName name="lspd275" localSheetId="1">#REF!</definedName>
    <definedName name="lspd300" localSheetId="1">#REF!</definedName>
    <definedName name="lspd350" localSheetId="1">#REF!</definedName>
    <definedName name="lspd400" localSheetId="1">#REF!</definedName>
    <definedName name="lspd450" localSheetId="1">#REF!</definedName>
    <definedName name="lspd500" localSheetId="1">#REF!</definedName>
    <definedName name="lspd550" localSheetId="1">#REF!</definedName>
    <definedName name="lspd600" localSheetId="1">#REF!</definedName>
    <definedName name="lspd650" localSheetId="1">#REF!</definedName>
    <definedName name="lspi100" localSheetId="1">#REF!</definedName>
    <definedName name="lspi15" localSheetId="1">#REF!</definedName>
    <definedName name="lspi160" localSheetId="1">#REF!</definedName>
    <definedName name="lspi20" localSheetId="1">#REF!</definedName>
    <definedName name="lspi200" localSheetId="1">#REF!</definedName>
    <definedName name="lspi25" localSheetId="1">#REF!</definedName>
    <definedName name="lspi250" localSheetId="1">#REF!</definedName>
    <definedName name="lspi315" localSheetId="1">#REF!</definedName>
    <definedName name="lspi32" localSheetId="1">#REF!</definedName>
    <definedName name="lspi355" localSheetId="1">#REF!</definedName>
    <definedName name="lspi40" localSheetId="1">#REF!</definedName>
    <definedName name="lspi50" localSheetId="1">#REF!</definedName>
    <definedName name="lspi65" localSheetId="1">#REF!</definedName>
    <definedName name="lspi80" localSheetId="1">#REF!</definedName>
    <definedName name="lspo100" localSheetId="1">#REF!</definedName>
    <definedName name="lspo15" localSheetId="1">#REF!</definedName>
    <definedName name="lspo20" localSheetId="1">#REF!</definedName>
    <definedName name="lspo25" localSheetId="1">#REF!</definedName>
    <definedName name="lspo32" localSheetId="1">#REF!</definedName>
    <definedName name="lspo40" localSheetId="1">#REF!</definedName>
    <definedName name="lspo50" localSheetId="1">#REF!</definedName>
    <definedName name="lspo65" localSheetId="1">#REF!</definedName>
    <definedName name="lspo80" localSheetId="1">#REF!</definedName>
    <definedName name="lspt100" localSheetId="1">#REF!</definedName>
    <definedName name="lspt15" localSheetId="1">#REF!</definedName>
    <definedName name="lspt20" localSheetId="1">#REF!</definedName>
    <definedName name="lspt25" localSheetId="1">#REF!</definedName>
    <definedName name="lspt32" localSheetId="1">#REF!</definedName>
    <definedName name="lspt40" localSheetId="1">#REF!</definedName>
    <definedName name="lspt50" localSheetId="1">#REF!</definedName>
    <definedName name="lspt65" localSheetId="1">#REF!</definedName>
    <definedName name="lspt80" localSheetId="1">#REF!</definedName>
    <definedName name="lspu100" localSheetId="1">#REF!</definedName>
    <definedName name="lspu15" localSheetId="1">#REF!</definedName>
    <definedName name="lspu20" localSheetId="1">#REF!</definedName>
    <definedName name="lspu25" localSheetId="1">#REF!</definedName>
    <definedName name="lspu32" localSheetId="1">#REF!</definedName>
    <definedName name="lspu40" localSheetId="1">#REF!</definedName>
    <definedName name="lspu50" localSheetId="1">#REF!</definedName>
    <definedName name="lspu65" localSheetId="1">#REF!</definedName>
    <definedName name="lspu80" localSheetId="1">#REF!</definedName>
    <definedName name="lsr" localSheetId="1">#REF!</definedName>
    <definedName name="lss.1" localSheetId="1">#REF!</definedName>
    <definedName name="lss.2" localSheetId="1">#REF!</definedName>
    <definedName name="lstopper" localSheetId="1">#REF!</definedName>
    <definedName name="LT_2" localSheetId="1">#REF!</definedName>
    <definedName name="LT_debt_growth_fore" localSheetId="1">#REF!</definedName>
    <definedName name="LTG_ALS" localSheetId="1">#REF!</definedName>
    <definedName name="LTG_CONDUIT" localSheetId="1">#REF!</definedName>
    <definedName name="LTG_INDOOR" localSheetId="1">#REF!</definedName>
    <definedName name="LTG_OUTDOOR" localSheetId="1">#REF!</definedName>
    <definedName name="LTG_POLES" localSheetId="1">#REF!</definedName>
    <definedName name="LTG_PWR_EQUIP" localSheetId="1">#REF!</definedName>
    <definedName name="LTG_WIRE" localSheetId="1">#REF!</definedName>
    <definedName name="ltilep" localSheetId="1">#REF!</definedName>
    <definedName name="ltopping" localSheetId="1">#REF!</definedName>
    <definedName name="ltp" localSheetId="1">#REF!</definedName>
    <definedName name="ltpc125" localSheetId="1">#REF!</definedName>
    <definedName name="ltpc150" localSheetId="1">#REF!</definedName>
    <definedName name="lucrite" localSheetId="1">#REF!</definedName>
    <definedName name="Lump_Sum_Discount" localSheetId="1">#REF!</definedName>
    <definedName name="lup.1" localSheetId="1">#REF!</definedName>
    <definedName name="lur.1" localSheetId="1">#REF!</definedName>
    <definedName name="lur.2" localSheetId="1">#REF!</definedName>
    <definedName name="lur.3" localSheetId="1">#REF!</definedName>
    <definedName name="lur.4" localSheetId="1">#REF!</definedName>
    <definedName name="lurflsv" localSheetId="1">#REF!</definedName>
    <definedName name="LV.1" localSheetId="1">#REF!</definedName>
    <definedName name="LV.2" localSheetId="1">#REF!</definedName>
    <definedName name="LV.3" localSheetId="1">#REF!</definedName>
    <definedName name="LV.4" localSheetId="1">#REF!</definedName>
    <definedName name="LV.5" localSheetId="1">#REF!</definedName>
    <definedName name="LV_2" localSheetId="1">#REF!</definedName>
    <definedName name="LV_3" localSheetId="1">#REF!</definedName>
    <definedName name="LV_4" localSheetId="1">#REF!</definedName>
    <definedName name="lvanity" localSheetId="1">#REF!</definedName>
    <definedName name="lvd0.1" localSheetId="1">#REF!</definedName>
    <definedName name="lvd0.2" localSheetId="1">#REF!</definedName>
    <definedName name="lvd0.3" localSheetId="1">#REF!</definedName>
    <definedName name="lvd0.4" localSheetId="1">#REF!</definedName>
    <definedName name="lvd0.5" localSheetId="1">#REF!</definedName>
    <definedName name="lvd0.6" localSheetId="1">#REF!</definedName>
    <definedName name="lvd0.7" localSheetId="1">#REF!</definedName>
    <definedName name="lvd0.8" localSheetId="1">#REF!</definedName>
    <definedName name="lvd0.9" localSheetId="1">#REF!</definedName>
    <definedName name="lvd1.2" localSheetId="1">#REF!</definedName>
    <definedName name="lvd1.4" localSheetId="1">#REF!</definedName>
    <definedName name="lvd1.6" localSheetId="1">#REF!</definedName>
    <definedName name="lvd1.8" localSheetId="1">#REF!</definedName>
    <definedName name="lvd2.2" localSheetId="1">#REF!</definedName>
    <definedName name="lvd2.4" localSheetId="1">#REF!</definedName>
    <definedName name="lvd2.6" localSheetId="1">#REF!</definedName>
    <definedName name="lvd2.8" localSheetId="1">#REF!</definedName>
    <definedName name="lviso.200" localSheetId="1">#REF!</definedName>
    <definedName name="lviso.50" localSheetId="1">#REF!</definedName>
    <definedName name="LVPD" localSheetId="1">#REF!</definedName>
    <definedName name="lwac0.4" localSheetId="1">#REF!</definedName>
    <definedName name="lwac0.5" localSheetId="1">#REF!</definedName>
    <definedName name="lwac0.75" localSheetId="1">#REF!</definedName>
    <definedName name="lwac1.1" localSheetId="1">#REF!</definedName>
    <definedName name="lwac1.5" localSheetId="1">#REF!</definedName>
    <definedName name="lwac1.7" localSheetId="1">#REF!</definedName>
    <definedName name="lwac10.5" localSheetId="1">#REF!</definedName>
    <definedName name="lwac2.2" localSheetId="1">#REF!</definedName>
    <definedName name="lwac2.5" localSheetId="1">#REF!</definedName>
    <definedName name="lwac3.75" localSheetId="1">#REF!</definedName>
    <definedName name="lwac30" localSheetId="1">#REF!</definedName>
    <definedName name="lwac37" localSheetId="1">#REF!</definedName>
    <definedName name="lwac4.5" localSheetId="1">#REF!</definedName>
    <definedName name="lwac45" localSheetId="1">#REF!</definedName>
    <definedName name="lwac5.5" localSheetId="1">#REF!</definedName>
    <definedName name="lwac60" localSheetId="1">#REF!</definedName>
    <definedName name="lwac7.5" localSheetId="1">#REF!</definedName>
    <definedName name="lwac75" localSheetId="1">#REF!</definedName>
    <definedName name="lwac90" localSheetId="1">#REF!</definedName>
    <definedName name="lwc.1" localSheetId="1">#REF!</definedName>
    <definedName name="lwc.2" localSheetId="1">#REF!</definedName>
    <definedName name="lwc.3" localSheetId="1">#REF!</definedName>
    <definedName name="lwc.4" localSheetId="1">#REF!</definedName>
    <definedName name="lwcflsv" localSheetId="1">#REF!</definedName>
    <definedName name="lwfan6" localSheetId="1">#REF!</definedName>
    <definedName name="lwmac1.76" localSheetId="1">#REF!</definedName>
    <definedName name="lwmac2.36" localSheetId="1">#REF!</definedName>
    <definedName name="lwmac3.56" localSheetId="1">#REF!</definedName>
    <definedName name="lwmac4.35" localSheetId="1">#REF!</definedName>
    <definedName name="lwmac5.4" localSheetId="1">#REF!</definedName>
    <definedName name="lwmac6.15" localSheetId="1">#REF!</definedName>
    <definedName name="lwmac6.87" localSheetId="1">#REF!</definedName>
    <definedName name="lwmac7.93" localSheetId="1">#REF!</definedName>
    <definedName name="lwmac9.85" localSheetId="1">#REF!</definedName>
    <definedName name="LYST100" localSheetId="1">#REF!</definedName>
    <definedName name="LYST15" localSheetId="1">#REF!</definedName>
    <definedName name="LYST20" localSheetId="1">#REF!</definedName>
    <definedName name="LYST25" localSheetId="1">#REF!</definedName>
    <definedName name="LYST50" localSheetId="1">#REF!</definedName>
    <definedName name="LYST65" localSheetId="1">#REF!</definedName>
    <definedName name="m.ctd" localSheetId="1">#REF!</definedName>
    <definedName name="m.mtd" localSheetId="1">#REF!</definedName>
    <definedName name="m.qtd" localSheetId="1">#REF!</definedName>
    <definedName name="m.ytd" localSheetId="1">#REF!</definedName>
    <definedName name="M_Releasei" localSheetId="1">#REF!</definedName>
    <definedName name="M_Relr" localSheetId="1">#REF!</definedName>
    <definedName name="MACHINE_EQUIPMENT" localSheetId="1">#REF!</definedName>
    <definedName name="MACHINE_EQUIPMENT_ENTRY" localSheetId="1">#REF!</definedName>
    <definedName name="Machinery" localSheetId="1">[346]Rates!$B$56:$G$75</definedName>
    <definedName name="Mahmut" localSheetId="1">#REF!</definedName>
    <definedName name="MAIL" localSheetId="1">#REF!</definedName>
    <definedName name="MAIN_ENT" localSheetId="1">#REF!</definedName>
    <definedName name="main30" localSheetId="1">#REF!</definedName>
    <definedName name="main60" localSheetId="1">#REF!</definedName>
    <definedName name="Maint_cost" localSheetId="1">#REF!</definedName>
    <definedName name="maint_cost2" localSheetId="1">#REF!</definedName>
    <definedName name="makegoodwall" localSheetId="1">#REF!</definedName>
    <definedName name="makp" localSheetId="1">#REF!</definedName>
    <definedName name="mamaei" localSheetId="1">#REF!</definedName>
    <definedName name="mamamaeei" localSheetId="1">#REF!</definedName>
    <definedName name="mamamama" localSheetId="1">#REF!</definedName>
    <definedName name="man_power_sum" localSheetId="1">#REF!</definedName>
    <definedName name="MandE_LAB" localSheetId="1">#REF!</definedName>
    <definedName name="MandE_MAT" localSheetId="1">#REF!</definedName>
    <definedName name="MANHOLE" localSheetId="1">#REF!</definedName>
    <definedName name="manpower_details" localSheetId="1">#REF!</definedName>
    <definedName name="MarkUp_S" localSheetId="1">#REF!</definedName>
    <definedName name="MarkupPercent" localSheetId="1">#REF!</definedName>
    <definedName name="marmorino" localSheetId="1">#REF!</definedName>
    <definedName name="MARU" localSheetId="1">#REF!</definedName>
    <definedName name="master04" localSheetId="1">#REF!</definedName>
    <definedName name="master1007" localSheetId="1">#REF!</definedName>
    <definedName name="master1050a" localSheetId="1">#REF!</definedName>
    <definedName name="master1050b" localSheetId="1">#REF!</definedName>
    <definedName name="master1110" localSheetId="1">#REF!</definedName>
    <definedName name="master1123" localSheetId="1">#REF!</definedName>
    <definedName name="master1220" localSheetId="1">#REF!</definedName>
    <definedName name="master1240" localSheetId="1">#REF!</definedName>
    <definedName name="masterramp" localSheetId="1">#REF!</definedName>
    <definedName name="MATCIF" localSheetId="1">#REF!</definedName>
    <definedName name="Material_rate_entry" localSheetId="1">#REF!</definedName>
    <definedName name="Materials" localSheetId="1">[346]Rates!$B$26:$G$54</definedName>
    <definedName name="MATFOB" localSheetId="1">#REF!</definedName>
    <definedName name="MATH_CHK_AFTER_ELEC" localSheetId="1">#REF!</definedName>
    <definedName name="MATH_CHK_BEFORE_ELEC" localSheetId="1">#REF!</definedName>
    <definedName name="MATH_CHK_BOX_ELEC" localSheetId="1">#REF!</definedName>
    <definedName name="MATH_CHK_DATE_ELEC" localSheetId="1">#REF!</definedName>
    <definedName name="MATH_CHK_DELTA_ELEC" localSheetId="1">#REF!</definedName>
    <definedName name="MATH_CHK_STAT_ELEC" localSheetId="1">#REF!</definedName>
    <definedName name="MATL_DISC_AG_COND" localSheetId="1">#REF!</definedName>
    <definedName name="MATL_DISC_DB" localSheetId="1">#REF!</definedName>
    <definedName name="MATL_DISC_EMB_COND" localSheetId="1">#REF!</definedName>
    <definedName name="MATL_DISC_MV" localSheetId="1">#REF!</definedName>
    <definedName name="MATL_DISC_OTHER" localSheetId="1">#REF!</definedName>
    <definedName name="MATL_DISC_TRAY" localSheetId="1">#REF!</definedName>
    <definedName name="Matl_Off_Site" localSheetId="1">#REF!</definedName>
    <definedName name="matv" localSheetId="1">#REF!</definedName>
    <definedName name="MATVeq_8" localSheetId="1">#REF!</definedName>
    <definedName name="MATVmain_8" localSheetId="1">#REF!</definedName>
    <definedName name="MATVTesting_8" localSheetId="1">#REF!</definedName>
    <definedName name="mav" localSheetId="1">#REF!</definedName>
    <definedName name="MAY03PH2" localSheetId="1">#REF!</definedName>
    <definedName name="mb_inputLocation" localSheetId="1" hidden="1">#REF!</definedName>
    <definedName name="MBNA" localSheetId="1">#REF!</definedName>
    <definedName name="mboard" localSheetId="1">#REF!</definedName>
    <definedName name="MCA" localSheetId="1">#REF!</definedName>
    <definedName name="mcb10.40" localSheetId="1">#REF!</definedName>
    <definedName name="mcoping" localSheetId="1">#REF!</definedName>
    <definedName name="MCR" localSheetId="1">#REF!</definedName>
    <definedName name="mcv.100" localSheetId="1">#REF!</definedName>
    <definedName name="mcv.125" localSheetId="1">#REF!</definedName>
    <definedName name="mcv.15" localSheetId="1">#REF!</definedName>
    <definedName name="mcv.150" localSheetId="1">#REF!</definedName>
    <definedName name="mcv.20" localSheetId="1">#REF!</definedName>
    <definedName name="mcv.200" localSheetId="1">#REF!</definedName>
    <definedName name="mcv.25" localSheetId="1">#REF!</definedName>
    <definedName name="mcv.250" localSheetId="1">#REF!</definedName>
    <definedName name="mcv.300" localSheetId="1">#REF!</definedName>
    <definedName name="mcv.32" localSheetId="1">#REF!</definedName>
    <definedName name="mcv.40" localSheetId="1">#REF!</definedName>
    <definedName name="mcv.50" localSheetId="1">#REF!</definedName>
    <definedName name="mcv.65" localSheetId="1">#REF!</definedName>
    <definedName name="mcv.80" localSheetId="1">#REF!</definedName>
    <definedName name="Measurer____Chau" localSheetId="1">#REF!</definedName>
    <definedName name="MECH_INSTR" localSheetId="1">#REF!</definedName>
    <definedName name="MECH30_CITY" localSheetId="1">#REF!</definedName>
    <definedName name="MECH30_ESC" localSheetId="1">#REF!</definedName>
    <definedName name="MECH30_OLD_CITY" localSheetId="1">#REF!</definedName>
    <definedName name="MECH30_OLD_ESC" localSheetId="1">#REF!</definedName>
    <definedName name="MECH30_OLD_PROD" localSheetId="1">#REF!</definedName>
    <definedName name="MECH30_OLD_WAGE" localSheetId="1">#REF!</definedName>
    <definedName name="MECH30_PROD" localSheetId="1">#REF!</definedName>
    <definedName name="MECH30_WAGE" localSheetId="1">#REF!</definedName>
    <definedName name="Medium" localSheetId="1">#REF!</definedName>
    <definedName name="medr" localSheetId="1">#REF!</definedName>
    <definedName name="Meinhardt__Thailand__Ltd.___0" localSheetId="1">#REF!</definedName>
    <definedName name="MEMO" localSheetId="1">#REF!</definedName>
    <definedName name="metal_4" localSheetId="1">#REF!</definedName>
    <definedName name="metal_5" localSheetId="1">#REF!</definedName>
    <definedName name="metalfmk" localSheetId="1">#REF!</definedName>
    <definedName name="MetroProgramme" localSheetId="1" hidden="1">#REF!</definedName>
    <definedName name="MEXFCST" localSheetId="1">#REF!</definedName>
    <definedName name="mformat" localSheetId="1">#REF!</definedName>
    <definedName name="MgrName" localSheetId="1">'[333]Dist Controls'!#REF!</definedName>
    <definedName name="MH_HH" localSheetId="1">#REF!</definedName>
    <definedName name="mhdjgnxh" localSheetId="1">#REF!</definedName>
    <definedName name="mhjgdsfdz" localSheetId="1">#REF!</definedName>
    <definedName name="MHLKHOLH" localSheetId="1">#REF!</definedName>
    <definedName name="MHRS_CONDENSER" localSheetId="1">#REF!</definedName>
    <definedName name="MHRS_GTG" localSheetId="1">#REF!</definedName>
    <definedName name="MHRS_STG" localSheetId="1">#REF!</definedName>
    <definedName name="miki" localSheetId="1">#REF!</definedName>
    <definedName name="MIRLV.2" localSheetId="1">#REF!</definedName>
    <definedName name="MIRLV.3" localSheetId="1">#REF!</definedName>
    <definedName name="MIRLV.4" localSheetId="1">#REF!</definedName>
    <definedName name="mirror2" localSheetId="1">#REF!</definedName>
    <definedName name="mirror3" localSheetId="1">#REF!</definedName>
    <definedName name="mis" localSheetId="1">#REF!</definedName>
    <definedName name="Misc_Steel_1" localSheetId="1">#REF!</definedName>
    <definedName name="MIsc_Steel_10" localSheetId="1">#REF!</definedName>
    <definedName name="Misc_Steel_100" localSheetId="1">#REF!</definedName>
    <definedName name="MIsc_Steel_20" localSheetId="1">#REF!</definedName>
    <definedName name="Misc_Steel_30" localSheetId="1">#REF!</definedName>
    <definedName name="MIsc_Steel_40" localSheetId="1">#REF!</definedName>
    <definedName name="Misc_Steel_50" localSheetId="1">#REF!</definedName>
    <definedName name="Misc_Steel_60" localSheetId="1">#REF!</definedName>
    <definedName name="MIsc_Steel_70" localSheetId="1">#REF!</definedName>
    <definedName name="Misc_Steel_80" localSheetId="1">#REF!</definedName>
    <definedName name="Misc_Steel_90" localSheetId="1">#REF!</definedName>
    <definedName name="Miscelanious" localSheetId="1">#REF!</definedName>
    <definedName name="MISCELLANEOUS_CONCRETE" localSheetId="1">#REF!</definedName>
    <definedName name="mISSELENEOUS" localSheetId="1">[336]A!#REF!</definedName>
    <definedName name="mitre" localSheetId="1">#REF!</definedName>
    <definedName name="mixer" localSheetId="1">#REF!</definedName>
    <definedName name="mjf" localSheetId="1">#REF!</definedName>
    <definedName name="mkerb" localSheetId="1">#REF!</definedName>
    <definedName name="mklnjhbgfvcdxfgggh" localSheetId="1">#REF!</definedName>
    <definedName name="mkp" localSheetId="1">#REF!</definedName>
    <definedName name="MKP_CIF" localSheetId="1">#REF!</definedName>
    <definedName name="MKP_CIF_c" localSheetId="1">#REF!</definedName>
    <definedName name="mkp_smns" localSheetId="1">#REF!</definedName>
    <definedName name="mkpcif" localSheetId="1">#REF!</definedName>
    <definedName name="mkpend" localSheetId="1">#REF!</definedName>
    <definedName name="mkpimp" localSheetId="1">#REF!</definedName>
    <definedName name="mkploc" localSheetId="1">#REF!</definedName>
    <definedName name="mkup" localSheetId="1">#REF!</definedName>
    <definedName name="Mlist" localSheetId="1">#REF!</definedName>
    <definedName name="mlq" localSheetId="1">#REF!</definedName>
    <definedName name="MM_Korean" localSheetId="1">#REF!</definedName>
    <definedName name="MM_Local.Reg" localSheetId="1">#REF!</definedName>
    <definedName name="MM_Third.Nation" localSheetId="1">#REF!</definedName>
    <definedName name="mmf" localSheetId="1">#REF!</definedName>
    <definedName name="mmq" localSheetId="1">#REF!</definedName>
    <definedName name="mmtff" localSheetId="1">[28]!mmtff</definedName>
    <definedName name="mmv.100" localSheetId="1">#REF!</definedName>
    <definedName name="mmv.15" localSheetId="1">#REF!</definedName>
    <definedName name="mmv.20" localSheetId="1">#REF!</definedName>
    <definedName name="mmv.25" localSheetId="1">#REF!</definedName>
    <definedName name="mmv.32" localSheetId="1">#REF!</definedName>
    <definedName name="mmv.50" localSheetId="1">#REF!</definedName>
    <definedName name="mmv.65" localSheetId="1">#REF!</definedName>
    <definedName name="mmv.80" localSheetId="1">#REF!</definedName>
    <definedName name="mnb" localSheetId="1">#REF!</definedName>
    <definedName name="mnbcvx" localSheetId="1">#REF!</definedName>
    <definedName name="MnE" localSheetId="1">#REF!</definedName>
    <definedName name="mnpwrdeptinfo" localSheetId="1">#REF!</definedName>
    <definedName name="mo.lock.s" localSheetId="1">#REF!</definedName>
    <definedName name="mo.lock.u" localSheetId="1">#REF!</definedName>
    <definedName name="Modification" localSheetId="1">[336]A!$A$17</definedName>
    <definedName name="module" localSheetId="1">#REF!</definedName>
    <definedName name="Modules" localSheetId="1">#REF!</definedName>
    <definedName name="moflex" localSheetId="1">#REF!</definedName>
    <definedName name="mon_cost" localSheetId="1">#REF!</definedName>
    <definedName name="mon_cost2" localSheetId="1">#REF!</definedName>
    <definedName name="MON1FC" localSheetId="1">#REF!</definedName>
    <definedName name="MON2FC" localSheetId="1">#REF!</definedName>
    <definedName name="MON3FC" localSheetId="1">#REF!</definedName>
    <definedName name="MONTH_CONDITION" localSheetId="1">#REF!</definedName>
    <definedName name="Month_details" localSheetId="1">#REF!</definedName>
    <definedName name="MONTH1" localSheetId="1">#REF!</definedName>
    <definedName name="Month1_Ending_Bal" localSheetId="1">#REF!</definedName>
    <definedName name="Month10_Ending_Bal" localSheetId="1">#REF!</definedName>
    <definedName name="Month11_Ending_Bal" localSheetId="1">#REF!</definedName>
    <definedName name="Month12_Ending_Bal" localSheetId="1">#REF!</definedName>
    <definedName name="MONTH2" localSheetId="1">#REF!</definedName>
    <definedName name="MONTH3" localSheetId="1">#REF!</definedName>
    <definedName name="Month7_Ending_Bal" localSheetId="1">#REF!</definedName>
    <definedName name="Month8_Ending_Bal" localSheetId="1">#REF!</definedName>
    <definedName name="Month9_Ending_Bal" localSheetId="1">#REF!</definedName>
    <definedName name="MONTHFL" localSheetId="1">#REF!</definedName>
    <definedName name="MonthNums" localSheetId="1">'[333]Dist Controls'!#REF!</definedName>
    <definedName name="Monthstable" localSheetId="1">#REF!</definedName>
    <definedName name="Motor_Hp" localSheetId="1">#REF!</definedName>
    <definedName name="MOTOR_HP_OFFSITE" localSheetId="1">#REF!</definedName>
    <definedName name="MOTOR_HP_PB" localSheetId="1">#REF!</definedName>
    <definedName name="MOTOR_HP_PB10" localSheetId="1">#REF!</definedName>
    <definedName name="MOTOR_HP_PB100" localSheetId="1">#REF!</definedName>
    <definedName name="MOTOR_HP_PB1000" localSheetId="1">#REF!</definedName>
    <definedName name="MOTOR_HP_PB10000" localSheetId="1">#REF!</definedName>
    <definedName name="MOTOR_HP_PB15000" localSheetId="1">#REF!</definedName>
    <definedName name="MOTOR_HP_PB200" localSheetId="1">#REF!</definedName>
    <definedName name="MOTOR_HP_PB2000" localSheetId="1">#REF!</definedName>
    <definedName name="MOTOR_HP_PB25" localSheetId="1">#REF!</definedName>
    <definedName name="MOTOR_HP_PB3000" localSheetId="1">#REF!</definedName>
    <definedName name="MOTOR_HP_PB400" localSheetId="1">#REF!</definedName>
    <definedName name="MOTOR_HP_PB4000" localSheetId="1">#REF!</definedName>
    <definedName name="MOTOR_HP_PB50" localSheetId="1">#REF!</definedName>
    <definedName name="MOTOR_HP_PB500" localSheetId="1">#REF!</definedName>
    <definedName name="MOTOR_HP_PB5000" localSheetId="1">#REF!</definedName>
    <definedName name="MOTOR_HP_PB7500" localSheetId="1">#REF!</definedName>
    <definedName name="MOTOR_HP_YARD" localSheetId="1">#REF!</definedName>
    <definedName name="MOTOR_HP_YARD10" localSheetId="1">#REF!</definedName>
    <definedName name="MOTOR_HP_YARD100" localSheetId="1">#REF!</definedName>
    <definedName name="MOTOR_HP_YARD1000" localSheetId="1">#REF!</definedName>
    <definedName name="MOTOR_HP_YARD10000" localSheetId="1">#REF!</definedName>
    <definedName name="MOTOR_HP_YARD15000" localSheetId="1">#REF!</definedName>
    <definedName name="MOTOR_HP_YARD200" localSheetId="1">#REF!</definedName>
    <definedName name="MOTOR_HP_YARD2000" localSheetId="1">#REF!</definedName>
    <definedName name="MOTOR_HP_YARD25" localSheetId="1">#REF!</definedName>
    <definedName name="MOTOR_HP_YARD3000" localSheetId="1">#REF!</definedName>
    <definedName name="MOTOR_HP_YARD400" localSheetId="1">#REF!</definedName>
    <definedName name="MOTOR_HP_YARD4000" localSheetId="1">#REF!</definedName>
    <definedName name="MOTOR_HP_YARD50" localSheetId="1">#REF!</definedName>
    <definedName name="MOTOR_HP_YARD500" localSheetId="1">#REF!</definedName>
    <definedName name="MOTOR_HP_YARD5000" localSheetId="1">#REF!</definedName>
    <definedName name="MOTOR_HP_YARD7500" localSheetId="1">#REF!</definedName>
    <definedName name="mould.c" localSheetId="1">#REF!</definedName>
    <definedName name="mould.oil" localSheetId="1">#REF!</definedName>
    <definedName name="MOVE" localSheetId="1">#REF!</definedName>
    <definedName name="MPI" localSheetId="1">#REF!</definedName>
    <definedName name="mpolish" localSheetId="1">#REF!</definedName>
    <definedName name="mroof" localSheetId="1">#REF!</definedName>
    <definedName name="MRR" localSheetId="1">#REF!</definedName>
    <definedName name="MS" localSheetId="1" hidden="1">#REF!</definedName>
    <definedName name="msd" localSheetId="1">#REF!</definedName>
    <definedName name="msktg" localSheetId="1">#REF!</definedName>
    <definedName name="msms" localSheetId="1">'[333]Bill 5 - Carpark'!#REF!</definedName>
    <definedName name="msmsms" localSheetId="1">#REF!</definedName>
    <definedName name="msmsmsms" localSheetId="1">'[333]Bill 5 - Carpark'!#REF!</definedName>
    <definedName name="msmsmsmsms" localSheetId="1">'[333]Bill 5 - Carpark'!#REF!</definedName>
    <definedName name="msmsmsmsmsmsms" localSheetId="1">#REF!</definedName>
    <definedName name="mspaint" localSheetId="1">#REF!</definedName>
    <definedName name="msplate" localSheetId="1">#REF!</definedName>
    <definedName name="mstep" localSheetId="1">#REF!</definedName>
    <definedName name="MTDMA" localSheetId="1">#REF!</definedName>
    <definedName name="MTDMW" localSheetId="1">#REF!</definedName>
    <definedName name="MTDNC" localSheetId="1">#REF!</definedName>
    <definedName name="MTDNE" localSheetId="1">#REF!</definedName>
    <definedName name="MTDP" localSheetId="1">#REF!</definedName>
    <definedName name="MTDSC" localSheetId="1">#REF!</definedName>
    <definedName name="MTDSE" localSheetId="1">#REF!</definedName>
    <definedName name="MTDSW" localSheetId="1">#REF!</definedName>
    <definedName name="multico1" localSheetId="1">#REF!</definedName>
    <definedName name="multico2" localSheetId="1">#REF!</definedName>
    <definedName name="MUP" localSheetId="1">#REF!</definedName>
    <definedName name="MUTHU" localSheetId="1">#REF!</definedName>
    <definedName name="mv.100" localSheetId="1">#REF!</definedName>
    <definedName name="mv.125" localSheetId="1">#REF!</definedName>
    <definedName name="MV.15" localSheetId="1">#REF!</definedName>
    <definedName name="mv.150" localSheetId="1">#REF!</definedName>
    <definedName name="mv.20" localSheetId="1">#REF!</definedName>
    <definedName name="mv.200" localSheetId="1">#REF!</definedName>
    <definedName name="MV.25" localSheetId="1">#REF!</definedName>
    <definedName name="mv.250" localSheetId="1">#REF!</definedName>
    <definedName name="mv.300" localSheetId="1">#REF!</definedName>
    <definedName name="mv.32" localSheetId="1">#REF!</definedName>
    <definedName name="mv.40" localSheetId="1">#REF!</definedName>
    <definedName name="mv.50" localSheetId="1">#REF!</definedName>
    <definedName name="mv.65" localSheetId="1">#REF!</definedName>
    <definedName name="mv.80" localSheetId="1">#REF!</definedName>
    <definedName name="MV_100" localSheetId="1">#REF!</definedName>
    <definedName name="mv_150" localSheetId="1">#REF!</definedName>
    <definedName name="MV_65" localSheetId="1">#REF!</definedName>
    <definedName name="MV_80" localSheetId="1">#REF!</definedName>
    <definedName name="MV10_3" localSheetId="1">#REF!</definedName>
    <definedName name="MV15_3" localSheetId="1">#REF!</definedName>
    <definedName name="mvvvvvv" localSheetId="1">[28]!mvvvvvv</definedName>
    <definedName name="MWeGross" localSheetId="1">#REF!</definedName>
    <definedName name="MWeNet" localSheetId="1">#REF!</definedName>
    <definedName name="mxr" localSheetId="1">#REF!</definedName>
    <definedName name="my" localSheetId="1">#REF!</definedName>
    <definedName name="MYR" localSheetId="1">#REF!</definedName>
    <definedName name="myyfgd" localSheetId="1">[28]!myyfgd</definedName>
    <definedName name="naav" localSheetId="1">#REF!</definedName>
    <definedName name="nachi" localSheetId="1">#REF!</definedName>
    <definedName name="nafcv" localSheetId="1">#REF!</definedName>
    <definedName name="nagv" localSheetId="1">#REF!</definedName>
    <definedName name="nahu" localSheetId="1">#REF!</definedName>
    <definedName name="naj" localSheetId="1">#REF!</definedName>
    <definedName name="naj0" localSheetId="1" hidden="1">#REF!</definedName>
    <definedName name="NameE8" localSheetId="1">#REF!</definedName>
    <definedName name="NameE9" localSheetId="1">#REF!</definedName>
    <definedName name="Namleong" localSheetId="1">#REF!,#REF!</definedName>
    <definedName name="narv" localSheetId="1">#REF!</definedName>
    <definedName name="nasft" localSheetId="1">#REF!</definedName>
    <definedName name="NatlOSGrowth" localSheetId="1">#REF!</definedName>
    <definedName name="NatOSMgn" localSheetId="1">#REF!</definedName>
    <definedName name="NatOSmgnw" localSheetId="1">#REF!</definedName>
    <definedName name="NATVC" localSheetId="1">#REF!</definedName>
    <definedName name="Nbars" localSheetId="1">#REF!</definedName>
    <definedName name="nbcv" localSheetId="1">#REF!</definedName>
    <definedName name="nblv" localSheetId="1">#REF!</definedName>
    <definedName name="NBMM" localSheetId="1">#REF!</definedName>
    <definedName name="nbv" localSheetId="1">#REF!</definedName>
    <definedName name="ncd" localSheetId="1">#REF!</definedName>
    <definedName name="ncdpi" localSheetId="1">#REF!</definedName>
    <definedName name="nclad" localSheetId="1">#REF!</definedName>
    <definedName name="ndfdddd" localSheetId="1">[28]!ndfdddd</definedName>
    <definedName name="ndhdk" localSheetId="1">#REF!</definedName>
    <definedName name="ndig" localSheetId="1">#REF!</definedName>
    <definedName name="ndrv" localSheetId="1">#REF!</definedName>
    <definedName name="needle" localSheetId="1">#REF!</definedName>
    <definedName name="neg" localSheetId="1">#REF!</definedName>
    <definedName name="NEGOMAT" localSheetId="1">#REF!</definedName>
    <definedName name="neoprene" localSheetId="1">#REF!</definedName>
    <definedName name="NET" localSheetId="1">#REF!</definedName>
    <definedName name="Net_adj_for_capitalized_expenses" localSheetId="1">#REF!</definedName>
    <definedName name="Net_income_fore" localSheetId="1">#REF!</definedName>
    <definedName name="NET_INPUT" localSheetId="1">#REF!</definedName>
    <definedName name="Net_margin_fore" localSheetId="1">#REF!</definedName>
    <definedName name="NET_NEW" localSheetId="1">#REF!</definedName>
    <definedName name="Net_PPE_growth_fore" localSheetId="1">#REF!</definedName>
    <definedName name="Net_sales_fore" localSheetId="1">#REF!</definedName>
    <definedName name="Net_sales_growth_fore" localSheetId="1">#REF!</definedName>
    <definedName name="NetWC_turns_fore" localSheetId="1">#REF!</definedName>
    <definedName name="New_Canal" localSheetId="1">#REF!</definedName>
    <definedName name="NEW_PEDESTRIAN_OVERHEAD_BRIDGE" localSheetId="1">#REF!</definedName>
    <definedName name="NEW_ZEALAND" localSheetId="1">#REF!</definedName>
    <definedName name="newansc" localSheetId="1">'[337]NEW PRODUCT SALES FORCE'!$C$18</definedName>
    <definedName name="newx" localSheetId="1">#REF!</definedName>
    <definedName name="nexbata" localSheetId="1">#REF!</definedName>
    <definedName name="NEXTBUD" localSheetId="1">#REF!</definedName>
    <definedName name="nfcu" localSheetId="1">#REF!</definedName>
    <definedName name="nfffffff" localSheetId="1">[28]!nfffffff</definedName>
    <definedName name="nfjfj" localSheetId="1">#REF!</definedName>
    <definedName name="nfkadjajfsa" localSheetId="1">#REF!</definedName>
    <definedName name="nghbsfdz" localSheetId="1">#REF!</definedName>
    <definedName name="ngrat" localSheetId="1">#REF!</definedName>
    <definedName name="ngs" localSheetId="1">#REF!</definedName>
    <definedName name="nh" localSheetId="1">#REF!</definedName>
    <definedName name="nhjcdggbh" localSheetId="1">#REF!</definedName>
    <definedName name="NHN" localSheetId="1">#REF!</definedName>
    <definedName name="NHNH" localSheetId="1">#REF!</definedName>
    <definedName name="NHNHVN" localSheetId="1">#REF!</definedName>
    <definedName name="nhpi" localSheetId="1">#REF!</definedName>
    <definedName name="NHVN" localSheetId="1">#REF!</definedName>
    <definedName name="Ni_density" localSheetId="1">#REF!</definedName>
    <definedName name="Ni0125_sheet_cost" localSheetId="1">#REF!</definedName>
    <definedName name="Ni075_sheet_cost" localSheetId="1">#REF!</definedName>
    <definedName name="Ni118_tubing_cost" localSheetId="1">#REF!</definedName>
    <definedName name="Ni218_tubing_cost" localSheetId="1">#REF!</definedName>
    <definedName name="nihyyuuyttt" localSheetId="1">#REF!</definedName>
    <definedName name="nininsu" localSheetId="1">#REF!</definedName>
    <definedName name="NIPP" localSheetId="1">#REF!</definedName>
    <definedName name="njj" localSheetId="1">#REF!</definedName>
    <definedName name="njyhbtgrvfec" localSheetId="1">#REF!</definedName>
    <definedName name="nk" localSheetId="1">#REF!</definedName>
    <definedName name="nked" localSheetId="1">#REF!</definedName>
    <definedName name="nlbg" localSheetId="1">#REF!</definedName>
    <definedName name="nmav" localSheetId="1">#REF!</definedName>
    <definedName name="nmcv" localSheetId="1">#REF!</definedName>
    <definedName name="nmm" localSheetId="1" hidden="1">#REF!</definedName>
    <definedName name="nmv" localSheetId="1">#REF!</definedName>
    <definedName name="NNNNNNNN" localSheetId="1">#REF!</definedName>
    <definedName name="No" localSheetId="1">#REF!</definedName>
    <definedName name="no.3" localSheetId="1">#REF!</definedName>
    <definedName name="No_of_Hollidays" localSheetId="1">#REF!</definedName>
    <definedName name="No_Ramadan_Days" localSheetId="1">#REF!</definedName>
    <definedName name="No_Week_Days" localSheetId="1">#REF!</definedName>
    <definedName name="No_Weekend_Days" localSheetId="1">#REF!</definedName>
    <definedName name="noa" localSheetId="1">#REF!</definedName>
    <definedName name="nofcv" localSheetId="1">#REF!</definedName>
    <definedName name="NON_STANDARD_BUS_SHELTER" localSheetId="1">#REF!</definedName>
    <definedName name="noncemwaterproofing" localSheetId="1">#REF!</definedName>
    <definedName name="noncemwaterproofwaterbased" localSheetId="1">#REF!</definedName>
    <definedName name="nonshrinkgrout" localSheetId="1">#REF!</definedName>
    <definedName name="NOPAT_fore" localSheetId="1">#REF!</definedName>
    <definedName name="NOPAT_margin_fore" localSheetId="1">#REF!</definedName>
    <definedName name="NOPBT_fore" localSheetId="1">#REF!</definedName>
    <definedName name="nordic.pae" localSheetId="1">#REF!</definedName>
    <definedName name="Norm_forecast_11_15" localSheetId="1">#REF!</definedName>
    <definedName name="Norm_forecast_16_25" localSheetId="1">#REF!</definedName>
    <definedName name="Norm_forecast_4_5" localSheetId="1">#REF!</definedName>
    <definedName name="Norm_forecast_6_10" localSheetId="1">#REF!</definedName>
    <definedName name="North_America_Group" localSheetId="1">#REF!</definedName>
    <definedName name="nosing" localSheetId="1">#REF!</definedName>
    <definedName name="Not_Applicable" localSheetId="1">#REF!</definedName>
    <definedName name="notok" localSheetId="1">#REF!</definedName>
    <definedName name="nPE" localSheetId="1">#REF!</definedName>
    <definedName name="npepn16" localSheetId="1">#REF!</definedName>
    <definedName name="NPFAC" localSheetId="1">#REF!</definedName>
    <definedName name="nppr10" localSheetId="1">#REF!</definedName>
    <definedName name="nppr20" localSheetId="1">#REF!</definedName>
    <definedName name="npprhw" localSheetId="1">#REF!</definedName>
    <definedName name="npprsw" localSheetId="1">#REF!</definedName>
    <definedName name="nra" localSheetId="1">#REF!</definedName>
    <definedName name="nrethwgef" localSheetId="1">#REF!</definedName>
    <definedName name="Nrows" localSheetId="1">#REF!</definedName>
    <definedName name="nsa" localSheetId="1">#REF!</definedName>
    <definedName name="NSC_RelatedCost" localSheetId="1">#REF!</definedName>
    <definedName name="nsinsu" localSheetId="1">#REF!</definedName>
    <definedName name="nsj" localSheetId="1" hidden="1">#REF!</definedName>
    <definedName name="nspi" localSheetId="1">#REF!</definedName>
    <definedName name="nsr" localSheetId="1">#REF!</definedName>
    <definedName name="nss" localSheetId="1">#REF!</definedName>
    <definedName name="nsv" localSheetId="1">#REF!</definedName>
    <definedName name="NT" localSheetId="1">#REF!</definedName>
    <definedName name="NTD" localSheetId="1">#REF!</definedName>
    <definedName name="ntmsv" localSheetId="1">#REF!</definedName>
    <definedName name="NToS" localSheetId="1">[252]!NToS</definedName>
    <definedName name="ntp" localSheetId="1">#REF!</definedName>
    <definedName name="NUMBER" localSheetId="1">#REF!</definedName>
    <definedName name="nviso" localSheetId="1">#REF!</definedName>
    <definedName name="NVNHV" localSheetId="1">#REF!</definedName>
    <definedName name="nWfan" localSheetId="1">#REF!</definedName>
    <definedName name="O." localSheetId="1">#REF!</definedName>
    <definedName name="OA.1" localSheetId="1">#REF!</definedName>
    <definedName name="OA.2" localSheetId="1">#REF!</definedName>
    <definedName name="OA.3" localSheetId="1">#REF!</definedName>
    <definedName name="OA.4" localSheetId="1">#REF!</definedName>
    <definedName name="OA.5" localSheetId="1">#REF!</definedName>
    <definedName name="OA.6" localSheetId="1">#REF!</definedName>
    <definedName name="OA.7" localSheetId="1">#REF!</definedName>
    <definedName name="OA.8" localSheetId="1">#REF!</definedName>
    <definedName name="OA.9" localSheetId="1">#REF!</definedName>
    <definedName name="OD_FACTOR" localSheetId="1">#REF!</definedName>
    <definedName name="ODC_Allowance_Rates" localSheetId="1">#REF!</definedName>
    <definedName name="ODH" localSheetId="1" hidden="1">#REF!</definedName>
    <definedName name="ofcv.100" localSheetId="1">#REF!</definedName>
    <definedName name="ofcv.125" localSheetId="1">#REF!</definedName>
    <definedName name="ofcv.15" localSheetId="1">#REF!</definedName>
    <definedName name="ofcv.150" localSheetId="1">#REF!</definedName>
    <definedName name="ofcv.20" localSheetId="1">#REF!</definedName>
    <definedName name="ofcv.200" localSheetId="1">#REF!</definedName>
    <definedName name="ofcv.25" localSheetId="1">#REF!</definedName>
    <definedName name="ofcv.250" localSheetId="1">#REF!</definedName>
    <definedName name="ofcv.300" localSheetId="1">#REF!</definedName>
    <definedName name="ofcv.32" localSheetId="1">#REF!</definedName>
    <definedName name="ofcv.40" localSheetId="1">#REF!</definedName>
    <definedName name="ofcv.50" localSheetId="1">#REF!</definedName>
    <definedName name="ofcv.65" localSheetId="1">#REF!</definedName>
    <definedName name="ofcv.80" localSheetId="1">#REF!</definedName>
    <definedName name="ofer" localSheetId="1">#REF!</definedName>
    <definedName name="OFF" localSheetId="1">#REF!</definedName>
    <definedName name="Off_B_S_Income_fore" localSheetId="1">#REF!</definedName>
    <definedName name="Off_B_S_Income_growth_fore" localSheetId="1">#REF!</definedName>
    <definedName name="offerjp" localSheetId="1">#REF!</definedName>
    <definedName name="offerslr" localSheetId="1">#REF!</definedName>
    <definedName name="offeryen" localSheetId="1">#REF!</definedName>
    <definedName name="OFFICE" localSheetId="1">#REF!</definedName>
    <definedName name="Office_Charge_Rate" localSheetId="1">#REF!</definedName>
    <definedName name="Office_Supplies_Unit_Rate" localSheetId="1">#REF!</definedName>
    <definedName name="Offices" localSheetId="1">#REF!</definedName>
    <definedName name="offm" localSheetId="1">#REF!</definedName>
    <definedName name="OFFSH" localSheetId="1">#REF!</definedName>
    <definedName name="ofloor" localSheetId="1">#REF!</definedName>
    <definedName name="OIIUUYY" localSheetId="1">#REF!</definedName>
    <definedName name="oiuyjhtgfsd" localSheetId="1">#REF!</definedName>
    <definedName name="olblfb" localSheetId="1">#REF!</definedName>
    <definedName name="olieee" localSheetId="1">#REF!</definedName>
    <definedName name="oliver" localSheetId="1">#REF!</definedName>
    <definedName name="olivermmm" localSheetId="1">#REF!</definedName>
    <definedName name="olki" localSheetId="1">#REF!</definedName>
    <definedName name="omsd" localSheetId="1">#REF!</definedName>
    <definedName name="one" localSheetId="1">#REF!</definedName>
    <definedName name="onedr" localSheetId="1">#REF!</definedName>
    <definedName name="onedr2" localSheetId="1">#REF!</definedName>
    <definedName name="onehfmdr" localSheetId="1">#REF!</definedName>
    <definedName name="onemdr" localSheetId="1">#REF!</definedName>
    <definedName name="ONSH" localSheetId="1">#REF!</definedName>
    <definedName name="oo" localSheetId="1">[28]!oo</definedName>
    <definedName name="ooopp" localSheetId="1">#REF!</definedName>
    <definedName name="Operating_income_fore" localSheetId="1">#REF!</definedName>
    <definedName name="Operating_Lease_Expense_fore" localSheetId="1">#REF!</definedName>
    <definedName name="OperExcellence" localSheetId="1">#REF!</definedName>
    <definedName name="OPTIT" localSheetId="1">#REF!</definedName>
    <definedName name="OPTITLE" localSheetId="1">#REF!</definedName>
    <definedName name="OrderTable" localSheetId="1" hidden="1">#REF!</definedName>
    <definedName name="Organization1" localSheetId="1">#REF!</definedName>
    <definedName name="Organization2" localSheetId="1">#REF!</definedName>
    <definedName name="origin" localSheetId="1">#REF!</definedName>
    <definedName name="OS.300" localSheetId="1">#REF!</definedName>
    <definedName name="OSBL_Costs" localSheetId="1">#REF!</definedName>
    <definedName name="OSBL_Mhrs" localSheetId="1">#REF!</definedName>
    <definedName name="osexc" localSheetId="1">#REF!</definedName>
    <definedName name="osexc200" localSheetId="1">#REF!</definedName>
    <definedName name="osexc300" localSheetId="1">#REF!</definedName>
    <definedName name="osexc4" localSheetId="1">#REF!</definedName>
    <definedName name="OSMarginResi" localSheetId="1">#REF!</definedName>
    <definedName name="OSPerUnit" localSheetId="1">#REF!</definedName>
    <definedName name="otfrd1" localSheetId="1">#REF!</definedName>
    <definedName name="otfrd2" localSheetId="1">#REF!</definedName>
    <definedName name="OTHER" localSheetId="1">#REF!</definedName>
    <definedName name="Other_asset_turns_fore" localSheetId="1">#REF!</definedName>
    <definedName name="OTHER_CONT" localSheetId="1">#REF!</definedName>
    <definedName name="Other_Costs" localSheetId="1">#REF!</definedName>
    <definedName name="Other_current_assets_growth_fore" localSheetId="1">#REF!</definedName>
    <definedName name="Other_current_liabilities_growth_fore" localSheetId="1">#REF!</definedName>
    <definedName name="Other_Expenses_fore" localSheetId="1">#REF!</definedName>
    <definedName name="Other_expenses_gains_fore" localSheetId="1">#REF!</definedName>
    <definedName name="Other_expenses_growth_fore" localSheetId="1">#REF!</definedName>
    <definedName name="Other_fixed_asset_turns_fore" localSheetId="1">#REF!</definedName>
    <definedName name="Other_fixed_assets_growth_fore" localSheetId="1">#REF!</definedName>
    <definedName name="Other_growth_fore" localSheetId="1">#REF!</definedName>
    <definedName name="Other_inc_exp_fore" localSheetId="1">#REF!</definedName>
    <definedName name="Other_income_growth_fore" localSheetId="1">#REF!</definedName>
    <definedName name="OTHER_LAB" localSheetId="1">#REF!</definedName>
    <definedName name="Other_liabilities_growth_fore" localSheetId="1">#REF!</definedName>
    <definedName name="OTHER_MAT" localSheetId="1">#REF!</definedName>
    <definedName name="OTHER_PRICING" localSheetId="1">#REF!</definedName>
    <definedName name="OTHER_VALVES" localSheetId="1">#REF!</definedName>
    <definedName name="OtherCorporate" localSheetId="1">#REF!</definedName>
    <definedName name="OtherExpense" localSheetId="1">#REF!</definedName>
    <definedName name="OtherExpenses" localSheetId="1">#REF!</definedName>
    <definedName name="OtherFinance" localSheetId="1">#REF!</definedName>
    <definedName name="Out_of_Scope" localSheetId="1">#REF!</definedName>
    <definedName name="OUTDOOR" localSheetId="1">#REF!</definedName>
    <definedName name="OUTDOOR_COND" localSheetId="1">#REF!</definedName>
    <definedName name="outgo100" localSheetId="1">#REF!</definedName>
    <definedName name="outgo150" localSheetId="1">#REF!</definedName>
    <definedName name="outgo200" localSheetId="1">#REF!</definedName>
    <definedName name="outgo300" localSheetId="1">#REF!</definedName>
    <definedName name="outgo75" localSheetId="1">#REF!</definedName>
    <definedName name="outlet" localSheetId="1">#REF!</definedName>
    <definedName name="Ov_rec" localSheetId="1">#REF!</definedName>
    <definedName name="Ov_rec2" localSheetId="1">#REF!</definedName>
    <definedName name="OVER_HEADS_ENTRY" localSheetId="1">#REF!</definedName>
    <definedName name="Overall" localSheetId="1">#REF!</definedName>
    <definedName name="OVERHEADS" localSheetId="1">#REF!</definedName>
    <definedName name="p.GI150" localSheetId="1">#REF!</definedName>
    <definedName name="p.GI80" localSheetId="1">#REF!</definedName>
    <definedName name="p.lb150" localSheetId="1">#REF!</definedName>
    <definedName name="p.rt150" localSheetId="1">#REF!</definedName>
    <definedName name="p.t110x50" localSheetId="1">#REF!</definedName>
    <definedName name="p.t110x63" localSheetId="1">#REF!</definedName>
    <definedName name="p.t110x75" localSheetId="1">#REF!</definedName>
    <definedName name="p.t140x50" localSheetId="1">#REF!</definedName>
    <definedName name="p.t150" localSheetId="1">#REF!</definedName>
    <definedName name="p.t160x50" localSheetId="1">#REF!</definedName>
    <definedName name="p.t160x63" localSheetId="1">#REF!</definedName>
    <definedName name="P_1" localSheetId="1">#REF!</definedName>
    <definedName name="P_10" localSheetId="1">#REF!</definedName>
    <definedName name="P_11" localSheetId="1">#REF!</definedName>
    <definedName name="P_2" localSheetId="1">#REF!</definedName>
    <definedName name="P_4" localSheetId="1">#REF!</definedName>
    <definedName name="P_5" localSheetId="1">#REF!</definedName>
    <definedName name="p_7" localSheetId="1">#REF!</definedName>
    <definedName name="P_8" localSheetId="1">#REF!</definedName>
    <definedName name="P_Adm_Dtl" localSheetId="1">#REF!</definedName>
    <definedName name="P_ADSC_Dtl" localSheetId="1">#REF!</definedName>
    <definedName name="P_BLog_Dtl" localSheetId="1">#REF!</definedName>
    <definedName name="P_Budget_ALL" localSheetId="1">#REF!</definedName>
    <definedName name="P_Comp_Dtl" localSheetId="1">#REF!</definedName>
    <definedName name="P_Comp2_Dtl" localSheetId="1">#REF!</definedName>
    <definedName name="P_Csv_Dtl" localSheetId="1">#REF!</definedName>
    <definedName name="P_Erns_Dtl" localSheetId="1">#REF!</definedName>
    <definedName name="P_Ins_ALL_Dtl" localSheetId="1">#REF!</definedName>
    <definedName name="P_InsC_Dtl" localSheetId="1">#REF!</definedName>
    <definedName name="P_InsR_Dtl" localSheetId="1">#REF!</definedName>
    <definedName name="P_InsS_Dtl" localSheetId="1">#REF!</definedName>
    <definedName name="P_InsT_Dtl" localSheetId="1">#REF!</definedName>
    <definedName name="P_Prod_Dtl" localSheetId="1">#REF!</definedName>
    <definedName name="P_Sls_ALL_Dtl" localSheetId="1">#REF!</definedName>
    <definedName name="P_SlsC_Dtl" localSheetId="1">#REF!</definedName>
    <definedName name="P_SlsR_Dtl" localSheetId="1">#REF!</definedName>
    <definedName name="P_SlsS_Dtl" localSheetId="1">#REF!</definedName>
    <definedName name="P_SlsT_Dtl" localSheetId="1">#REF!</definedName>
    <definedName name="P_Svc_Dtl" localSheetId="1">#REF!</definedName>
    <definedName name="P_Veh_Dtl" localSheetId="1">#REF!</definedName>
    <definedName name="PA_CABLE" localSheetId="1">#REF!</definedName>
    <definedName name="PA_CONDUIT" localSheetId="1">#REF!</definedName>
    <definedName name="PA_EQUIP" localSheetId="1">#REF!</definedName>
    <definedName name="PAC_INDUSTRIAL" localSheetId="1">#REF!</definedName>
    <definedName name="PACCE" localSheetId="1">#REF!</definedName>
    <definedName name="PACCL" localSheetId="1">#REF!</definedName>
    <definedName name="PACIFIC" localSheetId="1">#REF!</definedName>
    <definedName name="Pacific_Group" localSheetId="1">#REF!</definedName>
    <definedName name="PackageName" localSheetId="1">#REF!</definedName>
    <definedName name="PAGE_01" localSheetId="1">#REF!</definedName>
    <definedName name="PAGE_02" localSheetId="1">#REF!</definedName>
    <definedName name="PAGE_03" localSheetId="1">#REF!</definedName>
    <definedName name="PAGE_04" localSheetId="1">#REF!</definedName>
    <definedName name="page100" localSheetId="1">#REF!</definedName>
    <definedName name="page101" localSheetId="1">#REF!</definedName>
    <definedName name="page102" localSheetId="1">#REF!</definedName>
    <definedName name="page103" localSheetId="1">#REF!</definedName>
    <definedName name="page104" localSheetId="1">#REF!</definedName>
    <definedName name="page105" localSheetId="1">#REF!</definedName>
    <definedName name="page106" localSheetId="1">#REF!</definedName>
    <definedName name="page1601" localSheetId="1">#REF!</definedName>
    <definedName name="page1602" localSheetId="1">#REF!</definedName>
    <definedName name="page1603" localSheetId="1">#REF!</definedName>
    <definedName name="page1604" localSheetId="1">#REF!</definedName>
    <definedName name="page1605" localSheetId="1">#REF!</definedName>
    <definedName name="page1606" localSheetId="1">#REF!</definedName>
    <definedName name="page1607" localSheetId="1">#REF!</definedName>
    <definedName name="page1608" localSheetId="1">#REF!</definedName>
    <definedName name="page1609" localSheetId="1">#REF!</definedName>
    <definedName name="page1610" localSheetId="1">#REF!</definedName>
    <definedName name="page1611" localSheetId="1">#REF!</definedName>
    <definedName name="page1612" localSheetId="1">#REF!</definedName>
    <definedName name="page1613" localSheetId="1">#REF!</definedName>
    <definedName name="page1614" localSheetId="1">#REF!</definedName>
    <definedName name="page1615" localSheetId="1">#REF!</definedName>
    <definedName name="page1616" localSheetId="1">#REF!</definedName>
    <definedName name="page1617" localSheetId="1">#REF!</definedName>
    <definedName name="page1618" localSheetId="1">#REF!</definedName>
    <definedName name="page1619" localSheetId="1">#REF!</definedName>
    <definedName name="page1620" localSheetId="1">#REF!</definedName>
    <definedName name="page1621" localSheetId="1">#REF!</definedName>
    <definedName name="page1622" localSheetId="1">#REF!</definedName>
    <definedName name="page1623" localSheetId="1">#REF!</definedName>
    <definedName name="page1624" localSheetId="1">#REF!</definedName>
    <definedName name="page1625" localSheetId="1">#REF!</definedName>
    <definedName name="page1626" localSheetId="1">#REF!</definedName>
    <definedName name="page1627" localSheetId="1">#REF!</definedName>
    <definedName name="page1628" localSheetId="1">#REF!</definedName>
    <definedName name="page1629" localSheetId="1">#REF!</definedName>
    <definedName name="page1630" localSheetId="1">#REF!</definedName>
    <definedName name="page1631" localSheetId="1">#REF!</definedName>
    <definedName name="page1632" localSheetId="1">#REF!</definedName>
    <definedName name="page1633" localSheetId="1">#REF!</definedName>
    <definedName name="page1634" localSheetId="1">#REF!</definedName>
    <definedName name="page1635" localSheetId="1">#REF!</definedName>
    <definedName name="page1636" localSheetId="1">#REF!</definedName>
    <definedName name="page1637" localSheetId="1">#REF!</definedName>
    <definedName name="page1638" localSheetId="1">#REF!</definedName>
    <definedName name="page42" localSheetId="1">#REF!</definedName>
    <definedName name="page43" localSheetId="1">#REF!</definedName>
    <definedName name="page44" localSheetId="1">#REF!</definedName>
    <definedName name="page45" localSheetId="1">#REF!</definedName>
    <definedName name="page46" localSheetId="1">#REF!</definedName>
    <definedName name="page47" localSheetId="1">#REF!</definedName>
    <definedName name="page48" localSheetId="1">#REF!</definedName>
    <definedName name="page49" localSheetId="1">#REF!</definedName>
    <definedName name="page50" localSheetId="1">#REF!</definedName>
    <definedName name="page51" localSheetId="1">#REF!</definedName>
    <definedName name="page52" localSheetId="1">#REF!</definedName>
    <definedName name="page53" localSheetId="1">#REF!</definedName>
    <definedName name="page54" localSheetId="1">#REF!</definedName>
    <definedName name="page55" localSheetId="1">#REF!</definedName>
    <definedName name="page56" localSheetId="1">#REF!</definedName>
    <definedName name="page57" localSheetId="1">#REF!</definedName>
    <definedName name="page58" localSheetId="1">#REF!</definedName>
    <definedName name="page59" localSheetId="1">#REF!</definedName>
    <definedName name="page60" localSheetId="1">#REF!</definedName>
    <definedName name="page61" localSheetId="1">#REF!</definedName>
    <definedName name="page62" localSheetId="1">#REF!</definedName>
    <definedName name="page63" localSheetId="1">#REF!</definedName>
    <definedName name="page64" localSheetId="1">#REF!</definedName>
    <definedName name="page65" localSheetId="1">#REF!</definedName>
    <definedName name="page66" localSheetId="1">#REF!</definedName>
    <definedName name="page67" localSheetId="1">#REF!</definedName>
    <definedName name="page68" localSheetId="1">#REF!</definedName>
    <definedName name="page69" localSheetId="1">#REF!</definedName>
    <definedName name="page70" localSheetId="1">#REF!</definedName>
    <definedName name="page71" localSheetId="1">#REF!</definedName>
    <definedName name="page72" localSheetId="1">#REF!</definedName>
    <definedName name="page73" localSheetId="1">#REF!</definedName>
    <definedName name="page74" localSheetId="1">#REF!</definedName>
    <definedName name="page75" localSheetId="1">#REF!</definedName>
    <definedName name="page76" localSheetId="1">#REF!</definedName>
    <definedName name="page77" localSheetId="1">#REF!</definedName>
    <definedName name="page78" localSheetId="1">#REF!</definedName>
    <definedName name="page79" localSheetId="1">#REF!</definedName>
    <definedName name="page80" localSheetId="1">#REF!</definedName>
    <definedName name="page81" localSheetId="1">#REF!</definedName>
    <definedName name="page82" localSheetId="1">#REF!</definedName>
    <definedName name="page83" localSheetId="1">#REF!</definedName>
    <definedName name="page84" localSheetId="1">#REF!</definedName>
    <definedName name="page85" localSheetId="1">#REF!</definedName>
    <definedName name="page86" localSheetId="1">#REF!</definedName>
    <definedName name="page87" localSheetId="1">#REF!</definedName>
    <definedName name="page88" localSheetId="1">#REF!</definedName>
    <definedName name="page89" localSheetId="1">#REF!</definedName>
    <definedName name="page90" localSheetId="1">#REF!</definedName>
    <definedName name="page91" localSheetId="1">#REF!</definedName>
    <definedName name="page92" localSheetId="1">#REF!</definedName>
    <definedName name="page93" localSheetId="1">#REF!</definedName>
    <definedName name="page94" localSheetId="1">#REF!</definedName>
    <definedName name="page95" localSheetId="1">#REF!</definedName>
    <definedName name="page96" localSheetId="1">#REF!</definedName>
    <definedName name="page97" localSheetId="1">#REF!</definedName>
    <definedName name="page98" localSheetId="1">#REF!</definedName>
    <definedName name="page99" localSheetId="1">#REF!</definedName>
    <definedName name="PageNo1" localSheetId="1">#REF!</definedName>
    <definedName name="PageNo2" localSheetId="1">#REF!</definedName>
    <definedName name="paint.anti" localSheetId="1">#REF!</definedName>
    <definedName name="paint.em" localSheetId="1">#REF!</definedName>
    <definedName name="paint.en" localSheetId="1">#REF!</definedName>
    <definedName name="paint.prim" localSheetId="1">#REF!</definedName>
    <definedName name="paintdr1" localSheetId="1">#REF!</definedName>
    <definedName name="paintdr2" localSheetId="1">#REF!</definedName>
    <definedName name="paintdr3" localSheetId="1">#REF!</definedName>
    <definedName name="paintfr" localSheetId="1">#REF!</definedName>
    <definedName name="paintss" localSheetId="1">#REF!</definedName>
    <definedName name="paintss1" localSheetId="1">#REF!</definedName>
    <definedName name="pal_2" localSheetId="1">#REF!</definedName>
    <definedName name="pal_cab" localSheetId="1">#REF!</definedName>
    <definedName name="PALITHA" localSheetId="1">#REF!</definedName>
    <definedName name="PALITHAD" localSheetId="1">#REF!</definedName>
    <definedName name="Pan_Stair_Data" localSheetId="1">#REF!</definedName>
    <definedName name="PAN_STAIRS" localSheetId="1">#REF!</definedName>
    <definedName name="PAR_1" localSheetId="1">#REF!</definedName>
    <definedName name="PAR_2" localSheetId="1">#REF!</definedName>
    <definedName name="PAR_3" localSheetId="1">#REF!</definedName>
    <definedName name="PAR_4" localSheetId="1">#REF!</definedName>
    <definedName name="PAR_5" localSheetId="1">#REF!</definedName>
    <definedName name="PAR_6" localSheetId="1">#REF!</definedName>
    <definedName name="PAR_7" localSheetId="1">#REF!</definedName>
    <definedName name="Parity" localSheetId="1">#REF!</definedName>
    <definedName name="Parm_Civil_Build_01" localSheetId="1">#REF!</definedName>
    <definedName name="Parm_Civil_Build_02" localSheetId="1">#REF!</definedName>
    <definedName name="Parm_Civil_Build_03" localSheetId="1">#REF!</definedName>
    <definedName name="Parm_Civil_Build_04" localSheetId="1">#REF!</definedName>
    <definedName name="Parm_Civil_Build_05" localSheetId="1">#REF!</definedName>
    <definedName name="Parm_Civil_Build_06" localSheetId="1">#REF!</definedName>
    <definedName name="Parm_Civil_Build_07" localSheetId="1">#REF!</definedName>
    <definedName name="Parm_Civil_Build_08" localSheetId="1">#REF!</definedName>
    <definedName name="Parm_Civil_Build_09" localSheetId="1">#REF!</definedName>
    <definedName name="Parm_Civil_Build_10" localSheetId="1">#REF!</definedName>
    <definedName name="Parm_Civil_Build_11" localSheetId="1">#REF!</definedName>
    <definedName name="Parm_Civil_Build_12" localSheetId="1">#REF!</definedName>
    <definedName name="Parm_Civil_Build_13" localSheetId="1">#REF!</definedName>
    <definedName name="Parm_Civil_Build_14" localSheetId="1">#REF!</definedName>
    <definedName name="Parm_Civil_Build_15" localSheetId="1">#REF!</definedName>
    <definedName name="Parm_Civil_Build_16" localSheetId="1">#REF!</definedName>
    <definedName name="Parm_Civil_Build_17" localSheetId="1">#REF!</definedName>
    <definedName name="Parm_Civil_Build_18" localSheetId="1">#REF!</definedName>
    <definedName name="Parm_Civil_Build_19" localSheetId="1">#REF!</definedName>
    <definedName name="Parm_Civil_Build_20" localSheetId="1">#REF!</definedName>
    <definedName name="Parm_Civil_Build_21" localSheetId="1">#REF!</definedName>
    <definedName name="Parm_Civil_Parm_01" localSheetId="1">#REF!</definedName>
    <definedName name="Parm_Civil_Parm_02" localSheetId="1">#REF!</definedName>
    <definedName name="Parm_Civil_Parm_03" localSheetId="1">#REF!</definedName>
    <definedName name="Parm_Civil_Parm_04" localSheetId="1">#REF!</definedName>
    <definedName name="Parm_Civil_Parm_05" localSheetId="1">#REF!</definedName>
    <definedName name="Parm_Civil_Parm_06" localSheetId="1">#REF!</definedName>
    <definedName name="Parm_Civil_Parm_07" localSheetId="1">#REF!</definedName>
    <definedName name="Parm_Civil_Parm_08" localSheetId="1">#REF!</definedName>
    <definedName name="Parm_Civil_Parm_09" localSheetId="1">#REF!</definedName>
    <definedName name="Parm_Civil_Parm_10" localSheetId="1">#REF!</definedName>
    <definedName name="Parm_Civil_Parm_11" localSheetId="1">#REF!</definedName>
    <definedName name="Parm_Civil_Parm_12" localSheetId="1">#REF!</definedName>
    <definedName name="Parm_Civil_Parm_13" localSheetId="1">#REF!</definedName>
    <definedName name="Parm_Civil_Parm_14" localSheetId="1">#REF!</definedName>
    <definedName name="Parm_Civil_Parm_15" localSheetId="1">#REF!</definedName>
    <definedName name="Parm_Civil_Parm_16" localSheetId="1">#REF!</definedName>
    <definedName name="Parm_Civil_Parm_17" localSheetId="1">#REF!</definedName>
    <definedName name="Parm_Civil_Parm_18" localSheetId="1">#REF!</definedName>
    <definedName name="Parm_Civil_Site_01" localSheetId="1">#REF!</definedName>
    <definedName name="Parm_Civil_Site_02" localSheetId="1">#REF!</definedName>
    <definedName name="Parm_Civil_Site_03" localSheetId="1">#REF!</definedName>
    <definedName name="Parm_Civil_Site_04" localSheetId="1">#REF!</definedName>
    <definedName name="Parm_Civil_Site_05" localSheetId="1">#REF!</definedName>
    <definedName name="Parm_Civil_Site_06" localSheetId="1">#REF!</definedName>
    <definedName name="Parm_Civil_Site_07" localSheetId="1">#REF!</definedName>
    <definedName name="Parm_Civil_Site_08" localSheetId="1">#REF!</definedName>
    <definedName name="Parm_Civil_Site_09" localSheetId="1">#REF!</definedName>
    <definedName name="Parm_Civil_Site_10" localSheetId="1">#REF!</definedName>
    <definedName name="Parm_Civil_Site_11" localSheetId="1">#REF!</definedName>
    <definedName name="Parm_Civil_Site_12" localSheetId="1">#REF!</definedName>
    <definedName name="Parm_Civil_Site_13" localSheetId="1">#REF!</definedName>
    <definedName name="Parm_Civil_Site_14" localSheetId="1">#REF!</definedName>
    <definedName name="Parm_Civil_Site_15" localSheetId="1">#REF!</definedName>
    <definedName name="Parm_Civil_Site_16" localSheetId="1">#REF!</definedName>
    <definedName name="Parm_Civil_Site_17" localSheetId="1">#REF!</definedName>
    <definedName name="Parm_Civil_Site_18" localSheetId="1">#REF!</definedName>
    <definedName name="Parm_Civil_Site_19" localSheetId="1">#REF!</definedName>
    <definedName name="Parm_Civil_Site_20" localSheetId="1">#REF!</definedName>
    <definedName name="Parm_Civil_Site_21" localSheetId="1">#REF!</definedName>
    <definedName name="Parm_Civil_Site_22" localSheetId="1">#REF!</definedName>
    <definedName name="Parm_Civil_Site_23" localSheetId="1">#REF!</definedName>
    <definedName name="Parm_Elect_Switchgear_01" localSheetId="1">#REF!</definedName>
    <definedName name="Parm_Elect_Switchgear_02" localSheetId="1">#REF!</definedName>
    <definedName name="Parm_Elect_Switchgear_03" localSheetId="1">#REF!</definedName>
    <definedName name="Parm_Elect_Switchgear_04" localSheetId="1">#REF!</definedName>
    <definedName name="Parm_Elect_Switchgear_05" localSheetId="1">#REF!</definedName>
    <definedName name="Parm_Elect_Switchgear_06" localSheetId="1">#REF!</definedName>
    <definedName name="Parm_Elect_Switchgear_07" localSheetId="1">#REF!</definedName>
    <definedName name="Parm_Elect_Switchgear_08" localSheetId="1">#REF!</definedName>
    <definedName name="Parm_Elect_Switchgear_09" localSheetId="1">#REF!</definedName>
    <definedName name="Parm_Elect_Switchgear_10" localSheetId="1">#REF!</definedName>
    <definedName name="Parm_Elect_Switchgear_11" localSheetId="1">#REF!</definedName>
    <definedName name="Parm_Elect_Switchgear_12" localSheetId="1">#REF!</definedName>
    <definedName name="Parm_Elect_Switchgear_13" localSheetId="1">#REF!</definedName>
    <definedName name="Parm_Elect_Switchgear_14" localSheetId="1">#REF!</definedName>
    <definedName name="Parm_Elect_Switchgear_15" localSheetId="1">#REF!</definedName>
    <definedName name="Parm_Elect_Switchgear_16" localSheetId="1">#REF!</definedName>
    <definedName name="Parm_Elect_Switchgear_17" localSheetId="1">#REF!</definedName>
    <definedName name="Parm_Elect_Switchgear_18" localSheetId="1">#REF!</definedName>
    <definedName name="Parm_Elect_Switchgear_19" localSheetId="1">#REF!</definedName>
    <definedName name="Parm_Elect_Switchgear_20" localSheetId="1">#REF!</definedName>
    <definedName name="Parm_Elect_Switchgear_21" localSheetId="1">#REF!</definedName>
    <definedName name="Parm_Elect_Switchyd_01" localSheetId="1">#REF!</definedName>
    <definedName name="Parm_Elect_Switchyd_02" localSheetId="1">#REF!</definedName>
    <definedName name="Parm_Elect_Switchyd_03" localSheetId="1">#REF!</definedName>
    <definedName name="Parm_Elect_Switchyd_04" localSheetId="1">#REF!</definedName>
    <definedName name="Parm_Elect_Switchyd_05" localSheetId="1">#REF!</definedName>
    <definedName name="Parm_Elect_Switchyd_06" localSheetId="1">#REF!</definedName>
    <definedName name="Parm_Elect_Switchyd_07" localSheetId="1">#REF!</definedName>
    <definedName name="Parm_Elect_Switchyd_08" localSheetId="1">#REF!</definedName>
    <definedName name="Parm_Elect_Switchyd_09" localSheetId="1">#REF!</definedName>
    <definedName name="Parm_Elect_Switchyd_10" localSheetId="1">#REF!</definedName>
    <definedName name="Parm_Elect_Switchyd_11" localSheetId="1">#REF!</definedName>
    <definedName name="Parm_Elect_Switchyd_12" localSheetId="1">#REF!</definedName>
    <definedName name="Parm_Elect_Switchyd_13" localSheetId="1">#REF!</definedName>
    <definedName name="Parm_Elect_Switchyd_14" localSheetId="1">#REF!</definedName>
    <definedName name="Parm_Elect_Switchyd_15" localSheetId="1">#REF!</definedName>
    <definedName name="Parm_Elect_Switchyd_16" localSheetId="1">#REF!</definedName>
    <definedName name="Parm_Elect_Switchyd_17" localSheetId="1">#REF!</definedName>
    <definedName name="Parm_Elect_Switchyd_18" localSheetId="1">#REF!</definedName>
    <definedName name="Parm_Elect_Switchyd_19" localSheetId="1">#REF!</definedName>
    <definedName name="Parm_Elect_Switchyd_20" localSheetId="1">#REF!</definedName>
    <definedName name="Parm_Elect_Switchyd_21" localSheetId="1">#REF!</definedName>
    <definedName name="Parm_Elect_Transfmr_01" localSheetId="1">#REF!</definedName>
    <definedName name="Parm_Elect_Transfmr_02" localSheetId="1">#REF!</definedName>
    <definedName name="Parm_Elect_Transfmr_03" localSheetId="1">#REF!</definedName>
    <definedName name="Parm_Elect_Transfmr_04" localSheetId="1">#REF!</definedName>
    <definedName name="Parm_Elect_Transfmr_05" localSheetId="1">#REF!</definedName>
    <definedName name="Parm_Elect_Transfmr_06" localSheetId="1">#REF!</definedName>
    <definedName name="Parm_Elect_Transfmr_07" localSheetId="1">#REF!</definedName>
    <definedName name="Parm_Elect_Transfmr_08" localSheetId="1">#REF!</definedName>
    <definedName name="Parm_Elect_Transfmr_09" localSheetId="1">#REF!</definedName>
    <definedName name="Parm_Elect_Transfmr_10" localSheetId="1">#REF!</definedName>
    <definedName name="Parm_Elect_Transfmr_11" localSheetId="1">#REF!</definedName>
    <definedName name="Parm_Elect_Transfmr_12" localSheetId="1">#REF!</definedName>
    <definedName name="Parm_Elect_Transfmr_13" localSheetId="1">#REF!</definedName>
    <definedName name="Parm_Elect_Transfmr_14" localSheetId="1">#REF!</definedName>
    <definedName name="Parm_Elect_Transfmr_15" localSheetId="1">#REF!</definedName>
    <definedName name="Parm_Elect_Transfmr_16" localSheetId="1">#REF!</definedName>
    <definedName name="Parm_Elect_Transfmr_17" localSheetId="1">#REF!</definedName>
    <definedName name="Parm_Elect_Transfmr_18" localSheetId="1">#REF!</definedName>
    <definedName name="Parm_Elect_Transfmr_19" localSheetId="1">#REF!</definedName>
    <definedName name="Parm_Elect_Transfmr_20" localSheetId="1">#REF!</definedName>
    <definedName name="Parm_Elect_Transfmr_21" localSheetId="1">#REF!</definedName>
    <definedName name="Parm_Elect_Transfmr_22" localSheetId="1">#REF!</definedName>
    <definedName name="Parm_Elect_Transfmr_23" localSheetId="1">#REF!</definedName>
    <definedName name="Parm_Elect_Transfmr_24" localSheetId="1">#REF!</definedName>
    <definedName name="Parm_Elect_Transfmr_25" localSheetId="1">#REF!</definedName>
    <definedName name="Parm_Elect_Transfmr_26" localSheetId="1">#REF!</definedName>
    <definedName name="Parm_Elect_Transfmr_27" localSheetId="1">#REF!</definedName>
    <definedName name="Parm_Elect_Transfmr_28" localSheetId="1">#REF!</definedName>
    <definedName name="Parm_Elect_Transfmr_29" localSheetId="1">#REF!</definedName>
    <definedName name="Parm_Elect_Transfmr_30" localSheetId="1">#REF!</definedName>
    <definedName name="Parm_Elect_Transfmr_31" localSheetId="1">#REF!</definedName>
    <definedName name="Parm_Elect_Transfmr_32" localSheetId="1">#REF!</definedName>
    <definedName name="Parm_Elect_Transfmr_33" localSheetId="1">#REF!</definedName>
    <definedName name="Parm_Elect_Transfmr_34" localSheetId="1">#REF!</definedName>
    <definedName name="Parm_Elect_Transfmr_35" localSheetId="1">#REF!</definedName>
    <definedName name="Parm_Elect_Transfmr_36" localSheetId="1">#REF!</definedName>
    <definedName name="Parm_Elect_Transfmr_37" localSheetId="1">#REF!</definedName>
    <definedName name="Parm_Elect_Transfmr_38" localSheetId="1">#REF!</definedName>
    <definedName name="Parm_Elect_Transfmr_39" localSheetId="1">#REF!</definedName>
    <definedName name="Parm_Elect_Transfmr_40" localSheetId="1">#REF!</definedName>
    <definedName name="Parm_Elect_Transfmr_41" localSheetId="1">#REF!</definedName>
    <definedName name="Parm_Elect_Transfmr_42" localSheetId="1">#REF!</definedName>
    <definedName name="Parm_Elect_Transfmr_43" localSheetId="1">#REF!</definedName>
    <definedName name="Parm_Elect_Transfmr_44" localSheetId="1">#REF!</definedName>
    <definedName name="Parm_Elect_Transfmr_45" localSheetId="1">#REF!</definedName>
    <definedName name="Parm_Elect_Transfmr_46" localSheetId="1">#REF!</definedName>
    <definedName name="Parm_Elect_Transfmr_47" localSheetId="1">#REF!</definedName>
    <definedName name="Parm_Elect_Transfmr_48" localSheetId="1">#REF!</definedName>
    <definedName name="Parm_Elect_Transfmr_49" localSheetId="1">#REF!</definedName>
    <definedName name="Parm_Elect_Transfmr_50" localSheetId="1">#REF!</definedName>
    <definedName name="Parm_Elect_Transfmr_51" localSheetId="1">#REF!</definedName>
    <definedName name="Parm_Elect_Transfmr_52" localSheetId="1">#REF!</definedName>
    <definedName name="Parm_Elect_Transfmr_53" localSheetId="1">#REF!</definedName>
    <definedName name="Parm_Elect_Transfmr_54" localSheetId="1">#REF!</definedName>
    <definedName name="Parm_Elect_Transfmr_55" localSheetId="1">#REF!</definedName>
    <definedName name="Parm_Elect_Transfmr_56" localSheetId="1">#REF!</definedName>
    <definedName name="Parm_Elect_Transfmr_57" localSheetId="1">#REF!</definedName>
    <definedName name="Parm_Elect_Transfmr_58" localSheetId="1">#REF!</definedName>
    <definedName name="Parm_Elect_Transfmr_59" localSheetId="1">#REF!</definedName>
    <definedName name="Parm_Elect_Transfmr_60" localSheetId="1">#REF!</definedName>
    <definedName name="Parm_Elect_Transfmr_61" localSheetId="1">#REF!</definedName>
    <definedName name="Parm_Elect_Transfmr_62" localSheetId="1">#REF!</definedName>
    <definedName name="Parm_Elect_Transfmr_63" localSheetId="1">#REF!</definedName>
    <definedName name="Parm_Elect_Transfmr_64" localSheetId="1">#REF!</definedName>
    <definedName name="Parm_Elect_Transfmr_65" localSheetId="1">#REF!</definedName>
    <definedName name="Parm_Elect_Transfmr_66" localSheetId="1">#REF!</definedName>
    <definedName name="Parm_Elect_Transfmr_67" localSheetId="1">#REF!</definedName>
    <definedName name="Parm_Elect_Transm_01" localSheetId="1">#REF!</definedName>
    <definedName name="Parm_Elect_Transm_02" localSheetId="1">#REF!</definedName>
    <definedName name="Parm_Elect_Transm_03" localSheetId="1">#REF!</definedName>
    <definedName name="Parm_Elect_Transm_04" localSheetId="1">#REF!</definedName>
    <definedName name="Parm_Elect_Transm_05" localSheetId="1">#REF!</definedName>
    <definedName name="Parm_Elect_Transm_06" localSheetId="1">#REF!</definedName>
    <definedName name="Parm_Elect_Transm_07" localSheetId="1">#REF!</definedName>
    <definedName name="Parm_Elect_Transm_08" localSheetId="1">#REF!</definedName>
    <definedName name="Parm_General_01" localSheetId="1">#REF!</definedName>
    <definedName name="Parm_General_02" localSheetId="1">#REF!</definedName>
    <definedName name="Parm_General_03" localSheetId="1">#REF!</definedName>
    <definedName name="Parm_General_04" localSheetId="1">#REF!</definedName>
    <definedName name="Parm_General_05" localSheetId="1">#REF!</definedName>
    <definedName name="Parm_General_06" localSheetId="1">#REF!</definedName>
    <definedName name="Parm_General_07" localSheetId="1">#REF!</definedName>
    <definedName name="Parm_General_08" localSheetId="1">#REF!</definedName>
    <definedName name="Parm_General_09" localSheetId="1">#REF!</definedName>
    <definedName name="Parm_Guar_Envirmt_01" localSheetId="1">#REF!</definedName>
    <definedName name="Parm_Guar_Envirmt_02" localSheetId="1">#REF!</definedName>
    <definedName name="Parm_Guar_Envirmt_03" localSheetId="1">#REF!</definedName>
    <definedName name="Parm_Guar_Envirmt_04" localSheetId="1">#REF!</definedName>
    <definedName name="Parm_Guar_Envirmt_05" localSheetId="1">#REF!</definedName>
    <definedName name="Parm_Guar_Envirmt_06" localSheetId="1">#REF!</definedName>
    <definedName name="Parm_Guar_Envirmt_07" localSheetId="1">#REF!</definedName>
    <definedName name="Parm_Guar_Envirmt_08" localSheetId="1">#REF!</definedName>
    <definedName name="Parm_Guar_Envirmt_09" localSheetId="1">#REF!</definedName>
    <definedName name="Parm_Guar_Envirmt_10" localSheetId="1">#REF!</definedName>
    <definedName name="Parm_Guar_Envirmt_11" localSheetId="1">#REF!</definedName>
    <definedName name="Parm_Guar_Envirmt_12" localSheetId="1">#REF!</definedName>
    <definedName name="Parm_Guar_Perf_01" localSheetId="1">#REF!</definedName>
    <definedName name="Parm_Guar_Perf_02" localSheetId="1">#REF!</definedName>
    <definedName name="Parm_Guar_Perf_03" localSheetId="1">#REF!</definedName>
    <definedName name="Parm_Guar_Perf_04" localSheetId="1">#REF!</definedName>
    <definedName name="Parm_Guar_Perf_05" localSheetId="1">#REF!</definedName>
    <definedName name="Parm_Guar_Perf_06" localSheetId="1">#REF!</definedName>
    <definedName name="Parm_Guar_Perf_07" localSheetId="1">#REF!</definedName>
    <definedName name="Parm_Guar_Perf_08" localSheetId="1">#REF!</definedName>
    <definedName name="Parm_Guar_Perf_09" localSheetId="1">#REF!</definedName>
    <definedName name="Parm_Guar_Perf_10" localSheetId="1">#REF!</definedName>
    <definedName name="Parm_Guar_Perf_11" localSheetId="1">#REF!</definedName>
    <definedName name="Parm_Guar_Perf_Marg_01" localSheetId="1">#REF!</definedName>
    <definedName name="Parm_Guar_Perf_Marg_02" localSheetId="1">#REF!</definedName>
    <definedName name="Parm_Guar_Perf_Marg_03" localSheetId="1">#REF!</definedName>
    <definedName name="Parm_Guar_Perf_Marg_04" localSheetId="1">#REF!</definedName>
    <definedName name="Parm_Guar_Perf_Marg_05" localSheetId="1">#REF!</definedName>
    <definedName name="Parm_Guar_Perf_Marg_06" localSheetId="1">#REF!</definedName>
    <definedName name="Parm_Guar_Perf_Marg_07" localSheetId="1">#REF!</definedName>
    <definedName name="Parm_Guar_Perf_Marg_08" localSheetId="1">#REF!</definedName>
    <definedName name="Parm_Guar_Perf_Marg_09" localSheetId="1">#REF!</definedName>
    <definedName name="Parm_Guar_Perf_Marg_10" localSheetId="1">#REF!</definedName>
    <definedName name="Parm_Guar_Perf_Marg_11" localSheetId="1">#REF!</definedName>
    <definedName name="Parm_Mech_Boiler_01" localSheetId="1">#REF!</definedName>
    <definedName name="Parm_Mech_Boiler_02" localSheetId="1">#REF!</definedName>
    <definedName name="Parm_Mech_Boiler_03" localSheetId="1">#REF!</definedName>
    <definedName name="Parm_Mech_Boiler_04" localSheetId="1">#REF!</definedName>
    <definedName name="Parm_Mech_Boiler_05" localSheetId="1">#REF!</definedName>
    <definedName name="Parm_Mech_Boiler_06" localSheetId="1">#REF!</definedName>
    <definedName name="Parm_Mech_Boiler_07" localSheetId="1">#REF!</definedName>
    <definedName name="Parm_Mech_Boiler_08" localSheetId="1">#REF!</definedName>
    <definedName name="Parm_Mech_Boiler_09" localSheetId="1">#REF!</definedName>
    <definedName name="Parm_Mech_Boiler_10" localSheetId="1">#REF!</definedName>
    <definedName name="Parm_Mech_Boiler_11" localSheetId="1">#REF!</definedName>
    <definedName name="Parm_Mech_Boiler_12" localSheetId="1">#REF!</definedName>
    <definedName name="Parm_Mech_Boiler_13" localSheetId="1">#REF!</definedName>
    <definedName name="Parm_Mech_Boiler_14" localSheetId="1">#REF!</definedName>
    <definedName name="Parm_Mech_Boiler_15" localSheetId="1">#REF!</definedName>
    <definedName name="Parm_Mech_Boiler_16" localSheetId="1">#REF!</definedName>
    <definedName name="Parm_Mech_Boiler_17" localSheetId="1">#REF!</definedName>
    <definedName name="Parm_Mech_Boiler_18" localSheetId="1">#REF!</definedName>
    <definedName name="Parm_Mech_Boiler_19" localSheetId="1">#REF!</definedName>
    <definedName name="Parm_Mech_Boiler_20" localSheetId="1">#REF!</definedName>
    <definedName name="Parm_Mech_Boiler_21" localSheetId="1">#REF!</definedName>
    <definedName name="Parm_Mech_Boiler_22" localSheetId="1">#REF!</definedName>
    <definedName name="Parm_Mech_Boiler_23" localSheetId="1">#REF!</definedName>
    <definedName name="Parm_Mech_Boiler_24" localSheetId="1">#REF!</definedName>
    <definedName name="Parm_Mech_BOP_01" localSheetId="1">#REF!</definedName>
    <definedName name="Parm_Mech_BOP_02" localSheetId="1">#REF!</definedName>
    <definedName name="Parm_Mech_BOP_03" localSheetId="1">#REF!</definedName>
    <definedName name="Parm_Mech_BOP_04" localSheetId="1">#REF!</definedName>
    <definedName name="Parm_Mech_BOP_05" localSheetId="1">#REF!</definedName>
    <definedName name="Parm_Mech_BOP_06" localSheetId="1">#REF!</definedName>
    <definedName name="Parm_Mech_BOP_07" localSheetId="1">#REF!</definedName>
    <definedName name="Parm_Mech_BOP_08" localSheetId="1">#REF!</definedName>
    <definedName name="Parm_Mech_BOP_09" localSheetId="1">#REF!</definedName>
    <definedName name="Parm_Mech_BOP_10" localSheetId="1">#REF!</definedName>
    <definedName name="Parm_Mech_BOP_11" localSheetId="1">#REF!</definedName>
    <definedName name="Parm_Mech_BOP_12" localSheetId="1">#REF!</definedName>
    <definedName name="Parm_Mech_BOP_13" localSheetId="1">#REF!</definedName>
    <definedName name="Parm_Mech_BOP_14" localSheetId="1">#REF!</definedName>
    <definedName name="Parm_Mech_BOP_15" localSheetId="1">#REF!</definedName>
    <definedName name="Parm_Mech_BOP_16" localSheetId="1">#REF!</definedName>
    <definedName name="Parm_Mech_BOP_17" localSheetId="1">#REF!</definedName>
    <definedName name="Parm_Mech_BOP_18" localSheetId="1">#REF!</definedName>
    <definedName name="Parm_Mech_BOP_19" localSheetId="1">#REF!</definedName>
    <definedName name="Parm_Mech_BOP_20" localSheetId="1">#REF!</definedName>
    <definedName name="Parm_Mech_BOP_21" localSheetId="1">#REF!</definedName>
    <definedName name="Parm_Mech_BOP_22" localSheetId="1">#REF!</definedName>
    <definedName name="Parm_Mech_BOP_23" localSheetId="1">#REF!</definedName>
    <definedName name="Parm_Mech_BOP_24" localSheetId="1">#REF!</definedName>
    <definedName name="Parm_Mech_BOP_25" localSheetId="1">#REF!</definedName>
    <definedName name="Parm_Mech_BOP_26" localSheetId="1">#REF!</definedName>
    <definedName name="Parm_Mech_BOP_27" localSheetId="1">#REF!</definedName>
    <definedName name="Parm_Mech_BOP_28" localSheetId="1">#REF!</definedName>
    <definedName name="Parm_Mech_BOP_29" localSheetId="1">#REF!</definedName>
    <definedName name="Parm_Mech_BOP_30" localSheetId="1">#REF!</definedName>
    <definedName name="Parm_Mech_BOP_31" localSheetId="1">#REF!</definedName>
    <definedName name="Parm_Mech_Emissions_01" localSheetId="1">#REF!</definedName>
    <definedName name="Parm_Mech_Emissions_02" localSheetId="1">#REF!</definedName>
    <definedName name="Parm_Mech_Emissions_03" localSheetId="1">#REF!</definedName>
    <definedName name="Parm_Mech_Emissions_04" localSheetId="1">#REF!</definedName>
    <definedName name="Parm_Mech_Emissions_05" localSheetId="1">#REF!</definedName>
    <definedName name="Parm_Mech_Emissions_06" localSheetId="1">#REF!</definedName>
    <definedName name="Parm_Mech_Emissions_07" localSheetId="1">#REF!</definedName>
    <definedName name="Parm_Mech_Emissions_08" localSheetId="1">#REF!</definedName>
    <definedName name="Parm_Mech_Emissions_09" localSheetId="1">#REF!</definedName>
    <definedName name="Parm_Mech_Emissions_10" localSheetId="1">#REF!</definedName>
    <definedName name="Parm_Mech_Emissions_11" localSheetId="1">#REF!</definedName>
    <definedName name="Parm_Mech_Emissions_12" localSheetId="1">#REF!</definedName>
    <definedName name="Parm_Mech_Emissions_13" localSheetId="1">#REF!</definedName>
    <definedName name="Parm_Mech_Emissions_14" localSheetId="1">#REF!</definedName>
    <definedName name="Parm_Mech_Emissions_15" localSheetId="1">#REF!</definedName>
    <definedName name="Parm_Mech_Emissions_16" localSheetId="1">#REF!</definedName>
    <definedName name="Parm_Mech_Emissions_17" localSheetId="1">#REF!</definedName>
    <definedName name="Parm_Mech_Emissions_18" localSheetId="1">#REF!</definedName>
    <definedName name="Parm_Mech_Emissions_19" localSheetId="1">#REF!</definedName>
    <definedName name="Parm_Mech_Emissions_20" localSheetId="1">#REF!</definedName>
    <definedName name="Parm_Mech_Emissions_21" localSheetId="1">#REF!</definedName>
    <definedName name="Parm_Mech_Emissions_22" localSheetId="1">#REF!</definedName>
    <definedName name="Parm_Mech_Emissions_23" localSheetId="1">#REF!</definedName>
    <definedName name="Parm_Mech_Emissions_24" localSheetId="1">#REF!</definedName>
    <definedName name="Parm_Mech_Emissions_25" localSheetId="1">#REF!</definedName>
    <definedName name="Parm_Mech_Emissions_26" localSheetId="1">#REF!</definedName>
    <definedName name="Parm_Mech_Emissions_27" localSheetId="1">#REF!</definedName>
    <definedName name="Parm_Mech_Emissions_28" localSheetId="1">#REF!</definedName>
    <definedName name="Parm_Mech_Emissions_29" localSheetId="1">#REF!</definedName>
    <definedName name="Parm_Mech_Emissions_30" localSheetId="1">#REF!</definedName>
    <definedName name="Parm_Mech_Fuel_01" localSheetId="1">#REF!</definedName>
    <definedName name="Parm_Mech_Fuel_02" localSheetId="1">#REF!</definedName>
    <definedName name="Parm_Mech_Fuel_03" localSheetId="1">#REF!</definedName>
    <definedName name="Parm_Mech_Fuel_04" localSheetId="1">#REF!</definedName>
    <definedName name="Parm_Mech_Fuel_05" localSheetId="1">#REF!</definedName>
    <definedName name="Parm_Mech_Fuel_06" localSheetId="1">#REF!</definedName>
    <definedName name="Parm_Mech_Fuel_07" localSheetId="1">#REF!</definedName>
    <definedName name="Parm_Mech_Fuel_08" localSheetId="1">#REF!</definedName>
    <definedName name="Parm_Mech_Fuel_09" localSheetId="1">#REF!</definedName>
    <definedName name="Parm_Mech_Fuel_10" localSheetId="1">#REF!</definedName>
    <definedName name="Parm_Mech_Fuel_11" localSheetId="1">#REF!</definedName>
    <definedName name="Parm_Mech_Fuel_12" localSheetId="1">#REF!</definedName>
    <definedName name="Parm_Mech_Fuel_13" localSheetId="1">#REF!</definedName>
    <definedName name="Parm_Mech_Fuel_14" localSheetId="1">#REF!</definedName>
    <definedName name="Parm_Mech_Fuel_15" localSheetId="1">#REF!</definedName>
    <definedName name="Parm_Mech_Fuel_16" localSheetId="1">#REF!</definedName>
    <definedName name="Parm_Mech_Mtlhd_01" localSheetId="1">#REF!</definedName>
    <definedName name="Parm_Mech_Mtlhd_02" localSheetId="1">#REF!</definedName>
    <definedName name="Parm_Mech_Mtlhd_03" localSheetId="1">#REF!</definedName>
    <definedName name="Parm_Mech_Mtlhd_04" localSheetId="1">#REF!</definedName>
    <definedName name="Parm_Mech_Mtlhd_05" localSheetId="1">#REF!</definedName>
    <definedName name="Parm_Mech_Mtlhd_06" localSheetId="1">#REF!</definedName>
    <definedName name="Parm_Mech_Mtlhd_07" localSheetId="1">#REF!</definedName>
    <definedName name="Parm_Mech_Mtlhd_08" localSheetId="1">#REF!</definedName>
    <definedName name="Parm_Mech_Mtlhd_09" localSheetId="1">#REF!</definedName>
    <definedName name="Parm_Mech_Mtlhd_10" localSheetId="1">#REF!</definedName>
    <definedName name="Parm_Mech_Mtlhd_11" localSheetId="1">#REF!</definedName>
    <definedName name="Parm_Mech_Mtlhd_12" localSheetId="1">#REF!</definedName>
    <definedName name="Parm_Mech_Mtlhd_13" localSheetId="1">#REF!</definedName>
    <definedName name="Parm_Mech_Mtlhd_14" localSheetId="1">#REF!</definedName>
    <definedName name="Parm_Mech_Mtlhd_15" localSheetId="1">#REF!</definedName>
    <definedName name="Parm_Mech_Mtlhd_16" localSheetId="1">#REF!</definedName>
    <definedName name="Parm_Mech_Mtlhd_17" localSheetId="1">#REF!</definedName>
    <definedName name="Parm_Mech_STG_01" localSheetId="1">#REF!</definedName>
    <definedName name="Parm_Mech_STG_02" localSheetId="1">#REF!</definedName>
    <definedName name="Parm_Mech_STG_03" localSheetId="1">#REF!</definedName>
    <definedName name="Parm_Mech_STG_04" localSheetId="1">#REF!</definedName>
    <definedName name="Parm_Mech_STG_05" localSheetId="1">#REF!</definedName>
    <definedName name="Parm_Mech_STG_06" localSheetId="1">#REF!</definedName>
    <definedName name="Parm_Mech_STG_07" localSheetId="1">#REF!</definedName>
    <definedName name="Parm_Mech_STG_08" localSheetId="1">#REF!</definedName>
    <definedName name="Parm_Mech_STG_09" localSheetId="1">#REF!</definedName>
    <definedName name="Parm_Mech_STG_10" localSheetId="1">#REF!</definedName>
    <definedName name="Parm_Mech_STG_11" localSheetId="1">#REF!</definedName>
    <definedName name="Parm_Mech_STG_12" localSheetId="1">#REF!</definedName>
    <definedName name="Parm_Mech_STG_13" localSheetId="1">#REF!</definedName>
    <definedName name="Parm_Mech_STG_14" localSheetId="1">#REF!</definedName>
    <definedName name="Parm_Mech_STG_15" localSheetId="1">#REF!</definedName>
    <definedName name="Parm_Mech_STG_16" localSheetId="1">#REF!</definedName>
    <definedName name="Parm_Mech_STG_17" localSheetId="1">#REF!</definedName>
    <definedName name="Parm_Mech_STG_18" localSheetId="1">#REF!</definedName>
    <definedName name="Parm_Mech_STG_19" localSheetId="1">#REF!</definedName>
    <definedName name="Parm_Mech_STG_20" localSheetId="1">#REF!</definedName>
    <definedName name="Parm_Mech_STG_21" localSheetId="1">#REF!</definedName>
    <definedName name="Parm_Mech_Storage_01" localSheetId="1">#REF!</definedName>
    <definedName name="Parm_Mech_Storage_02" localSheetId="1">#REF!</definedName>
    <definedName name="Parm_Mech_Storage_03" localSheetId="1">#REF!</definedName>
    <definedName name="Parm_Mech_Storage_04" localSheetId="1">#REF!</definedName>
    <definedName name="Parm_Mech_Storage_05" localSheetId="1">#REF!</definedName>
    <definedName name="Parm_Mech_Storage_06" localSheetId="1">#REF!</definedName>
    <definedName name="Parm_Mech_Storage_07" localSheetId="1">#REF!</definedName>
    <definedName name="Parm_Mech_Storage_08" localSheetId="1">#REF!</definedName>
    <definedName name="Parm_Mech_Storage_09" localSheetId="1">#REF!</definedName>
    <definedName name="Parm_Mech_Storage_10" localSheetId="1">#REF!</definedName>
    <definedName name="Parm_Mech_Storage_11" localSheetId="1">#REF!</definedName>
    <definedName name="Parm_Plant_Design_01" localSheetId="1">#REF!</definedName>
    <definedName name="Parm_Plant_Design_02" localSheetId="1">#REF!</definedName>
    <definedName name="Parm_Plant_Design_03" localSheetId="1">#REF!</definedName>
    <definedName name="Parm_Plant_Design_04" localSheetId="1">#REF!</definedName>
    <definedName name="Parm_Plant_Design_05" localSheetId="1">#REF!</definedName>
    <definedName name="Parm_Plant_Design_06" localSheetId="1">#REF!</definedName>
    <definedName name="Parm_Plant_Design_07" localSheetId="1">#REF!</definedName>
    <definedName name="Parm_Plant_Design_08" localSheetId="1">#REF!</definedName>
    <definedName name="Parm_Plant_Design_09" localSheetId="1">#REF!</definedName>
    <definedName name="Parm_Plant_Design_10" localSheetId="1">#REF!</definedName>
    <definedName name="Parm_Plant_Design_11" localSheetId="1">#REF!</definedName>
    <definedName name="Parm_Plant_Design_12" localSheetId="1">#REF!</definedName>
    <definedName name="Parm_Plant_Design_13" localSheetId="1">#REF!</definedName>
    <definedName name="Parm_Plant_Design_14" localSheetId="1">#REF!</definedName>
    <definedName name="Parm_Plant_Design_15" localSheetId="1">#REF!</definedName>
    <definedName name="Parm_Plant_Design_16" localSheetId="1">#REF!</definedName>
    <definedName name="Parm_Plant_Design_17" localSheetId="1">#REF!</definedName>
    <definedName name="Parm_Plant_Design_18" localSheetId="1">#REF!</definedName>
    <definedName name="Parm_Plant_Design_19" localSheetId="1">#REF!</definedName>
    <definedName name="Parm_Plant_Design_20" localSheetId="1">#REF!</definedName>
    <definedName name="Parm_Plant_Design_21" localSheetId="1">#REF!</definedName>
    <definedName name="Parm_Plant_Design_22" localSheetId="1">#REF!</definedName>
    <definedName name="Parm_Plant_Design_23" localSheetId="1">#REF!</definedName>
    <definedName name="Parm_Plant_Design_24" localSheetId="1">#REF!</definedName>
    <definedName name="Parm_Plant_Design_25" localSheetId="1">#REF!</definedName>
    <definedName name="Parm_Plant_Design_26" localSheetId="1">#REF!</definedName>
    <definedName name="Parm_Plant_Design_27" localSheetId="1">#REF!</definedName>
    <definedName name="Parm_Plant_Design_28" localSheetId="1">#REF!</definedName>
    <definedName name="Parm_Plant_Design_29" localSheetId="1">#REF!</definedName>
    <definedName name="PAS" localSheetId="1">#REF!</definedName>
    <definedName name="PASPE" localSheetId="1">#REF!</definedName>
    <definedName name="password" localSheetId="1">#REF!</definedName>
    <definedName name="PasteRange" localSheetId="1">#REF!</definedName>
    <definedName name="Pat" localSheetId="1">[28]!Pat</definedName>
    <definedName name="PATHWAY" localSheetId="1">#REF!</definedName>
    <definedName name="PAVING" localSheetId="1">#REF!</definedName>
    <definedName name="Paving_Data" localSheetId="1">#REF!</definedName>
    <definedName name="pavior" localSheetId="1">#REF!</definedName>
    <definedName name="paviorg" localSheetId="1">#REF!</definedName>
    <definedName name="PAY" localSheetId="1">#REF!</definedName>
    <definedName name="payback_gross" localSheetId="1">#REF!</definedName>
    <definedName name="payback_net" localSheetId="1">#REF!</definedName>
    <definedName name="PAYCRIT" localSheetId="1">#REF!</definedName>
    <definedName name="PAYITEM" localSheetId="1">#REF!</definedName>
    <definedName name="PAYROLL" localSheetId="1">#REF!</definedName>
    <definedName name="PBALV100" localSheetId="1">#REF!</definedName>
    <definedName name="PBALV150" localSheetId="1">#REF!</definedName>
    <definedName name="PBALV20" localSheetId="1">#REF!</definedName>
    <definedName name="PBALV25" localSheetId="1">#REF!</definedName>
    <definedName name="PBALV50" localSheetId="1">#REF!</definedName>
    <definedName name="PBALV65" localSheetId="1">#REF!</definedName>
    <definedName name="PBALV80" localSheetId="1">#REF!</definedName>
    <definedName name="PBFLV25" localSheetId="1">#REF!</definedName>
    <definedName name="PBFV100" localSheetId="1">#REF!</definedName>
    <definedName name="PBFV150" localSheetId="1">#REF!</definedName>
    <definedName name="PBFV65" localSheetId="1">#REF!</definedName>
    <definedName name="PBFV80" localSheetId="1">#REF!</definedName>
    <definedName name="PC_Hrs1" localSheetId="1">#REF!</definedName>
    <definedName name="PC_HRS2" localSheetId="1">#REF!</definedName>
    <definedName name="pcb" localSheetId="1">#REF!</definedName>
    <definedName name="pcbeam" localSheetId="1">#REF!</definedName>
    <definedName name="pcblk" localSheetId="1">#REF!</definedName>
    <definedName name="pcc_utility" localSheetId="1">#REF!</definedName>
    <definedName name="pccol" localSheetId="1">#REF!</definedName>
    <definedName name="pccut" localSheetId="1">#REF!</definedName>
    <definedName name="pclouvre" localSheetId="1">#REF!</definedName>
    <definedName name="pd" localSheetId="1">#REF!</definedName>
    <definedName name="pdf" localSheetId="1">#REF!</definedName>
    <definedName name="pdirect" localSheetId="1">#REF!</definedName>
    <definedName name="pdrop1" localSheetId="1">#REF!</definedName>
    <definedName name="pdrop2" localSheetId="1">#REF!</definedName>
    <definedName name="pe.100" localSheetId="1">#REF!</definedName>
    <definedName name="pe.125" localSheetId="1">#REF!</definedName>
    <definedName name="pe.15" localSheetId="1">#REF!</definedName>
    <definedName name="pe.150" localSheetId="1">#REF!</definedName>
    <definedName name="pe.20" localSheetId="1">#REF!</definedName>
    <definedName name="pe.200" localSheetId="1">#REF!</definedName>
    <definedName name="pe.25" localSheetId="1">#REF!</definedName>
    <definedName name="pe.250" localSheetId="1">#REF!</definedName>
    <definedName name="pe.32" localSheetId="1">#REF!</definedName>
    <definedName name="pe.40" localSheetId="1">#REF!</definedName>
    <definedName name="pe.50" localSheetId="1">#REF!</definedName>
    <definedName name="pe.65" localSheetId="1">#REF!</definedName>
    <definedName name="pe.80" localSheetId="1">#REF!</definedName>
    <definedName name="PE10_110" localSheetId="1">#REF!</definedName>
    <definedName name="PE10_16" localSheetId="1">#REF!</definedName>
    <definedName name="PE10_160" localSheetId="1">#REF!</definedName>
    <definedName name="PE10_20" localSheetId="1">#REF!</definedName>
    <definedName name="PE10_200" localSheetId="1">#REF!</definedName>
    <definedName name="PE10_25" localSheetId="1">#REF!</definedName>
    <definedName name="PE10_250" localSheetId="1">#REF!</definedName>
    <definedName name="PE10_300" localSheetId="1">#REF!</definedName>
    <definedName name="PE10_32" localSheetId="1">#REF!</definedName>
    <definedName name="PE10_350" localSheetId="1">#REF!</definedName>
    <definedName name="PE10_40" localSheetId="1">#REF!</definedName>
    <definedName name="PE10_50" localSheetId="1">#REF!</definedName>
    <definedName name="PE10_63" localSheetId="1">#REF!</definedName>
    <definedName name="PE10_75" localSheetId="1">#REF!</definedName>
    <definedName name="PE10_90" localSheetId="1">#REF!</definedName>
    <definedName name="PE10_f110" localSheetId="1">#REF!</definedName>
    <definedName name="PE10_f16" localSheetId="1">#REF!</definedName>
    <definedName name="PE10_f160" localSheetId="1">#REF!</definedName>
    <definedName name="PE10_f20" localSheetId="1">#REF!</definedName>
    <definedName name="PE10_f200" localSheetId="1">#REF!</definedName>
    <definedName name="PE10_f25" localSheetId="1">#REF!</definedName>
    <definedName name="PE10_f250" localSheetId="1">#REF!</definedName>
    <definedName name="PE10_f300" localSheetId="1">#REF!</definedName>
    <definedName name="PE10_f32" localSheetId="1">#REF!</definedName>
    <definedName name="PE10_f350" localSheetId="1">#REF!</definedName>
    <definedName name="PE10_f40" localSheetId="1">#REF!</definedName>
    <definedName name="PE10_f50" localSheetId="1">#REF!</definedName>
    <definedName name="PE10_f63" localSheetId="1">#REF!</definedName>
    <definedName name="PE10_f75" localSheetId="1">#REF!</definedName>
    <definedName name="PE10_f90" localSheetId="1">#REF!</definedName>
    <definedName name="PE10_L110" localSheetId="1">#REF!</definedName>
    <definedName name="PE10_L16" localSheetId="1">#REF!</definedName>
    <definedName name="PE10_L160" localSheetId="1">#REF!</definedName>
    <definedName name="PE10_L20" localSheetId="1">#REF!</definedName>
    <definedName name="PE10_L200" localSheetId="1">#REF!</definedName>
    <definedName name="PE10_L25" localSheetId="1">#REF!</definedName>
    <definedName name="PE10_L250" localSheetId="1">#REF!</definedName>
    <definedName name="PE10_L300" localSheetId="1">#REF!</definedName>
    <definedName name="PE10_L32" localSheetId="1">#REF!</definedName>
    <definedName name="PE10_L350" localSheetId="1">#REF!</definedName>
    <definedName name="PE10_L40" localSheetId="1">#REF!</definedName>
    <definedName name="PE10_L50" localSheetId="1">#REF!</definedName>
    <definedName name="PE10_L63" localSheetId="1">#REF!</definedName>
    <definedName name="PE10_L75" localSheetId="1">#REF!</definedName>
    <definedName name="PE10_L90" localSheetId="1">#REF!</definedName>
    <definedName name="PE16_16" localSheetId="1">#REF!</definedName>
    <definedName name="PE16_160" localSheetId="1">#REF!</definedName>
    <definedName name="PE16_20" localSheetId="1">#REF!</definedName>
    <definedName name="PE16_200" localSheetId="1">#REF!</definedName>
    <definedName name="PE16_25" localSheetId="1">#REF!</definedName>
    <definedName name="PE16_250" localSheetId="1">#REF!</definedName>
    <definedName name="PE16_300" localSheetId="1">#REF!</definedName>
    <definedName name="PE16_32" localSheetId="1">#REF!</definedName>
    <definedName name="PE16_350" localSheetId="1">#REF!</definedName>
    <definedName name="PE16_40" localSheetId="1">#REF!</definedName>
    <definedName name="PE16_50" localSheetId="1">#REF!</definedName>
    <definedName name="PE16_63" localSheetId="1">#REF!</definedName>
    <definedName name="PE16_75" localSheetId="1">#REF!</definedName>
    <definedName name="PE16_90" localSheetId="1">#REF!</definedName>
    <definedName name="PE16_f110" localSheetId="1">#REF!</definedName>
    <definedName name="PE16_f16" localSheetId="1">#REF!</definedName>
    <definedName name="PE16_f160" localSheetId="1">#REF!</definedName>
    <definedName name="PE16_f20" localSheetId="1">#REF!</definedName>
    <definedName name="PE16_f200" localSheetId="1">#REF!</definedName>
    <definedName name="PE16_f25" localSheetId="1">#REF!</definedName>
    <definedName name="PE16_f250" localSheetId="1">#REF!</definedName>
    <definedName name="PE16_f300" localSheetId="1">#REF!</definedName>
    <definedName name="PE16_f32" localSheetId="1">#REF!</definedName>
    <definedName name="PE16_f350" localSheetId="1">#REF!</definedName>
    <definedName name="PE16_f40" localSheetId="1">#REF!</definedName>
    <definedName name="PE16_f50" localSheetId="1">#REF!</definedName>
    <definedName name="PE16_f63" localSheetId="1">#REF!</definedName>
    <definedName name="PE16_f75" localSheetId="1">#REF!</definedName>
    <definedName name="PE16_f90" localSheetId="1">#REF!</definedName>
    <definedName name="PE16_L110" localSheetId="1">#REF!</definedName>
    <definedName name="PE16_L16" localSheetId="1">#REF!</definedName>
    <definedName name="PE16_L160" localSheetId="1">#REF!</definedName>
    <definedName name="PE16_L20" localSheetId="1">#REF!</definedName>
    <definedName name="PE16_L200" localSheetId="1">#REF!</definedName>
    <definedName name="PE16_L25" localSheetId="1">#REF!</definedName>
    <definedName name="PE16_L250" localSheetId="1">#REF!</definedName>
    <definedName name="PE16_L300" localSheetId="1">#REF!</definedName>
    <definedName name="PE16_L32" localSheetId="1">#REF!</definedName>
    <definedName name="PE16_L350" localSheetId="1">#REF!</definedName>
    <definedName name="PE16_L40" localSheetId="1">#REF!</definedName>
    <definedName name="PE16_L50" localSheetId="1">#REF!</definedName>
    <definedName name="PE16_L63" localSheetId="1">#REF!</definedName>
    <definedName name="PE16_L75" localSheetId="1">#REF!</definedName>
    <definedName name="PE16_L90" localSheetId="1">#REF!</definedName>
    <definedName name="pebbleband" localSheetId="1">#REF!</definedName>
    <definedName name="pebbleflr" localSheetId="1">#REF!</definedName>
    <definedName name="pebblestep" localSheetId="1">#REF!</definedName>
    <definedName name="pebblewall" localSheetId="1">#REF!</definedName>
    <definedName name="pebblewash" localSheetId="1">#REF!</definedName>
    <definedName name="pendent" localSheetId="1">#REF!</definedName>
    <definedName name="penetron" localSheetId="1">#REF!</definedName>
    <definedName name="Period_Excav" localSheetId="1">#REF!</definedName>
    <definedName name="Period_Struc" localSheetId="1">#REF!</definedName>
    <definedName name="PESO" localSheetId="1">#REF!</definedName>
    <definedName name="pext" localSheetId="1">#REF!</definedName>
    <definedName name="PFJR100" localSheetId="1">#REF!</definedName>
    <definedName name="PFJR65" localSheetId="1">#REF!</definedName>
    <definedName name="PFJSUS15" localSheetId="1">#REF!</definedName>
    <definedName name="PFJSUS20" localSheetId="1">#REF!</definedName>
    <definedName name="PFJSUS25" localSheetId="1">#REF!</definedName>
    <definedName name="PFJSUS50" localSheetId="1">#REF!</definedName>
    <definedName name="PFSR" localSheetId="1">#REF!</definedName>
    <definedName name="PH.1" localSheetId="1">#REF!</definedName>
    <definedName name="Phase1and2_Area_of_Site" localSheetId="1">#REF!</definedName>
    <definedName name="Phase1and2_Creek_Area" localSheetId="1">#REF!</definedName>
    <definedName name="Phase1and2_Key_Wall_Length" localSheetId="1">#REF!</definedName>
    <definedName name="Phase1and2_Nof_BlocksperRow" localSheetId="1">#REF!</definedName>
    <definedName name="Phase3_Area_of_Site" localSheetId="1">#REF!</definedName>
    <definedName name="Phase3_Creek_Area" localSheetId="1">#REF!</definedName>
    <definedName name="Phase3_Key_Wall_Length" localSheetId="1">#REF!</definedName>
    <definedName name="Phase3_Nof_BlocksperRow" localSheetId="1">#REF!</definedName>
    <definedName name="phdpe" localSheetId="1">#REF!</definedName>
    <definedName name="Phone" localSheetId="1">#REF!</definedName>
    <definedName name="pi.350" localSheetId="1">#REF!</definedName>
    <definedName name="pi.400" localSheetId="1">#REF!</definedName>
    <definedName name="pi.450" localSheetId="1">#REF!</definedName>
    <definedName name="PI.90" localSheetId="1">#REF!</definedName>
    <definedName name="PID.8" localSheetId="1">#REF!</definedName>
    <definedName name="PIDF.8" localSheetId="1">#REF!</definedName>
    <definedName name="PIDL.8" localSheetId="1">#REF!</definedName>
    <definedName name="Pier_Cap_Data" localSheetId="1">#REF!</definedName>
    <definedName name="PIER_CAPS" localSheetId="1">#REF!</definedName>
    <definedName name="PIHUZOKU" localSheetId="1">#REF!</definedName>
    <definedName name="pile450" localSheetId="1">#REF!</definedName>
    <definedName name="pile600" localSheetId="1">#REF!</definedName>
    <definedName name="pilecap" localSheetId="1">#REF!</definedName>
    <definedName name="Piling_1m" localSheetId="1">#REF!</definedName>
    <definedName name="pipe.gi2" localSheetId="1">#REF!</definedName>
    <definedName name="PIPE_1" localSheetId="1">#REF!</definedName>
    <definedName name="PIPE_CLASS" localSheetId="1">#REF!</definedName>
    <definedName name="pipe_rack" localSheetId="1">#REF!</definedName>
    <definedName name="PIPE_RACK_TRAY" localSheetId="1">#REF!</definedName>
    <definedName name="PIPE50_CITY" localSheetId="1">#REF!</definedName>
    <definedName name="PIPE50_ESC" localSheetId="1">#REF!</definedName>
    <definedName name="PIPE50_OLD_CITY" localSheetId="1">#REF!</definedName>
    <definedName name="PIPE50_OLD_ESC" localSheetId="1">#REF!</definedName>
    <definedName name="PIPE50_OLD_PROD" localSheetId="1">#REF!</definedName>
    <definedName name="PIPE50_OLD_WAGE" localSheetId="1">#REF!</definedName>
    <definedName name="PIPE50_PROD" localSheetId="1">#REF!</definedName>
    <definedName name="PIPE50_WAGE" localSheetId="1">#REF!</definedName>
    <definedName name="PipeInfo" localSheetId="1">#REF!</definedName>
    <definedName name="PipeR_4" localSheetId="1">#REF!</definedName>
    <definedName name="PISIJI" localSheetId="1">#REF!</definedName>
    <definedName name="pkerb" localSheetId="1">#REF!</definedName>
    <definedName name="pl" localSheetId="1">#REF!</definedName>
    <definedName name="pl.box" localSheetId="1">#REF!</definedName>
    <definedName name="plainsp" localSheetId="1">#REF!</definedName>
    <definedName name="PLAN" localSheetId="1">#REF!</definedName>
    <definedName name="pland" localSheetId="1">#REF!</definedName>
    <definedName name="planicrete" localSheetId="1">#REF!</definedName>
    <definedName name="planitop" localSheetId="1">#REF!</definedName>
    <definedName name="PlantName" localSheetId="1">#REF!</definedName>
    <definedName name="PlantPPH" localSheetId="1">#REF!</definedName>
    <definedName name="Plantroom" localSheetId="1">#REF!</definedName>
    <definedName name="PLANTS" localSheetId="1">#REF!</definedName>
    <definedName name="PlantType" localSheetId="1">#REF!</definedName>
    <definedName name="plaster20mm" localSheetId="1">#REF!</definedName>
    <definedName name="plasterwithsteeltrowel20mm" localSheetId="1">#REF!</definedName>
    <definedName name="plasticiser" localSheetId="1">#REF!</definedName>
    <definedName name="plasticiser2" localSheetId="1">#REF!</definedName>
    <definedName name="plastikol" localSheetId="1">#REF!</definedName>
    <definedName name="plate_weight" localSheetId="1">#REF!</definedName>
    <definedName name="Platform_Fitout" localSheetId="1">#REF!</definedName>
    <definedName name="plbeams" localSheetId="1">#REF!</definedName>
    <definedName name="pls" localSheetId="1" hidden="1">#REF!</definedName>
    <definedName name="plu" localSheetId="1">#REF!</definedName>
    <definedName name="PLUG" localSheetId="1">#REF!</definedName>
    <definedName name="Plumbing" localSheetId="1">#REF!</definedName>
    <definedName name="plwg" localSheetId="1">#REF!</definedName>
    <definedName name="ply.door" localSheetId="1">#REF!</definedName>
    <definedName name="ply.door.m" localSheetId="1">#REF!</definedName>
    <definedName name="PM_Hrs" localSheetId="1">#REF!</definedName>
    <definedName name="PM_Rev" localSheetId="1">#REF!</definedName>
    <definedName name="pme" localSheetId="1">#REF!</definedName>
    <definedName name="pmirror" localSheetId="1">#REF!</definedName>
    <definedName name="PN" localSheetId="1">#REF!</definedName>
    <definedName name="pnsc" localSheetId="1">#REF!</definedName>
    <definedName name="pnss" localSheetId="1">#REF!</definedName>
    <definedName name="po" localSheetId="1">#REF!</definedName>
    <definedName name="pofcv100" localSheetId="1">#REF!</definedName>
    <definedName name="pofcv125" localSheetId="1">#REF!</definedName>
    <definedName name="pofcv15" localSheetId="1">#REF!</definedName>
    <definedName name="pofcv150" localSheetId="1">#REF!</definedName>
    <definedName name="pofcv20" localSheetId="1">#REF!</definedName>
    <definedName name="pofcv25" localSheetId="1">#REF!</definedName>
    <definedName name="pofcv32" localSheetId="1">#REF!</definedName>
    <definedName name="pofcv40" localSheetId="1">#REF!</definedName>
    <definedName name="pofcv50" localSheetId="1">#REF!</definedName>
    <definedName name="pofcv65" localSheetId="1">#REF!</definedName>
    <definedName name="pofcv80" localSheetId="1">#REF!</definedName>
    <definedName name="poh" localSheetId="1">#REF!</definedName>
    <definedName name="poh_2" localSheetId="1">#REF!</definedName>
    <definedName name="POHA" localSheetId="1">#REF!</definedName>
    <definedName name="pohe" localSheetId="1">#REF!</definedName>
    <definedName name="poiuytr" localSheetId="1">#REF!</definedName>
    <definedName name="pol" localSheetId="1">#REF!</definedName>
    <definedName name="poli" localSheetId="1">#REF!</definedName>
    <definedName name="poly1" localSheetId="1">#REF!</definedName>
    <definedName name="poly2" localSheetId="1">#REF!</definedName>
    <definedName name="poly3" localSheetId="1">#REF!</definedName>
    <definedName name="polyinsulation50" localSheetId="1">#REF!</definedName>
    <definedName name="polythene" localSheetId="1">#REF!</definedName>
    <definedName name="pon" localSheetId="1">#REF!</definedName>
    <definedName name="pool" localSheetId="1">#REF!</definedName>
    <definedName name="pooltile" localSheetId="1">#REF!</definedName>
    <definedName name="POPidsToExcel" localSheetId="1">#REF!</definedName>
    <definedName name="POSTL" localSheetId="1">#REF!</definedName>
    <definedName name="POSTM" localSheetId="1">#REF!</definedName>
    <definedName name="posttensionarearate" localSheetId="1">#REF!</definedName>
    <definedName name="posttensiontonrate" localSheetId="1">#REF!</definedName>
    <definedName name="pound" localSheetId="1">#REF!</definedName>
    <definedName name="powerfloat" localSheetId="1">#REF!</definedName>
    <definedName name="powergro" localSheetId="1">#REF!</definedName>
    <definedName name="ppiling" localSheetId="1">#REF!</definedName>
    <definedName name="pplank" localSheetId="1">#REF!</definedName>
    <definedName name="pplank2" localSheetId="1">#REF!</definedName>
    <definedName name="PPnE_turns_fore" localSheetId="1">#REF!</definedName>
    <definedName name="PPPP" localSheetId="1">#REF!</definedName>
    <definedName name="PPR.110" localSheetId="1">#REF!</definedName>
    <definedName name="ppr.125" localSheetId="1">#REF!</definedName>
    <definedName name="ppr.150" localSheetId="1">#REF!</definedName>
    <definedName name="PPR.160" localSheetId="1">#REF!</definedName>
    <definedName name="ppr.200" localSheetId="1">#REF!</definedName>
    <definedName name="ppr.250" localSheetId="1">#REF!</definedName>
    <definedName name="ppr.300" localSheetId="1">#REF!</definedName>
    <definedName name="ppr.32" localSheetId="1">#REF!</definedName>
    <definedName name="ppr.40" localSheetId="1">#REF!</definedName>
    <definedName name="ppr.50" localSheetId="1">#REF!</definedName>
    <definedName name="PPR.63" localSheetId="1">#REF!</definedName>
    <definedName name="ppr.c.5" localSheetId="1">#REF!</definedName>
    <definedName name="ppr.c.5_4" localSheetId="1">#REF!</definedName>
    <definedName name="ppr.c.5_5" localSheetId="1">#REF!</definedName>
    <definedName name="ppr.c.75" localSheetId="1">#REF!</definedName>
    <definedName name="ppr.c.75_4" localSheetId="1">#REF!</definedName>
    <definedName name="ppr.c.75_5" localSheetId="1">#REF!</definedName>
    <definedName name="ppr.c1" localSheetId="1">#REF!</definedName>
    <definedName name="ppr.c1.5" localSheetId="1">#REF!</definedName>
    <definedName name="ppr.c1.5_4" localSheetId="1">#REF!</definedName>
    <definedName name="ppr.c1.5_5" localSheetId="1">#REF!</definedName>
    <definedName name="ppr.c1_4" localSheetId="1">#REF!</definedName>
    <definedName name="ppr.c1_5" localSheetId="1">#REF!</definedName>
    <definedName name="ppr.c2" localSheetId="1">#REF!</definedName>
    <definedName name="ppr.c2.5" localSheetId="1">#REF!</definedName>
    <definedName name="ppr.c2.5_4" localSheetId="1">#REF!</definedName>
    <definedName name="ppr.c2.5_5" localSheetId="1">#REF!</definedName>
    <definedName name="ppr.c2_4" localSheetId="1">#REF!</definedName>
    <definedName name="ppr.c2_5" localSheetId="1">#REF!</definedName>
    <definedName name="ppr.c3" localSheetId="1">#REF!</definedName>
    <definedName name="ppr.c3_4" localSheetId="1">#REF!</definedName>
    <definedName name="ppr.c3_5" localSheetId="1">#REF!</definedName>
    <definedName name="ppr.c4" localSheetId="1">#REF!</definedName>
    <definedName name="ppr.c4_4" localSheetId="1">#REF!</definedName>
    <definedName name="ppr.c4_5" localSheetId="1">#REF!</definedName>
    <definedName name="ppr.c6" localSheetId="1">#REF!</definedName>
    <definedName name="ppr.c6_4" localSheetId="1">#REF!</definedName>
    <definedName name="ppr.c6_5" localSheetId="1">#REF!</definedName>
    <definedName name="ppr.h.5" localSheetId="1">#REF!</definedName>
    <definedName name="ppr.h.5_4" localSheetId="1">#REF!</definedName>
    <definedName name="ppr.h.5_5" localSheetId="1">#REF!</definedName>
    <definedName name="ppr.h.75" localSheetId="1">#REF!</definedName>
    <definedName name="ppr.h.75_4" localSheetId="1">#REF!</definedName>
    <definedName name="ppr.h.75_5" localSheetId="1">#REF!</definedName>
    <definedName name="ppr.h1" localSheetId="1">#REF!</definedName>
    <definedName name="ppr.h1.5" localSheetId="1">#REF!</definedName>
    <definedName name="ppr.h1.5_4" localSheetId="1">#REF!</definedName>
    <definedName name="ppr.h1.5_5" localSheetId="1">#REF!</definedName>
    <definedName name="ppr.h1_4" localSheetId="1">#REF!</definedName>
    <definedName name="ppr.h1_5" localSheetId="1">#REF!</definedName>
    <definedName name="ppr.h2" localSheetId="1">#REF!</definedName>
    <definedName name="ppr.h2.5" localSheetId="1">#REF!</definedName>
    <definedName name="ppr.h2.5_4" localSheetId="1">#REF!</definedName>
    <definedName name="ppr.h2.5_5" localSheetId="1">#REF!</definedName>
    <definedName name="ppr.h2_4" localSheetId="1">#REF!</definedName>
    <definedName name="ppr.h2_5" localSheetId="1">#REF!</definedName>
    <definedName name="ppr.h3" localSheetId="1">#REF!</definedName>
    <definedName name="ppr.h3_4" localSheetId="1">#REF!</definedName>
    <definedName name="ppr.h3_5" localSheetId="1">#REF!</definedName>
    <definedName name="ppr.h4" localSheetId="1">#REF!</definedName>
    <definedName name="ppr.h4_4" localSheetId="1">#REF!</definedName>
    <definedName name="ppr.h4_5" localSheetId="1">#REF!</definedName>
    <definedName name="ppr.h6" localSheetId="1">#REF!</definedName>
    <definedName name="ppr.h6_4" localSheetId="1">#REF!</definedName>
    <definedName name="ppr.h6_5" localSheetId="1">#REF!</definedName>
    <definedName name="PPR.IN" localSheetId="1">#REF!</definedName>
    <definedName name="ppr10_15" localSheetId="1">#REF!</definedName>
    <definedName name="ppr10_160" localSheetId="1">#REF!</definedName>
    <definedName name="ppr10_200" localSheetId="1">#REF!</definedName>
    <definedName name="ppr10_250" localSheetId="1">#REF!</definedName>
    <definedName name="ppr10_315" localSheetId="1">#REF!</definedName>
    <definedName name="ppr10_355" localSheetId="1">#REF!</definedName>
    <definedName name="ppr10_f15" localSheetId="1">#REF!</definedName>
    <definedName name="ppr10_f160" localSheetId="1">#REF!</definedName>
    <definedName name="ppr10_f20" localSheetId="1">#REF!</definedName>
    <definedName name="ppr10_L15" localSheetId="1">#REF!</definedName>
    <definedName name="ppr10_L160" localSheetId="1">#REF!</definedName>
    <definedName name="ppr10_L200" localSheetId="1">#REF!</definedName>
    <definedName name="ppr10_L250" localSheetId="1">#REF!</definedName>
    <definedName name="ppr10_L315" localSheetId="1">#REF!</definedName>
    <definedName name="ppr10_L355" localSheetId="1">#REF!</definedName>
    <definedName name="ppr100.20" localSheetId="1">#REF!</definedName>
    <definedName name="ppr125.20" localSheetId="1">#REF!</definedName>
    <definedName name="ppr15.20" localSheetId="1">#REF!</definedName>
    <definedName name="ppr150.20" localSheetId="1">#REF!</definedName>
    <definedName name="ppr16_110" localSheetId="1">#REF!</definedName>
    <definedName name="ppr16_15" localSheetId="1">#REF!</definedName>
    <definedName name="ppr16_160" localSheetId="1">#REF!</definedName>
    <definedName name="ppr16_20" localSheetId="1">#REF!</definedName>
    <definedName name="ppr16_200" localSheetId="1">#REF!</definedName>
    <definedName name="ppr16_25" localSheetId="1">#REF!</definedName>
    <definedName name="ppr16_250" localSheetId="1">#REF!</definedName>
    <definedName name="ppr16_315" localSheetId="1">#REF!</definedName>
    <definedName name="ppr16_32" localSheetId="1">#REF!</definedName>
    <definedName name="ppr16_355" localSheetId="1">#REF!</definedName>
    <definedName name="ppr16_40" localSheetId="1">#REF!</definedName>
    <definedName name="ppr16_50" localSheetId="1">#REF!</definedName>
    <definedName name="ppr16_63" localSheetId="1">#REF!</definedName>
    <definedName name="ppr16_75" localSheetId="1">#REF!</definedName>
    <definedName name="ppr16_90" localSheetId="1">#REF!</definedName>
    <definedName name="ppr16_f110" localSheetId="1">#REF!</definedName>
    <definedName name="ppr16_f15" localSheetId="1">#REF!</definedName>
    <definedName name="ppr16_f160" localSheetId="1">#REF!</definedName>
    <definedName name="ppr16_f20" localSheetId="1">#REF!</definedName>
    <definedName name="ppr16_f32" localSheetId="1">#REF!</definedName>
    <definedName name="ppr16_f40" localSheetId="1">#REF!</definedName>
    <definedName name="ppr16_f50" localSheetId="1">#REF!</definedName>
    <definedName name="ppr16_f63" localSheetId="1">#REF!</definedName>
    <definedName name="ppr16_f75" localSheetId="1">#REF!</definedName>
    <definedName name="ppr16_f90" localSheetId="1">#REF!</definedName>
    <definedName name="ppr16_L110" localSheetId="1">#REF!</definedName>
    <definedName name="ppr16_L15" localSheetId="1">#REF!</definedName>
    <definedName name="ppr16_L160" localSheetId="1">#REF!</definedName>
    <definedName name="ppr16_L20" localSheetId="1">#REF!</definedName>
    <definedName name="ppr16_L32" localSheetId="1">#REF!</definedName>
    <definedName name="ppr16_L40" localSheetId="1">#REF!</definedName>
    <definedName name="ppr16_L50" localSheetId="1">#REF!</definedName>
    <definedName name="ppr16_L63" localSheetId="1">#REF!</definedName>
    <definedName name="ppr16_L75" localSheetId="1">#REF!</definedName>
    <definedName name="ppr16_L90" localSheetId="1">#REF!</definedName>
    <definedName name="PPR20.110" localSheetId="1">#REF!</definedName>
    <definedName name="PPR20.160" localSheetId="1">#REF!</definedName>
    <definedName name="ppr20.20" localSheetId="1">#REF!</definedName>
    <definedName name="PPR20.25" localSheetId="1">#REF!</definedName>
    <definedName name="PPR20.32" localSheetId="1">#REF!</definedName>
    <definedName name="PPR20.40" localSheetId="1">#REF!</definedName>
    <definedName name="PPR20.50" localSheetId="1">#REF!</definedName>
    <definedName name="PPR20.63" localSheetId="1">#REF!</definedName>
    <definedName name="ppr25.20" localSheetId="1">#REF!</definedName>
    <definedName name="ppr32.20" localSheetId="1">#REF!</definedName>
    <definedName name="ppr40.20" localSheetId="1">#REF!</definedName>
    <definedName name="ppr50.20" localSheetId="1">#REF!</definedName>
    <definedName name="ppr65.20" localSheetId="1">#REF!</definedName>
    <definedName name="ppr80.20" localSheetId="1">#REF!</definedName>
    <definedName name="pprf" localSheetId="1">#REF!</definedName>
    <definedName name="pprl" localSheetId="1">#REF!</definedName>
    <definedName name="PR.300" localSheetId="1">#REF!</definedName>
    <definedName name="PRA" localSheetId="1">#REF!</definedName>
    <definedName name="PRAGASH" localSheetId="1">#REF!</definedName>
    <definedName name="PRBurden" localSheetId="1">#REF!</definedName>
    <definedName name="PRE_LAB" localSheetId="1">#REF!</definedName>
    <definedName name="PRE_MAT" localSheetId="1">#REF!</definedName>
    <definedName name="PRE_TRACED_TUBE" localSheetId="1">#REF!</definedName>
    <definedName name="precast" localSheetId="1">#REF!</definedName>
    <definedName name="prefab" localSheetId="1">#REF!</definedName>
    <definedName name="Preferred_stock_growth_fore" localSheetId="1">#REF!</definedName>
    <definedName name="PRELIMS" localSheetId="1">#REF!</definedName>
    <definedName name="PREMIER_GATE" localSheetId="1">#REF!</definedName>
    <definedName name="premix" localSheetId="1">#REF!</definedName>
    <definedName name="Preparation" localSheetId="1">#REF!</definedName>
    <definedName name="Pres" localSheetId="1">#REF!</definedName>
    <definedName name="Pretax_income_fore" localSheetId="1">#REF!</definedName>
    <definedName name="PREVIOUS" localSheetId="1">#REF!</definedName>
    <definedName name="Previous_Valuation_No" localSheetId="1">#REF!</definedName>
    <definedName name="Price_Acoust._Ceil" localSheetId="1">#REF!</definedName>
    <definedName name="Price_Block" localSheetId="1">#REF!</definedName>
    <definedName name="Price_Brick" localSheetId="1">#REF!</definedName>
    <definedName name="Price_Conc_4000" localSheetId="1">#REF!</definedName>
    <definedName name="Price_Conc_5000" localSheetId="1">#REF!</definedName>
    <definedName name="Price_Conc_6000" localSheetId="1">#REF!</definedName>
    <definedName name="Price_Form_Beam" localSheetId="1">#REF!</definedName>
    <definedName name="Price_Form_Colmn" localSheetId="1">#REF!</definedName>
    <definedName name="Price_Form_Core" localSheetId="1">#REF!</definedName>
    <definedName name="Price_Form_Slab" localSheetId="1">#REF!</definedName>
    <definedName name="Price_Form_Wall" localSheetId="1">#REF!</definedName>
    <definedName name="Price_Gyp._Ceil" localSheetId="1">#REF!</definedName>
    <definedName name="Price_Gyp.W_Both" localSheetId="1">#REF!</definedName>
    <definedName name="Price_Gyp.W_One" localSheetId="1">#REF!</definedName>
    <definedName name="Price_Incr1_Year" localSheetId="1">#REF!</definedName>
    <definedName name="Price_Incr2_Year" localSheetId="1">#REF!</definedName>
    <definedName name="Price_Incr3_Year" localSheetId="1">#REF!</definedName>
    <definedName name="Price_Increase_1" localSheetId="1">#REF!</definedName>
    <definedName name="Price_Increase_2" localSheetId="1">#REF!</definedName>
    <definedName name="Price_Increase_3" localSheetId="1">#REF!</definedName>
    <definedName name="Price_menu" localSheetId="1">#REF!</definedName>
    <definedName name="Price_Paint_Emulsn" localSheetId="1">#REF!</definedName>
    <definedName name="Price_Plaster_Ceil" localSheetId="1">#REF!</definedName>
    <definedName name="Price_Plaster_Ext" localSheetId="1">#REF!</definedName>
    <definedName name="Price_Plaster_Floor" localSheetId="1">#REF!</definedName>
    <definedName name="Price_Plaster_Wall" localSheetId="1">#REF!</definedName>
    <definedName name="Price_Rebar_High" localSheetId="1">#REF!</definedName>
    <definedName name="Price_Rebar_Mild" localSheetId="1">#REF!</definedName>
    <definedName name="Price_Stl.Door_D" localSheetId="1">#REF!</definedName>
    <definedName name="Price_Stl.Door_S" localSheetId="1">#REF!</definedName>
    <definedName name="Price_Stone_Floor" localSheetId="1">#REF!</definedName>
    <definedName name="Price_Stone_Wall" localSheetId="1">#REF!</definedName>
    <definedName name="Price_Wd.Door_D" localSheetId="1">#REF!</definedName>
    <definedName name="Price_Wd.Door_S" localSheetId="1">#REF!</definedName>
    <definedName name="Pricebook" localSheetId="1">#REF!</definedName>
    <definedName name="priced" localSheetId="1">#REF!</definedName>
    <definedName name="primalas" localSheetId="1">#REF!</definedName>
    <definedName name="primer" localSheetId="1">#REF!</definedName>
    <definedName name="prince" localSheetId="1">#REF!</definedName>
    <definedName name="prince1" localSheetId="1">#REF!</definedName>
    <definedName name="principal" localSheetId="1">#REF!</definedName>
    <definedName name="PRINT" localSheetId="1">#REF!</definedName>
    <definedName name="Print_3" localSheetId="1">#REF!</definedName>
    <definedName name="Print_a" localSheetId="1">#REF!</definedName>
    <definedName name="Print_Area_MI___0" localSheetId="1">#REF!</definedName>
    <definedName name="Print_Area_MI___4" localSheetId="1">#REF!</definedName>
    <definedName name="Print_Titles_MI___4" localSheetId="1">#REF!</definedName>
    <definedName name="Print2" localSheetId="1">#REF!</definedName>
    <definedName name="PrintLESummary" localSheetId="1">#REF!</definedName>
    <definedName name="PrintMainSummary" localSheetId="1">#REF!</definedName>
    <definedName name="PrintPPValuationSummary" localSheetId="1">#REF!</definedName>
    <definedName name="PrintProvSumAndProvQty" localSheetId="1">#REF!</definedName>
    <definedName name="PrintRange_PERCENTAGES" localSheetId="1">#REF!</definedName>
    <definedName name="PrintRange_PRODLINEDETAIL" localSheetId="1">#REF!</definedName>
    <definedName name="PrintVOSummary" localSheetId="1">#REF!</definedName>
    <definedName name="PRJ_ELBK_CST_EDITBY" localSheetId="1">#REF!</definedName>
    <definedName name="PRJ_ELBK_CST_EDITDATE" localSheetId="1">#REF!</definedName>
    <definedName name="PRJ_ELEQ_CST_EDITBY" localSheetId="1">#REF!</definedName>
    <definedName name="PRJ_ELEQ_CST_EDITDATE" localSheetId="1">#REF!</definedName>
    <definedName name="PRJ_INSTR_CST_EDITBY" localSheetId="1">#REF!</definedName>
    <definedName name="PRJ_INSTR_CST_EDITDATE" localSheetId="1">#REF!</definedName>
    <definedName name="PRN" localSheetId="1">#REF!</definedName>
    <definedName name="PRNT" localSheetId="1">#REF!</definedName>
    <definedName name="Prnt_A" localSheetId="1">#REF!</definedName>
    <definedName name="Proc_Hrs" localSheetId="1">#REF!</definedName>
    <definedName name="Proc_Rev" localSheetId="1">#REF!</definedName>
    <definedName name="ProdForm" localSheetId="1" hidden="1">#REF!</definedName>
    <definedName name="Product" localSheetId="1" hidden="1">#REF!</definedName>
    <definedName name="PROF" localSheetId="1">#REF!</definedName>
    <definedName name="prog" localSheetId="1">#REF!</definedName>
    <definedName name="project" localSheetId="1">#REF!</definedName>
    <definedName name="Project_name" localSheetId="1">#REF!</definedName>
    <definedName name="PROJECT_NAME____Capsugel_Relocation_Project___0" localSheetId="1">#REF!</definedName>
    <definedName name="ProjectMonitoringMetro" localSheetId="1" hidden="1">#REF!</definedName>
    <definedName name="PROJLOC" localSheetId="1">#REF!</definedName>
    <definedName name="PROJNAME" localSheetId="1">#REF!</definedName>
    <definedName name="Protection" localSheetId="1">#REF!</definedName>
    <definedName name="PRRaise" localSheetId="1">#REF!</definedName>
    <definedName name="PRT1ST5" localSheetId="1">#REF!</definedName>
    <definedName name="PRTBGT" localSheetId="1">#REF!</definedName>
    <definedName name="PRTFCST" localSheetId="1">#REF!</definedName>
    <definedName name="PRTYTD" localSheetId="1">#REF!</definedName>
    <definedName name="PS" localSheetId="1">#REF!</definedName>
    <definedName name="psand" localSheetId="1">#REF!</definedName>
    <definedName name="psktg" localSheetId="1">#REF!</definedName>
    <definedName name="pspec" localSheetId="1">#REF!</definedName>
    <definedName name="pstair1" localSheetId="1">#REF!</definedName>
    <definedName name="pstair2" localSheetId="1">#REF!</definedName>
    <definedName name="pstep" localSheetId="1">#REF!</definedName>
    <definedName name="pstruct" localSheetId="1">#REF!</definedName>
    <definedName name="pt" localSheetId="1">#REF!</definedName>
    <definedName name="ptension" localSheetId="1">#REF!</definedName>
    <definedName name="pudlo" localSheetId="1">#REF!</definedName>
    <definedName name="PUMP" localSheetId="1">#REF!</definedName>
    <definedName name="pupaint" localSheetId="1">#REF!</definedName>
    <definedName name="PVC.IN" localSheetId="1">#REF!</definedName>
    <definedName name="PVC.UG" localSheetId="1">#REF!</definedName>
    <definedName name="PVC_FLEXIBLE_PIPE" localSheetId="1">#REF!</definedName>
    <definedName name="PVC_PIPE" localSheetId="1">#REF!</definedName>
    <definedName name="pvcf" localSheetId="1">#REF!</definedName>
    <definedName name="pvcfmk" localSheetId="1">#REF!</definedName>
    <definedName name="pvcnosing" localSheetId="1">#REF!</definedName>
    <definedName name="pvcrose" localSheetId="1">#REF!</definedName>
    <definedName name="PVCT10110" localSheetId="1">#REF!</definedName>
    <definedName name="PVCT1032" localSheetId="1">#REF!</definedName>
    <definedName name="PVCT1050" localSheetId="1">#REF!</definedName>
    <definedName name="pvq" localSheetId="1">#REF!</definedName>
    <definedName name="pwd" localSheetId="1">#REF!</definedName>
    <definedName name="PWR_BLK_TRAY" localSheetId="1">#REF!</definedName>
    <definedName name="PYActBud" localSheetId="1">#REF!</definedName>
    <definedName name="PYActual" localSheetId="1">#REF!</definedName>
    <definedName name="PYST100" localSheetId="1">#REF!</definedName>
    <definedName name="q.per" localSheetId="1">#REF!</definedName>
    <definedName name="q_June_2005_Cross_Tab_Query" localSheetId="1">#REF!</definedName>
    <definedName name="q_May_2005_Cross_Tab_Query" localSheetId="1">#REF!</definedName>
    <definedName name="Q3Detail" localSheetId="1">#REF!</definedName>
    <definedName name="Q3YTD" localSheetId="1">#REF!</definedName>
    <definedName name="Q4Detail\" localSheetId="1">#REF!</definedName>
    <definedName name="Q4YTD" localSheetId="1">#REF!</definedName>
    <definedName name="QD" localSheetId="1">#REF!</definedName>
    <definedName name="qewrvqertb" localSheetId="1">#REF!</definedName>
    <definedName name="QF" localSheetId="1">#REF!</definedName>
    <definedName name="QGLSUMM_0102" localSheetId="1">#REF!</definedName>
    <definedName name="QGLSumm_0104" localSheetId="1">#REF!</definedName>
    <definedName name="QGLSumm_0203" localSheetId="1">#REF!</definedName>
    <definedName name="QGLSumm_0204" localSheetId="1">#REF!</definedName>
    <definedName name="QGLSumm_0204_.2" localSheetId="1">#REF!</definedName>
    <definedName name="QGLSumm_0302" localSheetId="1">#REF!</definedName>
    <definedName name="QGLSumm_0304" localSheetId="1">#REF!</definedName>
    <definedName name="QGLSumm_0404" localSheetId="1">#REF!</definedName>
    <definedName name="QGLSumm_0503" localSheetId="1">#REF!</definedName>
    <definedName name="QGLSumm_0504" localSheetId="1">#REF!</definedName>
    <definedName name="QGLSumm_0604" localSheetId="1">#REF!</definedName>
    <definedName name="QGLSumm_0703" localSheetId="1">#REF!</definedName>
    <definedName name="QGLSumm_0704" localSheetId="1">#REF!</definedName>
    <definedName name="QGLSumm_0803" localSheetId="1">#REF!</definedName>
    <definedName name="QGLSumm_0804" localSheetId="1">#REF!</definedName>
    <definedName name="QGLSumm_0903" localSheetId="1">#REF!</definedName>
    <definedName name="QGLSumm_1003" localSheetId="1">#REF!</definedName>
    <definedName name="QGLSumm_1103" localSheetId="1">#REF!</definedName>
    <definedName name="QGLSUMM0202" localSheetId="1">#REF!</definedName>
    <definedName name="QGLSumm0402" localSheetId="1">#REF!</definedName>
    <definedName name="QGLSUMM0701" localSheetId="1">#REF!</definedName>
    <definedName name="QGLSumm0702" localSheetId="1">#REF!</definedName>
    <definedName name="QGLSumm0802" localSheetId="1">#REF!</definedName>
    <definedName name="QGLSumm0902" localSheetId="1">#REF!</definedName>
    <definedName name="QGLSumm1002" localSheetId="1">#REF!</definedName>
    <definedName name="QGLSumm1102" localSheetId="1">#REF!</definedName>
    <definedName name="QGLSumm1202" localSheetId="1">#REF!</definedName>
    <definedName name="QI" localSheetId="1">#REF!</definedName>
    <definedName name="qlda" localSheetId="1">[143]!qlda</definedName>
    <definedName name="qqqq" localSheetId="1">[28]!qqqq</definedName>
    <definedName name="QQQQQQQQQQQQQQQQQQQQQQQQQQQQQQQQ" localSheetId="1">#REF!</definedName>
    <definedName name="QR" localSheetId="1">#REF!</definedName>
    <definedName name="QREWTYUIOYJHGFV" localSheetId="1">#REF!</definedName>
    <definedName name="QS" localSheetId="1">#REF!</definedName>
    <definedName name="QT" localSheetId="1">#REF!</definedName>
    <definedName name="QTR" localSheetId="1">#REF!</definedName>
    <definedName name="qtr_DSO" localSheetId="1">#REF!</definedName>
    <definedName name="Qty." localSheetId="1">#REF!</definedName>
    <definedName name="qty___0" localSheetId="1">#REF!</definedName>
    <definedName name="Qty_Ceiling" localSheetId="1">#REF!</definedName>
    <definedName name="Qty_Conc" localSheetId="1">#REF!</definedName>
    <definedName name="QTY_DISC_MV" localSheetId="1">#REF!</definedName>
    <definedName name="Qty_Door.Window" localSheetId="1">#REF!</definedName>
    <definedName name="Qty_Excavation" localSheetId="1">#REF!</definedName>
    <definedName name="Qty_Form" localSheetId="1">#REF!</definedName>
    <definedName name="Qty_Masonry" localSheetId="1">#REF!</definedName>
    <definedName name="Qty_Painting" localSheetId="1">#REF!</definedName>
    <definedName name="Qty_Plastering" localSheetId="1">#REF!</definedName>
    <definedName name="Qty_Rebar" localSheetId="1">#REF!</definedName>
    <definedName name="Qty_Stone" localSheetId="1">#REF!</definedName>
    <definedName name="Qty_Wall" localSheetId="1">#REF!</definedName>
    <definedName name="QUARTER" localSheetId="1">#REF!</definedName>
    <definedName name="quarter_1" localSheetId="1">#REF!</definedName>
    <definedName name="quarter_2" localSheetId="1">#REF!</definedName>
    <definedName name="quarter_3" localSheetId="1">#REF!</definedName>
    <definedName name="quarter_4" localSheetId="1">#REF!</definedName>
    <definedName name="quarterly_report" localSheetId="1">#REF!</definedName>
    <definedName name="QueryNov02Rev" localSheetId="1">#REF!</definedName>
    <definedName name="QUICKTECH" localSheetId="1">#REF!</definedName>
    <definedName name="qwe" localSheetId="1">#REF!</definedName>
    <definedName name="qwetrqew" localSheetId="1">#REF!</definedName>
    <definedName name="QY" localSheetId="1">#REF!</definedName>
    <definedName name="R.C.C___SUB_STRUCTURE" localSheetId="1">#REF!</definedName>
    <definedName name="R.C.C___SUPER_STRUCTURE" localSheetId="1">#REF!</definedName>
    <definedName name="R_D" localSheetId="1">#REF!</definedName>
    <definedName name="R_DATA" localSheetId="1">#REF!</definedName>
    <definedName name="raams" localSheetId="1">#REF!</definedName>
    <definedName name="rag.600" localSheetId="1">#REF!</definedName>
    <definedName name="rag.b" localSheetId="1">#REF!</definedName>
    <definedName name="railingaluminium" localSheetId="1">#REF!</definedName>
    <definedName name="railinggalvanized" localSheetId="1">#REF!</definedName>
    <definedName name="railingssteel" localSheetId="1">#REF!</definedName>
    <definedName name="railingssteelwallmounted" localSheetId="1">#REF!</definedName>
    <definedName name="railingsteel" localSheetId="1">#REF!</definedName>
    <definedName name="railingwallmounted" localSheetId="1">#REF!</definedName>
    <definedName name="raj" localSheetId="1">#REF!</definedName>
    <definedName name="RAJESH" localSheetId="1">#REF!</definedName>
    <definedName name="ram" localSheetId="1">#REF!</definedName>
    <definedName name="range1" localSheetId="1">#REF!</definedName>
    <definedName name="range11" localSheetId="1">#REF!</definedName>
    <definedName name="RANGE21" localSheetId="1">#REF!</definedName>
    <definedName name="range3" localSheetId="1">#REF!</definedName>
    <definedName name="rare" localSheetId="1">#REF!</definedName>
    <definedName name="RatAna" localSheetId="1">#REF!</definedName>
    <definedName name="Rate_type" localSheetId="1">#REF!</definedName>
    <definedName name="rate11" localSheetId="1">#REF!</definedName>
    <definedName name="RATIO" localSheetId="1">#REF!</definedName>
    <definedName name="rawl_plug" localSheetId="1">#REF!</definedName>
    <definedName name="rb" localSheetId="1" hidden="1">#REF!</definedName>
    <definedName name="RB7.4" localSheetId="1" hidden="1">#REF!</definedName>
    <definedName name="Rc_Costs" localSheetId="1">#REF!</definedName>
    <definedName name="RC_Mhrs" localSheetId="1">#REF!</definedName>
    <definedName name="RCArea" localSheetId="1" hidden="1">#REF!</definedName>
    <definedName name="rcc" localSheetId="1">#REF!</definedName>
    <definedName name="rcc_columns" localSheetId="1">#REF!</definedName>
    <definedName name="rchute1" localSheetId="1">#REF!</definedName>
    <definedName name="rchute2" localSheetId="1">#REF!</definedName>
    <definedName name="rcwbgl" localSheetId="1">#REF!</definedName>
    <definedName name="rcwbgl2" localSheetId="1">#REF!</definedName>
    <definedName name="RDX" localSheetId="1">#REF!</definedName>
    <definedName name="RE_SIZE" localSheetId="1">#REF!</definedName>
    <definedName name="ReasonForDiff" localSheetId="1">#REF!</definedName>
    <definedName name="rebarperton" localSheetId="1">#REF!</definedName>
    <definedName name="RECEPT" localSheetId="1">#REF!</definedName>
    <definedName name="recess" localSheetId="1">#REF!</definedName>
    <definedName name="record" localSheetId="1">#REF!</definedName>
    <definedName name="rect_4_415" localSheetId="1">#REF!</definedName>
    <definedName name="RED" localSheetId="1">#REF!</definedName>
    <definedName name="RefMWeGross" localSheetId="1">#REF!</definedName>
    <definedName name="RefPlant" localSheetId="1">#REF!</definedName>
    <definedName name="RefPlantBasis" localSheetId="1">#REF!</definedName>
    <definedName name="RefPlantDate" localSheetId="1">#REF!</definedName>
    <definedName name="RefPlantPPH" localSheetId="1">#REF!</definedName>
    <definedName name="REG" localSheetId="1">#REF!</definedName>
    <definedName name="REGION" localSheetId="1">#REF!</definedName>
    <definedName name="region_depts" localSheetId="1">#REF!</definedName>
    <definedName name="RegionTable" localSheetId="1">#REF!</definedName>
    <definedName name="REGIONYTD" localSheetId="1">#REF!</definedName>
    <definedName name="REGULAR_STAFF" localSheetId="1">#REF!</definedName>
    <definedName name="REGULAR_STAFF_ENTRY" localSheetId="1">#REF!</definedName>
    <definedName name="regulator" localSheetId="1">#REF!</definedName>
    <definedName name="rehh" localSheetId="1">#REF!</definedName>
    <definedName name="Reinforced_concrete" localSheetId="1">#REF!</definedName>
    <definedName name="Reinstate" localSheetId="1">#REF!</definedName>
    <definedName name="Reinstatement" localSheetId="1">#REF!</definedName>
    <definedName name="Remarks" localSheetId="1">#REF!</definedName>
    <definedName name="Remeasurement" localSheetId="1">#REF!</definedName>
    <definedName name="removalonly" localSheetId="1">#REF!</definedName>
    <definedName name="REP" localSheetId="1">#REF!</definedName>
    <definedName name="report" localSheetId="1">#REF!</definedName>
    <definedName name="ReportingHierarchy" localSheetId="1">#REF!</definedName>
    <definedName name="Request" localSheetId="1">#REF!</definedName>
    <definedName name="RES" localSheetId="1">#REF!</definedName>
    <definedName name="resal_rate" localSheetId="1">#REF!</definedName>
    <definedName name="resale_cost" localSheetId="1">#REF!</definedName>
    <definedName name="ResaleComm" localSheetId="1">'[333]Dist Controls'!#REF!</definedName>
    <definedName name="ResaleResi" localSheetId="1">#REF!</definedName>
    <definedName name="resansc" localSheetId="1">'[337]NEW PRODUCT SALES FORCE'!$C$19</definedName>
    <definedName name="resetamountline" localSheetId="1">#REF!</definedName>
    <definedName name="resetstatline" localSheetId="1">#REF!</definedName>
    <definedName name="ResiEscRate" localSheetId="1">#REF!</definedName>
    <definedName name="ResiOHOther" localSheetId="1">#REF!</definedName>
    <definedName name="Response_Cost" localSheetId="1">#REF!</definedName>
    <definedName name="ResPricing" localSheetId="1">#REF!</definedName>
    <definedName name="RESTR" localSheetId="1">#REF!</definedName>
    <definedName name="Restructuring_charges_growth_fore" localSheetId="1">#REF!</definedName>
    <definedName name="Retail" localSheetId="1">#REF!</definedName>
    <definedName name="RETAINING_WALL" localSheetId="1">#REF!</definedName>
    <definedName name="Retaining_Walls_Data" localSheetId="1">#REF!</definedName>
    <definedName name="Retention_percent1" localSheetId="1">#REF!</definedName>
    <definedName name="Retention_percent2" localSheetId="1">#REF!</definedName>
    <definedName name="Rev_No" localSheetId="1">#REF!</definedName>
    <definedName name="rev_share" localSheetId="1">#REF!</definedName>
    <definedName name="rev_share_year" localSheetId="1">#REF!</definedName>
    <definedName name="RevDate" localSheetId="1">#REF!</definedName>
    <definedName name="Revision" localSheetId="1">#REF!</definedName>
    <definedName name="revision1" localSheetId="1">#REF!</definedName>
    <definedName name="REW" localSheetId="1" hidden="1">#REF!</definedName>
    <definedName name="rfloor" localSheetId="1">#REF!</definedName>
    <definedName name="RFTGLKYHY" localSheetId="1">#REF!</definedName>
    <definedName name="RG.1" localSheetId="1">#REF!</definedName>
    <definedName name="rg.10" localSheetId="1">#REF!</definedName>
    <definedName name="RG.2" localSheetId="1">#REF!</definedName>
    <definedName name="RG.3" localSheetId="1">#REF!</definedName>
    <definedName name="RG.4" localSheetId="1">#REF!</definedName>
    <definedName name="RG.5" localSheetId="1">#REF!</definedName>
    <definedName name="rg.6" localSheetId="1">#REF!</definedName>
    <definedName name="rg.7" localSheetId="1">#REF!</definedName>
    <definedName name="rg.8" localSheetId="1">#REF!</definedName>
    <definedName name="rg.9" localSheetId="1">#REF!</definedName>
    <definedName name="RGERGRG" localSheetId="1" hidden="1">#REF!</definedName>
    <definedName name="RHS" localSheetId="1">#REF!</definedName>
    <definedName name="ridge.t" localSheetId="1">#REF!</definedName>
    <definedName name="rinolclear" localSheetId="1">#REF!</definedName>
    <definedName name="rinolcr1" localSheetId="1">#REF!</definedName>
    <definedName name="rinolcr2" localSheetId="1">#REF!</definedName>
    <definedName name="rinolcr3" localSheetId="1">#REF!</definedName>
    <definedName name="rinolep" localSheetId="1">#REF!</definedName>
    <definedName name="rinolepoxy" localSheetId="1">#REF!</definedName>
    <definedName name="rinolpu700" localSheetId="1">#REF!</definedName>
    <definedName name="rinolstd" localSheetId="1">#REF!</definedName>
    <definedName name="riser" localSheetId="1">#REF!</definedName>
    <definedName name="Riser110" localSheetId="1">#REF!</definedName>
    <definedName name="Riser32" localSheetId="1">#REF!</definedName>
    <definedName name="risk" localSheetId="1">#REF!</definedName>
    <definedName name="riverpebble" localSheetId="1">#REF!</definedName>
    <definedName name="RM" localSheetId="1">#REF!</definedName>
    <definedName name="RMB" localSheetId="1">#REF!</definedName>
    <definedName name="rmkpimp" localSheetId="1">#REF!</definedName>
    <definedName name="rmkploc" localSheetId="1">#REF!</definedName>
    <definedName name="RNAME" localSheetId="1">#REF!</definedName>
    <definedName name="RND" localSheetId="1">#REF!</definedName>
    <definedName name="RnD_expense_fore" localSheetId="1">#REF!</definedName>
    <definedName name="RnD_expense_growth_fore" localSheetId="1">#REF!</definedName>
    <definedName name="RnD_expenses_fore" localSheetId="1">#REF!</definedName>
    <definedName name="Road" localSheetId="1">#REF!</definedName>
    <definedName name="Road_Diversion" localSheetId="1">#REF!</definedName>
    <definedName name="Roads" localSheetId="1">#REF!</definedName>
    <definedName name="ROADWAY_FIXT" localSheetId="1">#REF!</definedName>
    <definedName name="Room_No." localSheetId="1">#REF!</definedName>
    <definedName name="Room_Reference" localSheetId="1">#REF!</definedName>
    <definedName name="ROUND" localSheetId="1">#REF!</definedName>
    <definedName name="Round_Column_Data" localSheetId="1">#REF!</definedName>
    <definedName name="ROUND_COLUMNS" localSheetId="1">#REF!</definedName>
    <definedName name="ROW" localSheetId="1">#REF!</definedName>
    <definedName name="rowref" localSheetId="1">#REF!</definedName>
    <definedName name="RowRIFRollL" localSheetId="1">[333]Forecast!#REF!</definedName>
    <definedName name="RowRIFRollN" localSheetId="1">[333]Forecast!#REF!</definedName>
    <definedName name="RowRIFRollO" localSheetId="1">[333]Forecast!#REF!</definedName>
    <definedName name="RowRIFRollS" localSheetId="1">[333]Forecast!#REF!</definedName>
    <definedName name="RP" localSheetId="1">#REF!</definedName>
    <definedName name="RPI54.1" localSheetId="1">#REF!</definedName>
    <definedName name="Rpt_CurrYr" localSheetId="1">#REF!</definedName>
    <definedName name="rr" localSheetId="1" hidden="1">#REF!</definedName>
    <definedName name="RRHHH" localSheetId="1">#REF!</definedName>
    <definedName name="rrqrer" localSheetId="1">[28]!rrqrer</definedName>
    <definedName name="rrrr" localSheetId="1">#REF!</definedName>
    <definedName name="rrwre" localSheetId="1">#REF!</definedName>
    <definedName name="rshutter1" localSheetId="1">#REF!</definedName>
    <definedName name="rshutter2" localSheetId="1">#REF!</definedName>
    <definedName name="rshutter3" localSheetId="1">#REF!</definedName>
    <definedName name="rshutter4" localSheetId="1">#REF!</definedName>
    <definedName name="rshutter5" localSheetId="1">#REF!</definedName>
    <definedName name="rshutter6" localSheetId="1">#REF!</definedName>
    <definedName name="rsktg" localSheetId="1">#REF!</definedName>
    <definedName name="rtr" localSheetId="1">'[333]Bill 5 - Carpark'!#REF!</definedName>
    <definedName name="rtrg" localSheetId="1">#REF!</definedName>
    <definedName name="rtrtrtrtrtrtrtrtrtrtrtrt" localSheetId="1">#REF!</definedName>
    <definedName name="rub" localSheetId="1">#REF!</definedName>
    <definedName name="rubberwall" localSheetId="1">#REF!</definedName>
    <definedName name="ruy" localSheetId="1">#REF!</definedName>
    <definedName name="rw" localSheetId="1">#REF!</definedName>
    <definedName name="rwatt" localSheetId="1">#REF!</definedName>
    <definedName name="rwdp" localSheetId="1">#REF!</definedName>
    <definedName name="rwmf" localSheetId="1">#REF!</definedName>
    <definedName name="S.L.WALL" localSheetId="1">#REF!</definedName>
    <definedName name="s.s.5" localSheetId="1">#REF!</definedName>
    <definedName name="s.s.5_4" localSheetId="1">#REF!</definedName>
    <definedName name="s.s.5_5" localSheetId="1">#REF!</definedName>
    <definedName name="s.s.75" localSheetId="1">#REF!</definedName>
    <definedName name="s.s.75_4" localSheetId="1">#REF!</definedName>
    <definedName name="s.s.75_5" localSheetId="1">#REF!</definedName>
    <definedName name="S.S.WALL" localSheetId="1">#REF!</definedName>
    <definedName name="s.s1" localSheetId="1">#REF!</definedName>
    <definedName name="s.s1.5" localSheetId="1">#REF!</definedName>
    <definedName name="s.s1.5_4" localSheetId="1">#REF!</definedName>
    <definedName name="s.s1.5_5" localSheetId="1">#REF!</definedName>
    <definedName name="s.s1_4" localSheetId="1">#REF!</definedName>
    <definedName name="s.s1_5" localSheetId="1">#REF!</definedName>
    <definedName name="s.s2" localSheetId="1">#REF!</definedName>
    <definedName name="s.s2.5" localSheetId="1">#REF!</definedName>
    <definedName name="s.s2.5_4" localSheetId="1">#REF!</definedName>
    <definedName name="s.s2.5_5" localSheetId="1">#REF!</definedName>
    <definedName name="s.s2_4" localSheetId="1">#REF!</definedName>
    <definedName name="s.s2_5" localSheetId="1">#REF!</definedName>
    <definedName name="s.s3" localSheetId="1">#REF!</definedName>
    <definedName name="s.s3_4" localSheetId="1">#REF!</definedName>
    <definedName name="s.s3_5" localSheetId="1">#REF!</definedName>
    <definedName name="s.s4" localSheetId="1">#REF!</definedName>
    <definedName name="s.s4_4" localSheetId="1">#REF!</definedName>
    <definedName name="s.s4_5" localSheetId="1">#REF!</definedName>
    <definedName name="s.s6" localSheetId="1">#REF!</definedName>
    <definedName name="s.s6_4" localSheetId="1">#REF!</definedName>
    <definedName name="s.s6_5" localSheetId="1">#REF!</definedName>
    <definedName name="s___0" localSheetId="1">#REF!</definedName>
    <definedName name="S_N" localSheetId="1">#REF!</definedName>
    <definedName name="S_NO" localSheetId="1">#REF!</definedName>
    <definedName name="S_Strobr" localSheetId="1">#REF!</definedName>
    <definedName name="S0" localSheetId="1">#REF!</definedName>
    <definedName name="S1sbm" localSheetId="1">#REF!</definedName>
    <definedName name="S2Sbm" localSheetId="1">#REF!</definedName>
    <definedName name="S304L_Sheet_cost" localSheetId="1">#REF!</definedName>
    <definedName name="S3Sbm" localSheetId="1">#REF!</definedName>
    <definedName name="S4Sbm" localSheetId="1">#REF!</definedName>
    <definedName name="SA.1" localSheetId="1">#REF!</definedName>
    <definedName name="SA.2" localSheetId="1">#REF!</definedName>
    <definedName name="SA.3" localSheetId="1">#REF!</definedName>
    <definedName name="SA.4" localSheetId="1">#REF!</definedName>
    <definedName name="SA.5" localSheetId="1">#REF!</definedName>
    <definedName name="SAD" localSheetId="1">#REF!</definedName>
    <definedName name="safdasg" localSheetId="1">#REF!</definedName>
    <definedName name="sagv" localSheetId="1">#REF!</definedName>
    <definedName name="Sal.Escal_Korean" localSheetId="1">#REF!</definedName>
    <definedName name="Sal.Escal_Local.Reg" localSheetId="1">#REF!</definedName>
    <definedName name="Sal.Escal_Third.N" localSheetId="1">#REF!</definedName>
    <definedName name="Salary_Korean" localSheetId="1">#REF!</definedName>
    <definedName name="Salary_Local.Reg" localSheetId="1">#REF!</definedName>
    <definedName name="Salary_Third.N" localSheetId="1">#REF!</definedName>
    <definedName name="Sales_growth_avg" localSheetId="1">#REF!</definedName>
    <definedName name="SalesCommC" localSheetId="1">'[333]Dist Controls'!#REF!</definedName>
    <definedName name="salesCommN" localSheetId="1">'[333]Dist Controls'!#REF!</definedName>
    <definedName name="SalesCommR" localSheetId="1">'[333]Dist Controls'!#REF!</definedName>
    <definedName name="SalesCommS" localSheetId="1">'[333]Dist Controls'!#REF!</definedName>
    <definedName name="SAM" localSheetId="1">#REF!</definedName>
    <definedName name="samp" localSheetId="1">#REF!</definedName>
    <definedName name="sand.p" localSheetId="1">#REF!</definedName>
    <definedName name="sand_4" localSheetId="1">#REF!</definedName>
    <definedName name="sand_5" localSheetId="1">#REF!</definedName>
    <definedName name="sandfill" localSheetId="1">#REF!</definedName>
    <definedName name="SAPA" localSheetId="1">#REF!</definedName>
    <definedName name="SAREA" localSheetId="1">#REF!</definedName>
    <definedName name="sasgv" localSheetId="1">#REF!</definedName>
    <definedName name="SAVE" localSheetId="1">#REF!</definedName>
    <definedName name="sb1rref" localSheetId="1">#REF!</definedName>
    <definedName name="SBGrowth" localSheetId="1">#REF!</definedName>
    <definedName name="SBOSMgn" localSheetId="1">#REF!</definedName>
    <definedName name="sbsi" localSheetId="1">#REF!</definedName>
    <definedName name="sc" localSheetId="1">[28]!sc</definedName>
    <definedName name="Scenario_BS_Input" localSheetId="1">#REF!</definedName>
    <definedName name="Scenario_BS_Out" localSheetId="1">#REF!</definedName>
    <definedName name="Scenario_BS_Results" localSheetId="1">#REF!</definedName>
    <definedName name="Scenario_CF_Out" localSheetId="1">#REF!</definedName>
    <definedName name="Scenario_CFS_Out" localSheetId="1">#REF!</definedName>
    <definedName name="Scenario_CurSel" localSheetId="1">#REF!</definedName>
    <definedName name="Scenario_FY05Bridge_Input" localSheetId="1">#REF!</definedName>
    <definedName name="Scenario_History" localSheetId="1">#REF!</definedName>
    <definedName name="Scenario_IS_Input" localSheetId="1">#REF!</definedName>
    <definedName name="Scenario_IS_Out" localSheetId="1">#REF!</definedName>
    <definedName name="Scenario_IS_Results" localSheetId="1">#REF!</definedName>
    <definedName name="Scenario_ISS_Out" localSheetId="1">#REF!</definedName>
    <definedName name="Scenario_MemoCFA_Input" localSheetId="1">#REF!</definedName>
    <definedName name="scfsser" localSheetId="1">[28]!scfsser</definedName>
    <definedName name="Sch_VE" localSheetId="1">#REF!</definedName>
    <definedName name="Schindler" localSheetId="1">#REF!</definedName>
    <definedName name="schoolbldg." localSheetId="1">#REF!</definedName>
    <definedName name="schools" localSheetId="1">#REF!</definedName>
    <definedName name="SCLAD0.4" localSheetId="1">#REF!</definedName>
    <definedName name="scoping" localSheetId="1">#REF!</definedName>
    <definedName name="scott" localSheetId="1">[28]!scott</definedName>
    <definedName name="Screed_Flooring" localSheetId="1">#REF!</definedName>
    <definedName name="screw12.b" localSheetId="1">#REF!</definedName>
    <definedName name="screw20.b" localSheetId="1">#REF!</definedName>
    <definedName name="screw37.b" localSheetId="1">#REF!</definedName>
    <definedName name="scupper2" localSheetId="1">#REF!</definedName>
    <definedName name="scurtain" localSheetId="1">#REF!</definedName>
    <definedName name="SCURVE" localSheetId="1" hidden="1">#REF!</definedName>
    <definedName name="sdacce" localSheetId="1">#REF!</definedName>
    <definedName name="sdahu" localSheetId="1">#REF!</definedName>
    <definedName name="sdahuh" localSheetId="1">#REF!</definedName>
    <definedName name="sdahuv" localSheetId="1">#REF!</definedName>
    <definedName name="sdasdsa" localSheetId="1">[28]!sdasdsa</definedName>
    <definedName name="sdcndwp" localSheetId="1">#REF!</definedName>
    <definedName name="sddgg" localSheetId="1">#REF!</definedName>
    <definedName name="sddig" localSheetId="1">#REF!</definedName>
    <definedName name="SDDS" localSheetId="1" hidden="1">#REF!</definedName>
    <definedName name="sdFCU" localSheetId="1">#REF!</definedName>
    <definedName name="sdffd" localSheetId="1">#REF!</definedName>
    <definedName name="sdffhsh" localSheetId="1">#REF!</definedName>
    <definedName name="sdfg" localSheetId="1">#REF!</definedName>
    <definedName name="sdfld" localSheetId="1">#REF!</definedName>
    <definedName name="sdfr" localSheetId="1">#REF!</definedName>
    <definedName name="sdfrs" localSheetId="1">#REF!</definedName>
    <definedName name="sdgg" localSheetId="1">[28]!sdgg</definedName>
    <definedName name="sdhpi" localSheetId="1">#REF!</definedName>
    <definedName name="SDi" localSheetId="1">#REF!</definedName>
    <definedName name="sdicv" localSheetId="1">#REF!</definedName>
    <definedName name="sdinsu" localSheetId="1">#REF!</definedName>
    <definedName name="sdlbg" localSheetId="1">#REF!</definedName>
    <definedName name="SDM" localSheetId="1">#REF!</definedName>
    <definedName name="sdmcv" localSheetId="1">#REF!</definedName>
    <definedName name="sdofcv" localSheetId="1">#REF!</definedName>
    <definedName name="sdpcp" localSheetId="1">#REF!</definedName>
    <definedName name="sdpe" localSheetId="1">#REF!</definedName>
    <definedName name="sdpg" localSheetId="1">#REF!</definedName>
    <definedName name="sdpid" localSheetId="1">#REF!</definedName>
    <definedName name="sdppr10" localSheetId="1">#REF!</definedName>
    <definedName name="sdppr20" localSheetId="1">#REF!</definedName>
    <definedName name="sdr" localSheetId="1">#REF!</definedName>
    <definedName name="SDRD" localSheetId="1">#REF!</definedName>
    <definedName name="sdsads" localSheetId="1" hidden="1">#REF!</definedName>
    <definedName name="SDSP" localSheetId="1">#REF!</definedName>
    <definedName name="sdspd" localSheetId="1">#REF!</definedName>
    <definedName name="sdvs" localSheetId="1">#REF!</definedName>
    <definedName name="sdvsdv" localSheetId="1" hidden="1">#REF!</definedName>
    <definedName name="sealant" localSheetId="1">#REF!</definedName>
    <definedName name="seat.cover" localSheetId="1">#REF!</definedName>
    <definedName name="SEAVC" localSheetId="1">#REF!</definedName>
    <definedName name="SectA" localSheetId="1">Arch-[32]Master01!$J$2:$J$65536</definedName>
    <definedName name="SectB" localSheetId="1">Arch-[32]Master01!$K$2:$K$65536</definedName>
    <definedName name="SectC" localSheetId="1">Arch-[32]Master01!$L$2:$L$65536</definedName>
    <definedName name="SectD" localSheetId="1">Arch-[32]Master01!$M$2:$M$65536</definedName>
    <definedName name="SectE" localSheetId="1">Arch-[32]Master01!$N$2:$N$65536</definedName>
    <definedName name="SectF" localSheetId="1">Arch-[32]Master01!$O$2:$O$65536</definedName>
    <definedName name="SectG" localSheetId="1">Arch-[32]Master01!$P$2:$P$65536</definedName>
    <definedName name="SECTION" localSheetId="1">#REF!</definedName>
    <definedName name="see" localSheetId="1">#REF!</definedName>
    <definedName name="Seed_Money_FY2002_Qry" localSheetId="1">#REF!</definedName>
    <definedName name="SegCharge" localSheetId="1">#REF!</definedName>
    <definedName name="Segment1_income_fore" localSheetId="1">#REF!</definedName>
    <definedName name="Segment1_income_growth_fore" localSheetId="1">#REF!</definedName>
    <definedName name="Segment2_income_fore" localSheetId="1">#REF!</definedName>
    <definedName name="Segment2_income_growth_fore" localSheetId="1">#REF!</definedName>
    <definedName name="sell" localSheetId="1">#REF!</definedName>
    <definedName name="SELL_NET" localSheetId="1">#REF!</definedName>
    <definedName name="separationlayer" localSheetId="1">#REF!</definedName>
    <definedName name="SEPCONC" localSheetId="1">#REF!</definedName>
    <definedName name="Serendra" localSheetId="1" hidden="1">#REF!</definedName>
    <definedName name="sertyiuoihyjgvfd" localSheetId="1">#REF!</definedName>
    <definedName name="serv" localSheetId="1">#REF!</definedName>
    <definedName name="server" localSheetId="1">#REF!</definedName>
    <definedName name="Setflag" localSheetId="1">#REF!</definedName>
    <definedName name="SettingOut" localSheetId="1">#REF!</definedName>
    <definedName name="SettingOut_Protection" localSheetId="1">#REF!</definedName>
    <definedName name="Sewerage_system" localSheetId="1">#REF!</definedName>
    <definedName name="sfasf" localSheetId="1" hidden="1">#REF!</definedName>
    <definedName name="sfbjdf" localSheetId="1" hidden="1">#REF!</definedName>
    <definedName name="SFC" localSheetId="1">#REF!</definedName>
    <definedName name="SFFSFSADADA" localSheetId="1">#REF!</definedName>
    <definedName name="sfmk" localSheetId="1">#REF!</definedName>
    <definedName name="sfr" localSheetId="1">#REF!</definedName>
    <definedName name="sfrs" localSheetId="1">#REF!</definedName>
    <definedName name="sfsd" localSheetId="1">#REF!</definedName>
    <definedName name="sFSDFDS" localSheetId="1">[28]!sFSDFDS</definedName>
    <definedName name="SFSF" localSheetId="1">#REF!</definedName>
    <definedName name="sft" localSheetId="1" hidden="1">#REF!</definedName>
    <definedName name="sfwqg" localSheetId="1">#REF!</definedName>
    <definedName name="SG_MGMT" localSheetId="1">#REF!</definedName>
    <definedName name="SG_v3" localSheetId="1">#REF!</definedName>
    <definedName name="SGA_fore" localSheetId="1">#REF!</definedName>
    <definedName name="SGA_growth_avg" localSheetId="1">#REF!</definedName>
    <definedName name="SGA_growth_fore" localSheetId="1">#REF!</definedName>
    <definedName name="SGA_margin_fore" localSheetId="1">#REF!</definedName>
    <definedName name="sgggdgs1242" localSheetId="1" hidden="1">#REF!</definedName>
    <definedName name="SGMGMT" localSheetId="1">#REF!</definedName>
    <definedName name="SGTFSS2" localSheetId="1">#REF!</definedName>
    <definedName name="shade" localSheetId="1">#REF!</definedName>
    <definedName name="shapecode" localSheetId="1">#REF!</definedName>
    <definedName name="shapetable" localSheetId="1">#REF!</definedName>
    <definedName name="shapetofun" localSheetId="1">#REF!</definedName>
    <definedName name="Shares_fore" localSheetId="1">#REF!</definedName>
    <definedName name="Shares_growth_fore" localSheetId="1">#REF!</definedName>
    <definedName name="SHASHIKA" localSheetId="1">#REF!</definedName>
    <definedName name="shear1" localSheetId="1">#REF!</definedName>
    <definedName name="shear2" localSheetId="1">#REF!</definedName>
    <definedName name="shear3" localSheetId="1">#REF!</definedName>
    <definedName name="shear4" localSheetId="1">#REF!</definedName>
    <definedName name="shear5" localSheetId="1">#REF!</definedName>
    <definedName name="Sheduled_new_paymentsw" localSheetId="1">#REF!</definedName>
    <definedName name="Sheet" localSheetId="1" hidden="1">#REF!</definedName>
    <definedName name="Sheet_Pile" localSheetId="1">#REF!</definedName>
    <definedName name="sheet1" localSheetId="1">#REF!</definedName>
    <definedName name="sheete" localSheetId="1">#REF!</definedName>
    <definedName name="sheetformat" localSheetId="1">#REF!</definedName>
    <definedName name="SHIN" localSheetId="1">#REF!</definedName>
    <definedName name="SHINO" localSheetId="1">#REF!</definedName>
    <definedName name="sht" localSheetId="1" hidden="1">#REF!</definedName>
    <definedName name="shut_reqt" localSheetId="1">#REF!</definedName>
    <definedName name="shutter" localSheetId="1">#REF!</definedName>
    <definedName name="shuttering" localSheetId="1">#REF!</definedName>
    <definedName name="siac1" localSheetId="1">#REF!</definedName>
    <definedName name="siac2" localSheetId="1">#REF!</definedName>
    <definedName name="siac3" localSheetId="1">#REF!</definedName>
    <definedName name="siac4" localSheetId="1">#REF!</definedName>
    <definedName name="siac5" localSheetId="1">#REF!</definedName>
    <definedName name="Sidewalk_Data" localSheetId="1">#REF!</definedName>
    <definedName name="SIDEWALKS" localSheetId="1">#REF!</definedName>
    <definedName name="sika" localSheetId="1">#REF!</definedName>
    <definedName name="silexcolor" localSheetId="1">#REF!</definedName>
    <definedName name="silexprimer" localSheetId="1">#REF!</definedName>
    <definedName name="silica" localSheetId="1">#REF!</definedName>
    <definedName name="singD" localSheetId="1">#REF!</definedName>
    <definedName name="sink.l" localSheetId="1">#REF!</definedName>
    <definedName name="sink.steel" localSheetId="1">#REF!</definedName>
    <definedName name="Site_clearance" localSheetId="1">#REF!</definedName>
    <definedName name="SiteArea" localSheetId="1">#REF!</definedName>
    <definedName name="SiteexRatio" localSheetId="1">#REF!</definedName>
    <definedName name="SIZE_A" localSheetId="1">#REF!</definedName>
    <definedName name="SIZEC" localSheetId="1">#REF!</definedName>
    <definedName name="SizeH" localSheetId="1">#REF!</definedName>
    <definedName name="SizeL" localSheetId="1">#REF!</definedName>
    <definedName name="SizeW" localSheetId="1">#REF!</definedName>
    <definedName name="SK.1" localSheetId="1">#REF!</definedName>
    <definedName name="SK.2" localSheetId="1">#REF!</definedName>
    <definedName name="skerb" localSheetId="1">#REF!</definedName>
    <definedName name="skimcoatwithpaint" localSheetId="1">#REF!</definedName>
    <definedName name="skiml" localSheetId="1">#REF!</definedName>
    <definedName name="Skirting__B" localSheetId="1">#REF!</definedName>
    <definedName name="sktg" localSheetId="1">#REF!</definedName>
    <definedName name="SLAB_LEAVE_OUT" localSheetId="1">#REF!</definedName>
    <definedName name="Slab_Leave_Out_Data" localSheetId="1">#REF!</definedName>
    <definedName name="SLAB_ON_DECK" localSheetId="1">#REF!</definedName>
    <definedName name="Slab_on_Deck_Data" localSheetId="1">#REF!</definedName>
    <definedName name="SLAB_ON_GRADE" localSheetId="1">#REF!</definedName>
    <definedName name="Slab_on_Grade_Data" localSheetId="1">#REF!</definedName>
    <definedName name="SLAB1" localSheetId="1">#REF!</definedName>
    <definedName name="slate1" localSheetId="1">#REF!</definedName>
    <definedName name="slate2" localSheetId="1">#REF!</definedName>
    <definedName name="Sleeve_Details_Master_Plan_updated_Sheet1_List" localSheetId="1">#REF!</definedName>
    <definedName name="slidehide1" localSheetId="1">#REF!</definedName>
    <definedName name="slidehide2" localSheetId="1">#REF!</definedName>
    <definedName name="SLIP_RD_SIGNAGE" localSheetId="1">#REF!</definedName>
    <definedName name="Slist" localSheetId="1">#REF!</definedName>
    <definedName name="SM_Tot" localSheetId="1">#REF!</definedName>
    <definedName name="Small" localSheetId="1">#REF!</definedName>
    <definedName name="snd" localSheetId="1">#REF!</definedName>
    <definedName name="snow" localSheetId="1">#REF!</definedName>
    <definedName name="sob" localSheetId="1">#REF!</definedName>
    <definedName name="socket15" localSheetId="1">#REF!</definedName>
    <definedName name="socket5" localSheetId="1">#REF!</definedName>
    <definedName name="soffit150" localSheetId="1">#REF!</definedName>
    <definedName name="soffit200" localSheetId="1">#REF!</definedName>
    <definedName name="soffit300" localSheetId="1">#REF!</definedName>
    <definedName name="soffit75" localSheetId="1">#REF!</definedName>
    <definedName name="SOL" localSheetId="1">#REF!</definedName>
    <definedName name="sol.ct" localSheetId="1">#REF!</definedName>
    <definedName name="sold" localSheetId="1">#REF!</definedName>
    <definedName name="sop" localSheetId="1">#REF!</definedName>
    <definedName name="Sounder_strobei" localSheetId="1">#REF!</definedName>
    <definedName name="Sounderi" localSheetId="1">#REF!</definedName>
    <definedName name="Sounderr" localSheetId="1">#REF!</definedName>
    <definedName name="sp.sk" localSheetId="1">#REF!</definedName>
    <definedName name="spacing" localSheetId="1">#REF!</definedName>
    <definedName name="spacingL" localSheetId="1">#REF!</definedName>
    <definedName name="SPARE" localSheetId="1">#REF!</definedName>
    <definedName name="SpBarge" localSheetId="1">#REF!</definedName>
    <definedName name="SPD" localSheetId="1">#REF!</definedName>
    <definedName name="SPEC_1" localSheetId="1">#REF!</definedName>
    <definedName name="SPEC_10" localSheetId="1">#REF!</definedName>
    <definedName name="SPEC_11" localSheetId="1">#REF!</definedName>
    <definedName name="SPEC_12" localSheetId="1">#REF!</definedName>
    <definedName name="SPEC_13" localSheetId="1">#REF!</definedName>
    <definedName name="SPEC_14" localSheetId="1">#REF!</definedName>
    <definedName name="SPEC_15" localSheetId="1">#REF!</definedName>
    <definedName name="SPEC_16" localSheetId="1">#REF!</definedName>
    <definedName name="SPEC_17" localSheetId="1">#REF!</definedName>
    <definedName name="SPEC_18" localSheetId="1">#REF!</definedName>
    <definedName name="SPEC_19" localSheetId="1">#REF!</definedName>
    <definedName name="SPEC_2" localSheetId="1">#REF!</definedName>
    <definedName name="SPEC_20" localSheetId="1">#REF!</definedName>
    <definedName name="SPEC_21" localSheetId="1">#REF!</definedName>
    <definedName name="SPEC_22" localSheetId="1">#REF!</definedName>
    <definedName name="SPEC_23" localSheetId="1">#REF!</definedName>
    <definedName name="SPEC_24" localSheetId="1">#REF!</definedName>
    <definedName name="SPEC_25" localSheetId="1">#REF!</definedName>
    <definedName name="SPEC_3" localSheetId="1">#REF!</definedName>
    <definedName name="SPEC_4" localSheetId="1">#REF!</definedName>
    <definedName name="SPEC_5" localSheetId="1">#REF!</definedName>
    <definedName name="SPEC_6" localSheetId="1">#REF!</definedName>
    <definedName name="SPEC_7" localSheetId="1">#REF!</definedName>
    <definedName name="SPEC_8" localSheetId="1">#REF!</definedName>
    <definedName name="SPEC_9" localSheetId="1">#REF!</definedName>
    <definedName name="SpecialPrice" localSheetId="1" hidden="1">#REF!</definedName>
    <definedName name="Spend" localSheetId="1">[28]!Spend</definedName>
    <definedName name="spi.100" localSheetId="1">#REF!</definedName>
    <definedName name="SPI.125" localSheetId="1">#REF!</definedName>
    <definedName name="spi.15" localSheetId="1">#REF!</definedName>
    <definedName name="SPI.150" localSheetId="1">#REF!</definedName>
    <definedName name="spi.160" localSheetId="1">#REF!</definedName>
    <definedName name="spi.20" localSheetId="1">#REF!</definedName>
    <definedName name="spi.200" localSheetId="1">#REF!</definedName>
    <definedName name="spi.25" localSheetId="1">#REF!</definedName>
    <definedName name="spi.250" localSheetId="1">#REF!</definedName>
    <definedName name="spi.315" localSheetId="1">#REF!</definedName>
    <definedName name="spi.32" localSheetId="1">#REF!</definedName>
    <definedName name="spi.355" localSheetId="1">#REF!</definedName>
    <definedName name="spi.40" localSheetId="1">#REF!</definedName>
    <definedName name="spi.50" localSheetId="1">#REF!</definedName>
    <definedName name="spi.65" localSheetId="1">#REF!</definedName>
    <definedName name="spi.80" localSheetId="1">#REF!</definedName>
    <definedName name="spiralstair" localSheetId="1">#REF!</definedName>
    <definedName name="SPLIT" localSheetId="1">#REF!</definedName>
    <definedName name="sports" localSheetId="1">#REF!</definedName>
    <definedName name="spreader" localSheetId="1">#REF!</definedName>
    <definedName name="spur" localSheetId="1">#REF!</definedName>
    <definedName name="sq.pan.m" localSheetId="1">#REF!</definedName>
    <definedName name="squarepile300" localSheetId="1">#REF!</definedName>
    <definedName name="srf" localSheetId="1">#REF!</definedName>
    <definedName name="SRL" localSheetId="1">#REF!</definedName>
    <definedName name="SRM" localSheetId="1">#REF!</definedName>
    <definedName name="SRX" localSheetId="1">#REF!</definedName>
    <definedName name="SS.1" localSheetId="1">#REF!</definedName>
    <definedName name="SS.2" localSheetId="1">#REF!</definedName>
    <definedName name="SS_density" localSheetId="1">#REF!</definedName>
    <definedName name="ss0.5" localSheetId="1">#REF!</definedName>
    <definedName name="SS0801D" localSheetId="1">#REF!</definedName>
    <definedName name="SS0801L" localSheetId="1">#REF!</definedName>
    <definedName name="SS0801Y" localSheetId="1">#REF!</definedName>
    <definedName name="SS1001D" localSheetId="1">#REF!</definedName>
    <definedName name="SS1001L" localSheetId="1">#REF!</definedName>
    <definedName name="SS1001Y" localSheetId="1">#REF!</definedName>
    <definedName name="sscupper" localSheetId="1">#REF!</definedName>
    <definedName name="ssd" localSheetId="1">[331]Factors!$G$23</definedName>
    <definedName name="SSD_2" localSheetId="1">#REF!</definedName>
    <definedName name="Ssec1" localSheetId="1">#REF!</definedName>
    <definedName name="Ssec2" localSheetId="1">#REF!</definedName>
    <definedName name="Ssec3" localSheetId="1">#REF!</definedName>
    <definedName name="Ssec4" localSheetId="1">#REF!</definedName>
    <definedName name="Ssec5" localSheetId="1">#REF!</definedName>
    <definedName name="Ssec6" localSheetId="1">#REF!</definedName>
    <definedName name="ssection1" localSheetId="1">#REF!</definedName>
    <definedName name="ssection2" localSheetId="1">#REF!</definedName>
    <definedName name="ssf" localSheetId="1">#REF!</definedName>
    <definedName name="ssktg" localSheetId="1">#REF!</definedName>
    <definedName name="sspaint" localSheetId="1">#REF!</definedName>
    <definedName name="sspanel" localSheetId="1">#REF!</definedName>
    <definedName name="sss0.5" localSheetId="1">#REF!</definedName>
    <definedName name="sssh" localSheetId="1">Arch-[32]Master01!$K$2:$K$65536</definedName>
    <definedName name="ｓｓｓｓｓｆ" localSheetId="1">Arch-[32]Master01!$N$2:$N$65536</definedName>
    <definedName name="ssssssssssssssssss" localSheetId="1">[28]!ssssssssssssssssss</definedName>
    <definedName name="ssssssssssssssssssssssssssssssssssss" localSheetId="1">#REF!</definedName>
    <definedName name="ssteel" localSheetId="1">#REF!</definedName>
    <definedName name="sstile" localSheetId="1">#REF!</definedName>
    <definedName name="sstype3drop" localSheetId="1">#REF!</definedName>
    <definedName name="SSTYPE3DROP1" localSheetId="1">#REF!</definedName>
    <definedName name="sstype3slab" localSheetId="1">#REF!</definedName>
    <definedName name="SSTYPESLAB1" localSheetId="1">#REF!</definedName>
    <definedName name="ST.300" localSheetId="1">#REF!</definedName>
    <definedName name="ST_debt_growth_fore" localSheetId="1">#REF!</definedName>
    <definedName name="sta" localSheetId="1">#REF!</definedName>
    <definedName name="stac" localSheetId="1">#REF!</definedName>
    <definedName name="staff" localSheetId="1">#REF!</definedName>
    <definedName name="stage" localSheetId="1">#REF!</definedName>
    <definedName name="stair1" localSheetId="1">#REF!</definedName>
    <definedName name="stair2" localSheetId="1">#REF!</definedName>
    <definedName name="stair3" localSheetId="1">#REF!</definedName>
    <definedName name="stair4" localSheetId="1">#REF!</definedName>
    <definedName name="Staircase2" localSheetId="1">#REF!</definedName>
    <definedName name="stairriserform" localSheetId="1">#REF!</definedName>
    <definedName name="stairsidingform" localSheetId="1">#REF!</definedName>
    <definedName name="START2" localSheetId="1">#REF!</definedName>
    <definedName name="State" localSheetId="1">#REF!</definedName>
    <definedName name="Statement" localSheetId="1">#REF!</definedName>
    <definedName name="Station_drainage" localSheetId="1">#REF!</definedName>
    <definedName name="Station_Fitout" localSheetId="1">#REF!</definedName>
    <definedName name="steam_trap" localSheetId="1">#REF!</definedName>
    <definedName name="stee" localSheetId="1">#REF!</definedName>
    <definedName name="STEEL_CITY" localSheetId="1">#REF!</definedName>
    <definedName name="STEEL_ESC" localSheetId="1">#REF!</definedName>
    <definedName name="STEEL_OLD_CITY" localSheetId="1">#REF!</definedName>
    <definedName name="STEEL_OLD_ESC" localSheetId="1">#REF!</definedName>
    <definedName name="STEEL_OLD_PROD" localSheetId="1">#REF!</definedName>
    <definedName name="STEEL_OLD_WAGE" localSheetId="1">#REF!</definedName>
    <definedName name="STEEL_PROD" localSheetId="1">#REF!</definedName>
    <definedName name="STEEL_WAGE" localSheetId="1">#REF!</definedName>
    <definedName name="steeldoor1" localSheetId="1">#REF!</definedName>
    <definedName name="steeldoor2" localSheetId="1">#REF!</definedName>
    <definedName name="steelstaircase" localSheetId="1">#REF!</definedName>
    <definedName name="steelstr" localSheetId="1">#REF!</definedName>
    <definedName name="steelstrcanopy" localSheetId="1">#REF!</definedName>
    <definedName name="steelstrroofgarden" localSheetId="1">#REF!</definedName>
    <definedName name="steelstrskylight" localSheetId="1">#REF!</definedName>
    <definedName name="steelstrstair08" localSheetId="1">#REF!</definedName>
    <definedName name="steeltone" localSheetId="1">#REF!</definedName>
    <definedName name="step" localSheetId="1">#REF!</definedName>
    <definedName name="stg" localSheetId="1">#REF!</definedName>
    <definedName name="Sthk" localSheetId="1">#REF!</definedName>
    <definedName name="ＳＴla" localSheetId="1">#REF!</definedName>
    <definedName name="Stm" localSheetId="1">#REF!</definedName>
    <definedName name="stm1stm" localSheetId="1">#REF!</definedName>
    <definedName name="stonefloorfinish" localSheetId="1">#REF!</definedName>
    <definedName name="stopper" localSheetId="1">#REF!</definedName>
    <definedName name="storey" localSheetId="1">#REF!</definedName>
    <definedName name="storm" localSheetId="1">#REF!</definedName>
    <definedName name="Story_Basement" localSheetId="1">#REF!</definedName>
    <definedName name="Story_Podium" localSheetId="1">#REF!</definedName>
    <definedName name="Story_Tower" localSheetId="1">#REF!</definedName>
    <definedName name="STRUC_LAB" localSheetId="1">#REF!</definedName>
    <definedName name="STRUC_MAT" localSheetId="1">#REF!</definedName>
    <definedName name="Struct_Steel_1" localSheetId="1">#REF!</definedName>
    <definedName name="Struct_Steel_10" localSheetId="1">#REF!</definedName>
    <definedName name="Struct_Steel_100" localSheetId="1">#REF!</definedName>
    <definedName name="Struct_Steel_20" localSheetId="1">#REF!</definedName>
    <definedName name="Struct_Steel_30" localSheetId="1">#REF!</definedName>
    <definedName name="Struct_Steel_40" localSheetId="1">#REF!</definedName>
    <definedName name="Struct_Steel_50" localSheetId="1">#REF!</definedName>
    <definedName name="Struct_Steel_60" localSheetId="1">#REF!</definedName>
    <definedName name="Struct_Steel_70" localSheetId="1">#REF!</definedName>
    <definedName name="Struct_Steel_80" localSheetId="1">#REF!</definedName>
    <definedName name="Struct_Steel_90" localSheetId="1">#REF!</definedName>
    <definedName name="structs" localSheetId="1">#REF!</definedName>
    <definedName name="Structural" localSheetId="1">#REF!</definedName>
    <definedName name="Structural_steelwork" localSheetId="1">#REF!</definedName>
    <definedName name="Strut" localSheetId="1">#REF!</definedName>
    <definedName name="stsggd" localSheetId="1">#REF!</definedName>
    <definedName name="STtrp" localSheetId="1">#REF!</definedName>
    <definedName name="stype2drop" localSheetId="1">#REF!</definedName>
    <definedName name="STYPE2DROP1" localSheetId="1">#REF!</definedName>
    <definedName name="stype2slab" localSheetId="1">#REF!</definedName>
    <definedName name="STYPE2SLAB1" localSheetId="1">#REF!</definedName>
    <definedName name="stype3drop" localSheetId="1">#REF!</definedName>
    <definedName name="STYPE3DROP2" localSheetId="1">#REF!</definedName>
    <definedName name="stype3slab" localSheetId="1">#REF!</definedName>
    <definedName name="STYPE3SLAB1" localSheetId="1">#REF!</definedName>
    <definedName name="SUBHEAD2" localSheetId="1">#REF!</definedName>
    <definedName name="SUBHEAD3" localSheetId="1">#REF!</definedName>
    <definedName name="SUBHEAD4" localSheetId="1">#REF!</definedName>
    <definedName name="SUBHEAD5" localSheetId="1">#REF!</definedName>
    <definedName name="SUBHEAD6" localSheetId="1">#REF!</definedName>
    <definedName name="SubscriberDep" localSheetId="1">#REF!</definedName>
    <definedName name="substructure" localSheetId="1">#REF!</definedName>
    <definedName name="SUM_1.1" localSheetId="1">#REF!</definedName>
    <definedName name="SUM_1.2" localSheetId="1">#REF!</definedName>
    <definedName name="SUM_1.5" localSheetId="1">#REF!</definedName>
    <definedName name="SUM_DATA" localSheetId="1">#REF!</definedName>
    <definedName name="SUMAD" localSheetId="1">#REF!</definedName>
    <definedName name="SUMD1" localSheetId="1">#REF!</definedName>
    <definedName name="SUMFINAL" localSheetId="1">#REF!</definedName>
    <definedName name="SUML1" localSheetId="1">#REF!</definedName>
    <definedName name="summarkup" localSheetId="1">#REF!</definedName>
    <definedName name="Summary1" localSheetId="1">#REF!</definedName>
    <definedName name="summary12" localSheetId="1">#REF!</definedName>
    <definedName name="summaryone" localSheetId="1">#REF!</definedName>
    <definedName name="summaryone111" localSheetId="1">#REF!</definedName>
    <definedName name="SUMMARYT" localSheetId="1" hidden="1">#REF!</definedName>
    <definedName name="Summery_1" localSheetId="1" hidden="1">#REF!</definedName>
    <definedName name="SUMY1" localSheetId="1">#REF!</definedName>
    <definedName name="SUMY2" localSheetId="1">#REF!</definedName>
    <definedName name="SUNIL" localSheetId="1">#REF!</definedName>
    <definedName name="SUNIL1" localSheetId="1">#REF!</definedName>
    <definedName name="SUNIL3" localSheetId="1">#REF!</definedName>
    <definedName name="sunk" localSheetId="1">#REF!</definedName>
    <definedName name="SUPA" localSheetId="1">#REF!</definedName>
    <definedName name="Superstructure2" localSheetId="1">#REF!</definedName>
    <definedName name="Supplier" localSheetId="1">#REF!</definedName>
    <definedName name="SUPPO" localSheetId="1">#REF!</definedName>
    <definedName name="supturn" localSheetId="1">#REF!</definedName>
    <definedName name="sur_2" localSheetId="1">#REF!</definedName>
    <definedName name="SURYA" localSheetId="1">#REF!</definedName>
    <definedName name="sus.5" localSheetId="1">#REF!</definedName>
    <definedName name="SUSHIL" localSheetId="1">#REF!</definedName>
    <definedName name="SV" localSheetId="1">#REF!</definedName>
    <definedName name="sv.100" localSheetId="1">#REF!</definedName>
    <definedName name="sv.125" localSheetId="1">#REF!</definedName>
    <definedName name="sv.15" localSheetId="1">#REF!</definedName>
    <definedName name="sv.150" localSheetId="1">#REF!</definedName>
    <definedName name="sv.20" localSheetId="1">#REF!</definedName>
    <definedName name="sv.200" localSheetId="1">#REF!</definedName>
    <definedName name="sv.25" localSheetId="1">#REF!</definedName>
    <definedName name="sv.250" localSheetId="1">#REF!</definedName>
    <definedName name="sv.300" localSheetId="1">#REF!</definedName>
    <definedName name="sv.32" localSheetId="1">#REF!</definedName>
    <definedName name="sv.40" localSheetId="1">#REF!</definedName>
    <definedName name="sv.50" localSheetId="1">#REF!</definedName>
    <definedName name="sv.65" localSheetId="1">#REF!</definedName>
    <definedName name="sv.80" localSheetId="1">#REF!</definedName>
    <definedName name="svanity" localSheetId="1">#REF!</definedName>
    <definedName name="svarnish" localSheetId="1">#REF!</definedName>
    <definedName name="svdf" localSheetId="1">#REF!</definedName>
    <definedName name="swares" localSheetId="1">#REF!</definedName>
    <definedName name="swi" localSheetId="1">#REF!</definedName>
    <definedName name="SwimmingPool" localSheetId="1">#REF!</definedName>
    <definedName name="SWITCH" localSheetId="1">#REF!</definedName>
    <definedName name="swm" localSheetId="1">#REF!</definedName>
    <definedName name="swmf" localSheetId="1">#REF!</definedName>
    <definedName name="swt" localSheetId="1">#REF!</definedName>
    <definedName name="swvp" localSheetId="1">#REF!</definedName>
    <definedName name="SWYD_DUCT_SIZE" localSheetId="1">#REF!</definedName>
    <definedName name="Swyd_Scope" localSheetId="1">#REF!</definedName>
    <definedName name="SWYD_TYPE" localSheetId="1">#REF!</definedName>
    <definedName name="SX" localSheetId="1">[28]!SX</definedName>
    <definedName name="SX_USEL" localSheetId="1">#REF!</definedName>
    <definedName name="SXS" localSheetId="1">#REF!</definedName>
    <definedName name="SXX" localSheetId="1">#REF!</definedName>
    <definedName name="syntheticturf" localSheetId="1">#REF!</definedName>
    <definedName name="SYS" localSheetId="1">#REF!</definedName>
    <definedName name="SYSTEM" localSheetId="1">#REF!</definedName>
    <definedName name="SZ" localSheetId="1">#REF!</definedName>
    <definedName name="t.bracket" localSheetId="1">#REF!</definedName>
    <definedName name="T_and_m" localSheetId="1">#REF!</definedName>
    <definedName name="T0" localSheetId="1">#REF!</definedName>
    <definedName name="t43qretbvq34t" localSheetId="1">#REF!</definedName>
    <definedName name="Table" localSheetId="1">#REF!</definedName>
    <definedName name="table_WageStructure" localSheetId="1">#REF!</definedName>
    <definedName name="Table3" localSheetId="1">#REF!</definedName>
    <definedName name="TABLE5KV" localSheetId="1">#REF!</definedName>
    <definedName name="TableRange" localSheetId="1">#REF!</definedName>
    <definedName name="tacggiu" localSheetId="1">#REF!</definedName>
    <definedName name="tap.pil" localSheetId="1">#REF!</definedName>
    <definedName name="tap.sawn" localSheetId="1">#REF!</definedName>
    <definedName name="tape" localSheetId="1">#REF!</definedName>
    <definedName name="tape_4" localSheetId="1">#REF!</definedName>
    <definedName name="tape_5" localSheetId="1">#REF!</definedName>
    <definedName name="tar" localSheetId="1">#REF!</definedName>
    <definedName name="Target_debt_to_capital" localSheetId="1">#REF!</definedName>
    <definedName name="TAX" localSheetId="1">#REF!</definedName>
    <definedName name="tax_rate" localSheetId="1">#REF!</definedName>
    <definedName name="tbanding" localSheetId="1">#REF!</definedName>
    <definedName name="tbl_Armouring" localSheetId="1">#REF!</definedName>
    <definedName name="tbl_Cable" localSheetId="1">#REF!</definedName>
    <definedName name="tbl_CableAccessories" localSheetId="1">#REF!</definedName>
    <definedName name="tbl_CableSupplier" localSheetId="1">#REF!</definedName>
    <definedName name="tbl_Conductor" localSheetId="1">#REF!</definedName>
    <definedName name="tbl_Cores" localSheetId="1">#REF!</definedName>
    <definedName name="tbl_CrossSection" localSheetId="1">#REF!</definedName>
    <definedName name="tbl_DB" localSheetId="1">#REF!</definedName>
    <definedName name="tbl_Insulation" localSheetId="1">#REF!</definedName>
    <definedName name="tbl_LayingMethod" localSheetId="1">#REF!</definedName>
    <definedName name="tbl_ProdInfo" localSheetId="1" hidden="1">#REF!</definedName>
    <definedName name="tbl_TaxBase" localSheetId="1">#REF!</definedName>
    <definedName name="tblref" localSheetId="1">#REF!</definedName>
    <definedName name="tbrflr" localSheetId="1">#REF!</definedName>
    <definedName name="tbrpaint" localSheetId="1">#REF!</definedName>
    <definedName name="TCode" localSheetId="1">#REF!</definedName>
    <definedName name="tcoping" localSheetId="1">#REF!</definedName>
    <definedName name="TCORADJ" localSheetId="1">#REF!</definedName>
    <definedName name="td10door" localSheetId="1">#REF!</definedName>
    <definedName name="td1door" localSheetId="1">#REF!</definedName>
    <definedName name="td1doorroof" localSheetId="1">#REF!</definedName>
    <definedName name="td2door" localSheetId="1">#REF!</definedName>
    <definedName name="td3door" localSheetId="1">#REF!</definedName>
    <definedName name="td4door" localSheetId="1">#REF!</definedName>
    <definedName name="td5door" localSheetId="1">#REF!</definedName>
    <definedName name="td6door" localSheetId="1">#REF!</definedName>
    <definedName name="td7door" localSheetId="1">#REF!</definedName>
    <definedName name="td8door" localSheetId="1">#REF!</definedName>
    <definedName name="td9door" localSheetId="1">#REF!</definedName>
    <definedName name="tdf" localSheetId="1">#REF!</definedName>
    <definedName name="TEE" localSheetId="1">#REF!</definedName>
    <definedName name="TelCable_6" localSheetId="1">#REF!</definedName>
    <definedName name="telcost" localSheetId="1">#REF!</definedName>
    <definedName name="teld" localSheetId="1">[331]Factors!#REF!</definedName>
    <definedName name="TELE_CABLE" localSheetId="1">#REF!</definedName>
    <definedName name="TELE_CONDUIT" localSheetId="1">#REF!</definedName>
    <definedName name="TELE_EQUIP" localSheetId="1">#REF!</definedName>
    <definedName name="telext" localSheetId="1">#REF!</definedName>
    <definedName name="TelHandset_6" localSheetId="1">#REF!</definedName>
    <definedName name="TelPABX_6" localSheetId="1">#REF!</definedName>
    <definedName name="tem" localSheetId="1">[28]!tem</definedName>
    <definedName name="temp_strainer" localSheetId="1">#REF!</definedName>
    <definedName name="temp2" localSheetId="1">#REF!</definedName>
    <definedName name="temp3" localSheetId="1">#REF!</definedName>
    <definedName name="TempBuilding" localSheetId="1">#REF!</definedName>
    <definedName name="Template1" localSheetId="1">[28]!Template1</definedName>
    <definedName name="template2" localSheetId="1">[28]!template2</definedName>
    <definedName name="Temporary" localSheetId="1">#REF!</definedName>
    <definedName name="Temporary_drainage_diversion" localSheetId="1">#REF!</definedName>
    <definedName name="Temporary_shoring_diaphragm_walls" localSheetId="1">#REF!</definedName>
    <definedName name="Temporary_traffic_diversion" localSheetId="1">#REF!</definedName>
    <definedName name="TemporaryBuildings" localSheetId="1">#REF!</definedName>
    <definedName name="TemporaryElectricity" localSheetId="1">#REF!</definedName>
    <definedName name="TemporaryWater" localSheetId="1">#REF!</definedName>
    <definedName name="TempRatio" localSheetId="1">#REF!</definedName>
    <definedName name="tender" localSheetId="1">#REF!</definedName>
    <definedName name="ter" localSheetId="1">#REF!</definedName>
    <definedName name="tera" localSheetId="1">#REF!</definedName>
    <definedName name="termi1" localSheetId="1">#REF!</definedName>
    <definedName name="termi2" localSheetId="1">#REF!</definedName>
    <definedName name="termi3" localSheetId="1">#REF!</definedName>
    <definedName name="termination" localSheetId="1">#REF!</definedName>
    <definedName name="termite" localSheetId="1">#REF!</definedName>
    <definedName name="TERMS_5KV" localSheetId="1">#REF!</definedName>
    <definedName name="TERMS_600V" localSheetId="1">#REF!</definedName>
    <definedName name="terrazo" localSheetId="1">#REF!</definedName>
    <definedName name="terrazzo.a" localSheetId="1">#REF!</definedName>
    <definedName name="terrazzo.b" localSheetId="1">#REF!</definedName>
    <definedName name="terrazzo.c" localSheetId="1">#REF!</definedName>
    <definedName name="Terrazzo_Flooring" localSheetId="1">#REF!</definedName>
    <definedName name="texturepaint" localSheetId="1">#REF!</definedName>
    <definedName name="tf" localSheetId="1">#REF!</definedName>
    <definedName name="TFC" localSheetId="1">#REF!</definedName>
    <definedName name="TFC_Group" localSheetId="1">#REF!</definedName>
    <definedName name="TFC_PACIFIC" localSheetId="1">#REF!</definedName>
    <definedName name="tfgf" localSheetId="1" hidden="1">#REF!</definedName>
    <definedName name="tfgf1" localSheetId="1" hidden="1">#REF!</definedName>
    <definedName name="TG" localSheetId="1">#REF!</definedName>
    <definedName name="thariendra" localSheetId="1">#REF!</definedName>
    <definedName name="thcd" localSheetId="1">#REF!</definedName>
    <definedName name="thermostat" localSheetId="1">#REF!</definedName>
    <definedName name="thhhaath" localSheetId="1">[28]!thhhaath</definedName>
    <definedName name="thin" localSheetId="1">#REF!</definedName>
    <definedName name="third" localSheetId="1">#REF!</definedName>
    <definedName name="Thirth" localSheetId="1">#REF!</definedName>
    <definedName name="THK" localSheetId="1">#REF!</definedName>
    <definedName name="thomas" localSheetId="1">[28]!thomas</definedName>
    <definedName name="thread10" localSheetId="1">#REF!</definedName>
    <definedName name="thread10_4" localSheetId="1">#REF!</definedName>
    <definedName name="thread10_5" localSheetId="1">#REF!</definedName>
    <definedName name="thread8" localSheetId="1">#REF!</definedName>
    <definedName name="thread8_4" localSheetId="1">#REF!</definedName>
    <definedName name="thread8_5" localSheetId="1">#REF!</definedName>
    <definedName name="tile.cal" localSheetId="1">#REF!</definedName>
    <definedName name="tile.h.r" localSheetId="1">#REF!</definedName>
    <definedName name="tile.press" localSheetId="1">#REF!</definedName>
    <definedName name="tile.ridge" localSheetId="1">#REF!</definedName>
    <definedName name="tile.terr" localSheetId="1">#REF!</definedName>
    <definedName name="Tile_Skirting" localSheetId="1">#REF!</definedName>
    <definedName name="tilep" localSheetId="1">#REF!</definedName>
    <definedName name="TileStone" localSheetId="1">#REF!</definedName>
    <definedName name="tilewl" localSheetId="1">#REF!</definedName>
    <definedName name="Tiltup_Panel_Data" localSheetId="1">#REF!</definedName>
    <definedName name="TILTUP_PANELS" localSheetId="1">#REF!</definedName>
    <definedName name="tim.5cl1" localSheetId="1">#REF!</definedName>
    <definedName name="tim.75cl2" localSheetId="1">#REF!</definedName>
    <definedName name="tim.prop" localSheetId="1">#REF!</definedName>
    <definedName name="tim1.12" localSheetId="1">#REF!</definedName>
    <definedName name="tim1.25" localSheetId="1">#REF!</definedName>
    <definedName name="tim1cl1" localSheetId="1">#REF!</definedName>
    <definedName name="tim1cl2" localSheetId="1">#REF!</definedName>
    <definedName name="tim2x1" localSheetId="1">#REF!</definedName>
    <definedName name="tim2x1cl2" localSheetId="1">#REF!</definedName>
    <definedName name="tim2x2cl2" localSheetId="1">#REF!</definedName>
    <definedName name="tim4x2cl2" localSheetId="1">#REF!</definedName>
    <definedName name="timberlouvreceiling" localSheetId="1">#REF!</definedName>
    <definedName name="timberstripceiling" localSheetId="1">#REF!</definedName>
    <definedName name="timcl1" localSheetId="1">#REF!</definedName>
    <definedName name="timcl2" localSheetId="1">#REF!</definedName>
    <definedName name="TimeStamp" localSheetId="1">'[333]Dist Controls'!$F$8</definedName>
    <definedName name="tinhqt" localSheetId="1">[143]!tinhqt</definedName>
    <definedName name="titlele" localSheetId="1">#REF!</definedName>
    <definedName name="TJ" localSheetId="1">#REF!</definedName>
    <definedName name="tkemiow" localSheetId="1">#REF!</definedName>
    <definedName name="tkp" localSheetId="1">[143]!tkp</definedName>
    <definedName name="tkpdt" localSheetId="1">[143]!tkpdt</definedName>
    <definedName name="TM_margin" localSheetId="1">#REF!</definedName>
    <definedName name="TMGrowth" localSheetId="1">#REF!</definedName>
    <definedName name="TMMargin" localSheetId="1">#REF!</definedName>
    <definedName name="tmsd" localSheetId="1">#REF!</definedName>
    <definedName name="tna" localSheetId="1">#REF!</definedName>
    <definedName name="tnb" localSheetId="1">#REF!</definedName>
    <definedName name="TOK" localSheetId="1" hidden="1">#REF!</definedName>
    <definedName name="TOPASTE" localSheetId="1">#REF!</definedName>
    <definedName name="TopBase" localSheetId="1">#REF!</definedName>
    <definedName name="topcem" localSheetId="1">#REF!</definedName>
    <definedName name="tor" localSheetId="1">#REF!</definedName>
    <definedName name="TOSOU" localSheetId="1">#REF!</definedName>
    <definedName name="Tot.Cost_SiteExp" localSheetId="1">#REF!</definedName>
    <definedName name="Tot.Cost_TempWk" localSheetId="1">#REF!</definedName>
    <definedName name="TOT_EXP_COND" localSheetId="1">#REF!</definedName>
    <definedName name="TOT_FIXTURES" localSheetId="1">#REF!</definedName>
    <definedName name="Tot_FPM" localSheetId="1">#REF!</definedName>
    <definedName name="TOT_PVC_COND" localSheetId="1">#REF!</definedName>
    <definedName name="Total_amort_fore" localSheetId="1">#REF!</definedName>
    <definedName name="Total_Amortization_fore" localSheetId="1">#REF!</definedName>
    <definedName name="TOTAL_CONSUMPTION" localSheetId="1">#REF!</definedName>
    <definedName name="TOTAL_CORP" localSheetId="1">#REF!</definedName>
    <definedName name="Total_COS_fore" localSheetId="1">#REF!</definedName>
    <definedName name="Total_COS_growth_fore" localSheetId="1">#REF!</definedName>
    <definedName name="Total_COS_net_DnA_fore" localSheetId="1">#REF!</definedName>
    <definedName name="Total_debt_fore" localSheetId="1">#REF!</definedName>
    <definedName name="Total_debt_growth_fore" localSheetId="1">#REF!</definedName>
    <definedName name="TOTAL_DIRECTS" localSheetId="1">#REF!</definedName>
    <definedName name="Total_Increase_in_EEs_fore" localSheetId="1">#REF!</definedName>
    <definedName name="TOTAL_INDIRECTS" localSheetId="1">#REF!</definedName>
    <definedName name="Total_Modules" localSheetId="1">#REF!</definedName>
    <definedName name="total_plates" localSheetId="1">#REF!</definedName>
    <definedName name="Total_Tyco_International__EXAMPLE" localSheetId="1">#REF!</definedName>
    <definedName name="Total3" localSheetId="1">#REF!</definedName>
    <definedName name="TOTALCIVIL" localSheetId="1">#REF!</definedName>
    <definedName name="TotalCost" localSheetId="1">#REF!</definedName>
    <definedName name="TotalLabourTime" localSheetId="1">[336]A!#REF!</definedName>
    <definedName name="TotalPrice" localSheetId="1">[336]A!#REF!</definedName>
    <definedName name="totalthisbill" localSheetId="1">#REF!</definedName>
    <definedName name="TotDomXS" localSheetId="1">#REF!</definedName>
    <definedName name="TOTMB" localSheetId="1">#REF!</definedName>
    <definedName name="tower1" localSheetId="1">#REF!</definedName>
    <definedName name="TOWN_PARK_7_1" localSheetId="1">#REF!</definedName>
    <definedName name="TransInsu" localSheetId="1">#REF!</definedName>
    <definedName name="TRAY_PRICING" localSheetId="1">#REF!</definedName>
    <definedName name="TRAY_TYPE" localSheetId="1">#REF!</definedName>
    <definedName name="TREASURY" localSheetId="1">#REF!</definedName>
    <definedName name="TREE" localSheetId="1">#REF!</definedName>
    <definedName name="Trench" localSheetId="1">'[346]QTY Pipe Laying'!$Q$8:$U$24</definedName>
    <definedName name="trench100" localSheetId="1">#REF!</definedName>
    <definedName name="trench150" localSheetId="1">#REF!</definedName>
    <definedName name="trench200" localSheetId="1">#REF!</definedName>
    <definedName name="trench300" localSheetId="1">#REF!</definedName>
    <definedName name="trench75" localSheetId="1">#REF!</definedName>
    <definedName name="TRENCHES" localSheetId="1">#REF!</definedName>
    <definedName name="Trend_Manpower" localSheetId="1">#REF!</definedName>
    <definedName name="trew" localSheetId="1">#REF!</definedName>
    <definedName name="trim" localSheetId="1">#REF!</definedName>
    <definedName name="trip30" localSheetId="1">#REF!</definedName>
    <definedName name="trip60" localSheetId="1">#REF!</definedName>
    <definedName name="trp" localSheetId="1">#REF!</definedName>
    <definedName name="TRS" localSheetId="1">#REF!</definedName>
    <definedName name="TRS_2" localSheetId="1">#REF!</definedName>
    <definedName name="tscd" localSheetId="1">#REF!</definedName>
    <definedName name="tscupper" localSheetId="1">#REF!</definedName>
    <definedName name="TSK" localSheetId="1">#REF!</definedName>
    <definedName name="tssssy" localSheetId="1">[28]!tssssy</definedName>
    <definedName name="TT" localSheetId="1">#REF!</definedName>
    <definedName name="ttemp" localSheetId="1">#REF!</definedName>
    <definedName name="tttkjsrr" localSheetId="1">[28]!tttkjsrr</definedName>
    <definedName name="tttttj" localSheetId="1">[28]!tttttj</definedName>
    <definedName name="tube_test_press1_12" localSheetId="1">#REF!</definedName>
    <definedName name="TUBED_INST" localSheetId="1">#REF!</definedName>
    <definedName name="turnbuckle" localSheetId="1">#REF!</definedName>
    <definedName name="TVC_Asia_Group" localSheetId="1">#REF!</definedName>
    <definedName name="TVC_Europe_Group" localSheetId="1">#REF!</definedName>
    <definedName name="TVCASIA" localSheetId="1">#REF!</definedName>
    <definedName name="TVCASIACONSOL" localSheetId="1">#REF!</definedName>
    <definedName name="TVCESD" localSheetId="1">#REF!</definedName>
    <definedName name="TVCEUROPE" localSheetId="1">#REF!</definedName>
    <definedName name="TVCNA_ACG" localSheetId="1">#REF!</definedName>
    <definedName name="TVCNA_SSD" localSheetId="1">#REF!</definedName>
    <definedName name="TVCNA_VMG" localSheetId="1">#REF!</definedName>
    <definedName name="TVHWBVSFCD" localSheetId="1">#REF!</definedName>
    <definedName name="tween" localSheetId="1">#REF!</definedName>
    <definedName name="twomdr" localSheetId="1">#REF!</definedName>
    <definedName name="twytenhrdyjf" localSheetId="1">#REF!</definedName>
    <definedName name="Tyco" localSheetId="1">#REF!</definedName>
    <definedName name="Tyco_BS_Input" localSheetId="1">#REF!</definedName>
    <definedName name="Tyco_BS_Out" localSheetId="1">#REF!</definedName>
    <definedName name="Tyco_BS_Results" localSheetId="1">#REF!</definedName>
    <definedName name="Tyco_CF_Out" localSheetId="1">#REF!</definedName>
    <definedName name="Tyco_CFS_Out" localSheetId="1">#REF!</definedName>
    <definedName name="Tyco_Corp" localSheetId="1">#REF!</definedName>
    <definedName name="Tyco_CurSel" localSheetId="1">#REF!</definedName>
    <definedName name="tyco_Fire_and_Security_Services" localSheetId="1">#REF!</definedName>
    <definedName name="Tyco_FY05Bridge_Input" localSheetId="1">#REF!</definedName>
    <definedName name="Tyco_History" localSheetId="1">#REF!</definedName>
    <definedName name="Tyco_IS_Input" localSheetId="1">#REF!</definedName>
    <definedName name="Tyco_IS_Out" localSheetId="1">#REF!</definedName>
    <definedName name="Tyco_IS_Results" localSheetId="1">#REF!</definedName>
    <definedName name="Tyco_ISS_Out" localSheetId="1">#REF!</definedName>
    <definedName name="Tyco_MemoCFA_Input" localSheetId="1">#REF!</definedName>
    <definedName name="tycointfull" localSheetId="1">#REF!</definedName>
    <definedName name="Tycom_TGN" localSheetId="1">#REF!</definedName>
    <definedName name="TYCOWATER" localSheetId="1">#REF!</definedName>
    <definedName name="Type" localSheetId="1">#REF!</definedName>
    <definedName name="Type1" localSheetId="1">#REF!</definedName>
    <definedName name="type11" localSheetId="1">#REF!</definedName>
    <definedName name="type1drop" localSheetId="1">#REF!</definedName>
    <definedName name="type1slab" localSheetId="1">#REF!</definedName>
    <definedName name="Type2" localSheetId="1">#REF!</definedName>
    <definedName name="type2drop" localSheetId="1">#REF!</definedName>
    <definedName name="type2slab" localSheetId="1">#REF!</definedName>
    <definedName name="type3" localSheetId="1" hidden="1">#REF!</definedName>
    <definedName name="type333" localSheetId="1">#REF!</definedName>
    <definedName name="type3drop" localSheetId="1">#REF!</definedName>
    <definedName name="type3slab" localSheetId="1">#REF!</definedName>
    <definedName name="type4" localSheetId="1">#REF!</definedName>
    <definedName name="type44" localSheetId="1">#REF!</definedName>
    <definedName name="type4drop" localSheetId="1">#REF!</definedName>
    <definedName name="type4slab" localSheetId="1">#REF!</definedName>
    <definedName name="TYT" localSheetId="1">[28]!TYT</definedName>
    <definedName name="U_G" localSheetId="1">#REF!</definedName>
    <definedName name="u6miot7rkiuyhtg" localSheetId="1">#REF!</definedName>
    <definedName name="UAED" localSheetId="1">#REF!</definedName>
    <definedName name="udrain1" localSheetId="1">#REF!</definedName>
    <definedName name="udrain2" localSheetId="1">#REF!</definedName>
    <definedName name="ugt" localSheetId="1">#REF!</definedName>
    <definedName name="ultracolor1" localSheetId="1">#REF!</definedName>
    <definedName name="ultracolor2" localSheetId="1">#REF!</definedName>
    <definedName name="ultracolor3" localSheetId="1">#REF!</definedName>
    <definedName name="ultracolor4" localSheetId="1">#REF!</definedName>
    <definedName name="underground" localSheetId="1">#REF!</definedName>
    <definedName name="uniformat" localSheetId="1">#REF!</definedName>
    <definedName name="UNION" localSheetId="1">#REF!</definedName>
    <definedName name="unit_lab___0" localSheetId="1">#REF!</definedName>
    <definedName name="unit_mat___0" localSheetId="1">#REF!</definedName>
    <definedName name="Unit_Prices_Used_In_Analysis" localSheetId="1">#REF!</definedName>
    <definedName name="unit_total___0" localSheetId="1">#REF!</definedName>
    <definedName name="UnitGrowth" localSheetId="1">#REF!</definedName>
    <definedName name="UnitName" localSheetId="1">#REF!</definedName>
    <definedName name="Untitled" localSheetId="1">#REF!</definedName>
    <definedName name="UOM" localSheetId="1">#REF!</definedName>
    <definedName name="UP.1" localSheetId="1">#REF!</definedName>
    <definedName name="Up_lift" localSheetId="1">#REF!</definedName>
    <definedName name="UPS" localSheetId="1">#REF!</definedName>
    <definedName name="UPVCgrating" localSheetId="1">#REF!</definedName>
    <definedName name="UPVCstrip10mmgroove" localSheetId="1">#REF!</definedName>
    <definedName name="UR.1" localSheetId="1">#REF!</definedName>
    <definedName name="UR.2" localSheetId="1">#REF!</definedName>
    <definedName name="UR.3" localSheetId="1">#REF!</definedName>
    <definedName name="UR.4" localSheetId="1">#REF!</definedName>
    <definedName name="urflsv" localSheetId="1">#REF!</definedName>
    <definedName name="USD_2" localSheetId="1">#REF!</definedName>
    <definedName name="USDRATE" localSheetId="1">#REF!</definedName>
    <definedName name="username" localSheetId="1">#REF!</definedName>
    <definedName name="usk" localSheetId="1">#REF!</definedName>
    <definedName name="Utility" localSheetId="1">#REF!</definedName>
    <definedName name="Utility_Diversion" localSheetId="1">#REF!</definedName>
    <definedName name="utility1" localSheetId="1">#REF!</definedName>
    <definedName name="utyu" localSheetId="1">#REF!</definedName>
    <definedName name="uuu" localSheetId="1">[28]!uuu</definedName>
    <definedName name="uuuuuu" localSheetId="1">[28]!uuuuuu</definedName>
    <definedName name="uuuuuuuuuu" localSheetId="1">[28]!uuuuuuuuuu</definedName>
    <definedName name="UV.100" localSheetId="1">#REF!</definedName>
    <definedName name="uy" localSheetId="1">#REF!</definedName>
    <definedName name="uytr" localSheetId="1">#REF!</definedName>
    <definedName name="Va_density" localSheetId="1">#REF!</definedName>
    <definedName name="Va_sheet_cost" localSheetId="1">#REF!</definedName>
    <definedName name="vaav" localSheetId="1">#REF!</definedName>
    <definedName name="vafv" localSheetId="1">#REF!</definedName>
    <definedName name="vagv" localSheetId="1">#REF!</definedName>
    <definedName name="ValidCountry" localSheetId="1">#REF!</definedName>
    <definedName name="Validdepth" localSheetId="1">#REF!</definedName>
    <definedName name="valR_4" localSheetId="1">#REF!</definedName>
    <definedName name="VALUES" localSheetId="1">#REF!</definedName>
    <definedName name="VALVE" localSheetId="1">#REF!</definedName>
    <definedName name="valve2" localSheetId="1">#REF!</definedName>
    <definedName name="valve3" localSheetId="1">#REF!</definedName>
    <definedName name="valves" localSheetId="1">#REF!</definedName>
    <definedName name="vanity0.945and0.735" localSheetId="1">#REF!</definedName>
    <definedName name="vanity1.115and0.45" localSheetId="1">#REF!</definedName>
    <definedName name="vanity1.165and0.695" localSheetId="1">#REF!</definedName>
    <definedName name="vanity1.21and0.695" localSheetId="1">#REF!</definedName>
    <definedName name="vanity1.22and0.6" localSheetId="1">#REF!</definedName>
    <definedName name="vanity1.28and0.35" localSheetId="1">#REF!</definedName>
    <definedName name="vanity1.29and0.4" localSheetId="1">#REF!</definedName>
    <definedName name="vanity1.545and0.4" localSheetId="1">#REF!</definedName>
    <definedName name="vanity1.565and0.4" localSheetId="1">#REF!</definedName>
    <definedName name="vanity1.575and0.4" localSheetId="1">#REF!</definedName>
    <definedName name="vanity1.59and0.4" localSheetId="1">#REF!</definedName>
    <definedName name="vanity1.61and0.35" localSheetId="1">#REF!</definedName>
    <definedName name="vanity1.61and0.4" localSheetId="1">#REF!</definedName>
    <definedName name="vanity1.665and0.6" localSheetId="1">#REF!</definedName>
    <definedName name="vanity1.71and0.42" localSheetId="1">#REF!</definedName>
    <definedName name="vanity1.71and0.6" localSheetId="1">#REF!</definedName>
    <definedName name="vanity1.71and0.61" localSheetId="1">#REF!</definedName>
    <definedName name="vanity1.815and0.59" localSheetId="1">#REF!</definedName>
    <definedName name="vanity1.92and0.6" localSheetId="1">#REF!</definedName>
    <definedName name="vanity2.025and0.4" localSheetId="1">#REF!</definedName>
    <definedName name="vanity2.575and0.61" localSheetId="1">#REF!</definedName>
    <definedName name="vanity2.58and0.6" localSheetId="1">#REF!</definedName>
    <definedName name="vanity2.95and0.6" localSheetId="1">#REF!</definedName>
    <definedName name="vanity2and0.4" localSheetId="1">#REF!</definedName>
    <definedName name="vanity3.26and0.6" localSheetId="1">#REF!</definedName>
    <definedName name="vanity3.38and0.61" localSheetId="1">#REF!</definedName>
    <definedName name="vanity4.125and0.6" localSheetId="1">#REF!</definedName>
    <definedName name="vanity4.42and0.6" localSheetId="1">#REF!</definedName>
    <definedName name="vanity6.06and0.6" localSheetId="1">#REF!</definedName>
    <definedName name="vanitybracket" localSheetId="1">#REF!</definedName>
    <definedName name="vanitycounter1.42and0.6" localSheetId="1">#REF!</definedName>
    <definedName name="vanitycounter2.74and0.6" localSheetId="1">#REF!</definedName>
    <definedName name="vanitycounter2.7and0.6" localSheetId="1">#REF!</definedName>
    <definedName name="vansen" localSheetId="1">#REF!</definedName>
    <definedName name="vapour" localSheetId="1">#REF!</definedName>
    <definedName name="Var_tot" localSheetId="1">#REF!</definedName>
    <definedName name="VAR2015.RECY" localSheetId="1">#REF!</definedName>
    <definedName name="VariationName" localSheetId="1">#REF!</definedName>
    <definedName name="VariationNo" localSheetId="1">#REF!</definedName>
    <definedName name="varnish" localSheetId="1">#REF!</definedName>
    <definedName name="vat10_2" localSheetId="1">#REF!</definedName>
    <definedName name="vat12_2" localSheetId="1">#REF!</definedName>
    <definedName name="vat20_2" localSheetId="1">#REF!</definedName>
    <definedName name="vb" localSheetId="1">#REF!</definedName>
    <definedName name="vblind" localSheetId="1">#REF!</definedName>
    <definedName name="vblv" localSheetId="1">#REF!</definedName>
    <definedName name="vbv" localSheetId="1">#REF!</definedName>
    <definedName name="vbvbbgfdffghfdh" localSheetId="1">#REF!</definedName>
    <definedName name="vc.150" localSheetId="1">#REF!</definedName>
    <definedName name="vcbvhgfgdcxfgfhgkjghkg" localSheetId="1">#REF!</definedName>
    <definedName name="vcccczx" localSheetId="1">[28]!vcccczx</definedName>
    <definedName name="vclad" localSheetId="1">#REF!</definedName>
    <definedName name="vd1000x1000" localSheetId="1">#REF!</definedName>
    <definedName name="vd100x100" localSheetId="1">#REF!</definedName>
    <definedName name="vd150x150" localSheetId="1">#REF!</definedName>
    <definedName name="vd200x200" localSheetId="1">#REF!</definedName>
    <definedName name="vd250x250" localSheetId="1">#REF!</definedName>
    <definedName name="vd300x300" localSheetId="1">#REF!</definedName>
    <definedName name="vd350x350" localSheetId="1">#REF!</definedName>
    <definedName name="vd450x450" localSheetId="1">#REF!</definedName>
    <definedName name="vd500x500" localSheetId="1">#REF!</definedName>
    <definedName name="vd550x550" localSheetId="1">#REF!</definedName>
    <definedName name="vd600x600" localSheetId="1">#REF!</definedName>
    <definedName name="vd650x650" localSheetId="1">#REF!</definedName>
    <definedName name="vd700x700" localSheetId="1">#REF!</definedName>
    <definedName name="vd750x750" localSheetId="1">#REF!</definedName>
    <definedName name="vd800x800" localSheetId="1">#REF!</definedName>
    <definedName name="vd850x850" localSheetId="1">#REF!</definedName>
    <definedName name="vd900x900" localSheetId="1">#REF!</definedName>
    <definedName name="vd950x950" localSheetId="1">#REF!</definedName>
    <definedName name="vDateTime" localSheetId="1">#REF!</definedName>
    <definedName name="vdgfzshjkl" localSheetId="1">#REF!</definedName>
    <definedName name="vDiastolic" localSheetId="1">#REF!</definedName>
    <definedName name="vdpp" localSheetId="1">#REF!</definedName>
    <definedName name="vdsac" localSheetId="1">#REF!</definedName>
    <definedName name="veg" localSheetId="1">#REF!</definedName>
    <definedName name="Vendor_fill" localSheetId="1" hidden="1">#REF!</definedName>
    <definedName name="veneer" localSheetId="1">#REF!</definedName>
    <definedName name="vermiculite2" localSheetId="1">#REF!</definedName>
    <definedName name="vermiculite4" localSheetId="1">#REF!</definedName>
    <definedName name="versicell" localSheetId="1">#REF!</definedName>
    <definedName name="Version" localSheetId="1">#REF!</definedName>
    <definedName name="Version_BS_Input" localSheetId="1">#REF!</definedName>
    <definedName name="Version_BS_Out" localSheetId="1">#REF!</definedName>
    <definedName name="Version_BS_Results" localSheetId="1">#REF!</definedName>
    <definedName name="Version_CF_Out" localSheetId="1">#REF!</definedName>
    <definedName name="Version_CFS_Out" localSheetId="1">#REF!</definedName>
    <definedName name="Version_Corp" localSheetId="1">#REF!</definedName>
    <definedName name="Version_CurSel" localSheetId="1">#REF!</definedName>
    <definedName name="Version_FY05Bridge_Input" localSheetId="1">#REF!</definedName>
    <definedName name="Version_History" localSheetId="1">#REF!</definedName>
    <definedName name="Version_IS_Input" localSheetId="1">#REF!</definedName>
    <definedName name="Version_IS_Out" localSheetId="1">#REF!</definedName>
    <definedName name="Version_IS_Results" localSheetId="1">#REF!</definedName>
    <definedName name="Version_ISS_Out" localSheetId="1">#REF!</definedName>
    <definedName name="Version_MemoCFA_Input" localSheetId="1">#REF!</definedName>
    <definedName name="versiweb" localSheetId="1">#REF!</definedName>
    <definedName name="vfcu" localSheetId="1">#REF!</definedName>
    <definedName name="vffdgd" localSheetId="1">#REF!</definedName>
    <definedName name="vffffffb" localSheetId="1">[28]!vffffffb</definedName>
    <definedName name="vfg" localSheetId="1">#REF!</definedName>
    <definedName name="vgs" localSheetId="1">#REF!</definedName>
    <definedName name="vHeartRate" localSheetId="1">#REF!</definedName>
    <definedName name="vibrator" localSheetId="1">#REF!</definedName>
    <definedName name="VIEW" localSheetId="1">#REF!</definedName>
    <definedName name="vinitycounter5.77and0.635" localSheetId="1">#REF!</definedName>
    <definedName name="vinyl" localSheetId="1">#REF!</definedName>
    <definedName name="vinylflooring" localSheetId="1">#REF!</definedName>
    <definedName name="vinylsktg" localSheetId="1">#REF!</definedName>
    <definedName name="viso.200" localSheetId="1">#REF!</definedName>
    <definedName name="viso.50" localSheetId="1">#REF!</definedName>
    <definedName name="vle_cab" localSheetId="1">#REF!</definedName>
    <definedName name="VLV_DESUP_HTRS" localSheetId="1">#REF!</definedName>
    <definedName name="vmv" localSheetId="1">#REF!</definedName>
    <definedName name="VMYTD" localSheetId="1">#REF!</definedName>
    <definedName name="ｖｎｄ" localSheetId="1">#REF!</definedName>
    <definedName name="VNDJ" localSheetId="1">#REF!</definedName>
    <definedName name="VNDUSD" localSheetId="1">#REF!</definedName>
    <definedName name="VO" localSheetId="1">#REF!</definedName>
    <definedName name="voa" localSheetId="1">#REF!</definedName>
    <definedName name="VP.280" localSheetId="1">#REF!</definedName>
    <definedName name="vp.315" localSheetId="1">#REF!</definedName>
    <definedName name="vpanel" localSheetId="1">#REF!</definedName>
    <definedName name="vpe" localSheetId="1">#REF!</definedName>
    <definedName name="vpmf" localSheetId="1">#REF!</definedName>
    <definedName name="vppr10" localSheetId="1">#REF!</definedName>
    <definedName name="vppr20" localSheetId="1">#REF!</definedName>
    <definedName name="vra" localSheetId="1">#REF!</definedName>
    <definedName name="vresbtynumnjthbgvf" localSheetId="1">#REF!</definedName>
    <definedName name="VRV" localSheetId="1">#REF!</definedName>
    <definedName name="vspi" localSheetId="1">#REF!</definedName>
    <definedName name="vSystolic" localSheetId="1">#REF!</definedName>
    <definedName name="vtop" localSheetId="1">#REF!</definedName>
    <definedName name="VU.225" localSheetId="1">#REF!</definedName>
    <definedName name="VU.280" localSheetId="1">#REF!</definedName>
    <definedName name="vuf" localSheetId="1">#REF!</definedName>
    <definedName name="vul" localSheetId="1">#REF!</definedName>
    <definedName name="VVVVVVV" localSheetId="1">#REF!</definedName>
    <definedName name="vvvvvvvvvv" localSheetId="1">[28]!vvvvvvvvvv</definedName>
    <definedName name="W.Cement" localSheetId="1">#REF!</definedName>
    <definedName name="w.pre" localSheetId="1">#REF!</definedName>
    <definedName name="w.stone" localSheetId="1">#REF!</definedName>
    <definedName name="W_BQ" localSheetId="1">#REF!</definedName>
    <definedName name="W_Jisseki_BQ" localSheetId="1">#REF!</definedName>
    <definedName name="W_STR_CAT_KOTEI" localSheetId="1">#REF!</definedName>
    <definedName name="WACC" localSheetId="1">#REF!</definedName>
    <definedName name="wadditive" localSheetId="1">#REF!</definedName>
    <definedName name="Wall" localSheetId="1">#REF!</definedName>
    <definedName name="wallbracket" localSheetId="1">#REF!</definedName>
    <definedName name="wallcover" localSheetId="1">#REF!</definedName>
    <definedName name="Wallfinishes" localSheetId="1">#REF!</definedName>
    <definedName name="wallpaper" localSheetId="1">#REF!</definedName>
    <definedName name="wash.b" localSheetId="1">#REF!</definedName>
    <definedName name="washers" localSheetId="1">#REF!</definedName>
    <definedName name="wastage" localSheetId="1">#REF!</definedName>
    <definedName name="wastage_4" localSheetId="1">#REF!</definedName>
    <definedName name="wastage_5" localSheetId="1">#REF!</definedName>
    <definedName name="WASTE_FACTOR" localSheetId="1">#REF!</definedName>
    <definedName name="WATER_ANAL_SYS" localSheetId="1">#REF!</definedName>
    <definedName name="WATEREMEA" localSheetId="1">#REF!</definedName>
    <definedName name="Waterpoof1" localSheetId="1">#REF!</definedName>
    <definedName name="waterproofCSlevelling" localSheetId="1">#REF!</definedName>
    <definedName name="Waterproofing" localSheetId="1">#REF!</definedName>
    <definedName name="waterproofmin2000" localSheetId="1">#REF!</definedName>
    <definedName name="waterprooftreatmentpanelroof" localSheetId="1">#REF!</definedName>
    <definedName name="waterresistanceCaSI" localSheetId="1">#REF!</definedName>
    <definedName name="waterresistanceCaSI9" localSheetId="1">#REF!</definedName>
    <definedName name="waterresistanceGYP12" localSheetId="1">#REF!</definedName>
    <definedName name="waterresistanceGypceiling" localSheetId="1">#REF!</definedName>
    <definedName name="Waterworks_Group" localSheetId="1">#REF!</definedName>
    <definedName name="wax" localSheetId="1">#REF!</definedName>
    <definedName name="WC.1" localSheetId="1">#REF!</definedName>
    <definedName name="WC.2" localSheetId="1">#REF!</definedName>
    <definedName name="WC.3" localSheetId="1">#REF!</definedName>
    <definedName name="WC.4" localSheetId="1">#REF!</definedName>
    <definedName name="wcflsv" localSheetId="1">#REF!</definedName>
    <definedName name="wdf" localSheetId="1">#REF!</definedName>
    <definedName name="WDW_code" localSheetId="1">#REF!</definedName>
    <definedName name="WE" localSheetId="1">#REF!</definedName>
    <definedName name="weeks" localSheetId="1">#REF!</definedName>
    <definedName name="weld.m" localSheetId="1">#REF!</definedName>
    <definedName name="weqtwt" localSheetId="1">#REF!</definedName>
    <definedName name="WEQWEQ" localSheetId="1">[28]!WEQWEQ</definedName>
    <definedName name="werqwr" localSheetId="1">#REF!</definedName>
    <definedName name="wert" localSheetId="1">#REF!</definedName>
    <definedName name="wescon1" localSheetId="1">#REF!</definedName>
    <definedName name="wescon7" localSheetId="1">#REF!</definedName>
    <definedName name="wetrewrt" localSheetId="1">#REF!</definedName>
    <definedName name="wewewew" localSheetId="1" hidden="1">#REF!</definedName>
    <definedName name="WF" localSheetId="1">#REF!</definedName>
    <definedName name="wfan1" localSheetId="1">#REF!</definedName>
    <definedName name="wfan2" localSheetId="1">#REF!</definedName>
    <definedName name="wfan3" localSheetId="1">#REF!</definedName>
    <definedName name="wfan6" localSheetId="1">#REF!</definedName>
    <definedName name="wfloat" localSheetId="1">#REF!</definedName>
    <definedName name="wftile" localSheetId="1">#REF!</definedName>
    <definedName name="WG" localSheetId="1">#REF!</definedName>
    <definedName name="WGW" localSheetId="1">#REF!</definedName>
    <definedName name="wheelstopperconc" localSheetId="1">#REF!</definedName>
    <definedName name="Wid" localSheetId="1">#REF!</definedName>
    <definedName name="Win_rate" localSheetId="1">#REF!</definedName>
    <definedName name="wire.n" localSheetId="1">#REF!</definedName>
    <definedName name="wkd_ele" localSheetId="1">#REF!</definedName>
    <definedName name="wkd_this_ele" localSheetId="1">#REF!</definedName>
    <definedName name="WM.100" localSheetId="1">#REF!</definedName>
    <definedName name="WM.150" localSheetId="1">#REF!</definedName>
    <definedName name="WM.200" localSheetId="1">#REF!</definedName>
    <definedName name="WM.40" localSheetId="1">#REF!</definedName>
    <definedName name="WM.50" localSheetId="1">#REF!</definedName>
    <definedName name="WM.65" localSheetId="1">#REF!</definedName>
    <definedName name="WM.80" localSheetId="1">#REF!</definedName>
    <definedName name="wmar" localSheetId="1">#REF!</definedName>
    <definedName name="wmarble" localSheetId="1">#REF!</definedName>
    <definedName name="wmarblean" localSheetId="1">#REF!</definedName>
    <definedName name="wnss" localSheetId="1">#REF!</definedName>
    <definedName name="WOL" localSheetId="1">#REF!</definedName>
    <definedName name="work" localSheetId="1">#REF!</definedName>
    <definedName name="Worker_s_number" localSheetId="1">#REF!</definedName>
    <definedName name="WorkMode" localSheetId="1">'[333]Dist Controls'!$F$15</definedName>
    <definedName name="Worksheet" localSheetId="1">#REF!</definedName>
    <definedName name="Worksheet_CurSel" localSheetId="1">#REF!</definedName>
    <definedName name="world" localSheetId="1">#REF!</definedName>
    <definedName name="Worsley_Alumina_Expansion_Project___23747" localSheetId="1">#REF!</definedName>
    <definedName name="wproof" localSheetId="1">#REF!</definedName>
    <definedName name="wqgr25h" localSheetId="1">#REF!</definedName>
    <definedName name="WQQQQQQQQQQQQQR" localSheetId="1">#REF!</definedName>
    <definedName name="wr" localSheetId="1">#REF!</definedName>
    <definedName name="ws" localSheetId="1">#REF!</definedName>
    <definedName name="wsfmk" localSheetId="1">#REF!</definedName>
    <definedName name="wstile" localSheetId="1">#REF!</definedName>
    <definedName name="WT" localSheetId="1">#REF!</definedName>
    <definedName name="wtile" localSheetId="1">#REF!</definedName>
    <definedName name="wtile2" localSheetId="1">#REF!</definedName>
    <definedName name="wtilew" localSheetId="1">#REF!</definedName>
    <definedName name="Wtotal" localSheetId="1">#REF!</definedName>
    <definedName name="wtr" localSheetId="1">#REF!</definedName>
    <definedName name="wwe" localSheetId="1">#REF!</definedName>
    <definedName name="wwwww" localSheetId="1">#REF!</definedName>
    <definedName name="wwwwww" localSheetId="1">#REF!</definedName>
    <definedName name="wwwwwww" localSheetId="1" hidden="1">#REF!</definedName>
    <definedName name="wwwwwwwww" localSheetId="1">#REF!</definedName>
    <definedName name="wwwwwwwwww" localSheetId="1">#REF!</definedName>
    <definedName name="XCXZC" localSheetId="1">[28]!XCXZC</definedName>
    <definedName name="XMTRS" localSheetId="1">#REF!</definedName>
    <definedName name="XUNAMA" localSheetId="1">'[334]Bill 5 - Carpark'!#REF!</definedName>
    <definedName name="xv" localSheetId="1">#REF!</definedName>
    <definedName name="XXX" localSheetId="1">#REF!</definedName>
    <definedName name="xxxxxx" localSheetId="1">[28]!xxxxxx</definedName>
    <definedName name="xxxxxxx" localSheetId="1">[28]!xxxxxxx</definedName>
    <definedName name="xxxxxxxx" localSheetId="1">#REF!</definedName>
    <definedName name="xypex" localSheetId="1">#REF!</definedName>
    <definedName name="XZ" localSheetId="1">[28]!XZ</definedName>
    <definedName name="xzcv" localSheetId="1">[28]!xzcv</definedName>
    <definedName name="xzgnhmjyuk" localSheetId="1">[28]!xzgnhmjyuk</definedName>
    <definedName name="y_strainer" localSheetId="1">#REF!</definedName>
    <definedName name="Year" localSheetId="1">'[333]Dist Controls'!#REF!</definedName>
    <definedName name="YEAR_GRID_CROSSTAB" localSheetId="1">#REF!</definedName>
    <definedName name="Year_to_Date_One_Timers" localSheetId="1">#REF!</definedName>
    <definedName name="Year_to_Date_Run_Rate" localSheetId="1">#REF!</definedName>
    <definedName name="Years" localSheetId="1">#REF!</definedName>
    <definedName name="Years_Corp" localSheetId="1">#REF!</definedName>
    <definedName name="yellow" localSheetId="1">#REF!</definedName>
    <definedName name="yen_10" localSheetId="1">#REF!</definedName>
    <definedName name="yen_9" localSheetId="1">#REF!</definedName>
    <definedName name="YG" localSheetId="1">#REF!</definedName>
    <definedName name="yhbtrgevfcdw" localSheetId="1">#REF!</definedName>
    <definedName name="YHFGHJGHK" localSheetId="1">#REF!</definedName>
    <definedName name="yjkuh" localSheetId="1">#REF!</definedName>
    <definedName name="YO" localSheetId="1">#REF!</definedName>
    <definedName name="yt5jeitryu" localSheetId="1">#REF!</definedName>
    <definedName name="YTDFL" localSheetId="1">#REF!</definedName>
    <definedName name="yudi" localSheetId="1" hidden="1">#REF!</definedName>
    <definedName name="yukigoph" localSheetId="1">#REF!</definedName>
    <definedName name="yuo" localSheetId="1">#REF!</definedName>
    <definedName name="yyyy" localSheetId="1">[28]!yyyy</definedName>
    <definedName name="yyyyyy" localSheetId="1">[28]!yyyyyy</definedName>
    <definedName name="yyyyyyyyyyyyyyyyyyyyyyyy" localSheetId="1">#REF!</definedName>
    <definedName name="Z_213E26B2_3E91_4DDE_8593_C583EB52A019_.wvu.PrintArea" localSheetId="1" hidden="1">#REF!</definedName>
    <definedName name="Z_3DE5A5C8_E1AF_4DA6_93EE_7887DDCD241F_.wvu.PrintArea" localSheetId="1" hidden="1">#REF!</definedName>
    <definedName name="Z_3DE5A5C8_E1AF_4DA6_93EE_7887DDCD241F_.wvu.PrintTitles" localSheetId="1" hidden="1">#REF!</definedName>
    <definedName name="Z_A8AE14F4_1E9F_4F94_9C1B_1FA01532CCE5_.wvu.PrintArea" localSheetId="1" hidden="1">#REF!</definedName>
    <definedName name="Z_A8AE14F4_1E9F_4F94_9C1B_1FA01532CCE5_.wvu.PrintTitles" localSheetId="1" hidden="1">#REF!</definedName>
    <definedName name="Z_ABC344E9_E506_45C2_8225_E97048CD64CB_.wvu.PrintArea" localSheetId="1" hidden="1">#REF!</definedName>
    <definedName name="Z_E0ACF7AE_80F8_401D_8BF6_C6039677A602_.wvu.Cols" localSheetId="1" hidden="1">#REF!,#REF!</definedName>
    <definedName name="Z_E0ACF7AE_80F8_401D_8BF6_C6039677A602_.wvu.FilterData" localSheetId="1" hidden="1">#REF!</definedName>
    <definedName name="Z_E0ACF7AE_80F8_401D_8BF6_C6039677A602_.wvu.PrintArea" localSheetId="1" hidden="1">#REF!</definedName>
    <definedName name="Z_E0ACF7AE_80F8_401D_8BF6_C6039677A602_.wvu.PrintTitles" localSheetId="1" hidden="1">#REF!</definedName>
    <definedName name="Z_E0ACF7AE_80F8_401D_8BF6_C6039677A602_.wvu.Rows" localSheetId="1" hidden="1">#REF!,#REF!,#REF!</definedName>
    <definedName name="ZAE1" localSheetId="1">#REF!</definedName>
    <definedName name="zah" localSheetId="1">#REF!</definedName>
    <definedName name="ZAHY" localSheetId="1">#REF!</definedName>
    <definedName name="ZDRSRYSFBG" localSheetId="1">#REF!</definedName>
    <definedName name="zennkai" localSheetId="1">#REF!</definedName>
    <definedName name="zero" localSheetId="1">#REF!</definedName>
    <definedName name="zfdgsh" localSheetId="1">#REF!</definedName>
    <definedName name="Zip" localSheetId="1">#REF!</definedName>
    <definedName name="zxdf" localSheetId="1">#REF!</definedName>
    <definedName name="ZZZ" localSheetId="1">[28]!ZZZ</definedName>
    <definedName name="zzzcomJobList" localSheetId="1">#REF!</definedName>
    <definedName name="zzzJobCategories" localSheetId="1">#REF!</definedName>
    <definedName name="zzzPayBurden" localSheetId="1">#REF!</definedName>
    <definedName name="zzzPeriods" localSheetId="1">#REF!</definedName>
    <definedName name="zzzzz" localSheetId="1" hidden="1">#REF!</definedName>
    <definedName name="ｽﾞｰﾑ" localSheetId="1">#REF!</definedName>
    <definedName name="ใบประหน้า" localSheetId="1">#REF!</definedName>
    <definedName name="งานโฮมโปร" localSheetId="1">#REF!</definedName>
    <definedName name="จมเพิ่มลด" localSheetId="1">#REF!</definedName>
    <definedName name="บันทัด" localSheetId="1">#REF!</definedName>
    <definedName name="ฟ1" localSheetId="1">#REF!</definedName>
    <definedName name="ฟๅ" localSheetId="1">#REF!</definedName>
    <definedName name="วันที่" localSheetId="1">#REF!</definedName>
    <definedName name="สรุปทั้งหมด" localSheetId="1">#REF!</definedName>
    <definedName name="건축" localSheetId="1">#REF!</definedName>
    <definedName name="공종" localSheetId="1">#REF!</definedName>
    <definedName name="구분" localSheetId="1">#REF!</definedName>
    <definedName name="기계" localSheetId="1">#REF!</definedName>
    <definedName name="기타" localSheetId="1">#REF!</definedName>
    <definedName name="부대공사" localSheetId="1" hidden="1">#REF!</definedName>
    <definedName name="비교표2" localSheetId="1" hidden="1">#REF!</definedName>
    <definedName name="사진" localSheetId="1">#REF!</definedName>
    <definedName name="소모비" localSheetId="1">#REF!</definedName>
    <definedName name="실행검토" localSheetId="1" hidden="1">#REF!</definedName>
    <definedName name="실행예상액" localSheetId="1" hidden="1">#REF!</definedName>
    <definedName name="작업계획" localSheetId="1">#REF!</definedName>
    <definedName name="전" localSheetId="1">#REF!</definedName>
    <definedName name="전기계장" localSheetId="1">#REF!</definedName>
    <definedName name="주택사업본부" localSheetId="1">#REF!</definedName>
    <definedName name="중기" localSheetId="1">#REF!</definedName>
    <definedName name="철구사업본부" localSheetId="1">#REF!</definedName>
    <definedName name="총괄표0" localSheetId="1" hidden="1">#REF!</definedName>
    <definedName name="토목" localSheetId="1">#REF!</definedName>
    <definedName name="표지" localSheetId="1" hidden="1">#REF!</definedName>
    <definedName name="표지1" localSheetId="1">#REF!</definedName>
    <definedName name="三社材料" localSheetId="1">#REF!</definedName>
    <definedName name="付帯" localSheetId="1">#REF!</definedName>
    <definedName name="仮設" localSheetId="1">#REF!</definedName>
    <definedName name="内外構" localSheetId="1">#REF!</definedName>
    <definedName name="内屋根" localSheetId="1">#REF!</definedName>
    <definedName name="内躯体" localSheetId="1">#REF!</definedName>
    <definedName name="内部建具" localSheetId="1">#REF!</definedName>
    <definedName name="内部雑" localSheetId="1">#REF!</definedName>
    <definedName name="別途" localSheetId="1">#REF!</definedName>
    <definedName name="印刷" localSheetId="1">#REF!</definedName>
    <definedName name="印刷A" localSheetId="1">#REF!</definedName>
    <definedName name="外構" localSheetId="1">#REF!</definedName>
    <definedName name="外部建具" localSheetId="1">#REF!</definedName>
    <definedName name="室内" localSheetId="1">#REF!</definedName>
    <definedName name="屋根" localSheetId="1">#REF!</definedName>
    <definedName name="建築" localSheetId="1">#REF!</definedName>
    <definedName name="掛率" localSheetId="1">#REF!</definedName>
    <definedName name="材料" localSheetId="1">#REF!</definedName>
    <definedName name="環A" localSheetId="1">#REF!</definedName>
    <definedName name="白紙" localSheetId="1">#REF!</definedName>
    <definedName name="直仮" localSheetId="1">#REF!</definedName>
    <definedName name="砌体" localSheetId="1">#REF!</definedName>
    <definedName name="総括" localSheetId="1">#REF!</definedName>
    <definedName name="表示" localSheetId="1">#REF!</definedName>
    <definedName name="躯体" localSheetId="1">#REF!</definedName>
    <definedName name="_xlnm.Print_Area" localSheetId="1">Sum!$B$1:$D$26</definedName>
    <definedName name="Full_Print">#REF!</definedName>
    <definedName name="Last_Row">IF('[375]GI Pipe FOREIGN'!Values_Entered,'[374]Table of Content'!Header_Row+'[375]GI Pipe FOREIGN'!Number_of_Payments,'[374]Table of Content'!Header_Row)</definedName>
    <definedName name="Values_Entered">IF(Loan_Amount*Interest_Rate*Loan_Years*Loan_Start&gt;0,1,0)</definedName>
    <definedName name="Number_of_Payments">MATCH(0.01,End_Bal,-1)+1</definedName>
    <definedName name="s">#REF!</definedName>
    <definedName name="sum">#REF!</definedName>
    <definedName name="\0">[310]内訳書!#REF!</definedName>
    <definedName name="\a">#N/A</definedName>
    <definedName name="\c">#N/A</definedName>
    <definedName name="\D">[310]内訳書!#REF!</definedName>
    <definedName name="\E">[310]内訳書!#REF!</definedName>
    <definedName name="\f">#N/A</definedName>
    <definedName name="\H">#REF!</definedName>
    <definedName name="\l">#N/A</definedName>
    <definedName name="\o">#N/A</definedName>
    <definedName name="\p">#REF!</definedName>
    <definedName name="\Q">[310]内訳書!#REF!</definedName>
    <definedName name="\R">#REF!</definedName>
    <definedName name="\s">#N/A</definedName>
    <definedName name="\t">#N/A</definedName>
    <definedName name="\X">[310]内訳書!#REF!</definedName>
    <definedName name="\Z">[310]内訳書!#REF!</definedName>
    <definedName name="_">[6]Total!#REF!</definedName>
    <definedName name="__________GVL110">#REF!</definedName>
    <definedName name="__________GVL160">#REF!</definedName>
    <definedName name="__________GVL20">#REF!</definedName>
    <definedName name="__________GVL25">#REF!</definedName>
    <definedName name="__________GVL32">#REF!</definedName>
    <definedName name="__________GVL40">#REF!</definedName>
    <definedName name="__________GVL50">#REF!</definedName>
    <definedName name="__________GVL63">#REF!</definedName>
    <definedName name="__________GVL75">#REF!</definedName>
    <definedName name="__________GVL90">#REF!</definedName>
    <definedName name="__________PPR110">#REF!</definedName>
    <definedName name="__________PPR160">#REF!</definedName>
    <definedName name="__________PPR20">#REF!</definedName>
    <definedName name="__________PPR25">#REF!</definedName>
    <definedName name="__________PPR32">#REF!</definedName>
    <definedName name="__________PPR40">#REF!</definedName>
    <definedName name="__________PPR50">#REF!</definedName>
    <definedName name="__________PPR63">#REF!</definedName>
    <definedName name="__________PPR75">#REF!</definedName>
    <definedName name="__________PPR90">#REF!</definedName>
    <definedName name="__________RCC150">#REF!</definedName>
    <definedName name="__________RCC225">#REF!</definedName>
    <definedName name="__________RCC300">#REF!</definedName>
    <definedName name="__________RCC400">#REF!</definedName>
    <definedName name="__________RCC450">#REF!</definedName>
    <definedName name="__________RCC600">#REF!</definedName>
    <definedName name="_________GVL110">#REF!</definedName>
    <definedName name="_________GVL160">#REF!</definedName>
    <definedName name="_________GVL20">#REF!</definedName>
    <definedName name="_________GVL25">#REF!</definedName>
    <definedName name="_________GVL32">#REF!</definedName>
    <definedName name="_________GVL40">#REF!</definedName>
    <definedName name="_________GVL50">#REF!</definedName>
    <definedName name="_________GVL63">#REF!</definedName>
    <definedName name="_________GVL75">#REF!</definedName>
    <definedName name="_________GVL90">#REF!</definedName>
    <definedName name="_________PPR110">#REF!</definedName>
    <definedName name="_________PPR160">#REF!</definedName>
    <definedName name="_________PPR20">#REF!</definedName>
    <definedName name="_________PPR25">#REF!</definedName>
    <definedName name="_________PPR32">#REF!</definedName>
    <definedName name="_________PPR40">#REF!</definedName>
    <definedName name="_________PPR50">#REF!</definedName>
    <definedName name="_________PPR63">#REF!</definedName>
    <definedName name="_________PPR75">#REF!</definedName>
    <definedName name="_________PPR90">#REF!</definedName>
    <definedName name="_________RCC150">#REF!</definedName>
    <definedName name="_________RCC225">#REF!</definedName>
    <definedName name="_________RCC300">#REF!</definedName>
    <definedName name="_________RCC400">#REF!</definedName>
    <definedName name="_________RCC450">#REF!</definedName>
    <definedName name="_________RCC600">#REF!</definedName>
    <definedName name="________GVL110">#REF!</definedName>
    <definedName name="________GVL160">#REF!</definedName>
    <definedName name="________GVL20">#REF!</definedName>
    <definedName name="________GVL25">#REF!</definedName>
    <definedName name="________GVL32">#REF!</definedName>
    <definedName name="________GVL40">#REF!</definedName>
    <definedName name="________GVL50">#REF!</definedName>
    <definedName name="________GVL63">#REF!</definedName>
    <definedName name="________GVL75">#REF!</definedName>
    <definedName name="________GVL90">#REF!</definedName>
    <definedName name="________PPR110">#REF!</definedName>
    <definedName name="________PPR160">#REF!</definedName>
    <definedName name="________PPR20">#REF!</definedName>
    <definedName name="________PPR25">#REF!</definedName>
    <definedName name="________PPR32">#REF!</definedName>
    <definedName name="________PPR40">#REF!</definedName>
    <definedName name="________PPR50">#REF!</definedName>
    <definedName name="________PPR63">#REF!</definedName>
    <definedName name="________PPR75">#REF!</definedName>
    <definedName name="________PPR90">#REF!</definedName>
    <definedName name="________RCC150">#REF!</definedName>
    <definedName name="________RCC225">#REF!</definedName>
    <definedName name="________RCC300">#REF!</definedName>
    <definedName name="________RCC400">#REF!</definedName>
    <definedName name="________RCC450">#REF!</definedName>
    <definedName name="________RCC600">#REF!</definedName>
    <definedName name="_______GVL110">#REF!</definedName>
    <definedName name="_______GVL160">#REF!</definedName>
    <definedName name="_______GVL20">#REF!</definedName>
    <definedName name="_______GVL25">#REF!</definedName>
    <definedName name="_______GVL32">#REF!</definedName>
    <definedName name="_______GVL40">#REF!</definedName>
    <definedName name="_______GVL50">#REF!</definedName>
    <definedName name="_______GVL63">#REF!</definedName>
    <definedName name="_______GVL75">#REF!</definedName>
    <definedName name="_______GVL90">#REF!</definedName>
    <definedName name="_______PPR110">#REF!</definedName>
    <definedName name="_______PPR160">#REF!</definedName>
    <definedName name="_______PPR20">#REF!</definedName>
    <definedName name="_______PPR25">#REF!</definedName>
    <definedName name="_______PPR32">#REF!</definedName>
    <definedName name="_______PPR40">#REF!</definedName>
    <definedName name="_______PPR50">#REF!</definedName>
    <definedName name="_______PPR63">#REF!</definedName>
    <definedName name="_______PPR75">#REF!</definedName>
    <definedName name="_______PPR90">#REF!</definedName>
    <definedName name="_______RCC150">#REF!</definedName>
    <definedName name="_______RCC225">#REF!</definedName>
    <definedName name="_______RCC300">#REF!</definedName>
    <definedName name="_______RCC400">#REF!</definedName>
    <definedName name="_______RCC450">#REF!</definedName>
    <definedName name="_______RCC600">#REF!</definedName>
    <definedName name="_______sw1">#REF!</definedName>
    <definedName name="_______sw2">#REF!</definedName>
    <definedName name="_______sw3">#REF!</definedName>
    <definedName name="_______sw4">#REF!</definedName>
    <definedName name="_______sw5">#REF!</definedName>
    <definedName name="_______sw6">#REF!</definedName>
    <definedName name="_______sw7">#REF!</definedName>
    <definedName name="_______sw8">#REF!</definedName>
    <definedName name="______GVL110">#REF!</definedName>
    <definedName name="______GVL160">#REF!</definedName>
    <definedName name="______GVL20">#REF!</definedName>
    <definedName name="______GVL25">#REF!</definedName>
    <definedName name="______GVL32">#REF!</definedName>
    <definedName name="______GVL40">#REF!</definedName>
    <definedName name="______GVL50">#REF!</definedName>
    <definedName name="______GVL63">#REF!</definedName>
    <definedName name="______GVL75">#REF!</definedName>
    <definedName name="______GVL90">#REF!</definedName>
    <definedName name="______PPR110">#REF!</definedName>
    <definedName name="______PPR160">#REF!</definedName>
    <definedName name="______PPR20">#REF!</definedName>
    <definedName name="______PPR25">#REF!</definedName>
    <definedName name="______PPR32">#REF!</definedName>
    <definedName name="______PPR40">#REF!</definedName>
    <definedName name="______PPR50">#REF!</definedName>
    <definedName name="______PPR63">#REF!</definedName>
    <definedName name="______PPR75">#REF!</definedName>
    <definedName name="______PPR90">#REF!</definedName>
    <definedName name="______RCC150">#REF!</definedName>
    <definedName name="______RCC225">#REF!</definedName>
    <definedName name="______RCC300">#REF!</definedName>
    <definedName name="______RCC400">#REF!</definedName>
    <definedName name="______RCC450">#REF!</definedName>
    <definedName name="______RCC600">#REF!</definedName>
    <definedName name="______sw1">#REF!</definedName>
    <definedName name="______sw2">#REF!</definedName>
    <definedName name="______sw3">#REF!</definedName>
    <definedName name="______sw4">#REF!</definedName>
    <definedName name="______sw5">#REF!</definedName>
    <definedName name="______sw6">#REF!</definedName>
    <definedName name="______sw7">#REF!</definedName>
    <definedName name="______sw8">#REF!</definedName>
    <definedName name="_____C">#REF!</definedName>
    <definedName name="_____GVL110">#REF!</definedName>
    <definedName name="_____GVL160">#REF!</definedName>
    <definedName name="_____GVL20">#REF!</definedName>
    <definedName name="_____GVL25">#REF!</definedName>
    <definedName name="_____GVL32">#REF!</definedName>
    <definedName name="_____GVL40">#REF!</definedName>
    <definedName name="_____GVL50">#REF!</definedName>
    <definedName name="_____GVL63">#REF!</definedName>
    <definedName name="_____GVL75">#REF!</definedName>
    <definedName name="_____GVL90">#REF!</definedName>
    <definedName name="_____pg119">[325]BOQ!#REF!</definedName>
    <definedName name="_____pg21">#REF!</definedName>
    <definedName name="_____pg22">#REF!</definedName>
    <definedName name="_____pg23">#REF!</definedName>
    <definedName name="_____PPR110">#REF!</definedName>
    <definedName name="_____PPR160">#REF!</definedName>
    <definedName name="_____PPR20">#REF!</definedName>
    <definedName name="_____PPR25">#REF!</definedName>
    <definedName name="_____PPR32">#REF!</definedName>
    <definedName name="_____PPR40">#REF!</definedName>
    <definedName name="_____PPR50">#REF!</definedName>
    <definedName name="_____PPR63">#REF!</definedName>
    <definedName name="_____PPR75">#REF!</definedName>
    <definedName name="_____PPR90">#REF!</definedName>
    <definedName name="_____RCC150">#REF!</definedName>
    <definedName name="_____RCC225">#REF!</definedName>
    <definedName name="_____RCC300">#REF!</definedName>
    <definedName name="_____RCC400">#REF!</definedName>
    <definedName name="_____RCC450">#REF!</definedName>
    <definedName name="_____RCC600">#REF!</definedName>
    <definedName name="_____S2">'[348]S3 Architectural'!$F$1:$AF$3415</definedName>
    <definedName name="_____sw1">#REF!</definedName>
    <definedName name="_____sw2">#REF!</definedName>
    <definedName name="_____sw3">#REF!</definedName>
    <definedName name="_____sw4">#REF!</definedName>
    <definedName name="_____sw5">#REF!</definedName>
    <definedName name="_____sw6">#REF!</definedName>
    <definedName name="_____sw7">#REF!</definedName>
    <definedName name="_____sw8">#REF!</definedName>
    <definedName name="____ADD1">#N/A</definedName>
    <definedName name="____ADD2">#N/A</definedName>
    <definedName name="____BOX2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2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GVL110">#REF!</definedName>
    <definedName name="____GVL160">#REF!</definedName>
    <definedName name="____GVL20">#REF!</definedName>
    <definedName name="____GVL25">#REF!</definedName>
    <definedName name="____GVL32">#REF!</definedName>
    <definedName name="____GVL40">#REF!</definedName>
    <definedName name="____GVL50">#REF!</definedName>
    <definedName name="____GVL63">#REF!</definedName>
    <definedName name="____GVL75">#REF!</definedName>
    <definedName name="____GVL90">#REF!</definedName>
    <definedName name="____pg119">[326]BOQ!#REF!</definedName>
    <definedName name="____pg21">#REF!</definedName>
    <definedName name="____pg22">#REF!</definedName>
    <definedName name="____pg23">#REF!</definedName>
    <definedName name="____PPR110">#REF!</definedName>
    <definedName name="____PPR160">#REF!</definedName>
    <definedName name="____PPR20">#REF!</definedName>
    <definedName name="____PPR25">#REF!</definedName>
    <definedName name="____PPR32">#REF!</definedName>
    <definedName name="____PPR40">#REF!</definedName>
    <definedName name="____PPR50">#REF!</definedName>
    <definedName name="____PPR63">#REF!</definedName>
    <definedName name="____PPR75">#REF!</definedName>
    <definedName name="____PPR90">#REF!</definedName>
    <definedName name="____RCC150">#REF!</definedName>
    <definedName name="____RCC225">#REF!</definedName>
    <definedName name="____RCC300">#REF!</definedName>
    <definedName name="____RCC400">#REF!</definedName>
    <definedName name="____RCC450">#REF!</definedName>
    <definedName name="____RCC600">#REF!</definedName>
    <definedName name="____S2">'[348]S3 Architectural'!$F$1:$AF$3415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ub1">#REF!</definedName>
    <definedName name="____SUM1">#REF!</definedName>
    <definedName name="____SUM2">#REF!</definedName>
    <definedName name="____SUM3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sw6">#REF!</definedName>
    <definedName name="____sw7">#REF!</definedName>
    <definedName name="____sw8">#REF!</definedName>
    <definedName name="____TOP2">#REF!</definedName>
    <definedName name="____WD2">#REF!</definedName>
    <definedName name="___BOX2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2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GVL110">#REF!</definedName>
    <definedName name="___GVL160">#REF!</definedName>
    <definedName name="___GVL20">#REF!</definedName>
    <definedName name="___GVL25">#REF!</definedName>
    <definedName name="___GVL32">#REF!</definedName>
    <definedName name="___GVL40">#REF!</definedName>
    <definedName name="___GVL50">#REF!</definedName>
    <definedName name="___GVL63">#REF!</definedName>
    <definedName name="___GVL75">#REF!</definedName>
    <definedName name="___GVL90">#REF!</definedName>
    <definedName name="___pg119">[325]BOQ!#REF!</definedName>
    <definedName name="___pg21">#REF!</definedName>
    <definedName name="___pg22">#REF!</definedName>
    <definedName name="___pg23">#REF!</definedName>
    <definedName name="___PPR110">#REF!</definedName>
    <definedName name="___PPR160">#REF!</definedName>
    <definedName name="___PPR20">#REF!</definedName>
    <definedName name="___PPR25">#REF!</definedName>
    <definedName name="___PPR32">#REF!</definedName>
    <definedName name="___PPR40">#REF!</definedName>
    <definedName name="___PPR50">#REF!</definedName>
    <definedName name="___PPR63">#REF!</definedName>
    <definedName name="___PPR75">#REF!</definedName>
    <definedName name="___PPR90">#REF!</definedName>
    <definedName name="___RCC150">#REF!</definedName>
    <definedName name="___RCC225">#REF!</definedName>
    <definedName name="___RCC300">#REF!</definedName>
    <definedName name="___RCC400">#REF!</definedName>
    <definedName name="___RCC450">#REF!</definedName>
    <definedName name="___RCC600">#REF!</definedName>
    <definedName name="___S2">'[348]S3 Architectural'!$F$1:$AF$3415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ub1">#REF!</definedName>
    <definedName name="___SUM1">#REF!</definedName>
    <definedName name="___SUM2">#REF!</definedName>
    <definedName name="___SUM3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sw6">#REF!</definedName>
    <definedName name="___sw7">#REF!</definedName>
    <definedName name="___sw8">#REF!</definedName>
    <definedName name="___TOP2">#REF!</definedName>
    <definedName name="___WD2">#REF!</definedName>
    <definedName name="___xlnm.Print_Area_1">#REF!</definedName>
    <definedName name="___xlnm.Print_Area_10">#REF!</definedName>
    <definedName name="___xlnm.Print_Area_11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8">#REF!</definedName>
    <definedName name="___xlnm.Print_Area_9">#REF!</definedName>
    <definedName name="__123Graph_A" hidden="1">[349]FORM5!#REF!</definedName>
    <definedName name="__123Graph_B" hidden="1">[349]FORM5!#REF!</definedName>
    <definedName name="__123Graph_X" hidden="1">[349]FORM5!#REF!</definedName>
    <definedName name="__4Excel_BuiltIn_Print_Titles_10_1_1_1_1">#REF!</definedName>
    <definedName name="__BOX2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2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GVL110">#REF!</definedName>
    <definedName name="__GVL160">#REF!</definedName>
    <definedName name="__GVL20">#REF!</definedName>
    <definedName name="__GVL25">#REF!</definedName>
    <definedName name="__GVL32">#REF!</definedName>
    <definedName name="__GVL40">#REF!</definedName>
    <definedName name="__GVL50">#REF!</definedName>
    <definedName name="__GVL63">#REF!</definedName>
    <definedName name="__GVL75">#REF!</definedName>
    <definedName name="__GVL90">#REF!</definedName>
    <definedName name="__pg119">[351]BOQ!#REF!</definedName>
    <definedName name="__pg21">#REF!</definedName>
    <definedName name="__pg22">#REF!</definedName>
    <definedName name="__pg23">#REF!</definedName>
    <definedName name="__PPR110">#REF!</definedName>
    <definedName name="__PPR160">#REF!</definedName>
    <definedName name="__PPR20">#REF!</definedName>
    <definedName name="__PPR25">#REF!</definedName>
    <definedName name="__PPR32">#REF!</definedName>
    <definedName name="__PPR40">#REF!</definedName>
    <definedName name="__PPR50">#REF!</definedName>
    <definedName name="__PPR63">#REF!</definedName>
    <definedName name="__PPR75">#REF!</definedName>
    <definedName name="__PPR90">#REF!</definedName>
    <definedName name="__RCC150">#REF!</definedName>
    <definedName name="__RCC225">#REF!</definedName>
    <definedName name="__RCC300">#REF!</definedName>
    <definedName name="__RCC400">#REF!</definedName>
    <definedName name="__RCC450">#REF!</definedName>
    <definedName name="__RCC600">#REF!</definedName>
    <definedName name="__S2">'[37]S3 Architectural'!$F$1:$AF$3415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ub1">#REF!</definedName>
    <definedName name="__SUM1">#REF!</definedName>
    <definedName name="__SUM2">#REF!</definedName>
    <definedName name="__SUM3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sw6">#REF!</definedName>
    <definedName name="__sw7">#REF!</definedName>
    <definedName name="__sw8">#REF!</definedName>
    <definedName name="__TOP2">#REF!</definedName>
    <definedName name="__WD2">#REF!</definedName>
    <definedName name="__xlnm.Print_Area_1">#REF!</definedName>
    <definedName name="__xlnm.Print_Area_10">#REF!</definedName>
    <definedName name="__xlnm.Print_Area_11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8">#REF!</definedName>
    <definedName name="__xlnm.Print_Area_9">#REF!</definedName>
    <definedName name="__xlnm.Print_Titles_1">#REF!</definedName>
    <definedName name="_1__Excel_BuiltIn_Print_Area_12_1_1_1_1_1_1_1">#REF!</definedName>
    <definedName name="_12Excel_BuiltIn_Print_Titles_10_1_1_1_1">#REF!</definedName>
    <definedName name="_1Excel_BuiltIn_Print_Area_12_1_1_1_1_1_1_1">#REF!</definedName>
    <definedName name="_2__Excel_BuiltIn_Print_Titles_10_1_1_1_1">#REF!</definedName>
    <definedName name="_2Excel_BuiltIn_Print_Area_12_1_1_1_1_1_1_1">#REF!</definedName>
    <definedName name="_2Excel_BuiltIn_Print_Titles_10_1_1_1_1">#REF!</definedName>
    <definedName name="_3Excel_BuiltIn_Print_Area_12_1_1_1_1_1_1_1">#REF!</definedName>
    <definedName name="_4.0___M_E_COST_BREAKDOWN">#REF!</definedName>
    <definedName name="_4Excel_BuiltIn_Print_Titles_10_1_1_1_1">#REF!</definedName>
    <definedName name="_6Excel_BuiltIn_Print_Area_12_1_1_1_1_1_1_1">#REF!</definedName>
    <definedName name="_A66666">#REF!</definedName>
    <definedName name="_A75000">#REF!</definedName>
    <definedName name="_aac1">#REF!</definedName>
    <definedName name="_aac10">#REF!</definedName>
    <definedName name="_aac11">#REF!</definedName>
    <definedName name="_aac12">#REF!</definedName>
    <definedName name="_aac13">#REF!</definedName>
    <definedName name="_aac14">#REF!</definedName>
    <definedName name="_aac15">#REF!</definedName>
    <definedName name="_aac16">#REF!</definedName>
    <definedName name="_aac2">#REF!</definedName>
    <definedName name="_aac3">#REF!</definedName>
    <definedName name="_aac4">#REF!</definedName>
    <definedName name="_aac5">#REF!</definedName>
    <definedName name="_aac6">#REF!</definedName>
    <definedName name="_aac7">#REF!</definedName>
    <definedName name="_aac8">#REF!</definedName>
    <definedName name="_aac9">#REF!</definedName>
    <definedName name="_ass2">#REF!</definedName>
    <definedName name="_B19999">#REF!</definedName>
    <definedName name="_B20000">#REF!</definedName>
    <definedName name="_BOQ3">#REF!</definedName>
    <definedName name="_BOX2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2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oa100">#REF!</definedName>
    <definedName name="_coa50">#REF!</definedName>
    <definedName name="_coa65">#REF!</definedName>
    <definedName name="_coa80">#REF!</definedName>
    <definedName name="_cob100">#REF!</definedName>
    <definedName name="_cob50">#REF!</definedName>
    <definedName name="_cob65">#REF!</definedName>
    <definedName name="_cob80">#REF!</definedName>
    <definedName name="_dpm1">#REF!</definedName>
    <definedName name="_dpm2">#REF!</definedName>
    <definedName name="_dpm3">#REF!</definedName>
    <definedName name="_dpm4">#REF!</definedName>
    <definedName name="_dpm5">#REF!</definedName>
    <definedName name="_dpm6">#REF!</definedName>
    <definedName name="_e20000">#REF!</definedName>
    <definedName name="_e99991">#REF!</definedName>
    <definedName name="_exc100">#REF!</definedName>
    <definedName name="_exc125">#REF!</definedName>
    <definedName name="_exc15">#REF!</definedName>
    <definedName name="_exc150">#REF!</definedName>
    <definedName name="_exc20">#REF!</definedName>
    <definedName name="_exc200">#REF!</definedName>
    <definedName name="_exc25">#REF!</definedName>
    <definedName name="_exc250">#REF!</definedName>
    <definedName name="_exc300">#REF!</definedName>
    <definedName name="_exc32">#REF!</definedName>
    <definedName name="_exc40">#REF!</definedName>
    <definedName name="_exc50">#REF!</definedName>
    <definedName name="_exc65">#REF!</definedName>
    <definedName name="_exc80">#REF!</definedName>
    <definedName name="_fad125">#REF!</definedName>
    <definedName name="_fad150">#REF!</definedName>
    <definedName name="_fad200">#REF!</definedName>
    <definedName name="_fad250">#REF!</definedName>
    <definedName name="_fad300">#REF!</definedName>
    <definedName name="_fad375">#REF!</definedName>
    <definedName name="_fad450">#REF!</definedName>
    <definedName name="_fad525">#REF!</definedName>
    <definedName name="_fad600">#REF!</definedName>
    <definedName name="_faf1">#REF!</definedName>
    <definedName name="_faf10">#REF!</definedName>
    <definedName name="_faf11">#REF!</definedName>
    <definedName name="_faf12">#REF!</definedName>
    <definedName name="_faf13">#REF!</definedName>
    <definedName name="_faf14">#REF!</definedName>
    <definedName name="_faf15">#REF!</definedName>
    <definedName name="_faf16">#REF!</definedName>
    <definedName name="_faf17">#REF!</definedName>
    <definedName name="_faf18">#REF!</definedName>
    <definedName name="_faf19">#REF!</definedName>
    <definedName name="_faf2">#REF!</definedName>
    <definedName name="_faf20">#REF!</definedName>
    <definedName name="_faf3">#REF!</definedName>
    <definedName name="_faf4">#REF!</definedName>
    <definedName name="_faf5">#REF!</definedName>
    <definedName name="_faf6">#REF!</definedName>
    <definedName name="_faf7">#REF!</definedName>
    <definedName name="_faf8">#REF!</definedName>
    <definedName name="_faf9">#REF!</definedName>
    <definedName name="_fag10">#REF!</definedName>
    <definedName name="_fag15">#REF!</definedName>
    <definedName name="_fag20">#REF!</definedName>
    <definedName name="_fag25">#REF!</definedName>
    <definedName name="_fag30">#REF!</definedName>
    <definedName name="_fag35">#REF!</definedName>
    <definedName name="_fag4">#REF!</definedName>
    <definedName name="_fag40">#REF!</definedName>
    <definedName name="_fag6">#REF!</definedName>
    <definedName name="_fag8">#REF!</definedName>
    <definedName name="_fav100">#REF!</definedName>
    <definedName name="_fav150">#REF!</definedName>
    <definedName name="_fav200">#REF!</definedName>
    <definedName name="_fav50">#REF!</definedName>
    <definedName name="_fav65">#REF!</definedName>
    <definedName name="_fav80">#REF!</definedName>
    <definedName name="_fbl100">#REF!</definedName>
    <definedName name="_fbl125">#REF!</definedName>
    <definedName name="_fbl15">#REF!</definedName>
    <definedName name="_fbl150">#REF!</definedName>
    <definedName name="_fbl20">#REF!</definedName>
    <definedName name="_fbl200">#REF!</definedName>
    <definedName name="_fbl25">#REF!</definedName>
    <definedName name="_fbl250">#REF!</definedName>
    <definedName name="_fbl32">#REF!</definedName>
    <definedName name="_fbl40">#REF!</definedName>
    <definedName name="_fbl50">#REF!</definedName>
    <definedName name="_fbl65">#REF!</definedName>
    <definedName name="_fbl80">#REF!</definedName>
    <definedName name="_fbr100">#REF!</definedName>
    <definedName name="_fbr150">#REF!</definedName>
    <definedName name="_fbr200">#REF!</definedName>
    <definedName name="_fbs100">#REF!</definedName>
    <definedName name="_fbs125">#REF!</definedName>
    <definedName name="_fbs15">#REF!</definedName>
    <definedName name="_fbs150">#REF!</definedName>
    <definedName name="_fbs20">#REF!</definedName>
    <definedName name="_fbs200">#REF!</definedName>
    <definedName name="_fbs25">#REF!</definedName>
    <definedName name="_fbs250">#REF!</definedName>
    <definedName name="_fbs300">#REF!</definedName>
    <definedName name="_fbs32">#REF!</definedName>
    <definedName name="_fbs40">#REF!</definedName>
    <definedName name="_fbs50">#REF!</definedName>
    <definedName name="_fbs65">#REF!</definedName>
    <definedName name="_fbs80">#REF!</definedName>
    <definedName name="_fcf1">#REF!</definedName>
    <definedName name="_fcf10">#REF!</definedName>
    <definedName name="_fcf11">#REF!</definedName>
    <definedName name="_fcf12">#REF!</definedName>
    <definedName name="_fcf13">#REF!</definedName>
    <definedName name="_fcf14">#REF!</definedName>
    <definedName name="_fcf15">#REF!</definedName>
    <definedName name="_fcf16">#REF!</definedName>
    <definedName name="_fcf17">#REF!</definedName>
    <definedName name="_fcf18">#REF!</definedName>
    <definedName name="_fcf19">#REF!</definedName>
    <definedName name="_fcf2">#REF!</definedName>
    <definedName name="_fcf3">#REF!</definedName>
    <definedName name="_fcf4">#REF!</definedName>
    <definedName name="_fcf5">#REF!</definedName>
    <definedName name="_fcf6">#REF!</definedName>
    <definedName name="_fcf7">#REF!</definedName>
    <definedName name="_fcf8">#REF!</definedName>
    <definedName name="_fcf9">#REF!</definedName>
    <definedName name="_fci100">#REF!</definedName>
    <definedName name="_fci125">#REF!</definedName>
    <definedName name="_fci150">#REF!</definedName>
    <definedName name="_fci200">#REF!</definedName>
    <definedName name="_fci250">#REF!</definedName>
    <definedName name="_fci65">#REF!</definedName>
    <definedName name="_fci80">#REF!</definedName>
    <definedName name="_fcp100">#REF!</definedName>
    <definedName name="_fcp15">#REF!</definedName>
    <definedName name="_fcp20">#REF!</definedName>
    <definedName name="_fcp25">#REF!</definedName>
    <definedName name="_fcp32">#REF!</definedName>
    <definedName name="_fcp40">#REF!</definedName>
    <definedName name="_fcp50">#REF!</definedName>
    <definedName name="_fcp65">#REF!</definedName>
    <definedName name="_fcp80">#REF!</definedName>
    <definedName name="_fcv100">#REF!</definedName>
    <definedName name="_fcv125">#REF!</definedName>
    <definedName name="_fcv15">#REF!</definedName>
    <definedName name="_fcv150">#REF!</definedName>
    <definedName name="_fcv20">#REF!</definedName>
    <definedName name="_fcv200">#REF!</definedName>
    <definedName name="_fcv25">#REF!</definedName>
    <definedName name="_fcv250">#REF!</definedName>
    <definedName name="_fcv32">#REF!</definedName>
    <definedName name="_fcv40">#REF!</definedName>
    <definedName name="_fcv50">#REF!</definedName>
    <definedName name="_fcv65">#REF!</definedName>
    <definedName name="_fcv80">#REF!</definedName>
    <definedName name="_fdi100">#REF!</definedName>
    <definedName name="_fdi125">#REF!</definedName>
    <definedName name="_fdi150">#REF!</definedName>
    <definedName name="_fdi200">#REF!</definedName>
    <definedName name="_fdi250">#REF!</definedName>
    <definedName name="_fdi300">#REF!</definedName>
    <definedName name="_fdi65">#REF!</definedName>
    <definedName name="_fdi80">#REF!</definedName>
    <definedName name="_ffc100">#REF!</definedName>
    <definedName name="_ffc125">#REF!</definedName>
    <definedName name="_ffc15">#REF!</definedName>
    <definedName name="_ffc150">#REF!</definedName>
    <definedName name="_ffc20">#REF!</definedName>
    <definedName name="_ffc200">#REF!</definedName>
    <definedName name="_ffc25">#REF!</definedName>
    <definedName name="_ffc250">#REF!</definedName>
    <definedName name="_ffc32">#REF!</definedName>
    <definedName name="_ffc40">#REF!</definedName>
    <definedName name="_ffc50">#REF!</definedName>
    <definedName name="_ffc65">#REF!</definedName>
    <definedName name="_ffc80">#REF!</definedName>
    <definedName name="_ffd100">#REF!</definedName>
    <definedName name="_ffd50">#REF!</definedName>
    <definedName name="_ffd65">#REF!</definedName>
    <definedName name="_ffd80">#REF!</definedName>
    <definedName name="_ffe1">#REF!</definedName>
    <definedName name="_ffe2">#REF!</definedName>
    <definedName name="_ffe3">#REF!</definedName>
    <definedName name="_ffe4">#REF!</definedName>
    <definedName name="_ffe5">#REF!</definedName>
    <definedName name="_fgi100">#REF!</definedName>
    <definedName name="_fgi125">#REF!</definedName>
    <definedName name="_fgi15">#REF!</definedName>
    <definedName name="_fgi150">#REF!</definedName>
    <definedName name="_fgi20">#REF!</definedName>
    <definedName name="_fgi200">#REF!</definedName>
    <definedName name="_fgi25">#REF!</definedName>
    <definedName name="_fgi250">#REF!</definedName>
    <definedName name="_fgi32">#REF!</definedName>
    <definedName name="_fgi40">#REF!</definedName>
    <definedName name="_fgi50">#REF!</definedName>
    <definedName name="_fgi65">#REF!</definedName>
    <definedName name="_fgi80">#REF!</definedName>
    <definedName name="_fgv100">#REF!</definedName>
    <definedName name="_fgv125">#REF!</definedName>
    <definedName name="_fgv15">#REF!</definedName>
    <definedName name="_fgv150">#REF!</definedName>
    <definedName name="_fgv20">#REF!</definedName>
    <definedName name="_fgv200">#REF!</definedName>
    <definedName name="_fgv25">#REF!</definedName>
    <definedName name="_fgv250">#REF!</definedName>
    <definedName name="_fgv32">#REF!</definedName>
    <definedName name="_fgv40">#REF!</definedName>
    <definedName name="_fgv50">#REF!</definedName>
    <definedName name="_fgv65">#REF!</definedName>
    <definedName name="_fgv80">#REF!</definedName>
    <definedName name="_fhr1">#REF!</definedName>
    <definedName name="_fhr2">#REF!</definedName>
    <definedName name="_fhr3">#REF!</definedName>
    <definedName name="_fhr4">#REF!</definedName>
    <definedName name="_fld100">#REF!</definedName>
    <definedName name="_fld125">#REF!</definedName>
    <definedName name="_fld150">#REF!</definedName>
    <definedName name="_fld175">#REF!</definedName>
    <definedName name="_fld200">#REF!</definedName>
    <definedName name="_fld225">#REF!</definedName>
    <definedName name="_fld250">#REF!</definedName>
    <definedName name="_fld275">#REF!</definedName>
    <definedName name="_fld300">#REF!</definedName>
    <definedName name="_fld350">#REF!</definedName>
    <definedName name="_fld400">#REF!</definedName>
    <definedName name="_fls100">#REF!</definedName>
    <definedName name="_fls125">#REF!</definedName>
    <definedName name="_fls15">#REF!</definedName>
    <definedName name="_fls150">#REF!</definedName>
    <definedName name="_fls20">#REF!</definedName>
    <definedName name="_fls200">#REF!</definedName>
    <definedName name="_fls25">#REF!</definedName>
    <definedName name="_fls250">#REF!</definedName>
    <definedName name="_fls32">#REF!</definedName>
    <definedName name="_fls40">#REF!</definedName>
    <definedName name="_fls50">#REF!</definedName>
    <definedName name="_fls65">#REF!</definedName>
    <definedName name="_fls80">#REF!</definedName>
    <definedName name="_flu1">#REF!</definedName>
    <definedName name="_flu10">#REF!</definedName>
    <definedName name="_flu12">#REF!</definedName>
    <definedName name="_flu14">#REF!</definedName>
    <definedName name="_flu16">#REF!</definedName>
    <definedName name="_flu18">#REF!</definedName>
    <definedName name="_flu2">#REF!</definedName>
    <definedName name="_flu20">#REF!</definedName>
    <definedName name="_flu22">#REF!</definedName>
    <definedName name="_flu24">#REF!</definedName>
    <definedName name="_flu3">#REF!</definedName>
    <definedName name="_flu4">#REF!</definedName>
    <definedName name="_flu5">#REF!</definedName>
    <definedName name="_flu6">#REF!</definedName>
    <definedName name="_flu7">#REF!</definedName>
    <definedName name="_flu8">#REF!</definedName>
    <definedName name="_flu9">#REF!</definedName>
    <definedName name="_flv100">#REF!</definedName>
    <definedName name="_flv150">#REF!</definedName>
    <definedName name="_flv40">#REF!</definedName>
    <definedName name="_flv50">#REF!</definedName>
    <definedName name="_flv65">#REF!</definedName>
    <definedName name="_fmh1">#REF!</definedName>
    <definedName name="_fmh2">#REF!</definedName>
    <definedName name="_fmh3">#REF!</definedName>
    <definedName name="_fmh4">#REF!</definedName>
    <definedName name="_fmh5">#REF!</definedName>
    <definedName name="_fos100">#REF!</definedName>
    <definedName name="_fos125">#REF!</definedName>
    <definedName name="_fos15">#REF!</definedName>
    <definedName name="_fos150">#REF!</definedName>
    <definedName name="_fos20">#REF!</definedName>
    <definedName name="_fos200">#REF!</definedName>
    <definedName name="_fos25">#REF!</definedName>
    <definedName name="_fos250">#REF!</definedName>
    <definedName name="_fos32">#REF!</definedName>
    <definedName name="_fos40">#REF!</definedName>
    <definedName name="_fos50">#REF!</definedName>
    <definedName name="_fos65">#REF!</definedName>
    <definedName name="_fos80">#REF!</definedName>
    <definedName name="_fph100">#REF!</definedName>
    <definedName name="_fph150">#REF!</definedName>
    <definedName name="_fph40">#REF!</definedName>
    <definedName name="_fph50">#REF!</definedName>
    <definedName name="_fph65">#REF!</definedName>
    <definedName name="_FPI100">#REF!</definedName>
    <definedName name="_FPI125">#REF!</definedName>
    <definedName name="_FPI15">#REF!</definedName>
    <definedName name="_FPI150">#REF!</definedName>
    <definedName name="_FPI20">#REF!</definedName>
    <definedName name="_FPI200">#REF!</definedName>
    <definedName name="_FPI25">#REF!</definedName>
    <definedName name="_FPI250">#REF!</definedName>
    <definedName name="_FPI300">#REF!</definedName>
    <definedName name="_FPI32">#REF!</definedName>
    <definedName name="_FPI40">#REF!</definedName>
    <definedName name="_FPI50">#REF!</definedName>
    <definedName name="_FPI65">#REF!</definedName>
    <definedName name="_FPI80">#REF!</definedName>
    <definedName name="_fpr100">#REF!</definedName>
    <definedName name="_fpr125">#REF!</definedName>
    <definedName name="_fpr15">#REF!</definedName>
    <definedName name="_fpr150">#REF!</definedName>
    <definedName name="_fpr20">#REF!</definedName>
    <definedName name="_fpr200">#REF!</definedName>
    <definedName name="_fpr25">#REF!</definedName>
    <definedName name="_fpr250">#REF!</definedName>
    <definedName name="_fpr32">#REF!</definedName>
    <definedName name="_fpr40">#REF!</definedName>
    <definedName name="_fpr50">#REF!</definedName>
    <definedName name="_fpr65">#REF!</definedName>
    <definedName name="_fpr80">#REF!</definedName>
    <definedName name="_frd100">#REF!</definedName>
    <definedName name="_frd150">#REF!</definedName>
    <definedName name="_frd50">#REF!</definedName>
    <definedName name="_frd65">#REF!</definedName>
    <definedName name="_frd80">#REF!</definedName>
    <definedName name="_fsp1">#REF!</definedName>
    <definedName name="_fsp2">#REF!</definedName>
    <definedName name="_fsp3">#REF!</definedName>
    <definedName name="_fsp4">#REF!</definedName>
    <definedName name="_fss100">#REF!</definedName>
    <definedName name="_fss125">#REF!</definedName>
    <definedName name="_fss15">#REF!</definedName>
    <definedName name="_fss150">#REF!</definedName>
    <definedName name="_fss20">#REF!</definedName>
    <definedName name="_fss200">#REF!</definedName>
    <definedName name="_fss25">#REF!</definedName>
    <definedName name="_fss250">#REF!</definedName>
    <definedName name="_fss32">#REF!</definedName>
    <definedName name="_fss40">#REF!</definedName>
    <definedName name="_fss50">#REF!</definedName>
    <definedName name="_fss65">#REF!</definedName>
    <definedName name="_fss80">#REF!</definedName>
    <definedName name="_fst100">#REF!</definedName>
    <definedName name="_fst125">#REF!</definedName>
    <definedName name="_fst15">#REF!</definedName>
    <definedName name="_fst150">#REF!</definedName>
    <definedName name="_fst20">#REF!</definedName>
    <definedName name="_fst200">#REF!</definedName>
    <definedName name="_fst25">#REF!</definedName>
    <definedName name="_fst250">#REF!</definedName>
    <definedName name="_fst32">#REF!</definedName>
    <definedName name="_fst40">#REF!</definedName>
    <definedName name="_fst50">#REF!</definedName>
    <definedName name="_fst65">#REF!</definedName>
    <definedName name="_fst80">#REF!</definedName>
    <definedName name="_fvc100">#REF!</definedName>
    <definedName name="_fvc50">#REF!</definedName>
    <definedName name="_fvc65">#REF!</definedName>
    <definedName name="_fvc80">#REF!</definedName>
    <definedName name="_fvc90">#REF!</definedName>
    <definedName name="_fvd1">#REF!</definedName>
    <definedName name="_fvd10">#REF!</definedName>
    <definedName name="_fvd12">#REF!</definedName>
    <definedName name="_fvd14">#REF!</definedName>
    <definedName name="_fvd16">#REF!</definedName>
    <definedName name="_fvd18">#REF!</definedName>
    <definedName name="_fvd2">#REF!</definedName>
    <definedName name="_fvd20">#REF!</definedName>
    <definedName name="_fvd22">#REF!</definedName>
    <definedName name="_fvd24">#REF!</definedName>
    <definedName name="_fvd3">#REF!</definedName>
    <definedName name="_fvd4">#REF!</definedName>
    <definedName name="_fvd5">#REF!</definedName>
    <definedName name="_fvd6">#REF!</definedName>
    <definedName name="_fvd7">#REF!</definedName>
    <definedName name="_fvd8">#REF!</definedName>
    <definedName name="_fvd9">#REF!</definedName>
    <definedName name="_fvp100">#REF!</definedName>
    <definedName name="_fvp125">#REF!</definedName>
    <definedName name="_fvp15">#REF!</definedName>
    <definedName name="_fvp150">#REF!</definedName>
    <definedName name="_fvp20">#REF!</definedName>
    <definedName name="_fvp200">#REF!</definedName>
    <definedName name="_fvp25">#REF!</definedName>
    <definedName name="_fvp250">#REF!</definedName>
    <definedName name="_fvp32">#REF!</definedName>
    <definedName name="_fvp40">#REF!</definedName>
    <definedName name="_fvp50">#REF!</definedName>
    <definedName name="_fvp65">#REF!</definedName>
    <definedName name="_fvp80">#REF!</definedName>
    <definedName name="_fvp90">#REF!</definedName>
    <definedName name="_fvu100">#REF!</definedName>
    <definedName name="_fvu125">#REF!</definedName>
    <definedName name="_fvu15">#REF!</definedName>
    <definedName name="_fvu150">#REF!</definedName>
    <definedName name="_fvu20">#REF!</definedName>
    <definedName name="_fvu200">#REF!</definedName>
    <definedName name="_fvu25">#REF!</definedName>
    <definedName name="_fvu250">#REF!</definedName>
    <definedName name="_fvu32">#REF!</definedName>
    <definedName name="_fvu40">#REF!</definedName>
    <definedName name="_fvu50">#REF!</definedName>
    <definedName name="_fvu65">#REF!</definedName>
    <definedName name="_fvu80">#REF!</definedName>
    <definedName name="_fvu90">#REF!</definedName>
    <definedName name="_fwh1">#REF!</definedName>
    <definedName name="_fwh2">#REF!</definedName>
    <definedName name="_fwh3">#REF!</definedName>
    <definedName name="_fwh4">#REF!</definedName>
    <definedName name="_fwh5">#REF!</definedName>
    <definedName name="_fwm20">#REF!</definedName>
    <definedName name="_fwm25">#REF!</definedName>
    <definedName name="_fwm32">#REF!</definedName>
    <definedName name="_GVL110">#REF!</definedName>
    <definedName name="_GVL160">#REF!</definedName>
    <definedName name="_GVL20">#REF!</definedName>
    <definedName name="_GVL25">#REF!</definedName>
    <definedName name="_GVL32">#REF!</definedName>
    <definedName name="_GVL40">#REF!</definedName>
    <definedName name="_GVL50">#REF!</definedName>
    <definedName name="_GVL63">#REF!</definedName>
    <definedName name="_GVL75">#REF!</definedName>
    <definedName name="_GVL90">#REF!</definedName>
    <definedName name="_HGI300">#REF!</definedName>
    <definedName name="_HRC1">#REF!</definedName>
    <definedName name="_HRC2">#REF!</definedName>
    <definedName name="_HRC3">#REF!</definedName>
    <definedName name="_HRC4">#REF!</definedName>
    <definedName name="_ird65">#REF!</definedName>
    <definedName name="_lad125">#REF!</definedName>
    <definedName name="_lad150">#REF!</definedName>
    <definedName name="_lad200">#REF!</definedName>
    <definedName name="_lad250">#REF!</definedName>
    <definedName name="_lad300">#REF!</definedName>
    <definedName name="_lad375">#REF!</definedName>
    <definedName name="_lad450">#REF!</definedName>
    <definedName name="_lad525">#REF!</definedName>
    <definedName name="_lad600">#REF!</definedName>
    <definedName name="_laf1">#REF!</definedName>
    <definedName name="_laf10">#REF!</definedName>
    <definedName name="_laf11">#REF!</definedName>
    <definedName name="_laf12">#REF!</definedName>
    <definedName name="_laf13">#REF!</definedName>
    <definedName name="_laf14">#REF!</definedName>
    <definedName name="_laf15">#REF!</definedName>
    <definedName name="_laf16">#REF!</definedName>
    <definedName name="_laf17">#REF!</definedName>
    <definedName name="_laf18">#REF!</definedName>
    <definedName name="_laf19">#REF!</definedName>
    <definedName name="_laf2">#REF!</definedName>
    <definedName name="_laf20">#REF!</definedName>
    <definedName name="_laf3">#REF!</definedName>
    <definedName name="_laf4">#REF!</definedName>
    <definedName name="_laf5">#REF!</definedName>
    <definedName name="_laf6">#REF!</definedName>
    <definedName name="_laf7">#REF!</definedName>
    <definedName name="_laf8">#REF!</definedName>
    <definedName name="_laf9">#REF!</definedName>
    <definedName name="_lag10">#REF!</definedName>
    <definedName name="_lag15">#REF!</definedName>
    <definedName name="_lag20">#REF!</definedName>
    <definedName name="_lag25">#REF!</definedName>
    <definedName name="_lag30">#REF!</definedName>
    <definedName name="_lag35">#REF!</definedName>
    <definedName name="_lag4">#REF!</definedName>
    <definedName name="_lag40">#REF!</definedName>
    <definedName name="_lag6">#REF!</definedName>
    <definedName name="_lag8">#REF!</definedName>
    <definedName name="_lav100">#REF!</definedName>
    <definedName name="_lav150">#REF!</definedName>
    <definedName name="_lav200">#REF!</definedName>
    <definedName name="_lav50">#REF!</definedName>
    <definedName name="_lav65">#REF!</definedName>
    <definedName name="_lav80">#REF!</definedName>
    <definedName name="_lbl100">#REF!</definedName>
    <definedName name="_lbl125">#REF!</definedName>
    <definedName name="_lbl15">#REF!</definedName>
    <definedName name="_lbl150">#REF!</definedName>
    <definedName name="_lbl20">#REF!</definedName>
    <definedName name="_lbl200">#REF!</definedName>
    <definedName name="_lbl25">#REF!</definedName>
    <definedName name="_lbl250">#REF!</definedName>
    <definedName name="_lbl32">#REF!</definedName>
    <definedName name="_lbl40">#REF!</definedName>
    <definedName name="_lbl50">#REF!</definedName>
    <definedName name="_lbl65">#REF!</definedName>
    <definedName name="_lbl80">#REF!</definedName>
    <definedName name="_lbr100">#REF!</definedName>
    <definedName name="_lbr150">#REF!</definedName>
    <definedName name="_lbr200">#REF!</definedName>
    <definedName name="_lbs100">#REF!</definedName>
    <definedName name="_lbs125">#REF!</definedName>
    <definedName name="_lbs15">#REF!</definedName>
    <definedName name="_lbs150">#REF!</definedName>
    <definedName name="_lbs20">#REF!</definedName>
    <definedName name="_lbs200">#REF!</definedName>
    <definedName name="_lbs25">#REF!</definedName>
    <definedName name="_lbs250">#REF!</definedName>
    <definedName name="_lbs32">#REF!</definedName>
    <definedName name="_lbs40">#REF!</definedName>
    <definedName name="_lbs50">#REF!</definedName>
    <definedName name="_lbs65">#REF!</definedName>
    <definedName name="_lbs80">#REF!</definedName>
    <definedName name="_lcf1">#REF!</definedName>
    <definedName name="_lcf10">#REF!</definedName>
    <definedName name="_lcf11">#REF!</definedName>
    <definedName name="_lcf12">#REF!</definedName>
    <definedName name="_lcf13">#REF!</definedName>
    <definedName name="_lcf14">#REF!</definedName>
    <definedName name="_lcf15">#REF!</definedName>
    <definedName name="_lcf16">#REF!</definedName>
    <definedName name="_lcf17">#REF!</definedName>
    <definedName name="_lcf18">#REF!</definedName>
    <definedName name="_lcf19">#REF!</definedName>
    <definedName name="_lcf2">#REF!</definedName>
    <definedName name="_lcf3">#REF!</definedName>
    <definedName name="_lcf4">#REF!</definedName>
    <definedName name="_lcf5">#REF!</definedName>
    <definedName name="_lcf6">#REF!</definedName>
    <definedName name="_lcf7">#REF!</definedName>
    <definedName name="_lcf8">#REF!</definedName>
    <definedName name="_lcf9">#REF!</definedName>
    <definedName name="_lci100">#REF!</definedName>
    <definedName name="_lci125">#REF!</definedName>
    <definedName name="_lci150">#REF!</definedName>
    <definedName name="_lci200">#REF!</definedName>
    <definedName name="_lci250">#REF!</definedName>
    <definedName name="_lci65">#REF!</definedName>
    <definedName name="_lci80">#REF!</definedName>
    <definedName name="_lcv100">#REF!</definedName>
    <definedName name="_lcv125">#REF!</definedName>
    <definedName name="_lcv15">#REF!</definedName>
    <definedName name="_lcv150">#REF!</definedName>
    <definedName name="_lcv20">#REF!</definedName>
    <definedName name="_lcv200">#REF!</definedName>
    <definedName name="_lcv25">#REF!</definedName>
    <definedName name="_lcv250">#REF!</definedName>
    <definedName name="_lcv32">#REF!</definedName>
    <definedName name="_lcv40">#REF!</definedName>
    <definedName name="_lcv50">#REF!</definedName>
    <definedName name="_lcv65">#REF!</definedName>
    <definedName name="_lcv80">#REF!</definedName>
    <definedName name="_ldi100">#REF!</definedName>
    <definedName name="_ldi125">#REF!</definedName>
    <definedName name="_ldi150">#REF!</definedName>
    <definedName name="_ldi200">#REF!</definedName>
    <definedName name="_ldi250">#REF!</definedName>
    <definedName name="_ldi300">#REF!</definedName>
    <definedName name="_ldi65">#REF!</definedName>
    <definedName name="_ldi80">#REF!</definedName>
    <definedName name="_lfc100">#REF!</definedName>
    <definedName name="_lfc125">#REF!</definedName>
    <definedName name="_lfc15">#REF!</definedName>
    <definedName name="_lfc150">#REF!</definedName>
    <definedName name="_lfc20">#REF!</definedName>
    <definedName name="_lfc200">#REF!</definedName>
    <definedName name="_lfc25">#REF!</definedName>
    <definedName name="_lfc250">#REF!</definedName>
    <definedName name="_lfc32">#REF!</definedName>
    <definedName name="_lfc40">#REF!</definedName>
    <definedName name="_lfc50">#REF!</definedName>
    <definedName name="_lfc65">#REF!</definedName>
    <definedName name="_lfc80">#REF!</definedName>
    <definedName name="_lfd100">#REF!</definedName>
    <definedName name="_lfd50">#REF!</definedName>
    <definedName name="_lfd65">#REF!</definedName>
    <definedName name="_lfd80">#REF!</definedName>
    <definedName name="_lfe1">#REF!</definedName>
    <definedName name="_lfe2">#REF!</definedName>
    <definedName name="_lfe3">#REF!</definedName>
    <definedName name="_lfe4">#REF!</definedName>
    <definedName name="_lgi100">#REF!</definedName>
    <definedName name="_lgi125">#REF!</definedName>
    <definedName name="_lgi15">#REF!</definedName>
    <definedName name="_lgi150">#REF!</definedName>
    <definedName name="_lgi20">#REF!</definedName>
    <definedName name="_lgi200">#REF!</definedName>
    <definedName name="_lgi25">#REF!</definedName>
    <definedName name="_lgi250">#REF!</definedName>
    <definedName name="_lgi32">#REF!</definedName>
    <definedName name="_lgi40">#REF!</definedName>
    <definedName name="_lgi50">#REF!</definedName>
    <definedName name="_lgi65">#REF!</definedName>
    <definedName name="_lgi80">#REF!</definedName>
    <definedName name="_lgv100">#REF!</definedName>
    <definedName name="_lgv125">#REF!</definedName>
    <definedName name="_lgv15">#REF!</definedName>
    <definedName name="_lgv150">#REF!</definedName>
    <definedName name="_lgv20">#REF!</definedName>
    <definedName name="_lgv25">#REF!</definedName>
    <definedName name="_lgv250">#REF!</definedName>
    <definedName name="_lgv32">#REF!</definedName>
    <definedName name="_lgv40">#REF!</definedName>
    <definedName name="_lgv50">#REF!</definedName>
    <definedName name="_lgv65">#REF!</definedName>
    <definedName name="_lgv80">#REF!</definedName>
    <definedName name="_lhr1">#REF!</definedName>
    <definedName name="_lhr2">#REF!</definedName>
    <definedName name="_lhr3">#REF!</definedName>
    <definedName name="_lhr4">#REF!</definedName>
    <definedName name="_lls100">#REF!</definedName>
    <definedName name="_lls125">#REF!</definedName>
    <definedName name="_lls15">#REF!</definedName>
    <definedName name="_lls150">#REF!</definedName>
    <definedName name="_lls20">#REF!</definedName>
    <definedName name="_lls200">#REF!</definedName>
    <definedName name="_lls25">#REF!</definedName>
    <definedName name="_lls250">#REF!</definedName>
    <definedName name="_lls32">#REF!</definedName>
    <definedName name="_lls40">#REF!</definedName>
    <definedName name="_lls50">#REF!</definedName>
    <definedName name="_lls65">#REF!</definedName>
    <definedName name="_lls80">#REF!</definedName>
    <definedName name="_llu1">#REF!</definedName>
    <definedName name="_llu10">#REF!</definedName>
    <definedName name="_llu12">#REF!</definedName>
    <definedName name="_llu14">#REF!</definedName>
    <definedName name="_llu16">#REF!</definedName>
    <definedName name="_llu18">#REF!</definedName>
    <definedName name="_llu2">#REF!</definedName>
    <definedName name="_llu20">#REF!</definedName>
    <definedName name="_llu22">#REF!</definedName>
    <definedName name="_llu24">#REF!</definedName>
    <definedName name="_llu3">#REF!</definedName>
    <definedName name="_llu4">#REF!</definedName>
    <definedName name="_llu5">#REF!</definedName>
    <definedName name="_llu6">#REF!</definedName>
    <definedName name="_llu7">#REF!</definedName>
    <definedName name="_llu8">#REF!</definedName>
    <definedName name="_llu9">#REF!</definedName>
    <definedName name="_llv100">#REF!</definedName>
    <definedName name="_llv150">#REF!</definedName>
    <definedName name="_llv40">#REF!</definedName>
    <definedName name="_llv50">#REF!</definedName>
    <definedName name="_llv65">#REF!</definedName>
    <definedName name="_lmh1">#REF!</definedName>
    <definedName name="_lmh2">#REF!</definedName>
    <definedName name="_lmh3">#REF!</definedName>
    <definedName name="_lmh4">#REF!</definedName>
    <definedName name="_lmh5">#REF!</definedName>
    <definedName name="_los100">#REF!</definedName>
    <definedName name="_los125">#REF!</definedName>
    <definedName name="_los15">#REF!</definedName>
    <definedName name="_los150">#REF!</definedName>
    <definedName name="_los20">#REF!</definedName>
    <definedName name="_los200">#REF!</definedName>
    <definedName name="_los25">#REF!</definedName>
    <definedName name="_los250">#REF!</definedName>
    <definedName name="_los32">#REF!</definedName>
    <definedName name="_los40">#REF!</definedName>
    <definedName name="_los50">#REF!</definedName>
    <definedName name="_los65">#REF!</definedName>
    <definedName name="_los80">#REF!</definedName>
    <definedName name="_lp100">#REF!</definedName>
    <definedName name="_lp125">#REF!</definedName>
    <definedName name="_lp150">#REF!</definedName>
    <definedName name="_lp200">#REF!</definedName>
    <definedName name="_lp40">#REF!</definedName>
    <definedName name="_lp50">#REF!</definedName>
    <definedName name="_lp65">#REF!</definedName>
    <definedName name="_lp80">#REF!</definedName>
    <definedName name="_lph100">#REF!</definedName>
    <definedName name="_lph150">#REF!</definedName>
    <definedName name="_lph40">#REF!</definedName>
    <definedName name="_lph50">#REF!</definedName>
    <definedName name="_lph65">#REF!</definedName>
    <definedName name="_LPI100">#REF!</definedName>
    <definedName name="_LPI125">#REF!</definedName>
    <definedName name="_LPI15">#REF!</definedName>
    <definedName name="_LPI150">#REF!</definedName>
    <definedName name="_LPI20">#REF!</definedName>
    <definedName name="_LPI200">#REF!</definedName>
    <definedName name="_LPI25">#REF!</definedName>
    <definedName name="_LPI250">#REF!</definedName>
    <definedName name="_LPI300">#REF!</definedName>
    <definedName name="_LPI32">#REF!</definedName>
    <definedName name="_LPI40">#REF!</definedName>
    <definedName name="_LPI50">#REF!</definedName>
    <definedName name="_LPI65">#REF!</definedName>
    <definedName name="_LPI80">#REF!</definedName>
    <definedName name="_lpr100">#REF!</definedName>
    <definedName name="_lpr125">#REF!</definedName>
    <definedName name="_lpr15">#REF!</definedName>
    <definedName name="_lpr150">#REF!</definedName>
    <definedName name="_lpr20">#REF!</definedName>
    <definedName name="_lpr200">#REF!</definedName>
    <definedName name="_lpr25">#REF!</definedName>
    <definedName name="_lpr250">#REF!</definedName>
    <definedName name="_lpr32">#REF!</definedName>
    <definedName name="_lpr40">#REF!</definedName>
    <definedName name="_lpr50">#REF!</definedName>
    <definedName name="_lpr65">#REF!</definedName>
    <definedName name="_lpr80">#REF!</definedName>
    <definedName name="_lrd100">#REF!</definedName>
    <definedName name="_lrd150">#REF!</definedName>
    <definedName name="_lrd50">#REF!</definedName>
    <definedName name="_lrd80">#REF!</definedName>
    <definedName name="_LS65">#REF!</definedName>
    <definedName name="_lsp1">#REF!</definedName>
    <definedName name="_lsp2">#REF!</definedName>
    <definedName name="_lsp3">#REF!</definedName>
    <definedName name="_lsp4">#REF!</definedName>
    <definedName name="_lst100">#REF!</definedName>
    <definedName name="_lst125">#REF!</definedName>
    <definedName name="_lst15">#REF!</definedName>
    <definedName name="_lst150">#REF!</definedName>
    <definedName name="_lst20">#REF!</definedName>
    <definedName name="_lst200">#REF!</definedName>
    <definedName name="_lst25">#REF!</definedName>
    <definedName name="_lst250">#REF!</definedName>
    <definedName name="_lst32">#REF!</definedName>
    <definedName name="_lst40">#REF!</definedName>
    <definedName name="_lst50">#REF!</definedName>
    <definedName name="_lst65">#REF!</definedName>
    <definedName name="_lst80">#REF!</definedName>
    <definedName name="_lu1">#REF!</definedName>
    <definedName name="_lu10">#REF!</definedName>
    <definedName name="_lu12">#REF!</definedName>
    <definedName name="_lu14">#REF!</definedName>
    <definedName name="_lu16">#REF!</definedName>
    <definedName name="_lu18">#REF!</definedName>
    <definedName name="_lu2">#REF!</definedName>
    <definedName name="_lu20">#REF!</definedName>
    <definedName name="_lu22">#REF!</definedName>
    <definedName name="_lu24">#REF!</definedName>
    <definedName name="_lu3">#REF!</definedName>
    <definedName name="_lu4">#REF!</definedName>
    <definedName name="_lu5">#REF!</definedName>
    <definedName name="_lu6">#REF!</definedName>
    <definedName name="_lu7">#REF!</definedName>
    <definedName name="_lu8">#REF!</definedName>
    <definedName name="_lu9">#REF!</definedName>
    <definedName name="_LVC1">#REF!</definedName>
    <definedName name="_lvc100">#REF!</definedName>
    <definedName name="_LVC2">#REF!</definedName>
    <definedName name="_LVC3">#REF!</definedName>
    <definedName name="_LVC4">#REF!</definedName>
    <definedName name="_lvc50">#REF!</definedName>
    <definedName name="_lvc65">#REF!</definedName>
    <definedName name="_lvc80">#REF!</definedName>
    <definedName name="_lvc90">#REF!</definedName>
    <definedName name="_lvd1">#REF!</definedName>
    <definedName name="_lvd10">#REF!</definedName>
    <definedName name="_lvd12">#REF!</definedName>
    <definedName name="_lvd14">#REF!</definedName>
    <definedName name="_lvd16">#REF!</definedName>
    <definedName name="_lvd18">#REF!</definedName>
    <definedName name="_lvd2">#REF!</definedName>
    <definedName name="_lvd20">#REF!</definedName>
    <definedName name="_lvd22">#REF!</definedName>
    <definedName name="_lvd24">#REF!</definedName>
    <definedName name="_lvd3">#REF!</definedName>
    <definedName name="_lvd4">#REF!</definedName>
    <definedName name="_lvd5">#REF!</definedName>
    <definedName name="_lvd6">#REF!</definedName>
    <definedName name="_lvd7">#REF!</definedName>
    <definedName name="_lvd8">#REF!</definedName>
    <definedName name="_lvd9">#REF!</definedName>
    <definedName name="_lvp100">#REF!</definedName>
    <definedName name="_lvp125">#REF!</definedName>
    <definedName name="_lvp15">#REF!</definedName>
    <definedName name="_lvp150">#REF!</definedName>
    <definedName name="_lvp20">#REF!</definedName>
    <definedName name="_lvp200">#REF!</definedName>
    <definedName name="_lvp25">#REF!</definedName>
    <definedName name="_lvp250">#REF!</definedName>
    <definedName name="_lvp32">#REF!</definedName>
    <definedName name="_lvp40">#REF!</definedName>
    <definedName name="_lvp50">#REF!</definedName>
    <definedName name="_lvp65">#REF!</definedName>
    <definedName name="_lvp80">#REF!</definedName>
    <definedName name="_lvu100">#REF!</definedName>
    <definedName name="_lvu125">#REF!</definedName>
    <definedName name="_lvu15">#REF!</definedName>
    <definedName name="_lvu150">#REF!</definedName>
    <definedName name="_lvu20">#REF!</definedName>
    <definedName name="_lvu200">#REF!</definedName>
    <definedName name="_lvu25">#REF!</definedName>
    <definedName name="_lvu250">#REF!</definedName>
    <definedName name="_lvu32">#REF!</definedName>
    <definedName name="_lvu40">#REF!</definedName>
    <definedName name="_lvu50">#REF!</definedName>
    <definedName name="_lvu65">#REF!</definedName>
    <definedName name="_lvu80">#REF!</definedName>
    <definedName name="_lwh1">#REF!</definedName>
    <definedName name="_lwh2">#REF!</definedName>
    <definedName name="_lwh3">#REF!</definedName>
    <definedName name="_lwh4">#REF!</definedName>
    <definedName name="_LWH5">#REF!</definedName>
    <definedName name="_lwm20">#REF!</definedName>
    <definedName name="_lwm25">#REF!</definedName>
    <definedName name="_lwm32">#REF!</definedName>
    <definedName name="_mh1">#REF!</definedName>
    <definedName name="_mh2">#REF!</definedName>
    <definedName name="_mh3">#REF!</definedName>
    <definedName name="_mh4">#REF!</definedName>
    <definedName name="_mh5">#REF!</definedName>
    <definedName name="_mhc1">#REF!</definedName>
    <definedName name="_mhc2">#REF!</definedName>
    <definedName name="_mhc3">#REF!</definedName>
    <definedName name="_mhc4">#REF!</definedName>
    <definedName name="_mhc5">#REF!</definedName>
    <definedName name="_pg119">[352]BOQ!#REF!</definedName>
    <definedName name="_pg21">#REF!</definedName>
    <definedName name="_pg22">#REF!</definedName>
    <definedName name="_pg23">#REF!</definedName>
    <definedName name="_PHC1">#REF!</definedName>
    <definedName name="_PHC2">#REF!</definedName>
    <definedName name="_PHC3">#REF!</definedName>
    <definedName name="_PHC4">#REF!</definedName>
    <definedName name="_PPR110">#REF!</definedName>
    <definedName name="_PPR15">#REF!</definedName>
    <definedName name="_PPR160">#REF!</definedName>
    <definedName name="_PPR20">#REF!</definedName>
    <definedName name="_PPR25">#REF!</definedName>
    <definedName name="_PPR32">#REF!</definedName>
    <definedName name="_PPR40">#REF!</definedName>
    <definedName name="_PPR50">#REF!</definedName>
    <definedName name="_PPR63">#REF!</definedName>
    <definedName name="_PPR75">#REF!</definedName>
    <definedName name="_ppr80">#REF!</definedName>
    <definedName name="_PPR90">#REF!</definedName>
    <definedName name="_RCC150">#REF!</definedName>
    <definedName name="_RCC225">#REF!</definedName>
    <definedName name="_RCC300">#REF!</definedName>
    <definedName name="_RCC400">#REF!</definedName>
    <definedName name="_RCC450">#REF!</definedName>
    <definedName name="_RCC600">#REF!</definedName>
    <definedName name="_S2">'[348]S3 Architectural'!$F$1:$AF$3415</definedName>
    <definedName name="_sac1">#REF!</definedName>
    <definedName name="_sac2">#REF!</definedName>
    <definedName name="_sac3">#REF!</definedName>
    <definedName name="_sac4">#REF!</definedName>
    <definedName name="_sac5">#REF!</definedName>
    <definedName name="_sac6">#REF!</definedName>
    <definedName name="_sac7">#REF!</definedName>
    <definedName name="_sac8">#REF!</definedName>
    <definedName name="_sac9">#REF!</definedName>
    <definedName name="_san100">#REF!</definedName>
    <definedName name="_san125">#REF!</definedName>
    <definedName name="_san15">#REF!</definedName>
    <definedName name="_san150">#REF!</definedName>
    <definedName name="_san20">#REF!</definedName>
    <definedName name="_san200">#REF!</definedName>
    <definedName name="_san25">#REF!</definedName>
    <definedName name="_san250">#REF!</definedName>
    <definedName name="_san300">#REF!</definedName>
    <definedName name="_san32">#REF!</definedName>
    <definedName name="_san40">#REF!</definedName>
    <definedName name="_san50">#REF!</definedName>
    <definedName name="_san65">#REF!</definedName>
    <definedName name="_san80">#REF!</definedName>
    <definedName name="_SEG6">#REF!</definedName>
    <definedName name="_SF1">#REF!</definedName>
    <definedName name="_SF10">#REF!</definedName>
    <definedName name="_sf11">#REF!</definedName>
    <definedName name="_SF12">#REF!</definedName>
    <definedName name="_SF13">#REF!</definedName>
    <definedName name="_SF14">#REF!</definedName>
    <definedName name="_sf15">#REF!</definedName>
    <definedName name="_sf16">#REF!</definedName>
    <definedName name="_sf17">#REF!</definedName>
    <definedName name="_sf18">#REF!</definedName>
    <definedName name="_SF2">#REF!</definedName>
    <definedName name="_SF3">#REF!</definedName>
    <definedName name="_SF4">#REF!</definedName>
    <definedName name="_SF5">#REF!</definedName>
    <definedName name="_SF6">#REF!</definedName>
    <definedName name="_SF7">#REF!</definedName>
    <definedName name="_SF8">#REF!</definedName>
    <definedName name="_SF9">#REF!</definedName>
    <definedName name="_sfd50">#REF!</definedName>
    <definedName name="_sfd65">#REF!</definedName>
    <definedName name="_sfd75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pm1">#REF!</definedName>
    <definedName name="_spm2">#REF!</definedName>
    <definedName name="_spm3">#REF!</definedName>
    <definedName name="_spm4">#REF!</definedName>
    <definedName name="_spm5">#REF!</definedName>
    <definedName name="_spm6">#REF!</definedName>
    <definedName name="_str1">#REF!</definedName>
    <definedName name="_str2">#REF!</definedName>
    <definedName name="_str3">#REF!</definedName>
    <definedName name="_str4">#REF!</definedName>
    <definedName name="_sub1">#REF!</definedName>
    <definedName name="_SUB2">[310]内訳書!#REF!</definedName>
    <definedName name="_SUB3">[310]内訳書!#REF!</definedName>
    <definedName name="_SUB4">[310]内訳書!#REF!</definedName>
    <definedName name="_SUM1">#REF!</definedName>
    <definedName name="_SUM2">#REF!</definedName>
    <definedName name="_SUM3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sw6">#REF!</definedName>
    <definedName name="_sw7">#REF!</definedName>
    <definedName name="_sw8">#REF!</definedName>
    <definedName name="_swa">#REF!</definedName>
    <definedName name="_TOP2">#REF!</definedName>
    <definedName name="_va03">#REF!</definedName>
    <definedName name="_vc65">#REF!</definedName>
    <definedName name="_vc90">#REF!</definedName>
    <definedName name="_vd1">#REF!</definedName>
    <definedName name="_vd10">#REF!</definedName>
    <definedName name="_vd12">#REF!</definedName>
    <definedName name="_vd14">#REF!</definedName>
    <definedName name="_vd16">#REF!</definedName>
    <definedName name="_vd18">#REF!</definedName>
    <definedName name="_vd2">#REF!</definedName>
    <definedName name="_vd20">#REF!</definedName>
    <definedName name="_vd22">#REF!</definedName>
    <definedName name="_vd24">#REF!</definedName>
    <definedName name="_vd3">#REF!</definedName>
    <definedName name="_vd4">#REF!</definedName>
    <definedName name="_vd5">#REF!</definedName>
    <definedName name="_vd6">#REF!</definedName>
    <definedName name="_vd7">#REF!</definedName>
    <definedName name="_vd8">#REF!</definedName>
    <definedName name="_vd9">#REF!</definedName>
    <definedName name="_wac1">#REF!</definedName>
    <definedName name="_wac10">#REF!</definedName>
    <definedName name="_wac11">#REF!</definedName>
    <definedName name="_wac12">#REF!</definedName>
    <definedName name="_wac13">#REF!</definedName>
    <definedName name="_wac14">#REF!</definedName>
    <definedName name="_wac15">#REF!</definedName>
    <definedName name="_wac16">#REF!</definedName>
    <definedName name="_wac17">#REF!</definedName>
    <definedName name="_wac18">#REF!</definedName>
    <definedName name="_wac19">#REF!</definedName>
    <definedName name="_wac2">#REF!</definedName>
    <definedName name="_wac20">#REF!</definedName>
    <definedName name="_wac21">#REF!</definedName>
    <definedName name="_wac22">#REF!</definedName>
    <definedName name="_wac3">#REF!</definedName>
    <definedName name="_wac4">#REF!</definedName>
    <definedName name="_wac5">#REF!</definedName>
    <definedName name="_wac6">#REF!</definedName>
    <definedName name="_wac7">#REF!</definedName>
    <definedName name="_wac8">#REF!</definedName>
    <definedName name="_wac9">#REF!</definedName>
    <definedName name="_WD2">#REF!</definedName>
    <definedName name="_WDR_">[354]วัดใต้!#REF!</definedName>
    <definedName name="_WH1">#REF!</definedName>
    <definedName name="_WH2">#REF!</definedName>
    <definedName name="_WH3">#REF!</definedName>
    <definedName name="_WH4">#REF!</definedName>
    <definedName name="_WH5">#REF!</definedName>
    <definedName name="a">#REF!</definedName>
    <definedName name="aaa">#REF!</definedName>
    <definedName name="aaaa">#REF!</definedName>
    <definedName name="aaaaa" hidden="1">#REF!</definedName>
    <definedName name="aaaaaa">#REF!</definedName>
    <definedName name="aaadddddddddd">#REF!</definedName>
    <definedName name="AAS">#REF!</definedName>
    <definedName name="AB">#REF!</definedName>
    <definedName name="Abc">#REF!</definedName>
    <definedName name="abcd">#REF!</definedName>
    <definedName name="ACC">#REF!</definedName>
    <definedName name="accac">#REF!</definedName>
    <definedName name="AccessDatabase" hidden="1">"C:\WIN95\Desktop\Ramesh\AIC\Aic.mdb"</definedName>
    <definedName name="accs">#REF!</definedName>
    <definedName name="acldiscounttocustomer">'[355]ID Office-R1 - 23.8.2012'!$I$50</definedName>
    <definedName name="acpu">#REF!</definedName>
    <definedName name="ACT">#REF!</definedName>
    <definedName name="ad">[328]Super!#REF!</definedName>
    <definedName name="AD.125">#REF!</definedName>
    <definedName name="AD.150">#REF!</definedName>
    <definedName name="AD.200">#REF!</definedName>
    <definedName name="AD.250">#REF!</definedName>
    <definedName name="AD.300">#REF!</definedName>
    <definedName name="AD.375">#REF!</definedName>
    <definedName name="AD.450">#REF!</definedName>
    <definedName name="AD.525">#REF!</definedName>
    <definedName name="AD.600">#REF!</definedName>
    <definedName name="ADDD">#REF!</definedName>
    <definedName name="adfa">#REF!</definedName>
    <definedName name="ae">#REF!</definedName>
    <definedName name="aeee">#REF!</definedName>
    <definedName name="aeew">#REF!</definedName>
    <definedName name="aeqac">#REF!</definedName>
    <definedName name="aeqf">#REF!</definedName>
    <definedName name="aeww">#REF!</definedName>
    <definedName name="af">#REF!</definedName>
    <definedName name="AF.1">#REF!</definedName>
    <definedName name="AF.10">#REF!</definedName>
    <definedName name="AF.11">#REF!</definedName>
    <definedName name="AF.12">#REF!</definedName>
    <definedName name="AF.13">#REF!</definedName>
    <definedName name="AF.14">#REF!</definedName>
    <definedName name="AF.15">#REF!</definedName>
    <definedName name="AF.16">#REF!</definedName>
    <definedName name="AF.17">#REF!</definedName>
    <definedName name="AF.18">#REF!</definedName>
    <definedName name="AF.19">#REF!</definedName>
    <definedName name="AF.2">#REF!</definedName>
    <definedName name="AF.20">#REF!</definedName>
    <definedName name="AF.3">#REF!</definedName>
    <definedName name="AF.4">#REF!</definedName>
    <definedName name="AF.5">#REF!</definedName>
    <definedName name="AF.6">#REF!</definedName>
    <definedName name="AF.7">#REF!</definedName>
    <definedName name="AF.8">#REF!</definedName>
    <definedName name="AF.9">#REF!</definedName>
    <definedName name="afac">#REF!</definedName>
    <definedName name="afaff">#REF!</definedName>
    <definedName name="affan">#REF!</definedName>
    <definedName name="afr">#REF!</definedName>
    <definedName name="ag">#REF!</definedName>
    <definedName name="AG.10">#REF!</definedName>
    <definedName name="AG.15">#REF!</definedName>
    <definedName name="AG.20">#REF!</definedName>
    <definedName name="AG.25">#REF!</definedName>
    <definedName name="AG.30">#REF!</definedName>
    <definedName name="AG.35">#REF!</definedName>
    <definedName name="AG.4">#REF!</definedName>
    <definedName name="AG.40">#REF!</definedName>
    <definedName name="AG.6">#REF!</definedName>
    <definedName name="AG.8">#REF!</definedName>
    <definedName name="aklandiscount">#REF!</definedName>
    <definedName name="aljmup">#REF!</definedName>
    <definedName name="ALL">#REF!</definedName>
    <definedName name="Allow">'[356] Factor  '!$F$1:$G$65536</definedName>
    <definedName name="Allow_the_provisional_sum_of_Rs._hUNDRED_thousend__75_000.00___for_supply_and_Instalation_of_flower_trough_by_Nominated_Sub__Contractor.">'[330]BN 01'!#REF!</definedName>
    <definedName name="als0.4">#REF!</definedName>
    <definedName name="alt">#REF!</definedName>
    <definedName name="AnnexureC">#REF!</definedName>
    <definedName name="Anton">#REF!</definedName>
    <definedName name="aod">#REF!</definedName>
    <definedName name="app">'[165]1A'!#REF!</definedName>
    <definedName name="aqaq">#REF!</definedName>
    <definedName name="aqqq">#REF!</definedName>
    <definedName name="aqwe">#REF!</definedName>
    <definedName name="AR">'[249]B-2'!#REF!</definedName>
    <definedName name="as">#REF!</definedName>
    <definedName name="ASA">#REF!</definedName>
    <definedName name="asd">[353]Factors!#REF!</definedName>
    <definedName name="asdf" hidden="1">[10]MAIN!#REF!</definedName>
    <definedName name="asdw">#REF!</definedName>
    <definedName name="asee">#REF!</definedName>
    <definedName name="aserh">#REF!</definedName>
    <definedName name="asfa">#REF!</definedName>
    <definedName name="asgf">#REF!</definedName>
    <definedName name="asgsdfg">#REF!</definedName>
    <definedName name="ass">#REF!</definedName>
    <definedName name="asss">#REF!</definedName>
    <definedName name="assssssssaaaaa">#REF!</definedName>
    <definedName name="asu">#REF!</definedName>
    <definedName name="aue">#REF!</definedName>
    <definedName name="autonum">#REF!</definedName>
    <definedName name="AV">#REF!</definedName>
    <definedName name="AV.100">#REF!</definedName>
    <definedName name="AV.150">#REF!</definedName>
    <definedName name="AV.200">#REF!</definedName>
    <definedName name="AV.50">#REF!</definedName>
    <definedName name="AV.65">#REF!</definedName>
    <definedName name="AV.80">#REF!</definedName>
    <definedName name="aw">#REF!</definedName>
    <definedName name="awaaw">#REF!</definedName>
    <definedName name="awe">#REF!</definedName>
    <definedName name="awedd">#REF!</definedName>
    <definedName name="awer">#REF!</definedName>
    <definedName name="awewe">#REF!</definedName>
    <definedName name="awww">#REF!</definedName>
    <definedName name="ax">[350]!ax</definedName>
    <definedName name="B">#REF!</definedName>
    <definedName name="b4p01">#REF!</definedName>
    <definedName name="b4p02">#REF!</definedName>
    <definedName name="b4p03">#REF!</definedName>
    <definedName name="b4p05">#REF!</definedName>
    <definedName name="b4p06">#REF!</definedName>
    <definedName name="b4p07">#REF!</definedName>
    <definedName name="b4p08">#REF!</definedName>
    <definedName name="b4p14">#REF!</definedName>
    <definedName name="b4p15">#REF!</definedName>
    <definedName name="b4p16">#REF!</definedName>
    <definedName name="b4p17">#REF!</definedName>
    <definedName name="b4p18">#REF!</definedName>
    <definedName name="b4p19">#REF!</definedName>
    <definedName name="b4p20">#REF!</definedName>
    <definedName name="Balconyfr">#REF!</definedName>
    <definedName name="bar">#REF!</definedName>
    <definedName name="bathtub">#REF!</definedName>
    <definedName name="BB">#REF!</definedName>
    <definedName name="bbb">#REF!</definedName>
    <definedName name="bbbb">[350]!bbbb</definedName>
    <definedName name="bbbbb">#REF!</definedName>
    <definedName name="bc">#REF!</definedName>
    <definedName name="BD">#REF!</definedName>
    <definedName name="bder">#REF!</definedName>
    <definedName name="bdfs">#REF!</definedName>
    <definedName name="bdgd">#REF!</definedName>
    <definedName name="Beams">#REF!</definedName>
    <definedName name="Beg_Bal">#REF!</definedName>
    <definedName name="ber">#REF!</definedName>
    <definedName name="berawe">#REF!</definedName>
    <definedName name="bere">#REF!</definedName>
    <definedName name="bewe">#REF!</definedName>
    <definedName name="bf">#REF!</definedName>
    <definedName name="BG" hidden="1">{"PriceSheetNoMargins",#N/A,FALSE,"PriceSheet"}</definedName>
    <definedName name="bh">[67]Factors!#REF!</definedName>
    <definedName name="bhhbhj">#REF!</definedName>
    <definedName name="bhres">#REF!</definedName>
    <definedName name="bhrs">#REF!</definedName>
    <definedName name="biancodiscount">#REF!</definedName>
    <definedName name="BIB">#REF!</definedName>
    <definedName name="bidet">#REF!</definedName>
    <definedName name="bidetspray">#REF!</definedName>
    <definedName name="Biill7Page4">#REF!</definedName>
    <definedName name="bill">#REF!</definedName>
    <definedName name="bill1">#REF!</definedName>
    <definedName name="Bill10Page1">#REF!</definedName>
    <definedName name="BIll10Page2">#REF!</definedName>
    <definedName name="Bill10Page3">#REF!</definedName>
    <definedName name="Bill10Page4">#REF!</definedName>
    <definedName name="Bill11Page1">#REF!</definedName>
    <definedName name="Bill11Page2">#REF!</definedName>
    <definedName name="Bill11Page3">#REF!</definedName>
    <definedName name="Bill11Page4">#REF!</definedName>
    <definedName name="Bill11Page5">#REF!</definedName>
    <definedName name="Bill11Page6">#REF!</definedName>
    <definedName name="Bill13Page1">#REF!</definedName>
    <definedName name="Bill13Page2">#REF!</definedName>
    <definedName name="Bill13Page3">#REF!</definedName>
    <definedName name="Bill13Page4">#REF!</definedName>
    <definedName name="Bill13Page5">#REF!</definedName>
    <definedName name="bill2">#REF!</definedName>
    <definedName name="bill21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2Page1">'[83]PLUMBING WORK ADDITIONS'!#REF!</definedName>
    <definedName name="Bill2Page10">'[83]PLUMBING WORK ADDITIONS'!#REF!</definedName>
    <definedName name="Bill2Page11">'[83]PLUMBING WORK ADDITIONS'!#REF!</definedName>
    <definedName name="Bill2Page12">'[83]PLUMBING WORK ADDITIONS'!#REF!</definedName>
    <definedName name="Bill2Page13">'[83]PLUMBING WORK ADDITIONS'!#REF!</definedName>
    <definedName name="Bill2Page14">'[83]PLUMBING WORK ADDITIONS'!#REF!</definedName>
    <definedName name="Bill2Page15">'[83]PLUMBING WORK ADDITIONS'!#REF!</definedName>
    <definedName name="Bill2Page16">'[83]PLUMBING WORK ADDITIONS'!#REF!</definedName>
    <definedName name="Bill2Page17">'[83]PLUMBING WORK ADDITIONS'!#REF!</definedName>
    <definedName name="Bill2Page18">'[83]PLUMBING WORK ADDITIONS'!#REF!</definedName>
    <definedName name="Bill2Page19">'[83]PLUMBING WORK ADDITIONS'!#REF!</definedName>
    <definedName name="Bill2Page2">'[83]PLUMBING WORK ADDITIONS'!#REF!</definedName>
    <definedName name="Bill2Page20">'[83]PLUMBING WORK ADDITIONS'!#REF!</definedName>
    <definedName name="Bill2Page21">'[83]PLUMBING WORK ADDITIONS'!#REF!</definedName>
    <definedName name="Bill2Page22">'[83]PLUMBING WORK ADDITIONS'!#REF!</definedName>
    <definedName name="bill2Page23">'[83]PLUMBING WORK ADDITIONS'!#REF!</definedName>
    <definedName name="Bill2Page24">'[83]PLUMBING WORK ADDITIONS'!#REF!</definedName>
    <definedName name="Bill2Page25">'[83]PLUMBING WORK ADDITIONS'!#REF!</definedName>
    <definedName name="Bill2Page26">'[83]PLUMBING WORK ADDITIONS'!#REF!</definedName>
    <definedName name="Bill2Page27">'[83]PLUMBING WORK ADDITIONS'!#REF!</definedName>
    <definedName name="Bill2Page28">'[83]PLUMBING WORK ADDITIONS'!#REF!</definedName>
    <definedName name="Bill2Page29">'[83]PLUMBING WORK ADDITIONS'!#REF!</definedName>
    <definedName name="Bill2Page3">'[83]PLUMBING WORK ADDITIONS'!#REF!</definedName>
    <definedName name="Bill2Page30">'[83]PLUMBING WORK ADDITIONS'!#REF!</definedName>
    <definedName name="Bill2Page31">'[83]PLUMBING WORK ADDITIONS'!#REF!</definedName>
    <definedName name="Bill2Page32">'[83]PLUMBING WORK ADDITIONS'!#REF!</definedName>
    <definedName name="Bill2Page33">'[83]PLUMBING WORK ADDITIONS'!#REF!</definedName>
    <definedName name="Bill2Page34">'[83]PLUMBING WORK ADDITIONS'!#REF!</definedName>
    <definedName name="Bill2Page35">'[83]PLUMBING WORK ADDITIONS'!#REF!</definedName>
    <definedName name="Bill2Page36">'[83]PLUMBING WORK ADDITIONS'!#REF!</definedName>
    <definedName name="Bill2Page37">'[83]PLUMBING WORK ADDITIONS'!#REF!</definedName>
    <definedName name="Bill2Page4">'[83]PLUMBING WORK ADDITIONS'!#REF!</definedName>
    <definedName name="Bill2Page5">'[83]PLUMBING WORK ADDITIONS'!#REF!</definedName>
    <definedName name="Bill2Page58">'[83]PLUMBING WORK ADDITIONS'!#REF!</definedName>
    <definedName name="Bill2Page6">'[83]PLUMBING WORK ADDITIONS'!#REF!</definedName>
    <definedName name="Bill2Page7">'[83]PLUMBING WORK ADDITIONS'!#REF!</definedName>
    <definedName name="Bill2Page8">'[83]PLUMBING WORK ADDITIONS'!#REF!</definedName>
    <definedName name="Bill2Page9">'[83]PLUMBING WORK ADDITIONS'!#REF!</definedName>
    <definedName name="Bill3Page1">#REF!</definedName>
    <definedName name="Bill3Page10">#REF!</definedName>
    <definedName name="Bill3Page11">#REF!</definedName>
    <definedName name="Bill3Page12">#REF!</definedName>
    <definedName name="Bill3Page13">#REF!</definedName>
    <definedName name="Bill3Page14">#REF!</definedName>
    <definedName name="Bill3Page15">#REF!</definedName>
    <definedName name="Bill3Page16">#REF!</definedName>
    <definedName name="Bill3Page17">#REF!</definedName>
    <definedName name="Bill3Page2">#REF!</definedName>
    <definedName name="Bill3Page3">#REF!</definedName>
    <definedName name="Bill3Page4">#REF!</definedName>
    <definedName name="Bill3Page5">#REF!</definedName>
    <definedName name="Bill3Page6">#REF!</definedName>
    <definedName name="Bill3Page7">#REF!</definedName>
    <definedName name="Bill3Page8">#REF!</definedName>
    <definedName name="Bill3Page9">#REF!</definedName>
    <definedName name="Bill4Page1">#REF!</definedName>
    <definedName name="Bill4Page10">#REF!</definedName>
    <definedName name="Bill4Page11">#REF!</definedName>
    <definedName name="Bill4Page12">#REF!</definedName>
    <definedName name="Bill4Page2">#REF!</definedName>
    <definedName name="Bill4Page3">#REF!</definedName>
    <definedName name="Bill4Page4">#REF!</definedName>
    <definedName name="Bill4Page5">#REF!</definedName>
    <definedName name="Bill4Page6">#REF!</definedName>
    <definedName name="Bill4Page7">#REF!</definedName>
    <definedName name="Bill4Page8">#REF!</definedName>
    <definedName name="Bill4Page9">#REF!</definedName>
    <definedName name="Bill5Page1">#REF!</definedName>
    <definedName name="Bill5Page10">#REF!</definedName>
    <definedName name="Bill5Page2">#REF!</definedName>
    <definedName name="Bill5Page3">#REF!</definedName>
    <definedName name="Bill5Page4">#REF!</definedName>
    <definedName name="Bill5Page5">#REF!</definedName>
    <definedName name="Bill5Page6">#REF!</definedName>
    <definedName name="Bill5Page7">#REF!</definedName>
    <definedName name="Bill5Page8">#REF!</definedName>
    <definedName name="Bill5Page9">#REF!</definedName>
    <definedName name="bill6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Bill6Page1">#REF!</definedName>
    <definedName name="Bill6Page10">#REF!</definedName>
    <definedName name="Bill6Page11">#REF!</definedName>
    <definedName name="Bill6Page12">#REF!</definedName>
    <definedName name="Bill6Page13">#REF!</definedName>
    <definedName name="Bill6Page14">#REF!</definedName>
    <definedName name="Bill6Page15">#REF!</definedName>
    <definedName name="Bill6Page16">#REF!</definedName>
    <definedName name="Bill6Page17">#REF!</definedName>
    <definedName name="Bill6Page18">#REF!</definedName>
    <definedName name="Bill6page19">#REF!</definedName>
    <definedName name="Bill6Page2">#REF!</definedName>
    <definedName name="Bill6Page20">#REF!</definedName>
    <definedName name="Bill6Page21">#REF!</definedName>
    <definedName name="Bill6Page22">#REF!</definedName>
    <definedName name="Bill6Page23">#REF!</definedName>
    <definedName name="Bill6Page24">#REF!</definedName>
    <definedName name="Bill6Page25">#REF!</definedName>
    <definedName name="Bill6Page26">#REF!</definedName>
    <definedName name="Bill6Page27">#REF!</definedName>
    <definedName name="Bill6Page3">#REF!</definedName>
    <definedName name="Bill6Page4">#REF!</definedName>
    <definedName name="Bill6Page5">#REF!</definedName>
    <definedName name="Bill6Page6">#REF!</definedName>
    <definedName name="Bill6Page7">#REF!</definedName>
    <definedName name="Bill6Page8">#REF!</definedName>
    <definedName name="Bill6Page9">#REF!</definedName>
    <definedName name="Bill7Page1">#REF!</definedName>
    <definedName name="Bill7Page2">#REF!</definedName>
    <definedName name="Bill7Page3">#REF!</definedName>
    <definedName name="Bill7Page4">#REF!</definedName>
    <definedName name="Bill7Page5">#REF!</definedName>
    <definedName name="Bill7Page6">#REF!</definedName>
    <definedName name="Bill8Page1">#REF!</definedName>
    <definedName name="Bill8Page10">#REF!</definedName>
    <definedName name="Bill8Page11">#REF!</definedName>
    <definedName name="Bill8Page2">#REF!</definedName>
    <definedName name="Bill8Page3">#REF!</definedName>
    <definedName name="Bill8Page4">#REF!</definedName>
    <definedName name="Bill8Page5">#REF!</definedName>
    <definedName name="Bill8Page6">#REF!</definedName>
    <definedName name="Bill8Page7">#REF!</definedName>
    <definedName name="Bill8Page8">#REF!</definedName>
    <definedName name="Bill8Page9">#REF!</definedName>
    <definedName name="Bill9Page1">#REF!</definedName>
    <definedName name="Billl3Page17">#REF!</definedName>
    <definedName name="bl">#REF!</definedName>
    <definedName name="bl.100">#REF!</definedName>
    <definedName name="bl.125">#REF!</definedName>
    <definedName name="bl.15">#REF!</definedName>
    <definedName name="bl.150">#REF!</definedName>
    <definedName name="bl.20">#REF!</definedName>
    <definedName name="bl.200">#REF!</definedName>
    <definedName name="bl.25">#REF!</definedName>
    <definedName name="bl.250">#REF!</definedName>
    <definedName name="bl.32">#REF!</definedName>
    <definedName name="bl.40">#REF!</definedName>
    <definedName name="bl.50">#REF!</definedName>
    <definedName name="bl.65">#REF!</definedName>
    <definedName name="bl.80">#REF!</definedName>
    <definedName name="bn">#REF!+1</definedName>
    <definedName name="bnbn">#REF!</definedName>
    <definedName name="bol">#REF!</definedName>
    <definedName name="boml">#REF!</definedName>
    <definedName name="BoosterPump">'[357]Keels-6.2.2014'!#REF!</definedName>
    <definedName name="boq">#REF!</definedName>
    <definedName name="boqnew">[358]Ragama!#REF!</definedName>
    <definedName name="botl">#REF!</definedName>
    <definedName name="botn">#REF!</definedName>
    <definedName name="BOX">#REF!</definedName>
    <definedName name="BR.100">#REF!</definedName>
    <definedName name="BR.150">#REF!</definedName>
    <definedName name="BR.200">#REF!</definedName>
    <definedName name="brerr">#REF!</definedName>
    <definedName name="bri">#REF!</definedName>
    <definedName name="BRR">#REF!</definedName>
    <definedName name="brser">#REF!</definedName>
    <definedName name="brtr">#REF!</definedName>
    <definedName name="brz">#REF!</definedName>
    <definedName name="BS.100">#REF!</definedName>
    <definedName name="BS.125">#REF!</definedName>
    <definedName name="BS.15">#REF!</definedName>
    <definedName name="BS.150">#REF!</definedName>
    <definedName name="BS.20">#REF!</definedName>
    <definedName name="BS.200">#REF!</definedName>
    <definedName name="BS.25">#REF!</definedName>
    <definedName name="BS.250">#REF!</definedName>
    <definedName name="BS.300">#REF!</definedName>
    <definedName name="BS.32">#REF!</definedName>
    <definedName name="BS.40">#REF!</definedName>
    <definedName name="BS.50">#REF!</definedName>
    <definedName name="BS.65">#REF!</definedName>
    <definedName name="BS.80">#REF!</definedName>
    <definedName name="bsre">#REF!</definedName>
    <definedName name="bsrrf">#REF!</definedName>
    <definedName name="BT">#REF!</definedName>
    <definedName name="BTO">#REF!</definedName>
    <definedName name="bua">#REF!</definedName>
    <definedName name="BUTV100">#REF!</definedName>
    <definedName name="BUTV125">#REF!</definedName>
    <definedName name="BUTV150">#REF!</definedName>
    <definedName name="BUTV200">#REF!</definedName>
    <definedName name="BUTV250">#REF!</definedName>
    <definedName name="BUTV65">#REF!</definedName>
    <definedName name="BUTV80">#REF!</definedName>
    <definedName name="bwse">#REF!</definedName>
    <definedName name="C.1">#REF!</definedName>
    <definedName name="C.2">#REF!</definedName>
    <definedName name="C.3">#REF!</definedName>
    <definedName name="C.4">#REF!</definedName>
    <definedName name="C.5">#REF!</definedName>
    <definedName name="C.6">#REF!</definedName>
    <definedName name="c.ace">#REF!</definedName>
    <definedName name="c.al">#REF!</definedName>
    <definedName name="c.fan">#REF!</definedName>
    <definedName name="c.fd">#REF!</definedName>
    <definedName name="c.insu">#REF!</definedName>
    <definedName name="c.lv">#REF!</definedName>
    <definedName name="c.md">#REF!</definedName>
    <definedName name="c.mfd">#REF!</definedName>
    <definedName name="c.rag">#REF!</definedName>
    <definedName name="c.sag">#REF!</definedName>
    <definedName name="c.vd">#REF!</definedName>
    <definedName name="C_">#REF!</definedName>
    <definedName name="ca">[335]Factors!$H$5</definedName>
    <definedName name="caac">#REF!</definedName>
    <definedName name="cab">#REF!</definedName>
    <definedName name="Cable.Dis">#REF!</definedName>
    <definedName name="cacc">#REF!</definedName>
    <definedName name="cad">#REF!</definedName>
    <definedName name="caf">[335]Factors!$H$4</definedName>
    <definedName name="cag">#REF!</definedName>
    <definedName name="CAL">#REF!</definedName>
    <definedName name="cam">[335]Factors!$H$6</definedName>
    <definedName name="Canv">#REF!</definedName>
    <definedName name="CAR" hidden="1">{"'Sheet1'!$A$1:$R$58"}</definedName>
    <definedName name="Carpen">#REF!</definedName>
    <definedName name="cav">#REF!</definedName>
    <definedName name="CB">#REF!</definedName>
    <definedName name="cbc">#REF!</definedName>
    <definedName name="cbl">#REF!</definedName>
    <definedName name="cbr">#REF!</definedName>
    <definedName name="cbri">#REF!</definedName>
    <definedName name="cbs">#REF!</definedName>
    <definedName name="CBTtypeBJ1">[359]Cover!#REF!</definedName>
    <definedName name="CBTypeAT">[359]Cover!#REF!</definedName>
    <definedName name="CBTypeBJ">[359]Cover!#REF!</definedName>
    <definedName name="CBTypeP1">[359]Cover!#REF!</definedName>
    <definedName name="cbutv">#REF!</definedName>
    <definedName name="cc">#REF!</definedName>
    <definedName name="ccccc">#REF!</definedName>
    <definedName name="ccccccccccccccc">#REF!</definedName>
    <definedName name="ccce">#REF!</definedName>
    <definedName name="ccf">#REF!</definedName>
    <definedName name="cchpi">#REF!</definedName>
    <definedName name="cci">#REF!</definedName>
    <definedName name="CCNEW">[89]Cctmst!$R$10:$R$761</definedName>
    <definedName name="ccob">#REF!</definedName>
    <definedName name="ccp">#REF!</definedName>
    <definedName name="ccpi">#REF!</definedName>
    <definedName name="ccv">#REF!</definedName>
    <definedName name="cd">[335]Factors!$H$17</definedName>
    <definedName name="cdf">#REF!</definedName>
    <definedName name="cdi">#REF!</definedName>
    <definedName name="CDL">#REF!</definedName>
    <definedName name="ceeq">#REF!</definedName>
    <definedName name="ceqw">#REF!</definedName>
    <definedName name="cexc">#REF!</definedName>
    <definedName name="cexca">#REF!</definedName>
    <definedName name="cf">#REF!</definedName>
    <definedName name="cf.1">#REF!</definedName>
    <definedName name="cf.10">#REF!</definedName>
    <definedName name="cf.11">#REF!</definedName>
    <definedName name="cf.12">#REF!</definedName>
    <definedName name="cf.13">#REF!</definedName>
    <definedName name="cf.14">#REF!</definedName>
    <definedName name="cf.15">#REF!</definedName>
    <definedName name="cf.16">#REF!</definedName>
    <definedName name="cf.17">#REF!</definedName>
    <definedName name="cf.18">#REF!</definedName>
    <definedName name="cf.19">#REF!</definedName>
    <definedName name="cf.2">#REF!</definedName>
    <definedName name="cf.20">#REF!</definedName>
    <definedName name="cf.21">#REF!</definedName>
    <definedName name="cf.22">#REF!</definedName>
    <definedName name="cf.3">#REF!</definedName>
    <definedName name="cf.4">#REF!</definedName>
    <definedName name="cf.5">#REF!</definedName>
    <definedName name="cf.6">#REF!</definedName>
    <definedName name="cf.7">#REF!</definedName>
    <definedName name="cf.8">#REF!</definedName>
    <definedName name="cf.9">#REF!</definedName>
    <definedName name="cfc">#REF!</definedName>
    <definedName name="cfd">#REF!</definedName>
    <definedName name="cfe">#REF!</definedName>
    <definedName name="cfire">#REF!</definedName>
    <definedName name="cfld">#REF!</definedName>
    <definedName name="cft">#REF!</definedName>
    <definedName name="cg">#REF!</definedName>
    <definedName name="cgi">#REF!</definedName>
    <definedName name="cgis">#REF!</definedName>
    <definedName name="cgl">#REF!</definedName>
    <definedName name="cglv">#REF!</definedName>
    <definedName name="cgrr">#REF!</definedName>
    <definedName name="cgv">#REF!</definedName>
    <definedName name="ch">#REF!</definedName>
    <definedName name="Chai110">#REF!</definedName>
    <definedName name="Chai160">#REF!</definedName>
    <definedName name="chai200">#REF!</definedName>
    <definedName name="Chai225">#REF!</definedName>
    <definedName name="Chai50">#REF!</definedName>
    <definedName name="Chai63">#REF!</definedName>
    <definedName name="Chai75">#REF!</definedName>
    <definedName name="CHECK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chgi">#REF!</definedName>
    <definedName name="chpi100">#REF!</definedName>
    <definedName name="chpi15">#REF!</definedName>
    <definedName name="chpi150">#REF!</definedName>
    <definedName name="chpi20">#REF!</definedName>
    <definedName name="chpi200">#REF!</definedName>
    <definedName name="chpi25">#REF!</definedName>
    <definedName name="chpi250">#REF!</definedName>
    <definedName name="chpi300">#REF!</definedName>
    <definedName name="chpi32">#REF!</definedName>
    <definedName name="chpi40">#REF!</definedName>
    <definedName name="chpi50">#REF!</definedName>
    <definedName name="chpi65">#REF!</definedName>
    <definedName name="chpi80">#REF!</definedName>
    <definedName name="chr">#REF!</definedName>
    <definedName name="chyd">#REF!</definedName>
    <definedName name="CI.100">#REF!</definedName>
    <definedName name="CI.125">#REF!</definedName>
    <definedName name="CI.150">#REF!</definedName>
    <definedName name="CI.200">#REF!</definedName>
    <definedName name="CI.250">#REF!</definedName>
    <definedName name="CI.65">#REF!</definedName>
    <definedName name="CI.80">#REF!</definedName>
    <definedName name="CIFF">#REF!</definedName>
    <definedName name="CIFF1">#REF!</definedName>
    <definedName name="CIFF2">#REF!</definedName>
    <definedName name="CIFFAC">#REF!</definedName>
    <definedName name="CIFFFF">#REF!</definedName>
    <definedName name="CIFFPL">#REF!</definedName>
    <definedName name="CIFM">#REF!</definedName>
    <definedName name="CIFM1">#REF!</definedName>
    <definedName name="CIFM2">#REF!</definedName>
    <definedName name="CIFMAC">#REF!</definedName>
    <definedName name="CIFMAC1">#REF!</definedName>
    <definedName name="CIFMFF">#REF!</definedName>
    <definedName name="CIFMPL">#REF!</definedName>
    <definedName name="CIFMPL1">#REF!</definedName>
    <definedName name="cinsu">#REF!</definedName>
    <definedName name="CIST100">#REF!</definedName>
    <definedName name="CIST125">#REF!</definedName>
    <definedName name="CIST150">#REF!</definedName>
    <definedName name="CIST200">#REF!</definedName>
    <definedName name="CIST250">#REF!</definedName>
    <definedName name="CIST300">#REF!</definedName>
    <definedName name="CIST450">#REF!</definedName>
    <definedName name="CIST50">#REF!</definedName>
    <definedName name="CIST80">#REF!</definedName>
    <definedName name="CISW100">#REF!</definedName>
    <definedName name="CISW125">#REF!</definedName>
    <definedName name="CISW150">#REF!</definedName>
    <definedName name="CISW200">#REF!</definedName>
    <definedName name="CISW300">#REF!</definedName>
    <definedName name="CISW50">#REF!</definedName>
    <definedName name="CISW80">#REF!</definedName>
    <definedName name="cjyhj">#REF!</definedName>
    <definedName name="cl">#REF!</definedName>
    <definedName name="clo">#REF!</definedName>
    <definedName name="cls">#REF!</definedName>
    <definedName name="clu">#REF!</definedName>
    <definedName name="clv">#REF!</definedName>
    <definedName name="cmgi">#REF!</definedName>
    <definedName name="cmh">#REF!</definedName>
    <definedName name="cmhc">#REF!</definedName>
    <definedName name="CNY">#REF!</definedName>
    <definedName name="Col_Sched">#REF!</definedName>
    <definedName name="Column" hidden="1">{"'Break down'!$A$4"}</definedName>
    <definedName name="Columns">[360]Schedules!$A$5:$E$25</definedName>
    <definedName name="Company">[103]A!#REF!</definedName>
    <definedName name="con">#REF!</definedName>
    <definedName name="conc">#REF!</definedName>
    <definedName name="Contin">#REF!</definedName>
    <definedName name="Contin1">#REF!</definedName>
    <definedName name="controlcabletotal">#REF!</definedName>
    <definedName name="copy_this">#REF!</definedName>
    <definedName name="cos">#REF!</definedName>
    <definedName name="cost_lab">#REF!</definedName>
    <definedName name="cost_mat">#REF!</definedName>
    <definedName name="cosy">#REF!</definedName>
    <definedName name="cover">#REF!</definedName>
    <definedName name="cp">[335]Factors!$H$9</definedName>
    <definedName name="cp.100">#REF!</definedName>
    <definedName name="cp.15">#REF!</definedName>
    <definedName name="cp.20">#REF!</definedName>
    <definedName name="cp.25">#REF!</definedName>
    <definedName name="cp.32">#REF!</definedName>
    <definedName name="cp.40">#REF!</definedName>
    <definedName name="cp.50">#REF!</definedName>
    <definedName name="cp.65">#REF!</definedName>
    <definedName name="cp.80">#REF!</definedName>
    <definedName name="cp12.7">#REF!</definedName>
    <definedName name="cp15.9">#REF!</definedName>
    <definedName name="cp19.1">#REF!</definedName>
    <definedName name="cp22.2">#REF!</definedName>
    <definedName name="cp25.4">#REF!</definedName>
    <definedName name="cp28.6">#REF!</definedName>
    <definedName name="cp31.8">#REF!</definedName>
    <definedName name="cp34.9">#REF!</definedName>
    <definedName name="cp38.1">#REF!</definedName>
    <definedName name="cp44.5">#REF!</definedName>
    <definedName name="cp50.8">#REF!</definedName>
    <definedName name="cp6.4">#REF!</definedName>
    <definedName name="cp9.5">#REF!</definedName>
    <definedName name="cpaint">#REF!</definedName>
    <definedName name="cpg">#REF!</definedName>
    <definedName name="cph">#REF!</definedName>
    <definedName name="cpi">#REF!</definedName>
    <definedName name="cpi.100">#REF!</definedName>
    <definedName name="cpi.15">#REF!</definedName>
    <definedName name="cpi.20">#REF!</definedName>
    <definedName name="cpi.25">#REF!</definedName>
    <definedName name="cpi.32">#REF!</definedName>
    <definedName name="cpi.40">#REF!</definedName>
    <definedName name="cpi.50">#REF!</definedName>
    <definedName name="cpi.65">#REF!</definedName>
    <definedName name="cpi.80">#REF!</definedName>
    <definedName name="cpp.15">#REF!</definedName>
    <definedName name="cpp.20">#REF!</definedName>
    <definedName name="cpp.25">#REF!</definedName>
    <definedName name="cpp.32">#REF!</definedName>
    <definedName name="cpp.40">#REF!</definedName>
    <definedName name="cpp.50">#REF!</definedName>
    <definedName name="cpr">#REF!</definedName>
    <definedName name="cprv">#REF!</definedName>
    <definedName name="cpump">#REF!</definedName>
    <definedName name="cqwe">#REF!</definedName>
    <definedName name="CR">#REF!</definedName>
    <definedName name="CR_ALL">#REF!</definedName>
    <definedName name="crcp">#REF!</definedName>
    <definedName name="crd">#REF!</definedName>
    <definedName name="_xlnm.Criteria">#REF!</definedName>
    <definedName name="crp">#REF!</definedName>
    <definedName name="crpi">#REF!</definedName>
    <definedName name="crse">#REF!</definedName>
    <definedName name="csac">#REF!</definedName>
    <definedName name="csan">#REF!</definedName>
    <definedName name="csand">#REF!</definedName>
    <definedName name="csaw">#REF!</definedName>
    <definedName name="csp">#REF!</definedName>
    <definedName name="cspr">#REF!</definedName>
    <definedName name="csss">#REF!</definedName>
    <definedName name="cst">#REF!</definedName>
    <definedName name="CT">#REF!</definedName>
    <definedName name="ctm">#REF!</definedName>
    <definedName name="CUL">#REF!</definedName>
    <definedName name="cv">#REF!</definedName>
    <definedName name="CV.100">#REF!</definedName>
    <definedName name="CV.125">#REF!</definedName>
    <definedName name="CV.15">#REF!</definedName>
    <definedName name="CV.150">#REF!</definedName>
    <definedName name="CV.20">#REF!</definedName>
    <definedName name="CV.200">#REF!</definedName>
    <definedName name="CV.25">#REF!</definedName>
    <definedName name="CV.250">#REF!</definedName>
    <definedName name="CV.32">#REF!</definedName>
    <definedName name="CV.40">#REF!</definedName>
    <definedName name="CV.50">#REF!</definedName>
    <definedName name="CV.65">#REF!</definedName>
    <definedName name="CV.80">#REF!</definedName>
    <definedName name="cvb">#REF!</definedName>
    <definedName name="cvbg">#REF!</definedName>
    <definedName name="cvc">#REF!</definedName>
    <definedName name="cvd">#REF!</definedName>
    <definedName name="cvp">#REF!</definedName>
    <definedName name="cvsa">#REF!</definedName>
    <definedName name="cvu">#REF!</definedName>
    <definedName name="cvwe">#REF!</definedName>
    <definedName name="cvzs">#REF!</definedName>
    <definedName name="cwa">#REF!</definedName>
    <definedName name="cwac">#REF!</definedName>
    <definedName name="cwere">#REF!</definedName>
    <definedName name="cwh">#REF!</definedName>
    <definedName name="cwm">#REF!</definedName>
    <definedName name="cwsa">#REF!</definedName>
    <definedName name="D">#REF!</definedName>
    <definedName name="da">#REF!</definedName>
    <definedName name="daac">#REF!</definedName>
    <definedName name="DAC">'[145]Cost Factor Sheet'!$C$24</definedName>
    <definedName name="dacc">#REF!</definedName>
    <definedName name="dad">#REF!</definedName>
    <definedName name="daf">#REF!</definedName>
    <definedName name="dag">#REF!</definedName>
    <definedName name="Data">#REF!</definedName>
    <definedName name="Database">#REF!</definedName>
    <definedName name="Date">[49]INPUT!$B$16</definedName>
    <definedName name="dav">#REF!</definedName>
    <definedName name="db">'[129]Price Sheet'!#REF!</definedName>
    <definedName name="dbddr">#REF!</definedName>
    <definedName name="dbl">#REF!</definedName>
    <definedName name="dbr">#REF!</definedName>
    <definedName name="dbri">#REF!</definedName>
    <definedName name="dbs">#REF!</definedName>
    <definedName name="DBSP">'[145]Load Sch, Cable Sel &amp; Qty'!$AD$37</definedName>
    <definedName name="dbutv">#REF!</definedName>
    <definedName name="dcf">'[150]Factor Sheet'!$D$12</definedName>
    <definedName name="dchiller">#REF!</definedName>
    <definedName name="dci">#REF!</definedName>
    <definedName name="dcob">#REF!</definedName>
    <definedName name="dcp">#REF!</definedName>
    <definedName name="dcpi">#REF!</definedName>
    <definedName name="dcv">#REF!</definedName>
    <definedName name="dd">#REF!</definedName>
    <definedName name="ddc">[335]Factors!$H$15</definedName>
    <definedName name="dddd">#REF!</definedName>
    <definedName name="dddddddd">#REF!</definedName>
    <definedName name="ddddddddd">#REF!</definedName>
    <definedName name="dddddddddd">#REF!</definedName>
    <definedName name="ddfe">#REF!</definedName>
    <definedName name="ddi">#REF!</definedName>
    <definedName name="ddp">#REF!</definedName>
    <definedName name="ddv">#REF!</definedName>
    <definedName name="de">#REF!</definedName>
    <definedName name="deci0">#REF!</definedName>
    <definedName name="deci1">#REF!</definedName>
    <definedName name="deci2">#REF!</definedName>
    <definedName name="def" hidden="1">{"PriceSheetNoMargins",#N/A,FALSE,"PriceSheet"}</definedName>
    <definedName name="Description">"B1"</definedName>
    <definedName name="dew">#REF!</definedName>
    <definedName name="dexca">#REF!</definedName>
    <definedName name="df">#REF!</definedName>
    <definedName name="dfan">#REF!</definedName>
    <definedName name="dfans">#REF!</definedName>
    <definedName name="dfc">#REF!</definedName>
    <definedName name="dfcjhhu">#REF!</definedName>
    <definedName name="dfd">#REF!</definedName>
    <definedName name="DFDSF">#REF!</definedName>
    <definedName name="dfe">#REF!</definedName>
    <definedName name="dff">#REF!</definedName>
    <definedName name="DFGFDGZHRFG">#REF!</definedName>
    <definedName name="dfgr">#REF!</definedName>
    <definedName name="dfht">#REF!</definedName>
    <definedName name="dfire">#REF!</definedName>
    <definedName name="dfjgopjga">#REF!</definedName>
    <definedName name="dfld">#REF!</definedName>
    <definedName name="dfrp">#REF!</definedName>
    <definedName name="dft">#REF!</definedName>
    <definedName name="dgdr">#REF!</definedName>
    <definedName name="dgfh">#REF!</definedName>
    <definedName name="dghd">#REF!</definedName>
    <definedName name="dgi">#REF!</definedName>
    <definedName name="dgis">#REF!</definedName>
    <definedName name="dgl">#REF!</definedName>
    <definedName name="dgrills">#REF!</definedName>
    <definedName name="dgv">#REF!</definedName>
    <definedName name="dh">#REF!</definedName>
    <definedName name="dhad">#REF!</definedName>
    <definedName name="dhd">#REF!</definedName>
    <definedName name="dhdf">#REF!</definedName>
    <definedName name="dhdj">#REF!</definedName>
    <definedName name="dhgfty">#REF!</definedName>
    <definedName name="dhgi">#REF!</definedName>
    <definedName name="dhr">#REF!</definedName>
    <definedName name="dhty">#REF!</definedName>
    <definedName name="dhyd">#REF!</definedName>
    <definedName name="DI.100">#REF!</definedName>
    <definedName name="DI.125">#REF!</definedName>
    <definedName name="DI.150">#REF!</definedName>
    <definedName name="DI.200">#REF!</definedName>
    <definedName name="DI.250">#REF!</definedName>
    <definedName name="DI.300">#REF!</definedName>
    <definedName name="DI.65">#REF!</definedName>
    <definedName name="DI.80">#REF!</definedName>
    <definedName name="dinsu">#REF!</definedName>
    <definedName name="Dis">#REF!</definedName>
    <definedName name="disa">#REF!</definedName>
    <definedName name="disag">'[141]Unit Rates-DF VAT (2)'!#REF!</definedName>
    <definedName name="DISC">'[339]LS Price List'!$E$8</definedName>
    <definedName name="Disc1">#REF!</definedName>
    <definedName name="Disc2">#REF!</definedName>
    <definedName name="discounttocustomer">#REF!</definedName>
    <definedName name="disv">'[141]Unit Rates-DF VAT (2)'!#REF!</definedName>
    <definedName name="dkj">'[154]Factor Sheet'!$C$5</definedName>
    <definedName name="DLF">#REF!</definedName>
    <definedName name="DLFAC">#REF!</definedName>
    <definedName name="DLFFF">#REF!</definedName>
    <definedName name="DLFPL">#REF!</definedName>
    <definedName name="dls">#REF!</definedName>
    <definedName name="dlu">#REF!</definedName>
    <definedName name="dlv">#REF!</definedName>
    <definedName name="dmh">#REF!</definedName>
    <definedName name="dmhc">#REF!</definedName>
    <definedName name="dos">#REF!</definedName>
    <definedName name="dosy">#REF!</definedName>
    <definedName name="douzero">#REF!</definedName>
    <definedName name="dpaint">#REF!</definedName>
    <definedName name="dpg">#REF!</definedName>
    <definedName name="dph">#REF!</definedName>
    <definedName name="dpi">#REF!</definedName>
    <definedName name="dpipes">#REF!</definedName>
    <definedName name="dpr">#REF!</definedName>
    <definedName name="dprv">#REF!</definedName>
    <definedName name="dpt">#REF!</definedName>
    <definedName name="dpump">#REF!</definedName>
    <definedName name="drcp">#REF!</definedName>
    <definedName name="drd">#REF!</definedName>
    <definedName name="drdrr">#REF!</definedName>
    <definedName name="drghd">[362]Ragama!#REF!</definedName>
    <definedName name="drp">#REF!</definedName>
    <definedName name="drpi">#REF!</definedName>
    <definedName name="drt">#REF!</definedName>
    <definedName name="drtn">#REF!</definedName>
    <definedName name="drtry">#REF!</definedName>
    <definedName name="drty">#REF!</definedName>
    <definedName name="drtyd">#REF!</definedName>
    <definedName name="DS">#REF!</definedName>
    <definedName name="dsa">#REF!</definedName>
    <definedName name="dsac">#REF!</definedName>
    <definedName name="dsan">#REF!</definedName>
    <definedName name="dsand">#REF!</definedName>
    <definedName name="dsdf">#REF!</definedName>
    <definedName name="dse">#REF!</definedName>
    <definedName name="dser">#REF!</definedName>
    <definedName name="dshj">'[154]Factor Sheet'!$C$7</definedName>
    <definedName name="dsp">#REF!</definedName>
    <definedName name="dspr">#REF!</definedName>
    <definedName name="dst">#REF!</definedName>
    <definedName name="DT.25">#REF!</definedName>
    <definedName name="DT.32">#REF!</definedName>
    <definedName name="DT.40">#REF!</definedName>
    <definedName name="DT.50">#REF!</definedName>
    <definedName name="DT12.7">#REF!</definedName>
    <definedName name="DT15.9">#REF!</definedName>
    <definedName name="DT19.1">#REF!</definedName>
    <definedName name="DT6.4">#REF!</definedName>
    <definedName name="DT9.5">#REF!</definedName>
    <definedName name="dtm">#REF!</definedName>
    <definedName name="dtrt">#REF!</definedName>
    <definedName name="dty">#REF!</definedName>
    <definedName name="DUTYF">#REF!</definedName>
    <definedName name="DUTYF1">#REF!</definedName>
    <definedName name="DUTYF2">#REF!</definedName>
    <definedName name="DUTYFAC">#REF!</definedName>
    <definedName name="DUTYFFF">#REF!</definedName>
    <definedName name="DUTYFPL">#REF!</definedName>
    <definedName name="dvalve">#REF!</definedName>
    <definedName name="dvc">#REF!</definedName>
    <definedName name="dvd">#REF!</definedName>
    <definedName name="dvl">#REF!</definedName>
    <definedName name="dvp">#REF!</definedName>
    <definedName name="dvpl">#REF!</definedName>
    <definedName name="dvu">#REF!</definedName>
    <definedName name="DW_Sched">#REF!</definedName>
    <definedName name="dwac">#REF!</definedName>
    <definedName name="dwdwe">#REF!</definedName>
    <definedName name="dwdwf">#REF!</definedName>
    <definedName name="dwh">#REF!</definedName>
    <definedName name="dwm">#REF!</definedName>
    <definedName name="E">'[145]Load Sch, Cable Sel &amp; Qty'!$AD$33</definedName>
    <definedName name="Earth">#REF!</definedName>
    <definedName name="earthingsystem">'[340]Homagama Grounds-9.7.2013'!$G$111</definedName>
    <definedName name="EBOQ">#REF!</definedName>
    <definedName name="ed">#REF!</definedName>
    <definedName name="edf">'[145]Factor Sheet'!$C$7</definedName>
    <definedName name="edfewe">'[363]B-3.2 EB'!#REF!</definedName>
    <definedName name="edp">'[145]Factor Sheet'!$C$8</definedName>
    <definedName name="edpi">'[154]Factor Sheet'!$C$8</definedName>
    <definedName name="EE">#REF!+1</definedName>
    <definedName name="eec">#REF!</definedName>
    <definedName name="EEEE">[350]!EEEE</definedName>
    <definedName name="eeeee">[350]!eeeee</definedName>
    <definedName name="eeeeeeeeeeeeqqqqqqqqqqqqq">#REF!</definedName>
    <definedName name="eefg">#REF!</definedName>
    <definedName name="EF">#REF!</definedName>
    <definedName name="EFA">#REF!</definedName>
    <definedName name="efefe">#REF!</definedName>
    <definedName name="electroservediscount">#REF!</definedName>
    <definedName name="ELEMENT__Sanitary_System">#REF!</definedName>
    <definedName name="elva">[335]Factors!$H$8</definedName>
    <definedName name="empdiscount">#REF!</definedName>
    <definedName name="End_Bal">#REF!</definedName>
    <definedName name="eqdata">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ert">#REF!</definedName>
    <definedName name="err">#REF!</definedName>
    <definedName name="ertd">#REF!</definedName>
    <definedName name="erte">#REF!</definedName>
    <definedName name="erter">#REF!</definedName>
    <definedName name="erty">#REF!</definedName>
    <definedName name="ES">#REF!</definedName>
    <definedName name="ESA">#REF!</definedName>
    <definedName name="ese">#REF!</definedName>
    <definedName name="esprice">[171]Sheet2!#REF!</definedName>
    <definedName name="EU">[335]Factors!$C$4</definedName>
    <definedName name="eur">'[145]Price Sheet'!$M$5</definedName>
    <definedName name="EURO">#REF!</definedName>
    <definedName name="EURO_USD">#REF!</definedName>
    <definedName name="ewerwe">#REF!</definedName>
    <definedName name="eweww">#REF!</definedName>
    <definedName name="ewf">#REF!</definedName>
    <definedName name="Exc">#REF!+1</definedName>
    <definedName name="exca">#REF!</definedName>
    <definedName name="Excavation">"#REF!"</definedName>
    <definedName name="Excel_BuiltIn__FilterDatabase_2">#REF!</definedName>
    <definedName name="Excel_BuiltIn_Print_Area_0">"$#REF!.$#REF!$#REF!:$#REF!$#REF!"</definedName>
    <definedName name="Excel_BuiltIn_Print_Area_0___0">"$#REF!.$#REF!$#REF!:$#REF!$#REF!"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2_1">"$#REF!.$A$2:$R$18"</definedName>
    <definedName name="Excel_BuiltIn_Print_Area_12_1_1">"$#REF!.$A$2:$R$12"</definedName>
    <definedName name="Excel_BuiltIn_Print_Area_12_1_1_1">"$#REF!.$A$2:$C$18"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4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5_1_1_1_1_1_1">#REF!</definedName>
    <definedName name="Excel_BuiltIn_Print_Area_15_1_1_1_1_1_1_1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7">#REF!</definedName>
    <definedName name="Excel_BuiltIn_Print_Area_17_1">#REF!</definedName>
    <definedName name="Excel_BuiltIn_Print_Area_18">#REF!</definedName>
    <definedName name="Excel_BuiltIn_Print_Area_18_1">#REF!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"$#REF!.$A$1:$D$257"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5_1">#REF!</definedName>
    <definedName name="Excel_BuiltIn_Print_Area_5_1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6_1_1_1_1_1">#REF!</definedName>
    <definedName name="Excel_BuiltIn_Print_Area_6_1_1_1_1_1_1">#REF!</definedName>
    <definedName name="Excel_BuiltIn_Print_Area_6_1_1_1_1_1_1_1">#REF!</definedName>
    <definedName name="Excel_BuiltIn_Print_Area_6_1_1_1_1_1_1_1_1">#REF!</definedName>
    <definedName name="Excel_BuiltIn_Print_Area_6_1_1_1_1_1_1_1_1_1">#REF!</definedName>
    <definedName name="Excel_BuiltIn_Print_Area_6_1_1_1_1_1_1_1_1_1_1">#REF!</definedName>
    <definedName name="Excel_BuiltIn_Print_Area_6_1_1_1_1_1_1_1_1_1_1_1">#REF!</definedName>
    <definedName name="Excel_BuiltIn_Print_Area_7_1">#REF!</definedName>
    <definedName name="Excel_BuiltIn_Print_Area_7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_1">#REF!</definedName>
    <definedName name="Excel_BuiltIn_Print_Area_8_1_1_1_1_1_1_1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Titles">#REF!</definedName>
    <definedName name="Excel_BuiltIn_Print_Titles_1">#N/A</definedName>
    <definedName name="Excel_BuiltIn_Print_Titles_1_1">#REF!</definedName>
    <definedName name="Excel_BuiltIn_Print_Titles_1_1_1">#REF!</definedName>
    <definedName name="Excel_BuiltIn_Print_Titles_10">#REF!</definedName>
    <definedName name="Excel_BuiltIn_Print_Titles_10_1_1">#REF!</definedName>
    <definedName name="Excel_BuiltIn_Print_Titles_10_1_1_1">#REF!</definedName>
    <definedName name="Excel_BuiltIn_Print_Titles_11_1_1">#REF!</definedName>
    <definedName name="Excel_BuiltIn_Print_Titles_12_1_1">#REF!</definedName>
    <definedName name="Excel_BuiltIn_Print_Titles_12_1_1_1">#REF!</definedName>
    <definedName name="Excel_BuiltIn_Print_Titles_13">#REF!</definedName>
    <definedName name="Excel_BuiltIn_Print_Titles_13_1">#REF!</definedName>
    <definedName name="Excel_BuiltIn_Print_Titles_17">#REF!</definedName>
    <definedName name="Excel_BuiltIn_Print_Titles_19">#REF!</definedName>
    <definedName name="Excel_BuiltIn_Print_Titles_2">#REF!</definedName>
    <definedName name="Excel_BuiltIn_Print_Titles_2_1">"$#REF!.$A$4:$AMJ$6"</definedName>
    <definedName name="Excel_BuiltIn_Print_Titles_2_1_1">"$#REF!.$A$4:$AMJ$6"</definedName>
    <definedName name="Excel_BuiltIn_Print_Titles_2_1_1_1">#REF!</definedName>
    <definedName name="Excel_BuiltIn_Print_Titles_2_1_1_1_1">#REF!</definedName>
    <definedName name="Excel_BuiltIn_Print_Titles_3">#REF!</definedName>
    <definedName name="Excel_BuiltIn_Print_Titles_3_1">#REF!</definedName>
    <definedName name="Excel_BuiltIn_Print_Titles_3_1_1">NA()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</definedName>
    <definedName name="Excel_BuiltIn_Print_Titles_5_1_1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6_1_1_1_1">#REF!</definedName>
    <definedName name="Excel_BuiltIn_Print_Titles_7">#REF!</definedName>
    <definedName name="Excel_BuiltIn_Print_Titles_7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_1">#REF!</definedName>
    <definedName name="Ext">#REF!</definedName>
    <definedName name="Extra_Pay">#REF!</definedName>
    <definedName name="_xlnm.Extract">#REF!</definedName>
    <definedName name="f">#REF!</definedName>
    <definedName name="F_S">#REF!</definedName>
    <definedName name="faac1">#REF!</definedName>
    <definedName name="faac10">#REF!</definedName>
    <definedName name="faac11">#REF!</definedName>
    <definedName name="faac12">#REF!</definedName>
    <definedName name="faac13">#REF!</definedName>
    <definedName name="faac14">#REF!</definedName>
    <definedName name="faac15">#REF!</definedName>
    <definedName name="faac16">#REF!</definedName>
    <definedName name="faac2">#REF!</definedName>
    <definedName name="faac3">#REF!</definedName>
    <definedName name="faac4">#REF!</definedName>
    <definedName name="faac5">#REF!</definedName>
    <definedName name="faac6">#REF!</definedName>
    <definedName name="faac7">#REF!</definedName>
    <definedName name="faac8">#REF!</definedName>
    <definedName name="faac9">#REF!</definedName>
    <definedName name="fact">#REF!</definedName>
    <definedName name="Factor">#REF!</definedName>
    <definedName name="factype">[89]Cctmst!$Z$10:$Z$761</definedName>
    <definedName name="fals0.5">#REF!</definedName>
    <definedName name="fawew">#REF!</definedName>
    <definedName name="fbathtub">#REF!</definedName>
    <definedName name="fbidet">#REF!</definedName>
    <definedName name="fbidetspray">#REF!</definedName>
    <definedName name="fbri">#REF!</definedName>
    <definedName name="fbutv100">#REF!</definedName>
    <definedName name="fbutv125">#REF!</definedName>
    <definedName name="fbutv150">#REF!</definedName>
    <definedName name="fbutv200">#REF!</definedName>
    <definedName name="fbutv250">#REF!</definedName>
    <definedName name="fbutv65">#REF!</definedName>
    <definedName name="fbutv80">#REF!</definedName>
    <definedName name="FC">#REF!</definedName>
    <definedName name="FC.100">#REF!</definedName>
    <definedName name="FC.125">#REF!</definedName>
    <definedName name="FC.15">#REF!</definedName>
    <definedName name="FC.150">#REF!</definedName>
    <definedName name="FC.20">#REF!</definedName>
    <definedName name="FC.200">#REF!</definedName>
    <definedName name="FC.25">#REF!</definedName>
    <definedName name="FC.250">#REF!</definedName>
    <definedName name="FC.32">#REF!</definedName>
    <definedName name="FC.40">#REF!</definedName>
    <definedName name="FC.50">#REF!</definedName>
    <definedName name="FC.65">#REF!</definedName>
    <definedName name="FC.80">#REF!</definedName>
    <definedName name="fcc">#REF!</definedName>
    <definedName name="fch">#REF!</definedName>
    <definedName name="fchip100">#REF!</definedName>
    <definedName name="fchip15">#REF!</definedName>
    <definedName name="fchip150">#REF!</definedName>
    <definedName name="fchip20">#REF!</definedName>
    <definedName name="fchip200">#REF!</definedName>
    <definedName name="fchip25">#REF!</definedName>
    <definedName name="fchip250">#REF!</definedName>
    <definedName name="fchip300">#REF!</definedName>
    <definedName name="fchip32">#REF!</definedName>
    <definedName name="fchip40">#REF!</definedName>
    <definedName name="fchip50">#REF!</definedName>
    <definedName name="fchip65">#REF!</definedName>
    <definedName name="fchip80">#REF!</definedName>
    <definedName name="fclv">#REF!</definedName>
    <definedName name="fcoa50">#REF!</definedName>
    <definedName name="fcoa65">#REF!</definedName>
    <definedName name="fcoa80">#REF!</definedName>
    <definedName name="fcob100">#REF!</definedName>
    <definedName name="fcob50">#REF!</definedName>
    <definedName name="fcob65">#REF!</definedName>
    <definedName name="fcob80">#REF!</definedName>
    <definedName name="fcp12.7">#REF!</definedName>
    <definedName name="fcp15.9">#REF!</definedName>
    <definedName name="fcp19.1">#REF!</definedName>
    <definedName name="fcp22.2">#REF!</definedName>
    <definedName name="fcp25.4">#REF!</definedName>
    <definedName name="fcp28.6">#REF!</definedName>
    <definedName name="fcp31.8">#REF!</definedName>
    <definedName name="fcp34.9">#REF!</definedName>
    <definedName name="fcp38.1">#REF!</definedName>
    <definedName name="fcp44.5">#REF!</definedName>
    <definedName name="fcp50.8">#REF!</definedName>
    <definedName name="fcp6.4">#REF!</definedName>
    <definedName name="fcp9.5">#REF!</definedName>
    <definedName name="fcpi100">#REF!</definedName>
    <definedName name="fcpi15">#REF!</definedName>
    <definedName name="fcpi20">#REF!</definedName>
    <definedName name="fcpi25">#REF!</definedName>
    <definedName name="fcpi32">#REF!</definedName>
    <definedName name="fcpi40">#REF!</definedName>
    <definedName name="fcpi50">#REF!</definedName>
    <definedName name="fcpi65">#REF!</definedName>
    <definedName name="fcpi80">#REF!</definedName>
    <definedName name="FD">#REF!</definedName>
    <definedName name="FD.100">#REF!</definedName>
    <definedName name="fd.50">#REF!</definedName>
    <definedName name="fd.65">#REF!</definedName>
    <definedName name="fd.75">#REF!</definedName>
    <definedName name="fd.80">#REF!</definedName>
    <definedName name="fdf">#REF!</definedName>
    <definedName name="fdfd">#REF!</definedName>
    <definedName name="fdfsd">#REF!</definedName>
    <definedName name="fdghf">#REF!</definedName>
    <definedName name="FE.1">#REF!</definedName>
    <definedName name="FE.2">#REF!</definedName>
    <definedName name="FE.3">#REF!</definedName>
    <definedName name="FE.4">#REF!</definedName>
    <definedName name="FE.5">#REF!</definedName>
    <definedName name="fee">#REF!</definedName>
    <definedName name="feqw">#REF!</definedName>
    <definedName name="fesf">#REF!</definedName>
    <definedName name="fexca">#REF!</definedName>
    <definedName name="ff">[364]Sheet1!#REF!</definedName>
    <definedName name="ffcc">#REF!</definedName>
    <definedName name="ffd">#REF!</definedName>
    <definedName name="ffd.50">#REF!</definedName>
    <definedName name="ffd.65">#REF!</definedName>
    <definedName name="ffd.75">#REF!</definedName>
    <definedName name="FFFFF" hidden="1">{#N/A,#N/A,FALSE,"CCTV"}</definedName>
    <definedName name="ffh">#REF!</definedName>
    <definedName name="ffhc">#REF!</definedName>
    <definedName name="ffld100">#REF!</definedName>
    <definedName name="ffld125">#REF!</definedName>
    <definedName name="ffld150">#REF!</definedName>
    <definedName name="ffld175">#REF!</definedName>
    <definedName name="ffld200">#REF!</definedName>
    <definedName name="ffld225">#REF!</definedName>
    <definedName name="ffld250">#REF!</definedName>
    <definedName name="ffld275">#REF!</definedName>
    <definedName name="ffld300">#REF!</definedName>
    <definedName name="ffld350">#REF!</definedName>
    <definedName name="ffld400">#REF!</definedName>
    <definedName name="fg">#REF!</definedName>
    <definedName name="fgd">#REF!</definedName>
    <definedName name="fgj">#REF!</definedName>
    <definedName name="fgjf">#REF!</definedName>
    <definedName name="fgjgh">#REF!</definedName>
    <definedName name="fgl.100">#REF!</definedName>
    <definedName name="fgl.125">#REF!</definedName>
    <definedName name="fgl.15">#REF!</definedName>
    <definedName name="fgl.150">#REF!</definedName>
    <definedName name="fgl.20">#REF!</definedName>
    <definedName name="fgl.200">#REF!</definedName>
    <definedName name="fgl.25">#REF!</definedName>
    <definedName name="fgl.250">#REF!</definedName>
    <definedName name="fgl.32">#REF!</definedName>
    <definedName name="fgl.40">#REF!</definedName>
    <definedName name="fgl.50">#REF!</definedName>
    <definedName name="fgl.65">#REF!</definedName>
    <definedName name="fgl.80">#REF!</definedName>
    <definedName name="fglassw">#REF!</definedName>
    <definedName name="fh">#REF!</definedName>
    <definedName name="fhbtap">#REF!</definedName>
    <definedName name="fhc">#REF!</definedName>
    <definedName name="fhfej">#REF!</definedName>
    <definedName name="fhr">#REF!</definedName>
    <definedName name="fhrc">#REF!</definedName>
    <definedName name="fhrc1">#REF!</definedName>
    <definedName name="fhrc2">#REF!</definedName>
    <definedName name="fhrc3">#REF!</definedName>
    <definedName name="fhrc4">#REF!</definedName>
    <definedName name="fhyd">#REF!</definedName>
    <definedName name="filt">#REF!</definedName>
    <definedName name="first">#REF!</definedName>
    <definedName name="fisc">#REF!</definedName>
    <definedName name="FIT">#REF!</definedName>
    <definedName name="FITFS">#REF!</definedName>
    <definedName name="FITT">#REF!</definedName>
    <definedName name="fittings">#REF!</definedName>
    <definedName name="fjf">#REF!</definedName>
    <definedName name="fjfg">#REF!</definedName>
    <definedName name="fjfhj">#REF!</definedName>
    <definedName name="fjg">#REF!</definedName>
    <definedName name="fjgyu">#REF!</definedName>
    <definedName name="fksi">#REF!</definedName>
    <definedName name="flexd200">#REF!</definedName>
    <definedName name="flexd350">#REF!</definedName>
    <definedName name="flo">#REF!</definedName>
    <definedName name="Floor_Drain">#REF!</definedName>
    <definedName name="flvc1">#REF!</definedName>
    <definedName name="flvc2">#REF!</definedName>
    <definedName name="flvc3">#REF!</definedName>
    <definedName name="flvc4">#REF!</definedName>
    <definedName name="fm">#REF!</definedName>
    <definedName name="fmhc1">#REF!</definedName>
    <definedName name="fmhc2">#REF!</definedName>
    <definedName name="fmhc3">#REF!</definedName>
    <definedName name="fmhc4">#REF!</definedName>
    <definedName name="fmhc5">#REF!</definedName>
    <definedName name="fmir">#REF!</definedName>
    <definedName name="fmirror">#REF!</definedName>
    <definedName name="fmsi">#REF!</definedName>
    <definedName name="fnbt">#REF!</definedName>
    <definedName name="fnur">#REF!</definedName>
    <definedName name="fnwc">#REF!</definedName>
    <definedName name="FOBF">#REF!</definedName>
    <definedName name="FOBF1">#REF!</definedName>
    <definedName name="FOBF2">#REF!</definedName>
    <definedName name="FOBFAC">#REF!</definedName>
    <definedName name="FOBFFF">#REF!</definedName>
    <definedName name="FOBFPL">#REF!</definedName>
    <definedName name="FOBM">#REF!</definedName>
    <definedName name="FOBM1">#REF!</definedName>
    <definedName name="FOBM2">#REF!</definedName>
    <definedName name="FOBMAC">#REF!</definedName>
    <definedName name="FOBMAC1">#REF!</definedName>
    <definedName name="FOBMFF">#REF!</definedName>
    <definedName name="FOBMPL">#REF!</definedName>
    <definedName name="FOBMPL1">#REF!</definedName>
    <definedName name="for">#REF!</definedName>
    <definedName name="Formwork">#REF!</definedName>
    <definedName name="fosy">#REF!</definedName>
    <definedName name="fourth">#REF!</definedName>
    <definedName name="fp.100">#REF!</definedName>
    <definedName name="fp.125">#REF!</definedName>
    <definedName name="fp.150">#REF!</definedName>
    <definedName name="fp.200">#REF!</definedName>
    <definedName name="fp.40">#REF!</definedName>
    <definedName name="fp.50">#REF!</definedName>
    <definedName name="fp.65">#REF!</definedName>
    <definedName name="fp.80">#REF!</definedName>
    <definedName name="fpaperh">#REF!</definedName>
    <definedName name="fpg">#REF!</definedName>
    <definedName name="fph">#REF!</definedName>
    <definedName name="fphc1">#REF!</definedName>
    <definedName name="fphc2">#REF!</definedName>
    <definedName name="fphc3">#REF!</definedName>
    <definedName name="fphc4">#REF!</definedName>
    <definedName name="fphyd">#REF!</definedName>
    <definedName name="fprv">#REF!</definedName>
    <definedName name="fr">#REF!</definedName>
    <definedName name="frag">'[141]Unit Rates-DF VAT (2)'!#REF!</definedName>
    <definedName name="frd">#REF!</definedName>
    <definedName name="FREIGHT">#REF!</definedName>
    <definedName name="FREIGHTC">#REF!</definedName>
    <definedName name="frg">#REF!</definedName>
    <definedName name="FRPI12.7">#REF!</definedName>
    <definedName name="FRPI15.9">#REF!</definedName>
    <definedName name="FRPI19.1">#REF!</definedName>
    <definedName name="FRPI22.2">#REF!</definedName>
    <definedName name="FRPI25.4">#REF!</definedName>
    <definedName name="FRPI28.6">#REF!</definedName>
    <definedName name="FRPI31.8">#REF!</definedName>
    <definedName name="FRPI34.9">#REF!</definedName>
    <definedName name="FRPI38.1">#REF!</definedName>
    <definedName name="FRPI44.5">#REF!</definedName>
    <definedName name="FRPI50.8">#REF!</definedName>
    <definedName name="FRPI6.4">#REF!</definedName>
    <definedName name="FRPI9.5">#REF!</definedName>
    <definedName name="frte">'[141]Unit Rates-DF VAT (2)'!#REF!</definedName>
    <definedName name="frv">#REF!</definedName>
    <definedName name="frva">'[141]Unit Rates-DF VAT (2)'!#REF!</definedName>
    <definedName name="fsac1">#REF!</definedName>
    <definedName name="fsac2">#REF!</definedName>
    <definedName name="fsac3">#REF!</definedName>
    <definedName name="fsac4">#REF!</definedName>
    <definedName name="fsac5">#REF!</definedName>
    <definedName name="fsac6">#REF!</definedName>
    <definedName name="fsac7">#REF!</definedName>
    <definedName name="fsac8">#REF!</definedName>
    <definedName name="fsac9">#REF!</definedName>
    <definedName name="fsand">#REF!</definedName>
    <definedName name="FSB">#REF!</definedName>
    <definedName name="fscob100">#REF!</definedName>
    <definedName name="fscob50">#REF!</definedName>
    <definedName name="fscob65">#REF!</definedName>
    <definedName name="fscob80">#REF!</definedName>
    <definedName name="fsd">#REF!</definedName>
    <definedName name="FSDATA">#REF!</definedName>
    <definedName name="fsdfs">#REF!</definedName>
    <definedName name="fsdgsg">'[192]OLD PRICES'!$C$5:$F$1475</definedName>
    <definedName name="fsfd50">#REF!</definedName>
    <definedName name="fsfd65">#REF!</definedName>
    <definedName name="fsfd75">#REF!</definedName>
    <definedName name="fsh">#REF!</definedName>
    <definedName name="fsho">#REF!</definedName>
    <definedName name="fshower">#REF!</definedName>
    <definedName name="fsink">#REF!</definedName>
    <definedName name="fslv">#REF!</definedName>
    <definedName name="fsoaph">#REF!</definedName>
    <definedName name="fspr">#REF!</definedName>
    <definedName name="fst">#REF!</definedName>
    <definedName name="fsur">#REF!</definedName>
    <definedName name="fswc">#REF!</definedName>
    <definedName name="FT">#REF!</definedName>
    <definedName name="ft_sch">#REF!</definedName>
    <definedName name="ft_sch1">#REF!</definedName>
    <definedName name="ftap">#REF!</definedName>
    <definedName name="ftb">#REF!</definedName>
    <definedName name="ftemp">#REF!</definedName>
    <definedName name="ftm">#REF!</definedName>
    <definedName name="ftowelh">#REF!</definedName>
    <definedName name="ftr">#REF!</definedName>
    <definedName name="ftt">#REF!</definedName>
    <definedName name="fty">'[83]PLUMBING WORK ADDITIONS'!#REF!</definedName>
    <definedName name="furinal">#REF!</definedName>
    <definedName name="fvc.100">#REF!</definedName>
    <definedName name="fvc.65">#REF!</definedName>
    <definedName name="fvc.90">#REF!</definedName>
    <definedName name="fvtcr">#REF!</definedName>
    <definedName name="fwac1">#REF!</definedName>
    <definedName name="fwac10">#REF!</definedName>
    <definedName name="fwac11">#REF!</definedName>
    <definedName name="fwac12">#REF!</definedName>
    <definedName name="fwac13">#REF!</definedName>
    <definedName name="fwac14">#REF!</definedName>
    <definedName name="fwac15">#REF!</definedName>
    <definedName name="fwac16">#REF!</definedName>
    <definedName name="fwac17">#REF!</definedName>
    <definedName name="fwac18">#REF!</definedName>
    <definedName name="fwac19">#REF!</definedName>
    <definedName name="fwac2">#REF!</definedName>
    <definedName name="fwac20">#REF!</definedName>
    <definedName name="fwac21">#REF!</definedName>
    <definedName name="fwac22">#REF!</definedName>
    <definedName name="fwac3">#REF!</definedName>
    <definedName name="fwac4">#REF!</definedName>
    <definedName name="fwac5">#REF!</definedName>
    <definedName name="fwac6">#REF!</definedName>
    <definedName name="fwac7">#REF!</definedName>
    <definedName name="fwac8">#REF!</definedName>
    <definedName name="fwac9">#REF!</definedName>
    <definedName name="fwb">#REF!</definedName>
    <definedName name="fwc">#REF!</definedName>
    <definedName name="fwlv">#REF!</definedName>
    <definedName name="fyjf">#REF!</definedName>
    <definedName name="g">#REF!</definedName>
    <definedName name="GB_Sched">#REF!</definedName>
    <definedName name="gdrder">#REF!</definedName>
    <definedName name="gdsd">#REF!</definedName>
    <definedName name="gee">#REF!</definedName>
    <definedName name="GenSumm">#REF!</definedName>
    <definedName name="gerr">#REF!</definedName>
    <definedName name="geswe">#REF!</definedName>
    <definedName name="gf">#REF!</definedName>
    <definedName name="gffgt">#REF!</definedName>
    <definedName name="gfh">#REF!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s">#REF!</definedName>
    <definedName name="GHJ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ghk">#REF!</definedName>
    <definedName name="ghl">#REF!</definedName>
    <definedName name="GI.100">#REF!</definedName>
    <definedName name="GI.125">#REF!</definedName>
    <definedName name="GI.15">#REF!</definedName>
    <definedName name="GI.150">#REF!</definedName>
    <definedName name="GI.20">#REF!</definedName>
    <definedName name="GI.200">#REF!</definedName>
    <definedName name="GI.25">#REF!</definedName>
    <definedName name="GI.250">#REF!</definedName>
    <definedName name="GI.32">#REF!</definedName>
    <definedName name="GI.40">#REF!</definedName>
    <definedName name="GI.50">#REF!</definedName>
    <definedName name="GI.65">#REF!</definedName>
    <definedName name="GI.80">#REF!</definedName>
    <definedName name="GIS0.5">#REF!</definedName>
    <definedName name="GIS0.6">#REF!</definedName>
    <definedName name="GIS0.8">#REF!</definedName>
    <definedName name="GIS1.0">#REF!</definedName>
    <definedName name="GIS1.2">#REF!</definedName>
    <definedName name="GISF0.5">#REF!</definedName>
    <definedName name="GISF0.6">#REF!</definedName>
    <definedName name="GISF0.8">#REF!</definedName>
    <definedName name="GISF1.0">#REF!</definedName>
    <definedName name="GISF1.2">#REF!</definedName>
    <definedName name="GISL0.5">#REF!</definedName>
    <definedName name="GISL0.6">#REF!</definedName>
    <definedName name="GISL0.8">#REF!</definedName>
    <definedName name="GISL1.0">#REF!</definedName>
    <definedName name="GISL1.2">#REF!</definedName>
    <definedName name="GIU">#REF!</definedName>
    <definedName name="gjgh">#REF!</definedName>
    <definedName name="gk">#REF!</definedName>
    <definedName name="gkg">#REF!</definedName>
    <definedName name="gkh">#REF!</definedName>
    <definedName name="GL">#REF!</definedName>
    <definedName name="gl.100">#REF!</definedName>
    <definedName name="gl.125">#REF!</definedName>
    <definedName name="gl.15">#REF!</definedName>
    <definedName name="gl.150">#REF!</definedName>
    <definedName name="gl.20">#REF!</definedName>
    <definedName name="gl.200">#REF!</definedName>
    <definedName name="gl.25">#REF!</definedName>
    <definedName name="gl.250">#REF!</definedName>
    <definedName name="gl.32">#REF!</definedName>
    <definedName name="gl.40">#REF!</definedName>
    <definedName name="gl.50">#REF!</definedName>
    <definedName name="gl.65">#REF!</definedName>
    <definedName name="gl.80">#REF!</definedName>
    <definedName name="glassw">#REF!</definedName>
    <definedName name="glassw25">#REF!</definedName>
    <definedName name="gljl">#REF!</definedName>
    <definedName name="glu">#REF!</definedName>
    <definedName name="gp">[299]FACTORS!$J$7</definedName>
    <definedName name="GRAND">'[365]BK Unit Rate'!#REF!</definedName>
    <definedName name="gtjg">#REF!</definedName>
    <definedName name="GTR">#REF!</definedName>
    <definedName name="gtu">#REF!</definedName>
    <definedName name="GTYPE">#REF!</definedName>
    <definedName name="GTypeAT">#REF!</definedName>
    <definedName name="GTypeBJ">#REF!</definedName>
    <definedName name="GTypeP1">#REF!</definedName>
    <definedName name="GTypeP2">#REF!</definedName>
    <definedName name="guig">#REF!</definedName>
    <definedName name="gullyfr">#REF!</definedName>
    <definedName name="GV.100">#REF!</definedName>
    <definedName name="GV.125">#REF!</definedName>
    <definedName name="GV.15">#REF!</definedName>
    <definedName name="GV.150">#REF!</definedName>
    <definedName name="GV.20">#REF!</definedName>
    <definedName name="GV.200">#REF!</definedName>
    <definedName name="GV.25">#REF!</definedName>
    <definedName name="GV.250">#REF!</definedName>
    <definedName name="GV.32">#REF!</definedName>
    <definedName name="GV.40">#REF!</definedName>
    <definedName name="GV.50">#REF!</definedName>
    <definedName name="GV.65">#REF!</definedName>
    <definedName name="GV.80">#REF!</definedName>
    <definedName name="H">#REF!</definedName>
    <definedName name="Hardware" hidden="1">{#N/A,#N/A,TRUE,"Str.";#N/A,#N/A,TRUE,"Steel &amp; Roof";#N/A,#N/A,TRUE,"Arc.";#N/A,#N/A,TRUE,"Preliminary";#N/A,#N/A,TRUE,"Sum_Prelim"}</definedName>
    <definedName name="HB">#REF!</definedName>
    <definedName name="hbtap">#REF!</definedName>
    <definedName name="Header_Row">ROW(#REF!)</definedName>
    <definedName name="HEADING">#REF!</definedName>
    <definedName name="heh">#REF!</definedName>
    <definedName name="here">#REF!</definedName>
    <definedName name="hfgi100">#REF!</definedName>
    <definedName name="hfgi125">#REF!</definedName>
    <definedName name="hfgi15">#REF!</definedName>
    <definedName name="hfgi150">#REF!</definedName>
    <definedName name="hfgi20">#REF!</definedName>
    <definedName name="hfgi200">#REF!</definedName>
    <definedName name="hfgi25">#REF!</definedName>
    <definedName name="hfgi250">#REF!</definedName>
    <definedName name="hfgi300">#REF!</definedName>
    <definedName name="hfgi32">#REF!</definedName>
    <definedName name="hfgi40">#REF!</definedName>
    <definedName name="hfgi50">#REF!</definedName>
    <definedName name="hfgi65">#REF!</definedName>
    <definedName name="hfgi80">#REF!</definedName>
    <definedName name="hgh">'[154]Factor Sheet'!$C$10</definedName>
    <definedName name="HGI.100">#REF!</definedName>
    <definedName name="HGI.125">#REF!</definedName>
    <definedName name="HGI.15">#REF!</definedName>
    <definedName name="HGI.150">#REF!</definedName>
    <definedName name="HGI.20">#REF!</definedName>
    <definedName name="HGI.200">#REF!</definedName>
    <definedName name="HGI.25">#REF!</definedName>
    <definedName name="HGI.250">#REF!</definedName>
    <definedName name="HGI.32">#REF!</definedName>
    <definedName name="HGI.40">#REF!</definedName>
    <definedName name="HGI.50">#REF!</definedName>
    <definedName name="HGI.65">#REF!</definedName>
    <definedName name="HGI.80">#REF!</definedName>
    <definedName name="hh">'[366]Material Prices'!$A$5:'[366]Material Prices'!$A$5:$F$65536</definedName>
    <definedName name="hhh">#REF!</definedName>
    <definedName name="hhhh">#REF!</definedName>
    <definedName name="hhhhhhhhhhhhhhhhhhhh">#REF!</definedName>
    <definedName name="HIGI">#REF!</definedName>
    <definedName name="hjjh">#REF!</definedName>
    <definedName name="hkl">#REF!</definedName>
    <definedName name="hlgi100">#REF!</definedName>
    <definedName name="hlgi125">#REF!</definedName>
    <definedName name="hlgi15">#REF!</definedName>
    <definedName name="hlgi150">#REF!</definedName>
    <definedName name="hlgi20">#REF!</definedName>
    <definedName name="hlgi200">#REF!</definedName>
    <definedName name="hlgi25">#REF!</definedName>
    <definedName name="hlgi250">#REF!</definedName>
    <definedName name="hlgi300">#REF!</definedName>
    <definedName name="hlgi32">#REF!</definedName>
    <definedName name="hlgi40">#REF!</definedName>
    <definedName name="hlgi50">#REF!</definedName>
    <definedName name="hlgi65">#REF!</definedName>
    <definedName name="hlgi80">#REF!</definedName>
    <definedName name="hlogi100">#REF!</definedName>
    <definedName name="hlogi125">#REF!</definedName>
    <definedName name="hlogi15">#REF!</definedName>
    <definedName name="hlogi150">#REF!</definedName>
    <definedName name="hlogi20">#REF!</definedName>
    <definedName name="hlogi200">#REF!</definedName>
    <definedName name="hlogi25">#REF!</definedName>
    <definedName name="hlogi250">#REF!</definedName>
    <definedName name="hlogi300">#REF!</definedName>
    <definedName name="hlogi32">#REF!</definedName>
    <definedName name="hlogi40">#REF!</definedName>
    <definedName name="hlogi50">#REF!</definedName>
    <definedName name="hlogi65">#REF!</definedName>
    <definedName name="hlogi80">#REF!</definedName>
    <definedName name="hltgi100">#REF!</definedName>
    <definedName name="hltgi125">#REF!</definedName>
    <definedName name="hltgi15">#REF!</definedName>
    <definedName name="hltgi150">#REF!</definedName>
    <definedName name="hltgi20">#REF!</definedName>
    <definedName name="hltgi200">#REF!</definedName>
    <definedName name="hltgi25">#REF!</definedName>
    <definedName name="hltgi250">#REF!</definedName>
    <definedName name="hltgi300">#REF!</definedName>
    <definedName name="hltgi32">#REF!</definedName>
    <definedName name="hltgi40">#REF!</definedName>
    <definedName name="hltgi50">#REF!</definedName>
    <definedName name="hltgi65">#REF!</definedName>
    <definedName name="hltgi80">#REF!</definedName>
    <definedName name="hlugi100">#REF!</definedName>
    <definedName name="hlugi125">#REF!</definedName>
    <definedName name="hlugi15">#REF!</definedName>
    <definedName name="hlugi150">#REF!</definedName>
    <definedName name="hlugi20">#REF!</definedName>
    <definedName name="hlugi200">#REF!</definedName>
    <definedName name="hlugi25">#REF!</definedName>
    <definedName name="hlugi250">#REF!</definedName>
    <definedName name="hlugi300">#REF!</definedName>
    <definedName name="hlugi32">#REF!</definedName>
    <definedName name="hlugi40">#REF!</definedName>
    <definedName name="hlugi50">#REF!</definedName>
    <definedName name="hlugi65">#REF!</definedName>
    <definedName name="hlugi80">#REF!</definedName>
    <definedName name="HOGI">#REF!</definedName>
    <definedName name="HR">#REF!</definedName>
    <definedName name="HR.1">#REF!</definedName>
    <definedName name="HR.2">#REF!</definedName>
    <definedName name="HR.3">#REF!</definedName>
    <definedName name="HR.4">#REF!</definedName>
    <definedName name="hrc">#REF!</definedName>
    <definedName name="HTGI">#REF!</definedName>
    <definedName name="HTML_CodePage" hidden="1">1252</definedName>
    <definedName name="HTML_Control" hidden="1">{"'Appendix 3 Currency'!$A$1:$U$96"}</definedName>
    <definedName name="HTML_Header" hidden="1">"Appendix 3 Currency"</definedName>
    <definedName name="HTML_LastUpdate" hidden="1">"2/2/99"</definedName>
    <definedName name="HTML_Name" hidden="1">""</definedName>
    <definedName name="HTML_PathFile" hidden="1">"Q:\zteve\html\Files\cashflow.htm"</definedName>
    <definedName name="HTML_Title" hidden="1">"Cash Flow Form"</definedName>
    <definedName name="htrh">#REF!</definedName>
    <definedName name="HUGI">#REF!</definedName>
    <definedName name="hwetr">#REF!</definedName>
    <definedName name="hyd">#REF!</definedName>
    <definedName name="I">#REF!</definedName>
    <definedName name="iaer">#REF!</definedName>
    <definedName name="IBS">#REF!</definedName>
    <definedName name="ICI">#REF!</definedName>
    <definedName name="ICP">#REF!</definedName>
    <definedName name="IDI">#REF!</definedName>
    <definedName name="idr">#REF!</definedName>
    <definedName name="ie">#REF!</definedName>
    <definedName name="ifgh">#REF!</definedName>
    <definedName name="ifgt">#REF!</definedName>
    <definedName name="IGI">#REF!</definedName>
    <definedName name="Ilf">'[66]BOQ ACMV-MU'!#REF!</definedName>
    <definedName name="ILS">#REF!</definedName>
    <definedName name="IM">'[195]DUTY FREE-DF VAT'!#REF!</definedName>
    <definedName name="in">#REF!</definedName>
    <definedName name="INLAND">#REF!</definedName>
    <definedName name="INLAND1">#REF!</definedName>
    <definedName name="INLAND2">#REF!</definedName>
    <definedName name="INLANDAC">#REF!</definedName>
    <definedName name="INLANDFF">#REF!</definedName>
    <definedName name="INLANDPL">#REF!</definedName>
    <definedName name="inqty">#REF!</definedName>
    <definedName name="Ins">#REF!</definedName>
    <definedName name="InsD1">#REF!</definedName>
    <definedName name="InsD2">#REF!</definedName>
    <definedName name="INSU">#REF!</definedName>
    <definedName name="INSU_2">#REF!</definedName>
    <definedName name="insuarance">#REF!</definedName>
    <definedName name="Int">#REF!</definedName>
    <definedName name="Interest_Rate">#REF!</definedName>
    <definedName name="Interior">#REF!</definedName>
    <definedName name="inVP">#REF!</definedName>
    <definedName name="iofd">#REF!</definedName>
    <definedName name="IOI">#REF!</definedName>
    <definedName name="ioiop">#REF!</definedName>
    <definedName name="ioiuy">#REF!</definedName>
    <definedName name="ipaint">#REF!</definedName>
    <definedName name="IRCP">#REF!</definedName>
    <definedName name="IRRIGATION">#REF!</definedName>
    <definedName name="ISS">#REF!</definedName>
    <definedName name="itd">#REF!</definedName>
    <definedName name="ITEM">#REF!</definedName>
    <definedName name="ITEN">'[356]Histry Price'!$C$5:$F$1475</definedName>
    <definedName name="itfyfy">#REF!</definedName>
    <definedName name="itry">#REF!</definedName>
    <definedName name="ityu">#REF!</definedName>
    <definedName name="ityy">#REF!</definedName>
    <definedName name="iuiu">#REF!</definedName>
    <definedName name="IVP">#REF!</definedName>
    <definedName name="IVU">#REF!</definedName>
    <definedName name="iy">#REF!</definedName>
    <definedName name="iyt">#REF!</definedName>
    <definedName name="j">#REF!</definedName>
    <definedName name="JBJN">#REF!</definedName>
    <definedName name="jg">#REF!</definedName>
    <definedName name="jgyj">#REF!</definedName>
    <definedName name="jhj">#REF!</definedName>
    <definedName name="jjdd">#REF!</definedName>
    <definedName name="jjj">[364]Sheet1!#REF!</definedName>
    <definedName name="jjy">#REF!</definedName>
    <definedName name="jk">[350]!jk</definedName>
    <definedName name="jkffgg">#REF!</definedName>
    <definedName name="jkghh">#REF!</definedName>
    <definedName name="JKJ">#REF!</definedName>
    <definedName name="jkkhj">#REF!</definedName>
    <definedName name="jkl">#REF!</definedName>
    <definedName name="jklh">#REF!</definedName>
    <definedName name="jkrty">#REF!</definedName>
    <definedName name="JobID">#REF!</definedName>
    <definedName name="Joinery">#REF!</definedName>
    <definedName name="jtr">#REF!</definedName>
    <definedName name="July">#REF!</definedName>
    <definedName name="July05">#REF!</definedName>
    <definedName name="June">#REF!</definedName>
    <definedName name="jy">#REF!</definedName>
    <definedName name="jytd">#REF!</definedName>
    <definedName name="K">#REF!</definedName>
    <definedName name="K5061619">[182]Electrical!#REF!</definedName>
    <definedName name="kamcnbbe">#REF!</definedName>
    <definedName name="kelanidiscount">#REF!</definedName>
    <definedName name="keyt">#REF!</definedName>
    <definedName name="khf">#REF!</definedName>
    <definedName name="khg">#REF!</definedName>
    <definedName name="khj">#REF!</definedName>
    <definedName name="kjkh">#REF!</definedName>
    <definedName name="kkghjk">#REF!</definedName>
    <definedName name="kkk">#REF!</definedName>
    <definedName name="kkkk">#REF!</definedName>
    <definedName name="kkred">#REF!</definedName>
    <definedName name="KL">[350]!KL</definedName>
    <definedName name="klgf">#REF!</definedName>
    <definedName name="kljkhl">#REF!</definedName>
    <definedName name="klu">#REF!</definedName>
    <definedName name="KOP">#REF!</definedName>
    <definedName name="ksi">#REF!</definedName>
    <definedName name="ktsrt">#REF!</definedName>
    <definedName name="ktyj">#REF!</definedName>
    <definedName name="kw30.0">'[342]Keels-6.2.2014'!$AG$4</definedName>
    <definedName name="kw37.0">'[342]Keels-6.2.2014'!$Y$4</definedName>
    <definedName name="kw5.5">#REF!</definedName>
    <definedName name="kw55.0">'[342]Keels-6.2.2014'!$Q$4</definedName>
    <definedName name="kyj">#REF!</definedName>
    <definedName name="l">#REF!</definedName>
    <definedName name="L_UNIT">#REF!</definedName>
    <definedName name="laac1">#REF!</definedName>
    <definedName name="laac10">#REF!</definedName>
    <definedName name="laac11">#REF!</definedName>
    <definedName name="laac12">#REF!</definedName>
    <definedName name="laac13">#REF!</definedName>
    <definedName name="laac14">#REF!</definedName>
    <definedName name="laac15">#REF!</definedName>
    <definedName name="laac16">#REF!</definedName>
    <definedName name="laac2">#REF!</definedName>
    <definedName name="laac3">#REF!</definedName>
    <definedName name="laac4">#REF!</definedName>
    <definedName name="laac5">#REF!</definedName>
    <definedName name="laac6">#REF!</definedName>
    <definedName name="laac7">#REF!</definedName>
    <definedName name="laac8">#REF!</definedName>
    <definedName name="laac9">#REF!</definedName>
    <definedName name="LABO">#REF!</definedName>
    <definedName name="labor">[367]Sheet2!$C$10</definedName>
    <definedName name="LABOUR">#REF!</definedName>
    <definedName name="LABOUR1">#REF!</definedName>
    <definedName name="LABOUR2">#REF!</definedName>
    <definedName name="LABOURAC">#REF!</definedName>
    <definedName name="LABOURFF">#REF!</definedName>
    <definedName name="LABOURPL">#REF!</definedName>
    <definedName name="lals0.4">#REF!</definedName>
    <definedName name="LB">#REF!</definedName>
    <definedName name="lbathtub">#REF!</definedName>
    <definedName name="lbidet">#REF!</definedName>
    <definedName name="lbidetspray">#REF!</definedName>
    <definedName name="lbri">#REF!</definedName>
    <definedName name="lbs">#REF!</definedName>
    <definedName name="lbutv100">#REF!</definedName>
    <definedName name="lbutv125">#REF!</definedName>
    <definedName name="lbutv150">#REF!</definedName>
    <definedName name="lbutv200">#REF!</definedName>
    <definedName name="lbutv250">#REF!</definedName>
    <definedName name="lbutv300">#REF!</definedName>
    <definedName name="lbutv65">#REF!</definedName>
    <definedName name="lbutv80">#REF!</definedName>
    <definedName name="lch">#REF!</definedName>
    <definedName name="lchpi100">#REF!</definedName>
    <definedName name="lchpi15">#REF!</definedName>
    <definedName name="lchpi150">#REF!</definedName>
    <definedName name="lchpi20">#REF!</definedName>
    <definedName name="lchpi200">#REF!</definedName>
    <definedName name="lchpi25">#REF!</definedName>
    <definedName name="lchpi250">#REF!</definedName>
    <definedName name="lchpi300">#REF!</definedName>
    <definedName name="lchpi32">#REF!</definedName>
    <definedName name="lchpi40">#REF!</definedName>
    <definedName name="lchpi50">#REF!</definedName>
    <definedName name="lchpi65">#REF!</definedName>
    <definedName name="lchpi80">#REF!</definedName>
    <definedName name="lcl">#REF!</definedName>
    <definedName name="lclv">#REF!</definedName>
    <definedName name="lcoa100">#REF!</definedName>
    <definedName name="lcoa50">#REF!</definedName>
    <definedName name="lcoa65">#REF!</definedName>
    <definedName name="lcoa80">#REF!</definedName>
    <definedName name="lcob100">#REF!</definedName>
    <definedName name="lcob50">#REF!</definedName>
    <definedName name="lcob65">#REF!</definedName>
    <definedName name="lcob80">#REF!</definedName>
    <definedName name="lcp12.7">#REF!</definedName>
    <definedName name="lcp15.9">#REF!</definedName>
    <definedName name="lcp19.1">#REF!</definedName>
    <definedName name="lcp22.2">#REF!</definedName>
    <definedName name="lcp25.4">#REF!</definedName>
    <definedName name="lcp28.6">#REF!</definedName>
    <definedName name="lcp31.8">#REF!</definedName>
    <definedName name="lcp34.9">#REF!</definedName>
    <definedName name="lcp38.1">#REF!</definedName>
    <definedName name="lcp44.5">#REF!</definedName>
    <definedName name="lcp50.8">#REF!</definedName>
    <definedName name="lcp6.4">#REF!</definedName>
    <definedName name="lcp9.5">#REF!</definedName>
    <definedName name="lcpi100">#REF!</definedName>
    <definedName name="lcpi15">#REF!</definedName>
    <definedName name="lcpi20">#REF!</definedName>
    <definedName name="lcpi25">#REF!</definedName>
    <definedName name="lcpi32">#REF!</definedName>
    <definedName name="lcpi40">#REF!</definedName>
    <definedName name="lcpi50">#REF!</definedName>
    <definedName name="lcpi65">#REF!</definedName>
    <definedName name="lcpi80">#REF!</definedName>
    <definedName name="ldrt">#REF!</definedName>
    <definedName name="LE">[82]Furniture!#REF!</definedName>
    <definedName name="lef">#REF!</definedName>
    <definedName name="lel">#REF!</definedName>
    <definedName name="level">#REF!</definedName>
    <definedName name="lexc100">#REF!</definedName>
    <definedName name="lexc125">#REF!</definedName>
    <definedName name="lexc15">#REF!</definedName>
    <definedName name="lexc150">#REF!</definedName>
    <definedName name="lexc20">#REF!</definedName>
    <definedName name="lexc200">#REF!</definedName>
    <definedName name="lexc25">#REF!</definedName>
    <definedName name="lexc250">#REF!</definedName>
    <definedName name="lexc300">#REF!</definedName>
    <definedName name="lexc32">#REF!</definedName>
    <definedName name="lexc40">#REF!</definedName>
    <definedName name="lexc50">#REF!</definedName>
    <definedName name="lexc65">#REF!</definedName>
    <definedName name="lexc80">#REF!</definedName>
    <definedName name="lexca">#REF!</definedName>
    <definedName name="lf">'[145]Factor Sheet'!$C$10</definedName>
    <definedName name="lfcc">#REF!</definedName>
    <definedName name="lfd">#REF!</definedName>
    <definedName name="lfd.50">#REF!</definedName>
    <definedName name="lfd.65">#REF!</definedName>
    <definedName name="lfd.75">#REF!</definedName>
    <definedName name="lfgi">#REF!</definedName>
    <definedName name="lfh">#REF!</definedName>
    <definedName name="lfhc">#REF!</definedName>
    <definedName name="lfld100">#REF!</definedName>
    <definedName name="lfld125">#REF!</definedName>
    <definedName name="lfld150">#REF!</definedName>
    <definedName name="lfld175">#REF!</definedName>
    <definedName name="lfld200">#REF!</definedName>
    <definedName name="lfld225">#REF!</definedName>
    <definedName name="lfld250">#REF!</definedName>
    <definedName name="lfld275">#REF!</definedName>
    <definedName name="lfld300">#REF!</definedName>
    <definedName name="lfld350">#REF!</definedName>
    <definedName name="lfld400">#REF!</definedName>
    <definedName name="lga">[335]Factors!$H$13</definedName>
    <definedName name="lgh">#REF!</definedName>
    <definedName name="lghj">#REF!</definedName>
    <definedName name="lgi.15">#REF!</definedName>
    <definedName name="lgl.100">#REF!</definedName>
    <definedName name="lgl.125">#REF!</definedName>
    <definedName name="lgl.150">#REF!</definedName>
    <definedName name="lgl.20">#REF!</definedName>
    <definedName name="lgl.200">#REF!</definedName>
    <definedName name="lgl.25">#REF!</definedName>
    <definedName name="lgl.250">#REF!</definedName>
    <definedName name="lgl.32">#REF!</definedName>
    <definedName name="lgl.40">#REF!</definedName>
    <definedName name="lgl.50">#REF!</definedName>
    <definedName name="lgl.65">#REF!</definedName>
    <definedName name="lgl.80">#REF!</definedName>
    <definedName name="lglassw">#REF!</definedName>
    <definedName name="lgv.200">#REF!</definedName>
    <definedName name="lhbtap">#REF!</definedName>
    <definedName name="lhgi25">#REF!</definedName>
    <definedName name="lhgi32">#REF!</definedName>
    <definedName name="lhr">#REF!</definedName>
    <definedName name="lhrc">#REF!</definedName>
    <definedName name="lhrc1">#REF!</definedName>
    <definedName name="lhrc2">#REF!</definedName>
    <definedName name="lhrc3">#REF!</definedName>
    <definedName name="lhrc4">#REF!</definedName>
    <definedName name="lhyd">#REF!</definedName>
    <definedName name="libs100">#REF!</definedName>
    <definedName name="libs125">#REF!</definedName>
    <definedName name="libs15">#REF!</definedName>
    <definedName name="libs150">#REF!</definedName>
    <definedName name="libs20">#REF!</definedName>
    <definedName name="libs200">#REF!</definedName>
    <definedName name="libs25">#REF!</definedName>
    <definedName name="libs250">#REF!</definedName>
    <definedName name="libs300">#REF!</definedName>
    <definedName name="libs32">#REF!</definedName>
    <definedName name="libs40">#REF!</definedName>
    <definedName name="libs50">#REF!</definedName>
    <definedName name="libs65">#REF!</definedName>
    <definedName name="libs80">#REF!</definedName>
    <definedName name="licp100">#REF!</definedName>
    <definedName name="licp15">#REF!</definedName>
    <definedName name="licp20">#REF!</definedName>
    <definedName name="licp25">#REF!</definedName>
    <definedName name="licp32">#REF!</definedName>
    <definedName name="licp40">#REF!</definedName>
    <definedName name="licp50">#REF!</definedName>
    <definedName name="licp65">#REF!</definedName>
    <definedName name="licp80">#REF!</definedName>
    <definedName name="ligi15">#REF!</definedName>
    <definedName name="liss100">#REF!</definedName>
    <definedName name="liss125">#REF!</definedName>
    <definedName name="liss15">#REF!</definedName>
    <definedName name="liss150">#REF!</definedName>
    <definedName name="liss20">#REF!</definedName>
    <definedName name="liss200">#REF!</definedName>
    <definedName name="liss25">#REF!</definedName>
    <definedName name="liss250">#REF!</definedName>
    <definedName name="liss32">#REF!</definedName>
    <definedName name="liss40">#REF!</definedName>
    <definedName name="liss50">#REF!</definedName>
    <definedName name="liss65">#REF!</definedName>
    <definedName name="liss80">#REF!</definedName>
    <definedName name="list">#REF!</definedName>
    <definedName name="livp100">#REF!</definedName>
    <definedName name="livp125">#REF!</definedName>
    <definedName name="livp15">#REF!</definedName>
    <definedName name="livp150">#REF!</definedName>
    <definedName name="livp20">#REF!</definedName>
    <definedName name="livp200">#REF!</definedName>
    <definedName name="livp25">#REF!</definedName>
    <definedName name="livp250">#REF!</definedName>
    <definedName name="livp32">#REF!</definedName>
    <definedName name="livp40">#REF!</definedName>
    <definedName name="livp50">#REF!</definedName>
    <definedName name="livp65">#REF!</definedName>
    <definedName name="livp80">#REF!</definedName>
    <definedName name="livp90">#REF!</definedName>
    <definedName name="livu100">#REF!</definedName>
    <definedName name="livu125">#REF!</definedName>
    <definedName name="livu15">#REF!</definedName>
    <definedName name="livu150">#REF!</definedName>
    <definedName name="livu20">#REF!</definedName>
    <definedName name="livu200">#REF!</definedName>
    <definedName name="livu25">#REF!</definedName>
    <definedName name="livu250">#REF!</definedName>
    <definedName name="livu32">#REF!</definedName>
    <definedName name="livu40">#REF!</definedName>
    <definedName name="livu50">#REF!</definedName>
    <definedName name="livu65">#REF!</definedName>
    <definedName name="livu80">#REF!</definedName>
    <definedName name="livu90">#REF!</definedName>
    <definedName name="lj">#REF!</definedName>
    <definedName name="ljk">#REF!</definedName>
    <definedName name="LKR">[327]Price!$E$1</definedName>
    <definedName name="lksi">#REF!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l">#REF!</definedName>
    <definedName name="llllll">#REF!</definedName>
    <definedName name="llvc1">#REF!</definedName>
    <definedName name="llvc2">#REF!</definedName>
    <definedName name="llvc3">#REF!</definedName>
    <definedName name="llvc4">#REF!</definedName>
    <definedName name="lm">#REF!</definedName>
    <definedName name="lmhc1">#REF!</definedName>
    <definedName name="lmhc2">#REF!</definedName>
    <definedName name="lmhc3">#REF!</definedName>
    <definedName name="lmhc4">#REF!</definedName>
    <definedName name="lmhc5">#REF!</definedName>
    <definedName name="lmir">#REF!</definedName>
    <definedName name="lmirror">#REF!</definedName>
    <definedName name="lmsi">#REF!</definedName>
    <definedName name="lnur">#REF!</definedName>
    <definedName name="lnwc">#REF!</definedName>
    <definedName name="Loan_Amount">#REF!</definedName>
    <definedName name="Loan_Start">#REF!</definedName>
    <definedName name="Loan_Years">#REF!</definedName>
    <definedName name="lobs100">#REF!</definedName>
    <definedName name="lobs125">#REF!</definedName>
    <definedName name="lobs15">#REF!</definedName>
    <definedName name="lobs150">#REF!</definedName>
    <definedName name="lobs20">#REF!</definedName>
    <definedName name="lobs200">#REF!</definedName>
    <definedName name="lobs25">#REF!</definedName>
    <definedName name="lobs250">#REF!</definedName>
    <definedName name="lobs300">#REF!</definedName>
    <definedName name="lobs32">#REF!</definedName>
    <definedName name="lobs40">#REF!</definedName>
    <definedName name="lobs50">#REF!</definedName>
    <definedName name="lobs65">#REF!</definedName>
    <definedName name="lobs80">#REF!</definedName>
    <definedName name="LOC">'[195]DUTY FREE-DF VAT'!#REF!</definedName>
    <definedName name="LOCALM">#REF!</definedName>
    <definedName name="LOCALM1">#REF!</definedName>
    <definedName name="LOCALM2">#REF!</definedName>
    <definedName name="LOCALMAC">#REF!</definedName>
    <definedName name="LOCALMFF">#REF!</definedName>
    <definedName name="LOCALMPL">#REF!</definedName>
    <definedName name="locp100">#REF!</definedName>
    <definedName name="locp15">#REF!</definedName>
    <definedName name="locp20">#REF!</definedName>
    <definedName name="locp200">#REF!</definedName>
    <definedName name="locp25">#REF!</definedName>
    <definedName name="locp250">#REF!</definedName>
    <definedName name="locp32">#REF!</definedName>
    <definedName name="locp40">#REF!</definedName>
    <definedName name="locp50">#REF!</definedName>
    <definedName name="locp65">#REF!</definedName>
    <definedName name="locp80">#REF!</definedName>
    <definedName name="logi100">#REF!</definedName>
    <definedName name="logi125">#REF!</definedName>
    <definedName name="logi15">#REF!</definedName>
    <definedName name="logi150">#REF!</definedName>
    <definedName name="logi20">#REF!</definedName>
    <definedName name="logi200">#REF!</definedName>
    <definedName name="logi25">#REF!</definedName>
    <definedName name="logi250">#REF!</definedName>
    <definedName name="logi32">#REF!</definedName>
    <definedName name="logi40">#REF!</definedName>
    <definedName name="logi50">#REF!</definedName>
    <definedName name="logi65">#REF!</definedName>
    <definedName name="logi80">#REF!</definedName>
    <definedName name="loss100">#REF!</definedName>
    <definedName name="loss125">#REF!</definedName>
    <definedName name="loss15">#REF!</definedName>
    <definedName name="loss150">#REF!</definedName>
    <definedName name="loss20">#REF!</definedName>
    <definedName name="loss200">#REF!</definedName>
    <definedName name="loss25">#REF!</definedName>
    <definedName name="loss250">#REF!</definedName>
    <definedName name="loss32">#REF!</definedName>
    <definedName name="loss40">#REF!</definedName>
    <definedName name="loss50">#REF!</definedName>
    <definedName name="loss65">#REF!</definedName>
    <definedName name="loss80">#REF!</definedName>
    <definedName name="losy">#REF!</definedName>
    <definedName name="lovp100">#REF!</definedName>
    <definedName name="lovp125">#REF!</definedName>
    <definedName name="lovp15">#REF!</definedName>
    <definedName name="lovp150">#REF!</definedName>
    <definedName name="lovp20">#REF!</definedName>
    <definedName name="lovp25">#REF!</definedName>
    <definedName name="lovp32">#REF!</definedName>
    <definedName name="lovp40">#REF!</definedName>
    <definedName name="lovp50">#REF!</definedName>
    <definedName name="lovp65">#REF!</definedName>
    <definedName name="lovp80">#REF!</definedName>
    <definedName name="lovp90">#REF!</definedName>
    <definedName name="lovu100">#REF!</definedName>
    <definedName name="lovu125">#REF!</definedName>
    <definedName name="lovu15">#REF!</definedName>
    <definedName name="lovu150">#REF!</definedName>
    <definedName name="lovu20">#REF!</definedName>
    <definedName name="lovu200">#REF!</definedName>
    <definedName name="lovu25">#REF!</definedName>
    <definedName name="lovu250">#REF!</definedName>
    <definedName name="lovu32">#REF!</definedName>
    <definedName name="lovu40">#REF!</definedName>
    <definedName name="lovu50">#REF!</definedName>
    <definedName name="lovu65">#REF!</definedName>
    <definedName name="lovu80">#REF!</definedName>
    <definedName name="lovu90">#REF!</definedName>
    <definedName name="lpaperh">#REF!</definedName>
    <definedName name="lpg">#REF!</definedName>
    <definedName name="lph">#REF!</definedName>
    <definedName name="lphc1">#REF!</definedName>
    <definedName name="lphc2">#REF!</definedName>
    <definedName name="lphc3">#REF!</definedName>
    <definedName name="lphc4">#REF!</definedName>
    <definedName name="lphyd">#REF!</definedName>
    <definedName name="lppr">#REF!</definedName>
    <definedName name="lppr15">#REF!</definedName>
    <definedName name="lppr20">#REF!</definedName>
    <definedName name="lppr25">#REF!</definedName>
    <definedName name="lppr32">#REF!</definedName>
    <definedName name="lprv">#REF!</definedName>
    <definedName name="lr">'[150]Factor Sheet'!$C$10</definedName>
    <definedName name="lrd">#REF!</definedName>
    <definedName name="LRPI12.7">#REF!</definedName>
    <definedName name="LRPI15.9">#REF!</definedName>
    <definedName name="LRPI19.1">#REF!</definedName>
    <definedName name="LRPI22.2">#REF!</definedName>
    <definedName name="LRPI25.4">#REF!</definedName>
    <definedName name="LRPI28.6">#REF!</definedName>
    <definedName name="LRPI31.8">#REF!</definedName>
    <definedName name="LRPI34.9">#REF!</definedName>
    <definedName name="LRPI38.1">#REF!</definedName>
    <definedName name="LRPI44.5">#REF!</definedName>
    <definedName name="LRPI50.8">#REF!</definedName>
    <definedName name="LRPI6.4">#REF!</definedName>
    <definedName name="LRPI9.5">#REF!</definedName>
    <definedName name="LS.100">#REF!</definedName>
    <definedName name="LS.125">#REF!</definedName>
    <definedName name="LS.15">#REF!</definedName>
    <definedName name="LS.150">#REF!</definedName>
    <definedName name="LS.20">#REF!</definedName>
    <definedName name="LS.200">#REF!</definedName>
    <definedName name="LS.25">#REF!</definedName>
    <definedName name="LS.250">#REF!</definedName>
    <definedName name="LS.32">#REF!</definedName>
    <definedName name="LS.40">#REF!</definedName>
    <definedName name="LS.50">#REF!</definedName>
    <definedName name="LS.65">#REF!</definedName>
    <definedName name="LS.80">#REF!</definedName>
    <definedName name="lsac1">#REF!</definedName>
    <definedName name="lsac2">#REF!</definedName>
    <definedName name="lsac3">#REF!</definedName>
    <definedName name="lsac4">#REF!</definedName>
    <definedName name="lsac5">#REF!</definedName>
    <definedName name="lsac6">#REF!</definedName>
    <definedName name="lsac7">#REF!</definedName>
    <definedName name="lsac8">#REF!</definedName>
    <definedName name="lsac9">#REF!</definedName>
    <definedName name="lsan100">#REF!</definedName>
    <definedName name="lsan125">#REF!</definedName>
    <definedName name="lsan15">#REF!</definedName>
    <definedName name="lsan150">#REF!</definedName>
    <definedName name="lsan20">#REF!</definedName>
    <definedName name="lsan200">#REF!</definedName>
    <definedName name="lsan25">#REF!</definedName>
    <definedName name="lsan250">#REF!</definedName>
    <definedName name="lsan300">#REF!</definedName>
    <definedName name="lsan32">#REF!</definedName>
    <definedName name="lsan40">#REF!</definedName>
    <definedName name="lsan50">#REF!</definedName>
    <definedName name="lsan65">#REF!</definedName>
    <definedName name="lsan80">#REF!</definedName>
    <definedName name="lsand">#REF!</definedName>
    <definedName name="lscob100">#REF!</definedName>
    <definedName name="lscob50">#REF!</definedName>
    <definedName name="lscob65">#REF!</definedName>
    <definedName name="lscob80">#REF!</definedName>
    <definedName name="lsd">#REF!</definedName>
    <definedName name="lsfd50">#REF!</definedName>
    <definedName name="lsfd65">#REF!</definedName>
    <definedName name="lsfd75">#REF!</definedName>
    <definedName name="lsh">#REF!</definedName>
    <definedName name="lsho">#REF!</definedName>
    <definedName name="lshower">#REF!</definedName>
    <definedName name="lsi">#REF!</definedName>
    <definedName name="lsink">#REF!</definedName>
    <definedName name="lslv">#REF!</definedName>
    <definedName name="lsoaph">#REF!</definedName>
    <definedName name="lspr">#REF!</definedName>
    <definedName name="lst">#REF!</definedName>
    <definedName name="lsur">#REF!</definedName>
    <definedName name="lswc">#REF!</definedName>
    <definedName name="lt">#REF!</definedName>
    <definedName name="ltap">#REF!</definedName>
    <definedName name="ltb">#REF!</definedName>
    <definedName name="ltbs100">#REF!</definedName>
    <definedName name="ltbs125">#REF!</definedName>
    <definedName name="ltbs15">#REF!</definedName>
    <definedName name="ltbs150">#REF!</definedName>
    <definedName name="ltbs20">#REF!</definedName>
    <definedName name="ltbs200">#REF!</definedName>
    <definedName name="ltbs25">#REF!</definedName>
    <definedName name="ltbs250">#REF!</definedName>
    <definedName name="ltbs300">#REF!</definedName>
    <definedName name="ltbs32">#REF!</definedName>
    <definedName name="ltbs40">#REF!</definedName>
    <definedName name="ltbs50">#REF!</definedName>
    <definedName name="ltbs65">#REF!</definedName>
    <definedName name="ltbs80">#REF!</definedName>
    <definedName name="ltcp100">#REF!</definedName>
    <definedName name="ltcp15">#REF!</definedName>
    <definedName name="ltcp150">#REF!</definedName>
    <definedName name="ltcp20">#REF!</definedName>
    <definedName name="ltcp200">#REF!</definedName>
    <definedName name="ltcp25">#REF!</definedName>
    <definedName name="ltcp250">#REF!</definedName>
    <definedName name="ltcp32">#REF!</definedName>
    <definedName name="ltcp40">#REF!</definedName>
    <definedName name="ltcp50">#REF!</definedName>
    <definedName name="ltcp65">#REF!</definedName>
    <definedName name="ltcp80">#REF!</definedName>
    <definedName name="ltdi32">#REF!</definedName>
    <definedName name="ltemp">#REF!</definedName>
    <definedName name="ltgi100">#REF!</definedName>
    <definedName name="ltgi125">#REF!</definedName>
    <definedName name="ltgi15">#REF!</definedName>
    <definedName name="ltgi150">#REF!</definedName>
    <definedName name="ltgi20">#REF!</definedName>
    <definedName name="ltgi200">#REF!</definedName>
    <definedName name="ltgi25">#REF!</definedName>
    <definedName name="ltgi250">#REF!</definedName>
    <definedName name="ltgi32">#REF!</definedName>
    <definedName name="ltgi40">#REF!</definedName>
    <definedName name="ltgi50">#REF!</definedName>
    <definedName name="ltgi65">#REF!</definedName>
    <definedName name="ltgi80">#REF!</definedName>
    <definedName name="ltm">#REF!</definedName>
    <definedName name="ltowelh">#REF!</definedName>
    <definedName name="ltr">#REF!</definedName>
    <definedName name="ltry">#REF!</definedName>
    <definedName name="ltss100">#REF!</definedName>
    <definedName name="ltss125">#REF!</definedName>
    <definedName name="ltss15">#REF!</definedName>
    <definedName name="ltss150">#REF!</definedName>
    <definedName name="ltss20">#REF!</definedName>
    <definedName name="ltss200">#REF!</definedName>
    <definedName name="ltss25">#REF!</definedName>
    <definedName name="ltss250">#REF!</definedName>
    <definedName name="ltss32">#REF!</definedName>
    <definedName name="ltss40">#REF!</definedName>
    <definedName name="ltss50">#REF!</definedName>
    <definedName name="ltss65">#REF!</definedName>
    <definedName name="ltss80">#REF!</definedName>
    <definedName name="ltvp100">#REF!</definedName>
    <definedName name="ltvp125">#REF!</definedName>
    <definedName name="ltvp15">#REF!</definedName>
    <definedName name="ltvp20">#REF!</definedName>
    <definedName name="ltvp25">#REF!</definedName>
    <definedName name="ltvp32">#REF!</definedName>
    <definedName name="ltvp40">#REF!</definedName>
    <definedName name="ltvp50">#REF!</definedName>
    <definedName name="ltvp65">#REF!</definedName>
    <definedName name="ltvp80">#REF!</definedName>
    <definedName name="ltvp90">#REF!</definedName>
    <definedName name="ltvu100">#REF!</definedName>
    <definedName name="ltvu125">#REF!</definedName>
    <definedName name="ltvu15">#REF!</definedName>
    <definedName name="ltvu150">#REF!</definedName>
    <definedName name="ltvu20">#REF!</definedName>
    <definedName name="ltvu200">#REF!</definedName>
    <definedName name="ltvu25">#REF!</definedName>
    <definedName name="ltvu250">#REF!</definedName>
    <definedName name="ltvu32">#REF!</definedName>
    <definedName name="ltvu40">#REF!</definedName>
    <definedName name="ltvu50">#REF!</definedName>
    <definedName name="ltvu65">#REF!</definedName>
    <definedName name="ltvu80">#REF!</definedName>
    <definedName name="ltvu90">#REF!</definedName>
    <definedName name="ltytry">#REF!</definedName>
    <definedName name="ltyty">#REF!</definedName>
    <definedName name="lu">#REF!</definedName>
    <definedName name="lubs100">#REF!</definedName>
    <definedName name="lubs125">#REF!</definedName>
    <definedName name="lubs15">#REF!</definedName>
    <definedName name="lubs150">#REF!</definedName>
    <definedName name="lubs20">#REF!</definedName>
    <definedName name="lubs200">#REF!</definedName>
    <definedName name="lubs25">#REF!</definedName>
    <definedName name="lubs250">#REF!</definedName>
    <definedName name="lubs300">#REF!</definedName>
    <definedName name="lubs32">#REF!</definedName>
    <definedName name="lubs40">#REF!</definedName>
    <definedName name="lubs50">#REF!</definedName>
    <definedName name="lubs65">#REF!</definedName>
    <definedName name="lubs80">#REF!</definedName>
    <definedName name="lucp200">#REF!</definedName>
    <definedName name="lucp250">#REF!</definedName>
    <definedName name="lugi100">#REF!</definedName>
    <definedName name="lugi125">#REF!</definedName>
    <definedName name="lugi15">#REF!</definedName>
    <definedName name="lugi150">#REF!</definedName>
    <definedName name="lugi20">#REF!</definedName>
    <definedName name="lugi200">#REF!</definedName>
    <definedName name="lugi25">#REF!</definedName>
    <definedName name="lugi250">#REF!</definedName>
    <definedName name="lugi32">#REF!</definedName>
    <definedName name="lugi40">#REF!</definedName>
    <definedName name="lugi50">#REF!</definedName>
    <definedName name="lugi65">#REF!</definedName>
    <definedName name="lugi80">#REF!</definedName>
    <definedName name="lurinal">#REF!</definedName>
    <definedName name="luss100">#REF!</definedName>
    <definedName name="luss125">#REF!</definedName>
    <definedName name="luss15">#REF!</definedName>
    <definedName name="luss150">#REF!</definedName>
    <definedName name="luss20">#REF!</definedName>
    <definedName name="luss200">#REF!</definedName>
    <definedName name="luss25">#REF!</definedName>
    <definedName name="luss250">#REF!</definedName>
    <definedName name="luss32">#REF!</definedName>
    <definedName name="luss40">#REF!</definedName>
    <definedName name="luss50">#REF!</definedName>
    <definedName name="luss65">#REF!</definedName>
    <definedName name="luss80">#REF!</definedName>
    <definedName name="luvp100">#REF!</definedName>
    <definedName name="luvp125">#REF!</definedName>
    <definedName name="luvp15">#REF!</definedName>
    <definedName name="luvp150">#REF!</definedName>
    <definedName name="luvp20">#REF!</definedName>
    <definedName name="luvp25">#REF!</definedName>
    <definedName name="luvp32">#REF!</definedName>
    <definedName name="luvp40">#REF!</definedName>
    <definedName name="luvp50">#REF!</definedName>
    <definedName name="luvp65">#REF!</definedName>
    <definedName name="luvp80">#REF!</definedName>
    <definedName name="luvp90">#REF!</definedName>
    <definedName name="luvu100">#REF!</definedName>
    <definedName name="luvu125">#REF!</definedName>
    <definedName name="luvu15">#REF!</definedName>
    <definedName name="luvu150">#REF!</definedName>
    <definedName name="luvu20">#REF!</definedName>
    <definedName name="luvu200">#REF!</definedName>
    <definedName name="luvu25">#REF!</definedName>
    <definedName name="luvu250">#REF!</definedName>
    <definedName name="luvu32">#REF!</definedName>
    <definedName name="luvu40">#REF!</definedName>
    <definedName name="luvu50">#REF!</definedName>
    <definedName name="luvu65">#REF!</definedName>
    <definedName name="luvu80">#REF!</definedName>
    <definedName name="luvu90">#REF!</definedName>
    <definedName name="LV.100">#REF!</definedName>
    <definedName name="LV.150">#REF!</definedName>
    <definedName name="LV.40">#REF!</definedName>
    <definedName name="LV.50">#REF!</definedName>
    <definedName name="LV.65">#REF!</definedName>
    <definedName name="lvc.100">#REF!</definedName>
    <definedName name="lvc.65">#REF!</definedName>
    <definedName name="lvc.90">#REF!</definedName>
    <definedName name="lwac1">#REF!</definedName>
    <definedName name="lwac10">#REF!</definedName>
    <definedName name="lwac11">#REF!</definedName>
    <definedName name="lwac12">#REF!</definedName>
    <definedName name="lwac13">#REF!</definedName>
    <definedName name="lwac14">#REF!</definedName>
    <definedName name="lwac15">#REF!</definedName>
    <definedName name="lwac16">#REF!</definedName>
    <definedName name="lwac17">#REF!</definedName>
    <definedName name="lwac18">#REF!</definedName>
    <definedName name="lwac19">#REF!</definedName>
    <definedName name="lwac2">#REF!</definedName>
    <definedName name="lwac20">#REF!</definedName>
    <definedName name="lwac21">#REF!</definedName>
    <definedName name="lwac22">#REF!</definedName>
    <definedName name="lwac3">#REF!</definedName>
    <definedName name="lwac4">#REF!</definedName>
    <definedName name="lwac5">#REF!</definedName>
    <definedName name="lwac6">#REF!</definedName>
    <definedName name="lwac7">#REF!</definedName>
    <definedName name="lwac8">#REF!</definedName>
    <definedName name="lwac9">#REF!</definedName>
    <definedName name="lwb">#REF!</definedName>
    <definedName name="lwc">#REF!</definedName>
    <definedName name="lwlv">#REF!</definedName>
    <definedName name="lyt">#REF!</definedName>
    <definedName name="lyu">#REF!</definedName>
    <definedName name="M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M_UNIT">#REF!</definedName>
    <definedName name="ma">#REF!</definedName>
    <definedName name="MACk">#REF!</definedName>
    <definedName name="mae">#REF!</definedName>
    <definedName name="Mahesh">#REF!</definedName>
    <definedName name="makup">'[249]B-2'!#REF!</definedName>
    <definedName name="markup">'[249]B-2'!#REF!</definedName>
    <definedName name="mas">#REF!</definedName>
    <definedName name="maso">#REF!</definedName>
    <definedName name="Masonry">#REF!</definedName>
    <definedName name="MAT">'[361]Valible One BOQ'!#REF!</definedName>
    <definedName name="material">#REF!</definedName>
    <definedName name="mbnm">#REF!</definedName>
    <definedName name="mbutv">#REF!</definedName>
    <definedName name="mccb40a3p">#REF!</definedName>
    <definedName name="mci">#REF!</definedName>
    <definedName name="mcob">#REF!</definedName>
    <definedName name="mcp">#REF!</definedName>
    <definedName name="mcv">#REF!</definedName>
    <definedName name="MD">#REF!</definedName>
    <definedName name="mdf">'[145]Factor Sheet'!$C$4</definedName>
    <definedName name="mdfg">#REF!</definedName>
    <definedName name="mdi">#REF!</definedName>
    <definedName name="mdp">'[145]Factor Sheet'!$C$5</definedName>
    <definedName name="mdy">#REF!</definedName>
    <definedName name="MECHANICAL">#REF!</definedName>
    <definedName name="MECHANICALCONDITION">'[240]PLT-SUM'!#REF!</definedName>
    <definedName name="Meinhardt__Thailand__Ltd.">#REF!</definedName>
    <definedName name="mer">#REF!</definedName>
    <definedName name="mers">#REF!</definedName>
    <definedName name="Meta">#REF!</definedName>
    <definedName name="Metal">#REF!</definedName>
    <definedName name="mexca">#REF!</definedName>
    <definedName name="MF">#REF!</definedName>
    <definedName name="mfc">#REF!</definedName>
    <definedName name="mfd">#REF!</definedName>
    <definedName name="mfe">#REF!</definedName>
    <definedName name="MFeq">#REF!</definedName>
    <definedName name="mfire">#REF!</definedName>
    <definedName name="mft">#REF!</definedName>
    <definedName name="mgh">#REF!</definedName>
    <definedName name="mgi">#REF!</definedName>
    <definedName name="mgl">#REF!</definedName>
    <definedName name="mglv">#REF!</definedName>
    <definedName name="mgr">#REF!</definedName>
    <definedName name="mgv">#REF!</definedName>
    <definedName name="mhgi">#REF!</definedName>
    <definedName name="mhr">#REF!</definedName>
    <definedName name="MI">#REF!</definedName>
    <definedName name="mir">#REF!</definedName>
    <definedName name="mirror">#REF!</definedName>
    <definedName name="MISC">#REF!</definedName>
    <definedName name="Miscellaneous">#REF!</definedName>
    <definedName name="mjb">#REF!</definedName>
    <definedName name="mjy">#REF!</definedName>
    <definedName name="mkkhjgughg">#REF!</definedName>
    <definedName name="mkyt">#REF!</definedName>
    <definedName name="mlo">#REF!</definedName>
    <definedName name="MLPART">#REF!</definedName>
    <definedName name="mm">#REF!</definedName>
    <definedName name="mmgi">#REF!</definedName>
    <definedName name="mmh">#REF!</definedName>
    <definedName name="mmhc">#REF!</definedName>
    <definedName name="mmhnm">#REF!</definedName>
    <definedName name="mmm">#REF!</definedName>
    <definedName name="mmmm">#REF!</definedName>
    <definedName name="mmmmmm">#REF!</definedName>
    <definedName name="Month">[278]HyperionEnt!$A$3</definedName>
    <definedName name="months">[151]Input!$A$25:$E$48</definedName>
    <definedName name="MP">'[344]Material Prices'!$A$5:'[344]Material Prices'!$A$5:$F$65536</definedName>
    <definedName name="mpaint">#REF!</definedName>
    <definedName name="MR">#REF!</definedName>
    <definedName name="MRACC">[89]Cctmst!$H$10:$H$761</definedName>
    <definedName name="mrds">#REF!</definedName>
    <definedName name="mrf">#REF!</definedName>
    <definedName name="mrts">#REF!</definedName>
    <definedName name="mrty">#REF!</definedName>
    <definedName name="msan">#REF!</definedName>
    <definedName name="msand">#REF!</definedName>
    <definedName name="msf">#REF!</definedName>
    <definedName name="msi">#REF!</definedName>
    <definedName name="mst">#REF!</definedName>
    <definedName name="mtr">#REF!</definedName>
    <definedName name="mttt">#REF!</definedName>
    <definedName name="mv">#REF!</definedName>
    <definedName name="mvc">#REF!</definedName>
    <definedName name="mvp">#REF!</definedName>
    <definedName name="mvu">#REF!</definedName>
    <definedName name="mw">#REF!</definedName>
    <definedName name="mwemw">#REF!</definedName>
    <definedName name="N">#REF!</definedName>
    <definedName name="naac">#REF!</definedName>
    <definedName name="nacc">#REF!</definedName>
    <definedName name="nad">#REF!</definedName>
    <definedName name="naf">#REF!</definedName>
    <definedName name="nag">#REF!</definedName>
    <definedName name="name">#REF!</definedName>
    <definedName name="name5">#REF!</definedName>
    <definedName name="name6">#REF!</definedName>
    <definedName name="nav">#REF!</definedName>
    <definedName name="nbl">#REF!</definedName>
    <definedName name="nbm">#REF!</definedName>
    <definedName name="nbr">#REF!</definedName>
    <definedName name="nbri">#REF!</definedName>
    <definedName name="nbs">#REF!</definedName>
    <definedName name="nbt">'[145]Cost Factor Sheet'!$H$20</definedName>
    <definedName name="nbutv">#REF!</definedName>
    <definedName name="ncf">#REF!</definedName>
    <definedName name="nchpi">#REF!</definedName>
    <definedName name="nci">#REF!</definedName>
    <definedName name="ncob">#REF!</definedName>
    <definedName name="ncp">#REF!</definedName>
    <definedName name="ncpi">#REF!</definedName>
    <definedName name="ncv">#REF!</definedName>
    <definedName name="ndi">#REF!</definedName>
    <definedName name="nerr">#REF!</definedName>
    <definedName name="new">#REF!</definedName>
    <definedName name="nexc">#REF!</definedName>
    <definedName name="nexca">#REF!</definedName>
    <definedName name="nfc">#REF!</definedName>
    <definedName name="nfd">#REF!</definedName>
    <definedName name="nfe">#REF!</definedName>
    <definedName name="nfire">#REF!</definedName>
    <definedName name="nfld">#REF!</definedName>
    <definedName name="ngi">#REF!</definedName>
    <definedName name="ngis">#REF!</definedName>
    <definedName name="ngl">#REF!</definedName>
    <definedName name="nglv">#REF!</definedName>
    <definedName name="ngv">#REF!</definedName>
    <definedName name="nhgi">#REF!</definedName>
    <definedName name="nhr">#REF!</definedName>
    <definedName name="nhyd">#REF!</definedName>
    <definedName name="nineteenkw">#REF!</definedName>
    <definedName name="ninsu">#REF!</definedName>
    <definedName name="nipuna">#REF!</definedName>
    <definedName name="nls">#REF!</definedName>
    <definedName name="nlu">#REF!</definedName>
    <definedName name="nlv">#REF!</definedName>
    <definedName name="nm">#REF!</definedName>
    <definedName name="NMBM">#REF!</definedName>
    <definedName name="nmgi">#REF!</definedName>
    <definedName name="nmh">#REF!</definedName>
    <definedName name="nmhc">#REF!</definedName>
    <definedName name="NN">#REF!</definedName>
    <definedName name="nnnn">[359]Cover!#REF!</definedName>
    <definedName name="NOIFS">#REF!</definedName>
    <definedName name="NOIP">#REF!</definedName>
    <definedName name="NOIT">#REF!</definedName>
    <definedName name="NOMFS">#REF!</definedName>
    <definedName name="NOMP">#REF!</definedName>
    <definedName name="NOMT">#REF!</definedName>
    <definedName name="nos">#REF!</definedName>
    <definedName name="nosy">#REF!</definedName>
    <definedName name="npaint">#REF!</definedName>
    <definedName name="npg">#REF!</definedName>
    <definedName name="nph">#REF!</definedName>
    <definedName name="npi">#REF!</definedName>
    <definedName name="npr">#REF!</definedName>
    <definedName name="nprv">#REF!</definedName>
    <definedName name="npump">#REF!</definedName>
    <definedName name="nrcp">#REF!</definedName>
    <definedName name="nrd">#REF!</definedName>
    <definedName name="nrp">#REF!</definedName>
    <definedName name="nrpi">#REF!</definedName>
    <definedName name="nrsers">#REF!</definedName>
    <definedName name="nrtdf">#REF!</definedName>
    <definedName name="nrtyf">#REF!</definedName>
    <definedName name="nrwd">#REF!</definedName>
    <definedName name="nsac">#REF!</definedName>
    <definedName name="nsan">#REF!</definedName>
    <definedName name="nsand">#REF!</definedName>
    <definedName name="nsert">#REF!</definedName>
    <definedName name="nsp">#REF!</definedName>
    <definedName name="nspr">#REF!</definedName>
    <definedName name="nst">#REF!</definedName>
    <definedName name="ntdt">#REF!</definedName>
    <definedName name="ntm">#REF!</definedName>
    <definedName name="ntse">#REF!</definedName>
    <definedName name="Num_Pmt_Per_Year">#REF!</definedName>
    <definedName name="nur">#REF!</definedName>
    <definedName name="nvc">#REF!</definedName>
    <definedName name="nvd">#REF!</definedName>
    <definedName name="nvp">#REF!</definedName>
    <definedName name="nvu">#REF!</definedName>
    <definedName name="nwac">#REF!</definedName>
    <definedName name="nwc">#REF!</definedName>
    <definedName name="nwh">#REF!</definedName>
    <definedName name="nwm">#REF!</definedName>
    <definedName name="NYA1C">#REF!</definedName>
    <definedName name="NYM2C">#REF!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BS">#REF!</definedName>
    <definedName name="OCP">#REF!</definedName>
    <definedName name="October">#REF!</definedName>
    <definedName name="odft">#REF!</definedName>
    <definedName name="oerg">#REF!</definedName>
    <definedName name="oes">#REF!</definedName>
    <definedName name="OF">#REF!</definedName>
    <definedName name="ogfy">#REF!</definedName>
    <definedName name="OGI">#REF!</definedName>
    <definedName name="oh">#REF!</definedName>
    <definedName name="OHP">#REF!</definedName>
    <definedName name="ooo">'[345]B-3'!#REF!</definedName>
    <definedName name="oooo">#REF!</definedName>
    <definedName name="oootf">#REF!</definedName>
    <definedName name="op">#REF!</definedName>
    <definedName name="opdrt">#REF!</definedName>
    <definedName name="opty">#REF!</definedName>
    <definedName name="OS.100">#REF!</definedName>
    <definedName name="OS.125">#REF!</definedName>
    <definedName name="OS.15">#REF!</definedName>
    <definedName name="OS.150">#REF!</definedName>
    <definedName name="OS.20">#REF!</definedName>
    <definedName name="OS.200">#REF!</definedName>
    <definedName name="OS.25">#REF!</definedName>
    <definedName name="OS.250">#REF!</definedName>
    <definedName name="OS.32">#REF!</definedName>
    <definedName name="OS.40">#REF!</definedName>
    <definedName name="OS.50">#REF!</definedName>
    <definedName name="OS.65">#REF!</definedName>
    <definedName name="OS.80">#REF!</definedName>
    <definedName name="osd">#REF!</definedName>
    <definedName name="OSS">#REF!</definedName>
    <definedName name="osy">#REF!</definedName>
    <definedName name="oth">#REF!</definedName>
    <definedName name="others">#REF!</definedName>
    <definedName name="otrt">#REF!</definedName>
    <definedName name="oty">#REF!</definedName>
    <definedName name="otyf">#REF!</definedName>
    <definedName name="otyr">#REF!</definedName>
    <definedName name="otyt">#REF!</definedName>
    <definedName name="otyty">#REF!</definedName>
    <definedName name="otyu">#REF!</definedName>
    <definedName name="ou">#REF!</definedName>
    <definedName name="oui">#REF!</definedName>
    <definedName name="OUT">#REF!</definedName>
    <definedName name="ouuu">#REF!</definedName>
    <definedName name="ouuuy">#REF!</definedName>
    <definedName name="OVP">#REF!</definedName>
    <definedName name="OVU">#REF!</definedName>
    <definedName name="oxdtr">#REF!</definedName>
    <definedName name="oyer">#REF!</definedName>
    <definedName name="oytyu">#REF!</definedName>
    <definedName name="oyu">#REF!</definedName>
    <definedName name="oyuio">#REF!</definedName>
    <definedName name="oyur">#REF!</definedName>
    <definedName name="p">#REF!</definedName>
    <definedName name="P.1">#REF!</definedName>
    <definedName name="P.2">#REF!</definedName>
    <definedName name="P.3">#REF!</definedName>
    <definedName name="P.4">#REF!</definedName>
    <definedName name="P.40">#REF!</definedName>
    <definedName name="P.5">#REF!</definedName>
    <definedName name="P.6">#REF!</definedName>
    <definedName name="P.7">#REF!</definedName>
    <definedName name="P.8">#REF!</definedName>
    <definedName name="P.9">#REF!</definedName>
    <definedName name="p_d">#REF!</definedName>
    <definedName name="p_d1">#REF!</definedName>
    <definedName name="pa">#REF!</definedName>
    <definedName name="PAGE_1">#REF!</definedName>
    <definedName name="PAGE_2">#REF!</definedName>
    <definedName name="PAGE_3">#REF!</definedName>
    <definedName name="PAGE_4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IN">#REF!</definedName>
    <definedName name="paint">#REF!</definedName>
    <definedName name="paint100">#REF!</definedName>
    <definedName name="paint125">#REF!</definedName>
    <definedName name="paint15">#REF!</definedName>
    <definedName name="paint150">#REF!</definedName>
    <definedName name="paint20">#REF!</definedName>
    <definedName name="paint200">#REF!</definedName>
    <definedName name="paint25">#REF!</definedName>
    <definedName name="paint250">#REF!</definedName>
    <definedName name="paint300">#REF!</definedName>
    <definedName name="paint32">#REF!</definedName>
    <definedName name="paint40">#REF!</definedName>
    <definedName name="paint50">#REF!</definedName>
    <definedName name="paint65">#REF!</definedName>
    <definedName name="paint80">#REF!</definedName>
    <definedName name="paintf100">#REF!</definedName>
    <definedName name="paintf125">#REF!</definedName>
    <definedName name="paintf15">#REF!</definedName>
    <definedName name="paintf150">#REF!</definedName>
    <definedName name="paintf20">#REF!</definedName>
    <definedName name="paintf200">#REF!</definedName>
    <definedName name="paintf25">#REF!</definedName>
    <definedName name="paintf250">#REF!</definedName>
    <definedName name="paintf300">#REF!</definedName>
    <definedName name="paintf32">#REF!</definedName>
    <definedName name="paintf40">#REF!</definedName>
    <definedName name="paintf50">#REF!</definedName>
    <definedName name="paintf65">#REF!</definedName>
    <definedName name="paintf80">#REF!</definedName>
    <definedName name="Painting">#REF!</definedName>
    <definedName name="paintl100">#REF!</definedName>
    <definedName name="paintl125">#REF!</definedName>
    <definedName name="paintl15">#REF!</definedName>
    <definedName name="paintl150">#REF!</definedName>
    <definedName name="paintl20">#REF!</definedName>
    <definedName name="paintl200">#REF!</definedName>
    <definedName name="paintl25">#REF!</definedName>
    <definedName name="paintl250">#REF!</definedName>
    <definedName name="paintl300">#REF!</definedName>
    <definedName name="paintl32">#REF!</definedName>
    <definedName name="paintl40">#REF!</definedName>
    <definedName name="paintl50">#REF!</definedName>
    <definedName name="paintl65">#REF!</definedName>
    <definedName name="paintl80">#REF!</definedName>
    <definedName name="pal">#REF!</definedName>
    <definedName name="panelcost">'[340]BOI - Katunayaka-9.8.2013'!$H$47</definedName>
    <definedName name="panelqty">'[368]total components with Rates'!$F$3</definedName>
    <definedName name="paneltotal">#REF!</definedName>
    <definedName name="paperh">#REF!</definedName>
    <definedName name="Pay_Date">#REF!</definedName>
    <definedName name="Pay_Num">#REF!</definedName>
    <definedName name="PAYCERT">#REF!</definedName>
    <definedName name="pb">[335]Factors!$H$14</definedName>
    <definedName name="pb0">'[158]Factor Sheet'!$I$13</definedName>
    <definedName name="pc">#REF!</definedName>
    <definedName name="pdis">[335]Factors!$H$18</definedName>
    <definedName name="percentage">'[342]FlowHmgma Grds-9.7.2013-details'!$K$2</definedName>
    <definedName name="PF_S">#REF!</definedName>
    <definedName name="PG">#REF!</definedName>
    <definedName name="PH">#REF!</definedName>
    <definedName name="PH.100">#REF!</definedName>
    <definedName name="PH.150">#REF!</definedName>
    <definedName name="PH.40">#REF!</definedName>
    <definedName name="PH.50">#REF!</definedName>
    <definedName name="PH.65">#REF!</definedName>
    <definedName name="phyd">#REF!</definedName>
    <definedName name="PI">#REF!</definedName>
    <definedName name="PI.100">#REF!</definedName>
    <definedName name="PI.125">#REF!</definedName>
    <definedName name="PI.15">#REF!</definedName>
    <definedName name="PI.150">#REF!</definedName>
    <definedName name="PI.20">#REF!</definedName>
    <definedName name="PI.200">#REF!</definedName>
    <definedName name="PI.25">#REF!</definedName>
    <definedName name="PI.250">#REF!</definedName>
    <definedName name="PI.300">#REF!</definedName>
    <definedName name="PI.32">#REF!</definedName>
    <definedName name="PI.40">#REF!</definedName>
    <definedName name="PI.50">#REF!</definedName>
    <definedName name="PI.65">#REF!</definedName>
    <definedName name="PI.80">#REF!</definedName>
    <definedName name="PIL">#REF!</definedName>
    <definedName name="Pile">#REF!</definedName>
    <definedName name="Piling">#REF!</definedName>
    <definedName name="PIP">#REF!</definedName>
    <definedName name="PIPE">#REF!</definedName>
    <definedName name="piy">#REF!</definedName>
    <definedName name="Plaster">#REF!</definedName>
    <definedName name="Plastering">#REF!</definedName>
    <definedName name="Plint">#REF!</definedName>
    <definedName name="PLP">#REF!</definedName>
    <definedName name="plumbingg">#REF!</definedName>
    <definedName name="poi">#REF!</definedName>
    <definedName name="popi">#REF!</definedName>
    <definedName name="por">#REF!</definedName>
    <definedName name="powercabletotal">#REF!</definedName>
    <definedName name="powerfactorcorrection">'[340]Homagama Grounds-9.7.2013'!$G$100</definedName>
    <definedName name="ppp">'[363]B-3.2 EB'!#REF!</definedName>
    <definedName name="ppppjjjj">#REF!</definedName>
    <definedName name="ppppy">#REF!</definedName>
    <definedName name="pppu">#REF!</definedName>
    <definedName name="ppr.100">#REF!</definedName>
    <definedName name="ppr.15">#REF!</definedName>
    <definedName name="ppr.20">#REF!</definedName>
    <definedName name="ppr.25">#REF!</definedName>
    <definedName name="ppr.65">#REF!</definedName>
    <definedName name="ppr.80">#REF!</definedName>
    <definedName name="pprl20">#REF!</definedName>
    <definedName name="pprl25">#REF!</definedName>
    <definedName name="pprl32">#REF!</definedName>
    <definedName name="pprl40">#REF!</definedName>
    <definedName name="pprl50">#REF!</definedName>
    <definedName name="pprl65">#REF!</definedName>
    <definedName name="pprl80">#REF!</definedName>
    <definedName name="PR">#REF!</definedName>
    <definedName name="PR.100">#REF!</definedName>
    <definedName name="PR.125">#REF!</definedName>
    <definedName name="PR.15">#REF!</definedName>
    <definedName name="PR.150">#REF!</definedName>
    <definedName name="PR.20">#REF!</definedName>
    <definedName name="PR.200">#REF!</definedName>
    <definedName name="PR.25">#REF!</definedName>
    <definedName name="PR.250">#REF!</definedName>
    <definedName name="PR.32">#REF!</definedName>
    <definedName name="PR.40">#REF!</definedName>
    <definedName name="PR.50">#REF!</definedName>
    <definedName name="PR.65">#REF!</definedName>
    <definedName name="PR.80">#REF!</definedName>
    <definedName name="PRELIM">#REF!</definedName>
    <definedName name="Preliminary">#REF!</definedName>
    <definedName name="Princ">#REF!</definedName>
    <definedName name="PRINT_AREA_MI">#N/A</definedName>
    <definedName name="PRINT_AREA_MI_1">"$#REF!.$#REF!$#REF!"</definedName>
    <definedName name="PRINT_AREA_MI_2">"$#REF!.$#REF!$#REF!"</definedName>
    <definedName name="PRINT_AREA_MI_3">"$#REF!.$#REF!$#REF!"</definedName>
    <definedName name="_xlnm.Print_Titles">#REF!</definedName>
    <definedName name="PRINT_TITLES_MI">#REF!</definedName>
    <definedName name="print1">#REF!</definedName>
    <definedName name="pro">#REF!</definedName>
    <definedName name="PROFIT">[239]Sheet1!$O$2</definedName>
    <definedName name="profitcable">[239]Sheet1!$U$2</definedName>
    <definedName name="PROJECT_NAME____Capsugel_Relocation_Project">#REF!</definedName>
    <definedName name="prtggf">#REF!</definedName>
    <definedName name="prv">#REF!</definedName>
    <definedName name="ptdv">#REF!</definedName>
    <definedName name="ptr">#REF!</definedName>
    <definedName name="pttt">#REF!</definedName>
    <definedName name="ptyc">#REF!</definedName>
    <definedName name="ptyu">#REF!</definedName>
    <definedName name="ptyuy">#REF!</definedName>
    <definedName name="ptyv">#REF!</definedName>
    <definedName name="pui">#REF!</definedName>
    <definedName name="PUP">#REF!</definedName>
    <definedName name="putyu">#REF!</definedName>
    <definedName name="puy">#REF!</definedName>
    <definedName name="PVCS110">#REF!</definedName>
    <definedName name="PVCS160">#REF!</definedName>
    <definedName name="PVCS20">#REF!</definedName>
    <definedName name="PVCS200">#REF!</definedName>
    <definedName name="PVCS25">#REF!</definedName>
    <definedName name="PVCS32">#REF!</definedName>
    <definedName name="PVCS40">#REF!</definedName>
    <definedName name="PVCS50">#REF!</definedName>
    <definedName name="PVCS63">#REF!</definedName>
    <definedName name="PVCS75">#REF!</definedName>
    <definedName name="PVCS90">#REF!</definedName>
    <definedName name="PVCW110">#REF!</definedName>
    <definedName name="PVCW160">#REF!</definedName>
    <definedName name="PVCW20">#REF!</definedName>
    <definedName name="PVCW25">#REF!</definedName>
    <definedName name="PVCW32">#REF!</definedName>
    <definedName name="PVCW40">#REF!</definedName>
    <definedName name="PVCW50">#REF!</definedName>
    <definedName name="PVCW63">#REF!</definedName>
    <definedName name="PVCW75">#REF!</definedName>
    <definedName name="PVCW90">#REF!</definedName>
    <definedName name="pytr">#REF!</definedName>
    <definedName name="pytry">#REF!</definedName>
    <definedName name="pyty">#REF!</definedName>
    <definedName name="pyu">#REF!</definedName>
    <definedName name="Q">#REF!</definedName>
    <definedName name="q_ty">#REF!</definedName>
    <definedName name="qa">#REF!+1</definedName>
    <definedName name="qawe">#REF!</definedName>
    <definedName name="qe">#REF!</definedName>
    <definedName name="qqq">#REF!</definedName>
    <definedName name="qqwe">#REF!</definedName>
    <definedName name="qrg">#REF!</definedName>
    <definedName name="Qty">'[236]Seachells-Pools-25.2.2014'!$E$6</definedName>
    <definedName name="Quantity">"C1"</definedName>
    <definedName name="qwas">#REF!</definedName>
    <definedName name="qwea">#REF!</definedName>
    <definedName name="qwec">#REF!</definedName>
    <definedName name="qwer">#REF!</definedName>
    <definedName name="qwwe">#REF!</definedName>
    <definedName name="qwww">[231]covere!#REF!</definedName>
    <definedName name="R_UNIT">#REF!</definedName>
    <definedName name="RA">#REF!</definedName>
    <definedName name="rasd">#REF!</definedName>
    <definedName name="RaSup">[369]SSuppliers!$A$4:$E$130</definedName>
    <definedName name="Rasup1">[369]SSuppliers!$A$4:$F$243</definedName>
    <definedName name="rate">'[342]Keels-6.2.2014'!#REF!</definedName>
    <definedName name="RAW">#REF!</definedName>
    <definedName name="RD">#REF!</definedName>
    <definedName name="RD.100">#REF!</definedName>
    <definedName name="RD.150">#REF!</definedName>
    <definedName name="RD.50">#REF!</definedName>
    <definedName name="RD.65">#REF!</definedName>
    <definedName name="RD.80">#REF!</definedName>
    <definedName name="rder">#REF!</definedName>
    <definedName name="rdt">#REF!</definedName>
    <definedName name="RDU">#REF!</definedName>
    <definedName name="RE">#REF!</definedName>
    <definedName name="reb">#REF!</definedName>
    <definedName name="Recorder">#REF!</definedName>
    <definedName name="regf">#REF!</definedName>
    <definedName name="rel">#REF!</definedName>
    <definedName name="rere">#REF!</definedName>
    <definedName name="rerw">#REF!</definedName>
    <definedName name="ResJK">#REF!</definedName>
    <definedName name="RESOURCES">'[370]Histry Price'!$C$5:$F$1475</definedName>
    <definedName name="RESULT">#REF!</definedName>
    <definedName name="results">#REF!</definedName>
    <definedName name="Retaining">#REF!</definedName>
    <definedName name="retgf">#REF!</definedName>
    <definedName name="Rev">#REF!</definedName>
    <definedName name="rewe">#REF!</definedName>
    <definedName name="RF">#REF!</definedName>
    <definedName name="RFSL">#REF!</definedName>
    <definedName name="RG">#REF!</definedName>
    <definedName name="rger">#REF!</definedName>
    <definedName name="RH">#REF!</definedName>
    <definedName name="RI">#REF!</definedName>
    <definedName name="rig">#REF!</definedName>
    <definedName name="RINSU">#REF!</definedName>
    <definedName name="RJ">#REF!</definedName>
    <definedName name="RLABO">#REF!</definedName>
    <definedName name="RMISC">#REF!</definedName>
    <definedName name="rnddiscount">'[174]Enclo.compar.EMP-RND'!$J$4</definedName>
    <definedName name="robot">#REF!</definedName>
    <definedName name="Roof">#REF!</definedName>
    <definedName name="Roofing">#REF!</definedName>
    <definedName name="roofoutletfr">#REF!</definedName>
    <definedName name="rosid">#REF!</definedName>
    <definedName name="rotexdiscount">#REF!</definedName>
    <definedName name="ROUNDL">#REF!</definedName>
    <definedName name="ROUNDM">#REF!</definedName>
    <definedName name="RPAIN">#REF!</definedName>
    <definedName name="RPI12.7">#REF!</definedName>
    <definedName name="RPI15.9">#REF!</definedName>
    <definedName name="RPI19.1">#REF!</definedName>
    <definedName name="RPI22.2">#REF!</definedName>
    <definedName name="RPI25.4">#REF!</definedName>
    <definedName name="RPI28.6">#REF!</definedName>
    <definedName name="RPI31.8">#REF!</definedName>
    <definedName name="RPI34.9">#REF!</definedName>
    <definedName name="RPI38.1">#REF!</definedName>
    <definedName name="RPI44.5">#REF!</definedName>
    <definedName name="RPI50.8">#REF!</definedName>
    <definedName name="RPI6.4">#REF!</definedName>
    <definedName name="RPI9.5">#REF!</definedName>
    <definedName name="RS">#REF!</definedName>
    <definedName name="RSLEE">#REF!</definedName>
    <definedName name="rsrr">#REF!</definedName>
    <definedName name="RSUBT">#REF!</definedName>
    <definedName name="RSUM1">#REF!</definedName>
    <definedName name="RSUM2">#REF!</definedName>
    <definedName name="RSUM3">#REF!</definedName>
    <definedName name="rt6yr">#REF!</definedName>
    <definedName name="RTEST">#REF!</definedName>
    <definedName name="rtrt">#REF!</definedName>
    <definedName name="rtrtf">#REF!</definedName>
    <definedName name="rtrtr">#REF!</definedName>
    <definedName name="rtw">#REF!</definedName>
    <definedName name="rtyu">#REF!</definedName>
    <definedName name="ryui">#REF!</definedName>
    <definedName name="S.DIS">#REF!</definedName>
    <definedName name="SA">#REF!</definedName>
    <definedName name="saa">#REF!</definedName>
    <definedName name="safety">'[342]Keels-6.2.2014'!#REF!</definedName>
    <definedName name="SampleMockup">#REF!</definedName>
    <definedName name="sand">#REF!</definedName>
    <definedName name="sanfact">#REF!</definedName>
    <definedName name="SANJEEVANI">[371]Sheet3!$C$5:$F$1475</definedName>
    <definedName name="saq">#REF!+1</definedName>
    <definedName name="sas">#REF!</definedName>
    <definedName name="Sascon">#REF!</definedName>
    <definedName name="sbi">#REF!</definedName>
    <definedName name="sbs">#REF!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i">#REF!</definedName>
    <definedName name="scob100">#REF!</definedName>
    <definedName name="scob50">#REF!</definedName>
    <definedName name="scob65">#REF!</definedName>
    <definedName name="scob80">#REF!</definedName>
    <definedName name="scp">#REF!</definedName>
    <definedName name="sd">#REF!</definedName>
    <definedName name="sdaac">#REF!</definedName>
    <definedName name="sdacc">#REF!</definedName>
    <definedName name="sdad">#REF!</definedName>
    <definedName name="sdag">#REF!</definedName>
    <definedName name="Sdate">#REF!</definedName>
    <definedName name="sdav">#REF!</definedName>
    <definedName name="sdbl">#REF!</definedName>
    <definedName name="sdbr">#REF!</definedName>
    <definedName name="sdbs">#REF!</definedName>
    <definedName name="sdbutv">#REF!</definedName>
    <definedName name="sdcf">#REF!</definedName>
    <definedName name="sdchi">#REF!</definedName>
    <definedName name="sdci">#REF!</definedName>
    <definedName name="sdcob">#REF!</definedName>
    <definedName name="sdcp">#REF!</definedName>
    <definedName name="sdcv">#REF!</definedName>
    <definedName name="sdd">#REF!</definedName>
    <definedName name="sddi">#REF!</definedName>
    <definedName name="sdexc">#REF!</definedName>
    <definedName name="sdexca">#REF!</definedName>
    <definedName name="sdfan">#REF!</definedName>
    <definedName name="sdfc">#REF!</definedName>
    <definedName name="sdfd">#REF!</definedName>
    <definedName name="sdfe">#REF!</definedName>
    <definedName name="sdfire">#REF!</definedName>
    <definedName name="sdgf">#REF!</definedName>
    <definedName name="sdgi">#REF!</definedName>
    <definedName name="sdgis">#REF!</definedName>
    <definedName name="sdgl">#REF!</definedName>
    <definedName name="sdgs">#REF!</definedName>
    <definedName name="sdgv">#REF!</definedName>
    <definedName name="sdhgi">#REF!</definedName>
    <definedName name="sdhr">#REF!</definedName>
    <definedName name="SDL">#REF!</definedName>
    <definedName name="sdls">#REF!</definedName>
    <definedName name="sdmh">#REF!</definedName>
    <definedName name="sdmhc">#REF!</definedName>
    <definedName name="sdos">#REF!</definedName>
    <definedName name="sdpaint">#REF!</definedName>
    <definedName name="sdph">#REF!</definedName>
    <definedName name="sdpi">#REF!</definedName>
    <definedName name="sdppr2">#REF!</definedName>
    <definedName name="sdpr">#REF!</definedName>
    <definedName name="sdpump">#REF!</definedName>
    <definedName name="sdrp">#REF!</definedName>
    <definedName name="sdsac">#REF!</definedName>
    <definedName name="sdsan">#REF!</definedName>
    <definedName name="sdsand">#REF!</definedName>
    <definedName name="sdsdf">#REF!</definedName>
    <definedName name="sdspir">#REF!</definedName>
    <definedName name="sdst">#REF!</definedName>
    <definedName name="sdt">#REF!</definedName>
    <definedName name="sdvd">#REF!</definedName>
    <definedName name="sdvp">#REF!</definedName>
    <definedName name="sdvu">#REF!</definedName>
    <definedName name="sdw">#REF!</definedName>
    <definedName name="sdwac">#REF!</definedName>
    <definedName name="sdwh">#REF!</definedName>
    <definedName name="SEC">#REF!</definedName>
    <definedName name="second">#REF!</definedName>
    <definedName name="Sen">#REF!</definedName>
    <definedName name="sena">#REF!</definedName>
    <definedName name="sene">#REF!</definedName>
    <definedName name="ser">#REF!</definedName>
    <definedName name="sere">#REF!</definedName>
    <definedName name="serg">#REF!</definedName>
    <definedName name="serh">#REF!</definedName>
    <definedName name="sers">#REF!</definedName>
    <definedName name="serse">#REF!</definedName>
    <definedName name="sert">#REF!</definedName>
    <definedName name="setg">#REF!</definedName>
    <definedName name="setse">#REF!</definedName>
    <definedName name="sf">#REF!</definedName>
    <definedName name="sfan">#REF!</definedName>
    <definedName name="SFCI">#REF!</definedName>
    <definedName name="sfd">#REF!</definedName>
    <definedName name="sfdf">#REF!</definedName>
    <definedName name="sfdi">#REF!</definedName>
    <definedName name="sfe">#REF!</definedName>
    <definedName name="sfg">#REF!</definedName>
    <definedName name="SFL">#REF!</definedName>
    <definedName name="SFLD">#REF!</definedName>
    <definedName name="sfrp">#REF!</definedName>
    <definedName name="sgagasg">#REF!</definedName>
    <definedName name="SGD.1">#REF!</definedName>
    <definedName name="sgd.app">#REF!</definedName>
    <definedName name="sgi">#REF!</definedName>
    <definedName name="SGIS">#REF!</definedName>
    <definedName name="SH">#REF!</definedName>
    <definedName name="shad">#REF!</definedName>
    <definedName name="shd">#REF!</definedName>
    <definedName name="SHIPPING">#REF!</definedName>
    <definedName name="SHM">#REF!</definedName>
    <definedName name="sho">#REF!</definedName>
    <definedName name="shower">#REF!</definedName>
    <definedName name="sin">#REF!</definedName>
    <definedName name="sink">#REF!</definedName>
    <definedName name="sinzero">#REF!</definedName>
    <definedName name="SK">#REF!</definedName>
    <definedName name="sl">#REF!</definedName>
    <definedName name="Slab">#REF!</definedName>
    <definedName name="slabour">#REF!</definedName>
    <definedName name="Slabs">#REF!</definedName>
    <definedName name="slabs2">#REF!</definedName>
    <definedName name="SLEE">#REF!</definedName>
    <definedName name="slr">[335]Factors!$C$6</definedName>
    <definedName name="SLRS_USD">#REF!</definedName>
    <definedName name="slv">#REF!</definedName>
    <definedName name="smh">#REF!</definedName>
    <definedName name="soak">#REF!</definedName>
    <definedName name="soaph">#REF!</definedName>
    <definedName name="SOH">#REF!</definedName>
    <definedName name="sp">#REF!</definedName>
    <definedName name="SP.1">#REF!</definedName>
    <definedName name="SP.2">#REF!</definedName>
    <definedName name="SP.3">#REF!</definedName>
    <definedName name="SP.4">#REF!</definedName>
    <definedName name="sparepartstotal">'[340]Homagama Grounds-9.7.2013'!$G$128</definedName>
    <definedName name="spr">#REF!</definedName>
    <definedName name="spt">#REF!</definedName>
    <definedName name="SR">#REF!</definedName>
    <definedName name="sree">#REF!</definedName>
    <definedName name="sreeg">#REF!</definedName>
    <definedName name="srer">#REF!</definedName>
    <definedName name="sretwe">#REF!</definedName>
    <definedName name="srrr">#REF!</definedName>
    <definedName name="SRSG">#REF!</definedName>
    <definedName name="SRT">'[145]Load Sch, Cable Sel &amp; Qty'!$AD$36</definedName>
    <definedName name="ss">#REF!</definedName>
    <definedName name="SS.100">#REF!</definedName>
    <definedName name="SS.125">#REF!</definedName>
    <definedName name="SS.15">#REF!</definedName>
    <definedName name="SS.150">#REF!</definedName>
    <definedName name="SS.20">#REF!</definedName>
    <definedName name="SS.200">#REF!</definedName>
    <definedName name="SS.25">#REF!</definedName>
    <definedName name="SS.250">#REF!</definedName>
    <definedName name="SS.32">#REF!</definedName>
    <definedName name="SS.40">#REF!</definedName>
    <definedName name="SS.50">#REF!</definedName>
    <definedName name="SS.65">#REF!</definedName>
    <definedName name="SS.80">#REF!</definedName>
    <definedName name="ssa">#REF!</definedName>
    <definedName name="SSE">#REF!</definedName>
    <definedName name="ssfgdhghg">[347]Ragama!#REF!</definedName>
    <definedName name="ssme">#REF!</definedName>
    <definedName name="sss">#REF!</definedName>
    <definedName name="ssss">#REF!</definedName>
    <definedName name="ST">#REF!</definedName>
    <definedName name="ST.100">#REF!</definedName>
    <definedName name="ST.125">#REF!</definedName>
    <definedName name="ST.15">#REF!</definedName>
    <definedName name="ST.150">#REF!</definedName>
    <definedName name="ST.20">#REF!</definedName>
    <definedName name="ST.200">#REF!</definedName>
    <definedName name="ST.25">#REF!</definedName>
    <definedName name="ST.250">#REF!</definedName>
    <definedName name="ST.32">#REF!</definedName>
    <definedName name="ST.40">#REF!</definedName>
    <definedName name="ST.50">#REF!</definedName>
    <definedName name="ST.65">#REF!</definedName>
    <definedName name="ST.80">#REF!</definedName>
    <definedName name="stdpr">[299]FACTORS!$J$8</definedName>
    <definedName name="steel">#REF!</definedName>
    <definedName name="Ston">#REF!</definedName>
    <definedName name="Stone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ID">#REF!</definedName>
    <definedName name="Subject">#REF!</definedName>
    <definedName name="SUBT">#REF!</definedName>
    <definedName name="sum2a">#REF!</definedName>
    <definedName name="SumAnnC">#REF!</definedName>
    <definedName name="sumi">#REF!</definedName>
    <definedName name="SummAnnexureA">#REF!</definedName>
    <definedName name="SummAnnexureC">#REF!</definedName>
    <definedName name="Summary">[266]Summary!#REF!</definedName>
    <definedName name="SUP">#REF!</definedName>
    <definedName name="SupD1">#REF!</definedName>
    <definedName name="SupD2">#REF!</definedName>
    <definedName name="SUPFS">#REF!</definedName>
    <definedName name="SUPT">#REF!</definedName>
    <definedName name="sur">#REF!</definedName>
    <definedName name="SUS">#REF!</definedName>
    <definedName name="svl">#REF!</definedName>
    <definedName name="svp">#REF!</definedName>
    <definedName name="svpl">#REF!</definedName>
    <definedName name="sw">'[158]Factor Sheet'!$I$12</definedName>
    <definedName name="swc">#REF!</definedName>
    <definedName name="swh">#REF!</definedName>
    <definedName name="swzs">#REF!</definedName>
    <definedName name="T">#REF!</definedName>
    <definedName name="ta">#REF!</definedName>
    <definedName name="tap">#REF!</definedName>
    <definedName name="tb">#REF!</definedName>
    <definedName name="TBS">#REF!</definedName>
    <definedName name="TCP">#REF!</definedName>
    <definedName name="tddt">#REF!</definedName>
    <definedName name="TEMP">#REF!</definedName>
    <definedName name="temp1" hidden="1">{"'Sheet1'!$A$1:$R$58"}</definedName>
    <definedName name="tfd">#REF!</definedName>
    <definedName name="tgdg">#REF!</definedName>
    <definedName name="TGI">#REF!</definedName>
    <definedName name="th">'[271]Kaatsu H.A.M.T.T.C.-7 jan 10'!$G$46</definedName>
    <definedName name="thanu">#REF!</definedName>
    <definedName name="thanuja">'[271]Kaatsu H.A.M.T.T.C.-7 jan 10'!$G$46</definedName>
    <definedName name="thirtykw">#REF!</definedName>
    <definedName name="thu">#REF!</definedName>
    <definedName name="Til">#REF!</definedName>
    <definedName name="Tile">#REF!</definedName>
    <definedName name="TITLE">#REF!</definedName>
    <definedName name="Title1">#REF!</definedName>
    <definedName name="Title2">#REF!</definedName>
    <definedName name="title3">#REF!</definedName>
    <definedName name="tle">#REF!</definedName>
    <definedName name="tm">#REF!</definedName>
    <definedName name="TME">IF(Values_Entered,Header_Row+Number_of_Payments,Header_Row)</definedName>
    <definedName name="tmpcon">#REF!</definedName>
    <definedName name="TN">#REF!</definedName>
    <definedName name="TNWWT">#REF!</definedName>
    <definedName name="tol">#REF!</definedName>
    <definedName name="TOP">#REF!</definedName>
    <definedName name="topl">#REF!</definedName>
    <definedName name="topn">#REF!</definedName>
    <definedName name="total">'[271]Kaatsu H.A.M.T.T.C.-7 jan 10'!$G$46</definedName>
    <definedName name="Total_Interest">#REF!</definedName>
    <definedName name="total_lab">#REF!</definedName>
    <definedName name="total_mat">#REF!</definedName>
    <definedName name="Total_Pay">#REF!</definedName>
    <definedName name="towelh">#REF!</definedName>
    <definedName name="tp">[273]Factor!$C$35</definedName>
    <definedName name="tppr">#REF!</definedName>
    <definedName name="TR">#REF!</definedName>
    <definedName name="tray">[335]Factors!$H$12</definedName>
    <definedName name="trdrty">#REF!</definedName>
    <definedName name="tre">#REF!</definedName>
    <definedName name="TRL">#REF!</definedName>
    <definedName name="trrtr">#REF!</definedName>
    <definedName name="trt">#REF!</definedName>
    <definedName name="trtyf">#REF!</definedName>
    <definedName name="tru">'[150]Cost Factor Sheet'!$H$11</definedName>
    <definedName name="try">#REF!</definedName>
    <definedName name="tryt">#REF!</definedName>
    <definedName name="TSS">#REF!</definedName>
    <definedName name="TT1.1">'[365]BK Unit Rate'!#REF!</definedName>
    <definedName name="TT1.2">'[365]BK Unit Rate'!#REF!</definedName>
    <definedName name="TT1.3">'[365]BK Unit Rate'!#REF!</definedName>
    <definedName name="TT1.4">'[365]BK Unit Rate'!#REF!</definedName>
    <definedName name="TT1.5">'[365]BK Unit Rate'!#REF!</definedName>
    <definedName name="TT1.6">'[365]BK Unit Rate'!#REF!</definedName>
    <definedName name="TT1.7">'[365]BK Unit Rate'!#REF!</definedName>
    <definedName name="TT1.8">'[365]BK Unit Rate'!#REF!</definedName>
    <definedName name="TT1.9">'[365]BK Unit Rate'!#REF!</definedName>
    <definedName name="tttt">#REF!</definedName>
    <definedName name="tttttttttttttt">#REF!</definedName>
    <definedName name="TVP">#REF!</definedName>
    <definedName name="TVU">#REF!</definedName>
    <definedName name="twer">#REF!</definedName>
    <definedName name="ty">#REF!</definedName>
    <definedName name="tyert">#REF!</definedName>
    <definedName name="tyft">#REF!</definedName>
    <definedName name="tyu">#REF!</definedName>
    <definedName name="U">#REF!</definedName>
    <definedName name="U_lab">#REF!</definedName>
    <definedName name="U_mat">#REF!</definedName>
    <definedName name="UBS">#REF!</definedName>
    <definedName name="UDI">#REF!</definedName>
    <definedName name="uer">#REF!</definedName>
    <definedName name="uerd">#REF!</definedName>
    <definedName name="ug">#REF!</definedName>
    <definedName name="UGI">#REF!</definedName>
    <definedName name="ui">#REF!</definedName>
    <definedName name="uidr">#REF!</definedName>
    <definedName name="ul">[299]FACTORS!$J$3</definedName>
    <definedName name="Unit">"D1"</definedName>
    <definedName name="unit_lab">#REF!</definedName>
    <definedName name="unit_mat">#REF!</definedName>
    <definedName name="unit_total">#REF!</definedName>
    <definedName name="unu">#REF!</definedName>
    <definedName name="upaint">#REF!</definedName>
    <definedName name="UPL">#REF!</definedName>
    <definedName name="uplift">'[372]50000'!$K$1</definedName>
    <definedName name="urinal">#REF!</definedName>
    <definedName name="urtyr">#REF!</definedName>
    <definedName name="us">#REF!</definedName>
    <definedName name="usa">#REF!</definedName>
    <definedName name="usc">#REF!</definedName>
    <definedName name="usd">#REF!</definedName>
    <definedName name="use">#REF!</definedName>
    <definedName name="uslabour">#REF!</definedName>
    <definedName name="USS">#REF!</definedName>
    <definedName name="uter">#REF!</definedName>
    <definedName name="utr">#REF!</definedName>
    <definedName name="uu">#REF!</definedName>
    <definedName name="uuuuuummmmmmmmm">#REF!</definedName>
    <definedName name="UVP">#REF!</definedName>
    <definedName name="UVU">#REF!</definedName>
    <definedName name="uwe">#REF!</definedName>
    <definedName name="uyi">#REF!</definedName>
    <definedName name="uyu">#REF!</definedName>
    <definedName name="uyuy">#REF!</definedName>
    <definedName name="V">#REF!</definedName>
    <definedName name="vaac">#REF!</definedName>
    <definedName name="vacc">#REF!</definedName>
    <definedName name="vad">#REF!</definedName>
    <definedName name="vaf">#REF!</definedName>
    <definedName name="vag">#REF!</definedName>
    <definedName name="VariatBill10">#REF!</definedName>
    <definedName name="VariatBill13">#REF!</definedName>
    <definedName name="VariatBill3">#REF!</definedName>
    <definedName name="VariatBill4">#REF!</definedName>
    <definedName name="VariatBill5">#REF!</definedName>
    <definedName name="VariatBill6">#REF!</definedName>
    <definedName name="VariatBill7">#REF!</definedName>
    <definedName name="VariatBill8">#REF!</definedName>
    <definedName name="VariatBill9">#REF!</definedName>
    <definedName name="VariatLPH">#REF!</definedName>
    <definedName name="VariatLPHExter">#REF!</definedName>
    <definedName name="vatf">#REF!</definedName>
    <definedName name="vatl">#REF!</definedName>
    <definedName name="vav">#REF!</definedName>
    <definedName name="vbm">#REF!</definedName>
    <definedName name="vbr">#REF!</definedName>
    <definedName name="vbri">#REF!</definedName>
    <definedName name="vbs">#REF!</definedName>
    <definedName name="vbutv">#REF!</definedName>
    <definedName name="vc.100">#REF!</definedName>
    <definedName name="vc.50">#REF!</definedName>
    <definedName name="vc.65">#REF!</definedName>
    <definedName name="vc.80">#REF!</definedName>
    <definedName name="vc.90">#REF!</definedName>
    <definedName name="vcf">#REF!</definedName>
    <definedName name="vci">#REF!</definedName>
    <definedName name="vcob">#REF!</definedName>
    <definedName name="vcp">#REF!</definedName>
    <definedName name="vcpi">#REF!</definedName>
    <definedName name="vcv">#REF!</definedName>
    <definedName name="vda">#REF!</definedName>
    <definedName name="vdi">#REF!</definedName>
    <definedName name="vdis">#REF!</definedName>
    <definedName name="vds">#REF!</definedName>
    <definedName name="vea">#REF!</definedName>
    <definedName name="verw">#REF!</definedName>
    <definedName name="ves">#REF!</definedName>
    <definedName name="vesse">#REF!</definedName>
    <definedName name="vexc">#REF!</definedName>
    <definedName name="vexca">#REF!</definedName>
    <definedName name="vfc">#REF!</definedName>
    <definedName name="vfd">#REF!</definedName>
    <definedName name="vfe">#REF!</definedName>
    <definedName name="vfire">#REF!</definedName>
    <definedName name="vfld">#REF!</definedName>
    <definedName name="vgg">'[363]B-3.2 EB'!#REF!</definedName>
    <definedName name="vgi">#REF!</definedName>
    <definedName name="vgis">#REF!</definedName>
    <definedName name="vgl">#REF!</definedName>
    <definedName name="vgv">#REF!</definedName>
    <definedName name="vhgi">#REF!</definedName>
    <definedName name="vhr">#REF!</definedName>
    <definedName name="vhyd">#REF!</definedName>
    <definedName name="vinsu">#REF!</definedName>
    <definedName name="vls">#REF!</definedName>
    <definedName name="vlu">#REF!</definedName>
    <definedName name="vlv">#REF!</definedName>
    <definedName name="vmh">#REF!</definedName>
    <definedName name="vmhc">#REF!</definedName>
    <definedName name="vos">#REF!</definedName>
    <definedName name="vosy">#REF!</definedName>
    <definedName name="VP.100">#REF!</definedName>
    <definedName name="VP.125">#REF!</definedName>
    <definedName name="VP.15">#REF!</definedName>
    <definedName name="VP.150">#REF!</definedName>
    <definedName name="VP.20">#REF!</definedName>
    <definedName name="VP.200">#REF!</definedName>
    <definedName name="VP.25">#REF!</definedName>
    <definedName name="VP.250">#REF!</definedName>
    <definedName name="VP.32">#REF!</definedName>
    <definedName name="VP.40">#REF!</definedName>
    <definedName name="VP.50">#REF!</definedName>
    <definedName name="VP.65">#REF!</definedName>
    <definedName name="VP.80">#REF!</definedName>
    <definedName name="VP.90">#REF!</definedName>
    <definedName name="vpaint">#REF!</definedName>
    <definedName name="vpg">#REF!</definedName>
    <definedName name="vph">#REF!</definedName>
    <definedName name="vpi">#REF!</definedName>
    <definedName name="vpr">#REF!</definedName>
    <definedName name="vprv">#REF!</definedName>
    <definedName name="vpump">#REF!</definedName>
    <definedName name="vrcp">#REF!</definedName>
    <definedName name="vrd">#REF!</definedName>
    <definedName name="vrp">#REF!</definedName>
    <definedName name="vrpi">#REF!</definedName>
    <definedName name="vsac">#REF!</definedName>
    <definedName name="vsan">#REF!</definedName>
    <definedName name="vsp">#REF!</definedName>
    <definedName name="vspr">#REF!</definedName>
    <definedName name="vst">#REF!</definedName>
    <definedName name="vtm">#REF!</definedName>
    <definedName name="VU.100">#REF!</definedName>
    <definedName name="VU.125">#REF!</definedName>
    <definedName name="VU.15">#REF!</definedName>
    <definedName name="VU.150">#REF!</definedName>
    <definedName name="VU.20">#REF!</definedName>
    <definedName name="VU.200">#REF!</definedName>
    <definedName name="VU.25">#REF!</definedName>
    <definedName name="VU.250">#REF!</definedName>
    <definedName name="VU.300">#REF!</definedName>
    <definedName name="VU.32">#REF!</definedName>
    <definedName name="VU.40">#REF!</definedName>
    <definedName name="VU.50">#REF!</definedName>
    <definedName name="VU.65">#REF!</definedName>
    <definedName name="VU.80">#REF!</definedName>
    <definedName name="VU.90">#REF!</definedName>
    <definedName name="VUP">#REF!</definedName>
    <definedName name="vvc">#REF!</definedName>
    <definedName name="vvd">#REF!</definedName>
    <definedName name="vvp">#REF!</definedName>
    <definedName name="vvu">#REF!</definedName>
    <definedName name="vwac">#REF!</definedName>
    <definedName name="vwm">#REF!</definedName>
    <definedName name="vygy">#REF!</definedName>
    <definedName name="w">#REF!</definedName>
    <definedName name="wae">#REF!</definedName>
    <definedName name="Water">#REF!</definedName>
    <definedName name="waterproof">#REF!</definedName>
    <definedName name="Waterr">#REF!</definedName>
    <definedName name="WB">#REF!</definedName>
    <definedName name="WBM">#REF!</definedName>
    <definedName name="wbrwe">#REF!</definedName>
    <definedName name="WC">#REF!</definedName>
    <definedName name="wccb">#REF!</definedName>
    <definedName name="WCM">#REF!</definedName>
    <definedName name="WD">#REF!</definedName>
    <definedName name="weee">#REF!</definedName>
    <definedName name="weewe">#REF!</definedName>
    <definedName name="wefe">#REF!</definedName>
    <definedName name="weg">#REF!</definedName>
    <definedName name="WEIGHT">#REF!</definedName>
    <definedName name="weqwe">#REF!</definedName>
    <definedName name="wer">#REF!</definedName>
    <definedName name="werdd">#REF!</definedName>
    <definedName name="werg">#REF!</definedName>
    <definedName name="werrty">#REF!</definedName>
    <definedName name="werterwt">#REF!</definedName>
    <definedName name="wertw">#REF!</definedName>
    <definedName name="weru">#REF!</definedName>
    <definedName name="werw">#REF!</definedName>
    <definedName name="wery">#REF!</definedName>
    <definedName name="weter">#REF!</definedName>
    <definedName name="wetrt">#REF!</definedName>
    <definedName name="wetwert">#REF!</definedName>
    <definedName name="wew">#REF!</definedName>
    <definedName name="wewe">#REF!</definedName>
    <definedName name="wlv">#REF!</definedName>
    <definedName name="WM.20">#REF!</definedName>
    <definedName name="WM.25">#REF!</definedName>
    <definedName name="WM.32">#REF!</definedName>
    <definedName name="wqe">#REF!</definedName>
    <definedName name="wqw">#REF!</definedName>
    <definedName name="wrn.BILLS._.OF._.QUANTITY." hidden="1">{#N/A,#N/A,TRUE,"Str.";#N/A,#N/A,TRUE,"Steel &amp; Roof";#N/A,#N/A,TRUE,"Arc.";#N/A,#N/A,TRUE,"Preliminary";#N/A,#N/A,TRUE,"Sum_Prelim"}</definedName>
    <definedName name="wrr">#REF!</definedName>
    <definedName name="wrt">#REF!</definedName>
    <definedName name="wrtrw">#REF!</definedName>
    <definedName name="wrtsd">#REF!</definedName>
    <definedName name="wtrwret">#REF!</definedName>
    <definedName name="WW">#REF!</definedName>
    <definedName name="wwew">#REF!</definedName>
    <definedName name="www">#REF!</definedName>
    <definedName name="x">#REF!</definedName>
    <definedName name="xaaw">#REF!</definedName>
    <definedName name="xdf">#REF!</definedName>
    <definedName name="xed">#REF!</definedName>
    <definedName name="xerb">#REF!</definedName>
    <definedName name="xfc">#REF!</definedName>
    <definedName name="xty">#REF!+1</definedName>
    <definedName name="xxASD">#REF!</definedName>
    <definedName name="XXXX">#REF!</definedName>
    <definedName name="xy">#REF!+1</definedName>
    <definedName name="xyz" hidden="1">{#N/A,#N/A,TRUE,"FIELDOFF";#N/A,#N/A,TRUE,"SCAFF";#N/A,#N/A,TRUE,"CONSTEQP";#N/A,#N/A,TRUE,"FUELUBE";#N/A,#N/A,TRUE,"CONSUME";#N/A,#N/A,TRUE,"FIELDEXP";#N/A,#N/A,TRUE,"MANPLAN";#N/A,#N/A,TRUE,"EQPLAN"}</definedName>
    <definedName name="Y">#REF!</definedName>
    <definedName name="Ya">#REF!</definedName>
    <definedName name="Yb">#REF!</definedName>
    <definedName name="yen">[353]Factors!$D$7</definedName>
    <definedName name="yererr">#REF!</definedName>
    <definedName name="yh">#REF!</definedName>
    <definedName name="yhdf">#REF!</definedName>
    <definedName name="yhijkk">#REF!</definedName>
    <definedName name="yityu">#REF!</definedName>
    <definedName name="you">#REF!</definedName>
    <definedName name="youio">#REF!</definedName>
    <definedName name="yrer">#REF!</definedName>
    <definedName name="yrtt">#REF!</definedName>
    <definedName name="ytdyu">#REF!</definedName>
    <definedName name="ytrd">#REF!</definedName>
    <definedName name="ytre">#REF!</definedName>
    <definedName name="ytu">#REF!</definedName>
    <definedName name="ytuyu">'[341]B-3.2 EB'!#REF!</definedName>
    <definedName name="yu" hidden="1">{#N/A,#N/A,FALSE,"Cust.Disc.Profile";#N/A,#N/A,FALSE,"Referral 1";#N/A,#N/A,FALSE,"Referral 2";#N/A,#N/A,FALSE,"Referral 3";#N/A,#N/A,FALSE,"Approval+Reportback "}</definedName>
    <definedName name="yuioyu">#REF!</definedName>
    <definedName name="yuiy">#REF!</definedName>
    <definedName name="yuou">#REF!</definedName>
    <definedName name="yuuio">#REF!</definedName>
    <definedName name="ywes">#REF!</definedName>
    <definedName name="yxcs">#REF!</definedName>
    <definedName name="yygf">#REF!</definedName>
    <definedName name="z">#REF!</definedName>
    <definedName name="zbrs">#REF!</definedName>
    <definedName name="zcc">#REF!</definedName>
    <definedName name="zddw">#REF!</definedName>
    <definedName name="zee">#REF!</definedName>
    <definedName name="zesw">#REF!</definedName>
    <definedName name="zs">#REF!</definedName>
    <definedName name="zsad">#REF!</definedName>
    <definedName name="zsd">#REF!</definedName>
    <definedName name="zsdw">#REF!</definedName>
    <definedName name="zssw">#REF!</definedName>
    <definedName name="zssz">#REF!</definedName>
    <definedName name="zxcf">#REF!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iiiz">#REF!</definedName>
    <definedName name="zzzzzzzzzzzzzzzzzzz">#REF!</definedName>
    <definedName name="ขนไม้">[354]วัดใต้!#REF!</definedName>
    <definedName name="전체">#REF!</definedName>
    <definedName name="共通仮設費率">#REF!</definedName>
    <definedName name="名称及规格">[373]计算书!$C$1:$C$65536</definedName>
    <definedName name="数量">[373]计算书!$H$1:$H$65536</definedName>
    <definedName name="新営現場経費率">#REF!</definedName>
    <definedName name="_______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____sum3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_11">#N/A</definedName>
    <definedName name="adas">'[85]1-G1'!#REF!</definedName>
    <definedName name="BE" hidden="1">[83]analysis!#REF!</definedName>
    <definedName name="BJ" hidden="1">[83]analysis!#REF!</definedName>
    <definedName name="CM">'[93]Equipment Schedule'!$L$15</definedName>
    <definedName name="crsr" hidden="1">[83]analysis!#REF!</definedName>
    <definedName name="crsr1" hidden="1">[83]analysis!#REF!</definedName>
    <definedName name="crsr2" hidden="1">[83]analysis!#REF!</definedName>
    <definedName name="crsr3" hidden="1">[83]analysis!#REF!</definedName>
    <definedName name="Excel_BuiltIn_Print_Area">"$#REF!.$#REF!$#REF!:$#REF!$#REF!"</definedName>
    <definedName name="Exchange_rate">'[36]Raw Data'!$B$7</definedName>
    <definedName name="FAMILY">'[189]Ra  stair'!#REF!</definedName>
    <definedName name="Fire">'[104]Ra  stair'!#REF!</definedName>
    <definedName name="gh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Glazing">'[104]Ra  stair'!#REF!</definedName>
    <definedName name="GM">'[36]Raw Data'!$AI$201:$AI$260</definedName>
    <definedName name="mk">'[338]Det Import'!#REF!</definedName>
    <definedName name="MVR">[190]CF!$I$8</definedName>
    <definedName name="OK" hidden="1">{#N/A,#N/A,FALSE,"Sub2.1";#N/A,#N/A,FALSE,"Conc2.2";#N/A,#N/A,FALSE,"Block2.3";#N/A,#N/A,FALSE,"Roof2.4";#N/A,#N/A,FALSE,"wood2.5";#N/A,#N/A,FALSE,"Door2.6";#N/A,#N/A,FALSE,"Finish2.7";#N/A,#N/A,FALSE,"Service2.8";#N/A,#N/A,FALSE,"Summary2"}</definedName>
    <definedName name="RiskMonitorConvergence">FALSE</definedName>
    <definedName name="RiskNumIterations">2000</definedName>
    <definedName name="RiskUpdateDisplay">FALSE</definedName>
    <definedName name="Scaffolding" hidden="1">{"'Break down'!$A$4"}</definedName>
    <definedName name="Signage">'[104]Ra  stair'!#REF!</definedName>
    <definedName name="wrn.full." hidden="1">{"vi1",#N/A,FALSE,"Pagcc";"vi2",#N/A,FALSE,"Pagcc";"vi3",#N/A,FALSE,"Pagcc";"vi4",#N/A,FALSE,"Pagcc";"vi5",#N/A,FALSE,"Pagcc";#N/A,#N/A,FALSE,"Contribution"}</definedName>
    <definedName name="________sw1">#REF!</definedName>
    <definedName name="________sw2">#REF!</definedName>
    <definedName name="________sw3">#REF!</definedName>
    <definedName name="________sw4">#REF!</definedName>
    <definedName name="________sw5">#REF!</definedName>
    <definedName name="________sw6">#REF!</definedName>
    <definedName name="________sw7">#REF!</definedName>
    <definedName name="________sw8">#REF!</definedName>
    <definedName name="__dep2">#REF!</definedName>
    <definedName name="__dep3">#REF!</definedName>
    <definedName name="__exc2">#REF!</definedName>
    <definedName name="__exc4">#REF!</definedName>
    <definedName name="__ext2">#REF!</definedName>
    <definedName name="__ext3">#REF!</definedName>
    <definedName name="__len2">#REF!</definedName>
    <definedName name="__len3">#REF!</definedName>
    <definedName name="__pc1">#REF!</definedName>
    <definedName name="__pc2">#REF!</definedName>
    <definedName name="__pc3">#REF!</definedName>
    <definedName name="__tbc2">#REF!</definedName>
    <definedName name="__tbc3">#REF!</definedName>
    <definedName name="__wid2">#REF!</definedName>
    <definedName name="__wid3">#REF!</definedName>
    <definedName name="_1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dep2">#REF!</definedName>
    <definedName name="_dep3">#REF!</definedName>
    <definedName name="_ext2">#REF!</definedName>
    <definedName name="_ext3">#REF!</definedName>
    <definedName name="_len2">#REF!</definedName>
    <definedName name="_len3">#REF!</definedName>
    <definedName name="_pc1">#REF!</definedName>
    <definedName name="_pc2">#REF!</definedName>
    <definedName name="_pc3">#REF!</definedName>
    <definedName name="_tbc2">#REF!</definedName>
    <definedName name="_tbc3">#REF!</definedName>
    <definedName name="_wid2">#REF!</definedName>
    <definedName name="_wid3">#REF!</definedName>
    <definedName name="Aapp">#REF!</definedName>
    <definedName name="abtarea">#REF!</definedName>
    <definedName name="abtends">#REF!</definedName>
    <definedName name="abtpi">#REF!</definedName>
    <definedName name="abtpiledia">#REF!</definedName>
    <definedName name="abutpiles">#REF!</definedName>
    <definedName name="Acap">#REF!</definedName>
    <definedName name="addbeam">#REF!</definedName>
    <definedName name="adpvol">#REF!</definedName>
    <definedName name="Aflar">#REF!</definedName>
    <definedName name="Amount">#REF!</definedName>
    <definedName name="applen">#REF!</definedName>
    <definedName name="areatop2">#REF!</definedName>
    <definedName name="avethk">#REF!</definedName>
    <definedName name="avewid">#REF!</definedName>
    <definedName name="BASE">#REF!</definedName>
    <definedName name="BOLT">#REF!</definedName>
    <definedName name="borabt">#REF!</definedName>
    <definedName name="borlen1">#REF!</definedName>
    <definedName name="borlen2">#REF!</definedName>
    <definedName name="borlen3">#REF!</definedName>
    <definedName name="Boxvol">#REF!</definedName>
    <definedName name="Brgname">#REF!</definedName>
    <definedName name="Brname">#REF!</definedName>
    <definedName name="building">#REF!</definedName>
    <definedName name="CAP">#REF!</definedName>
    <definedName name="ceiling">#REF!</definedName>
    <definedName name="cellper">#REF!</definedName>
    <definedName name="circu1">#REF!</definedName>
    <definedName name="circu2">#REF!</definedName>
    <definedName name="clength">#REF!</definedName>
    <definedName name="cocnlen1">#REF!</definedName>
    <definedName name="Code" hidden="1">#REF!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nc2">#REF!</definedName>
    <definedName name="conc35">#REF!</definedName>
    <definedName name="concabt">#REF!</definedName>
    <definedName name="conclen3">#REF!</definedName>
    <definedName name="cpdpvol">#REF!</definedName>
    <definedName name="cpierends">#REF!</definedName>
    <definedName name="DEPTH">#REF!</definedName>
    <definedName name="Ebc">#REF!</definedName>
    <definedName name="ELECTRICAL">#REF!</definedName>
    <definedName name="exit">#REF!</definedName>
    <definedName name="ExRate">#REF!</definedName>
    <definedName name="fa">#REF!</definedName>
    <definedName name="floor">#REF!</definedName>
    <definedName name="fullTl">#REF!</definedName>
    <definedName name="General">#REF!</definedName>
    <definedName name="GLevel">#REF!</definedName>
    <definedName name="Group1">#REF!</definedName>
    <definedName name="Group2">#REF!</definedName>
    <definedName name="hcore">#REF!</definedName>
    <definedName name="htwing">#REF!</definedName>
    <definedName name="idpvol">#REF!</definedName>
    <definedName name="imported">#REF!</definedName>
    <definedName name="KRATE">#REF!</definedName>
    <definedName name="Lcant">#REF!</definedName>
    <definedName name="lconc">#REF!</definedName>
    <definedName name="Length">#REF!</definedName>
    <definedName name="LIB">#REF!</definedName>
    <definedName name="Location">#REF!</definedName>
    <definedName name="ncompier">#REF!</definedName>
    <definedName name="nolanes">#REF!</definedName>
    <definedName name="Npiers">#REF!</definedName>
    <definedName name="npile2">#REF!</definedName>
    <definedName name="npile3">#REF!</definedName>
    <definedName name="Nspans">#REF!</definedName>
    <definedName name="Nwebs">#REF!</definedName>
    <definedName name="ol">#REF!</definedName>
    <definedName name="Page">#REF!</definedName>
    <definedName name="pdvol">#REF!</definedName>
    <definedName name="perbox">#REF!</definedName>
    <definedName name="periimported">#REF!</definedName>
    <definedName name="PGLabt">#REF!</definedName>
    <definedName name="pier2">#REF!</definedName>
    <definedName name="pierpiles">#REF!</definedName>
    <definedName name="piervol1">#REF!</definedName>
    <definedName name="piervol2">#REF!</definedName>
    <definedName name="piledia1">#REF!</definedName>
    <definedName name="piledia2">#REF!</definedName>
    <definedName name="piledia3">#REF!</definedName>
    <definedName name="Piletipele">#REF!</definedName>
    <definedName name="pnp">#REF!</definedName>
    <definedName name="Pre" comment="Preliminary - BSE">#REF!</definedName>
    <definedName name="Proname">#REF!</definedName>
    <definedName name="qwq">#REF!</definedName>
    <definedName name="Rate1">#REF!</definedName>
    <definedName name="rebar">#REF!</definedName>
    <definedName name="rrr">#REF!</definedName>
    <definedName name="SANITARY">#REF!</definedName>
    <definedName name="sarea1">#REF!</definedName>
    <definedName name="sidewalk">#REF!</definedName>
    <definedName name="size">#REF!</definedName>
    <definedName name="Skew">#REF!</definedName>
    <definedName name="soffitl">#REF!</definedName>
    <definedName name="Staircase">#REF!</definedName>
    <definedName name="stri1">#REF!</definedName>
    <definedName name="stri2">#REF!</definedName>
    <definedName name="surarea2">#REF!</definedName>
    <definedName name="Table1">#REF!</definedName>
    <definedName name="Table2">#REF!</definedName>
    <definedName name="tabtdp">#REF!</definedName>
    <definedName name="tbarri">#REF!</definedName>
    <definedName name="Tbc">#REF!</definedName>
    <definedName name="tcant">#REF!</definedName>
    <definedName name="tcpdp">#REF!</definedName>
    <definedName name="thikwing">#REF!</definedName>
    <definedName name="Tl">#REF!</definedName>
    <definedName name="toilet">#REF!</definedName>
    <definedName name="toparea1">#REF!</definedName>
    <definedName name="tsidewlk">#REF!</definedName>
    <definedName name="up">#REF!</definedName>
    <definedName name="uppipeabt">#REF!</definedName>
    <definedName name="uppipebox">#REF!</definedName>
    <definedName name="verpile">#REF!</definedName>
    <definedName name="volww">#REF!</definedName>
    <definedName name="vv">#REF!</definedName>
    <definedName name="widabt">#REF!</definedName>
    <definedName name="Width">#REF!</definedName>
    <definedName name="widwing">#REF!</definedName>
    <definedName name="asdfas">LEFT(file.full,FIND("]",file.full))</definedName>
    <definedName name="file.fullname">LEFT(file.full,FIND("]",file.full))</definedName>
    <definedName name="nwe">LEFT(file.full,FIND("]",file.full))</definedName>
    <definedName name="Payment_Date">DATE(YEAR('[374]Table of Content'!Loan_Start),MONTH('[374]Table of Content'!Loan_Start)+Payment_Number,DAY('[374]Table of Content'!Loan_Start))</definedName>
    <definedName name="Print_Area_Reset">OFFSET('[374]Table of Content'!Full_Print,0,0,Last_Row)</definedName>
    <definedName name="Total_Payment">Scheduled_Payment+Extra_Payment</definedName>
    <definedName name="CompRange" hidden="1">OFFSET('[375]GI Pipe FOREIGN'!CompRange1Main,9,0,COUNTA('[375]GI Pipe FOREIGN'!CompRange1Main)-COUNTA([185]CAP!$H$1:$H$9),1)</definedName>
    <definedName name="CompRange1" hidden="1">OFFSET('[375]GI Pipe FOREIGN'!CompRange1Main,9,0,COUNTA('[375]GI Pipe FOREIGN'!CompRange1Main)-COUNTA([185]CAP!$H$1:$H$9),1)</definedName>
    <definedName name="CompRange2" hidden="1">OFFSET('[375]GI Pipe FOREIGN'!CompRange2Main,9,0,COUNTA('[375]GI Pipe FOREIGN'!CompRange2Main)-COUNTA([185]CAP!$K$1:$K$9),1)</definedName>
    <definedName name="DateRangeComp" hidden="1">OFFSET('[375]GI Pipe FOREIGN'!DateRangeCompMain,9,0,COUNTA('[375]GI Pipe FOREIGN'!DateRangeCompMain)-COUNTA([185]CAP!$F$1:$F$9),1)</definedName>
    <definedName name="hdsf">#REF!+1</definedName>
    <definedName name="Ssdas">#REF!</definedName>
    <definedName name="AZFS">#REF!</definedName>
    <definedName name="B00_B">'[376]00-PRELIMINARIES'!$H$40</definedName>
    <definedName name="B00_CS">'[376]00-PRELIMINARIES'!$D$41</definedName>
    <definedName name="B01_CS">[377]SLGTI!#REF!</definedName>
    <definedName name="B01_D" comment="Sum Earthworks">[377]SLGTI!#REF!</definedName>
    <definedName name="B01_F">[377]SLGTI!#REF!</definedName>
    <definedName name="B01_G">[377]SLGTI!#REF!</definedName>
    <definedName name="B01_H">[377]SLGTI!#REF!</definedName>
    <definedName name="B01_J">[377]SLGTI!#REF!</definedName>
    <definedName name="B01_K">[377]SLGTI!#REF!</definedName>
    <definedName name="B01_N">[377]SLGTI!#REF!</definedName>
    <definedName name="B01_P">[377]SLGTI!#REF!</definedName>
    <definedName name="B01_Q">[377]SLGTI!#REF!</definedName>
    <definedName name="B01_S">[377]SLGTI!#REF!</definedName>
    <definedName name="B01_T">[377]SLGTI!#REF!</definedName>
    <definedName name="B01_Total">[377]SLGTI!#REF!</definedName>
    <definedName name="B01_V">[377]SLGTI!#REF!</definedName>
    <definedName name="B01_W">[377]SLGTI!#REF!</definedName>
    <definedName name="B02_CS">'[376]02-CONSTRUCTION DEP.'!$D$413</definedName>
    <definedName name="B02_D">'[376]02-CONSTRUCTION DEP.'!$H$19</definedName>
    <definedName name="B02_F">'[376]02-CONSTRUCTION DEP.'!$H$99</definedName>
    <definedName name="B02_G">'[376]02-CONSTRUCTION DEP.'!$H$115</definedName>
    <definedName name="B02_H">'[376]02-CONSTRUCTION DEP.'!$H$133</definedName>
    <definedName name="B02_J">'[376]02-CONSTRUCTION DEP.'!$H$144</definedName>
    <definedName name="B02_K">'[376]02-CONSTRUCTION DEP.'!$H$198</definedName>
    <definedName name="B02_P">'[376]02-CONSTRUCTION DEP.'!$H$208</definedName>
    <definedName name="B02_Q">'[376]02-CONSTRUCTION DEP.'!$H$242</definedName>
    <definedName name="B02_S">'[376]02-CONSTRUCTION DEP.'!$H$314</definedName>
    <definedName name="B02_T">'[376]02-CONSTRUCTION DEP.'!$H$350</definedName>
    <definedName name="B02_Total">'[378]35'!#REF!</definedName>
    <definedName name="B02_V">'[376]02-CONSTRUCTION DEP.'!$H$374</definedName>
    <definedName name="B02_W">'[376]02-CONSTRUCTION DEP.'!$H$397</definedName>
    <definedName name="B03_CS">'[376]03-AUTOMOTIVE DEP.'!$D$438</definedName>
    <definedName name="B03_D">'[376]03-AUTOMOTIVE DEP.'!$H$19</definedName>
    <definedName name="B03_F">'[376]03-AUTOMOTIVE DEP.'!$H$99</definedName>
    <definedName name="B03_G">'[376]03-AUTOMOTIVE DEP.'!$H$117</definedName>
    <definedName name="B03_H">'[376]03-AUTOMOTIVE DEP.'!$H$135</definedName>
    <definedName name="B03_J">'[376]03-AUTOMOTIVE DEP.'!$H$145</definedName>
    <definedName name="B03_K">'[376]03-AUTOMOTIVE DEP.'!$H$201</definedName>
    <definedName name="B03_P">'[376]03-AUTOMOTIVE DEP.'!$H$211</definedName>
    <definedName name="B03_Q">'[376]03-AUTOMOTIVE DEP.'!$H$246</definedName>
    <definedName name="B03_S">'[376]03-AUTOMOTIVE DEP.'!$H$326</definedName>
    <definedName name="B03_T">'[376]03-AUTOMOTIVE DEP.'!$H$364</definedName>
    <definedName name="B03_V">'[376]03-AUTOMOTIVE DEP.'!$H$388</definedName>
    <definedName name="B03_W">'[376]03-AUTOMOTIVE DEP.'!$H$422</definedName>
    <definedName name="B04_CS">'[376]04-FOOD TECH. DEP.'!$D$434</definedName>
    <definedName name="B04_D">'[376]04-FOOD TECH. DEP.'!$H$19</definedName>
    <definedName name="B04_F">'[376]04-FOOD TECH. DEP.'!$H$99</definedName>
    <definedName name="B04_G">'[376]04-FOOD TECH. DEP.'!$H$115</definedName>
    <definedName name="B04_H">'[376]04-FOOD TECH. DEP.'!$H$133</definedName>
    <definedName name="B04_J">'[376]04-FOOD TECH. DEP.'!$H$143</definedName>
    <definedName name="B04_K">'[376]04-FOOD TECH. DEP.'!$H$197</definedName>
    <definedName name="B04_P">'[376]04-FOOD TECH. DEP.'!$H$207</definedName>
    <definedName name="B04_Q">'[376]04-FOOD TECH. DEP.'!$H$244</definedName>
    <definedName name="B04_S">'[376]04-FOOD TECH. DEP.'!$H$321</definedName>
    <definedName name="B04_T">'[376]04-FOOD TECH. DEP.'!$H$360</definedName>
    <definedName name="B04_V">'[376]04-FOOD TECH. DEP.'!$H$384</definedName>
    <definedName name="B04_W">'[376]04-FOOD TECH. DEP.'!$H$418</definedName>
    <definedName name="B05_CS">'[376]05-MECHATRONIC DEP.'!$D$418</definedName>
    <definedName name="B05_D">'[376]05-MECHATRONIC DEP.'!$H$19</definedName>
    <definedName name="B05_F">'[376]05-MECHATRONIC DEP.'!$H$99</definedName>
    <definedName name="B05_G">'[376]05-MECHATRONIC DEP.'!$H$117</definedName>
    <definedName name="B05_H">'[376]05-MECHATRONIC DEP.'!$H$135</definedName>
    <definedName name="B05_J">'[376]05-MECHATRONIC DEP.'!$H$145</definedName>
    <definedName name="B05_K">'[376]05-MECHATRONIC DEP.'!$H$187</definedName>
    <definedName name="B05_P">'[376]05-MECHATRONIC DEP.'!$H$197</definedName>
    <definedName name="B05_Q">'[376]05-MECHATRONIC DEP.'!$H$231</definedName>
    <definedName name="B05_S">'[376]05-MECHATRONIC DEP.'!$H$313</definedName>
    <definedName name="B05_T">'[376]05-MECHATRONIC DEP.'!$H$349</definedName>
    <definedName name="B05_V">'[376]05-MECHATRONIC DEP.'!$H$371</definedName>
    <definedName name="B05_W">'[376]05-MECHATRONIC DEP.'!$H$402</definedName>
    <definedName name="B06_CS">'[376]06-MECHANICAL DEP.'!$D$417</definedName>
    <definedName name="B06_D">'[376]06-MECHANICAL DEP.'!$H$20</definedName>
    <definedName name="B06_F">'[376]06-MECHANICAL DEP.'!$H$98</definedName>
    <definedName name="B06_G">'[376]06-MECHANICAL DEP.'!$H$114</definedName>
    <definedName name="B06_H">'[376]06-MECHANICAL DEP.'!$H$132</definedName>
    <definedName name="B06_J">'[376]06-MECHANICAL DEP.'!$H$142</definedName>
    <definedName name="B06_K">'[376]06-MECHANICAL DEP.'!$H$186</definedName>
    <definedName name="B06_P">'[376]06-MECHANICAL DEP.'!$H$196</definedName>
    <definedName name="B06_Q">'[376]06-MECHANICAL DEP.'!$H$231</definedName>
    <definedName name="B06_S">'[376]06-MECHANICAL DEP.'!$H$310</definedName>
    <definedName name="B06_T">'[376]06-MECHANICAL DEP.'!$H$346</definedName>
    <definedName name="B06_V">'[376]06-MECHANICAL DEP.'!$H$370</definedName>
    <definedName name="B06_W">'[376]06-MECHANICAL DEP.'!$H$401</definedName>
    <definedName name="B07_CS">'[376]07-CLASS ROOM BUILDING'!$D$370</definedName>
    <definedName name="B07_D">'[376]07-CLASS ROOM BUILDING'!$H$20</definedName>
    <definedName name="B07_F">'[376]07-CLASS ROOM BUILDING'!$H$98</definedName>
    <definedName name="B07_G">'[376]07-CLASS ROOM BUILDING'!$H$116</definedName>
    <definedName name="B07_H">'[376]07-CLASS ROOM BUILDING'!$H$134</definedName>
    <definedName name="B07_J">'[376]07-CLASS ROOM BUILDING'!$H$144</definedName>
    <definedName name="B07_K">'[376]07-CLASS ROOM BUILDING'!$H$173</definedName>
    <definedName name="B07_P">'[376]07-CLASS ROOM BUILDING'!$H$183</definedName>
    <definedName name="B07_Q">'[376]07-CLASS ROOM BUILDING'!$H$219</definedName>
    <definedName name="B07_S">'[376]07-CLASS ROOM BUILDING'!$H$269</definedName>
    <definedName name="B07_T">'[376]07-CLASS ROOM BUILDING'!$H$305</definedName>
    <definedName name="B07_V">'[376]07-CLASS ROOM BUILDING'!$H$329</definedName>
    <definedName name="B07_W">'[376]07-CLASS ROOM BUILDING'!$H$354</definedName>
    <definedName name="B08_CS">'[376]08-CANTEEN'!$D$482</definedName>
    <definedName name="B08_D">'[376]08-CANTEEN'!$H$20</definedName>
    <definedName name="B08_F">'[376]08-CANTEEN'!$H$146</definedName>
    <definedName name="B08_G">'[376]08-CANTEEN'!$H$172</definedName>
    <definedName name="B08_H">'[376]08-CANTEEN'!$H$198</definedName>
    <definedName name="B08_J">'[376]08-CANTEEN'!$H$207</definedName>
    <definedName name="B08_K">'[376]08-CANTEEN'!$H$242</definedName>
    <definedName name="B08_P">'[376]08-CANTEEN'!$H$248</definedName>
    <definedName name="B08_Q">'[376]08-CANTEEN'!$H$288</definedName>
    <definedName name="B08_S">'[376]08-CANTEEN'!$H$337</definedName>
    <definedName name="B08_T">'[376]08-CANTEEN'!$H$395</definedName>
    <definedName name="B08_V">'[376]08-CANTEEN'!$H$433</definedName>
    <definedName name="B08_W">'[376]08-CANTEEN'!$H$466</definedName>
    <definedName name="B0910_CS">'[376]09-10-1 BR APARTMENT'!$D$324</definedName>
    <definedName name="B0910_D">'[376]09-10-1 BR APARTMENT'!$H$19</definedName>
    <definedName name="B0910_F">'[376]09-10-1 BR APARTMENT'!$H$89</definedName>
    <definedName name="B0910_G">'[376]09-10-1 BR APARTMENT'!$H$99</definedName>
    <definedName name="B0910_H">'[376]09-10-1 BR APARTMENT'!$H$116</definedName>
    <definedName name="B0910_J">'[376]09-10-1 BR APARTMENT'!$H$125</definedName>
    <definedName name="B0910_K">'[376]09-10-1 BR APARTMENT'!$H$143</definedName>
    <definedName name="B0910_P">'[376]09-10-1 BR APARTMENT'!$H$152</definedName>
    <definedName name="B0910_Q">'[376]09-10-1 BR APARTMENT'!$H$192</definedName>
    <definedName name="B0910_S">'[376]09-10-1 BR APARTMENT'!$H$226</definedName>
    <definedName name="B0910_T">'[376]09-10-1 BR APARTMENT'!$H$257</definedName>
    <definedName name="B0910_V">'[376]09-10-1 BR APARTMENT'!$H$275</definedName>
    <definedName name="B0910_W">'[376]09-10-1 BR APARTMENT'!$H$308</definedName>
    <definedName name="B1113_CS">'[376]11-13-2 BR APARTMENT'!$D$335</definedName>
    <definedName name="B1113_D">'[376]11-13-2 BR APARTMENT'!$H$19</definedName>
    <definedName name="B1113_F">'[376]11-13-2 BR APARTMENT'!$H$89</definedName>
    <definedName name="B1113_G">'[376]11-13-2 BR APARTMENT'!$H$99</definedName>
    <definedName name="B1113_H">'[376]11-13-2 BR APARTMENT'!$H$116</definedName>
    <definedName name="B1113_J">'[376]11-13-2 BR APARTMENT'!$H$125</definedName>
    <definedName name="B1113_K">'[376]11-13-2 BR APARTMENT'!$H$144</definedName>
    <definedName name="B1113_P">'[376]11-13-2 BR APARTMENT'!$H$153</definedName>
    <definedName name="B1113_Q">'[376]11-13-2 BR APARTMENT'!$H$196</definedName>
    <definedName name="B1113_S">'[376]11-13-2 BR APARTMENT'!$H$231</definedName>
    <definedName name="B1113_T">'[376]11-13-2 BR APARTMENT'!$H$266</definedName>
    <definedName name="B1113_V">'[376]11-13-2 BR APARTMENT'!$H$286</definedName>
    <definedName name="B1113_W">'[376]11-13-2 BR APARTMENT'!$H$319</definedName>
    <definedName name="B12_CS">'[376]12-KINDERGARTEN'!$D$298</definedName>
    <definedName name="B12_D">'[376]12-KINDERGARTEN'!$H$19</definedName>
    <definedName name="B12_F">'[376]12-KINDERGARTEN'!$H$89</definedName>
    <definedName name="B12_G">'[376]12-KINDERGARTEN'!$H$99</definedName>
    <definedName name="B12_H">'[376]12-KINDERGARTEN'!$H$115</definedName>
    <definedName name="B12_J">'[376]12-KINDERGARTEN'!$H$124</definedName>
    <definedName name="B12_K">'[376]12-KINDERGARTEN'!$H$141</definedName>
    <definedName name="B12_P">'[376]12-KINDERGARTEN'!$H$150</definedName>
    <definedName name="B12_Q">'[376]12-KINDERGARTEN'!$H$180</definedName>
    <definedName name="B12_S">'[376]12-KINDERGARTEN'!$H$212</definedName>
    <definedName name="B12_T">'[376]12-KINDERGARTEN'!$H$239</definedName>
    <definedName name="B12_V">'[376]12-KINDERGARTEN'!$H$259</definedName>
    <definedName name="B12_W">'[376]12-KINDERGARTEN'!$H$282</definedName>
    <definedName name="B14_CS">'[376]14-GIRLS DORMITORY'!$D$342</definedName>
    <definedName name="B14_D">'[376]14-GIRLS DORMITORY'!$H$19</definedName>
    <definedName name="B14_F">'[376]14-GIRLS DORMITORY'!$H$97</definedName>
    <definedName name="B14_G">'[376]14-GIRLS DORMITORY'!$H$108</definedName>
    <definedName name="B14_H">'[376]14-GIRLS DORMITORY'!$H$126</definedName>
    <definedName name="B14_J">'[376]14-GIRLS DORMITORY'!$H$135</definedName>
    <definedName name="B14_K">'[376]14-GIRLS DORMITORY'!$H$158</definedName>
    <definedName name="B14_P">'[376]14-GIRLS DORMITORY'!$H$168</definedName>
    <definedName name="B14_Q">'[376]14-GIRLS DORMITORY'!$H$209</definedName>
    <definedName name="B14_S">'[376]14-GIRLS DORMITORY'!$H$241</definedName>
    <definedName name="B14_T">'[376]14-GIRLS DORMITORY'!$H$276</definedName>
    <definedName name="B14_V">'[376]14-GIRLS DORMITORY'!$H$293</definedName>
    <definedName name="B14_W">'[376]14-GIRLS DORMITORY'!$H$326</definedName>
    <definedName name="B15_CS">'[376]15-TEACHERS APARTMENTS'!$D$338</definedName>
    <definedName name="B15_D">'[376]15-TEACHERS APARTMENTS'!$H$19</definedName>
    <definedName name="B15_F">'[376]15-TEACHERS APARTMENTS'!$H$95</definedName>
    <definedName name="B15_G">'[376]15-TEACHERS APARTMENTS'!$H$106</definedName>
    <definedName name="B15_H">'[376]15-TEACHERS APARTMENTS'!$H$125</definedName>
    <definedName name="B15_J">'[376]15-TEACHERS APARTMENTS'!$H$134</definedName>
    <definedName name="B15_K">'[376]15-TEACHERS APARTMENTS'!$H$156</definedName>
    <definedName name="B15_P">'[376]15-TEACHERS APARTMENTS'!$H$165</definedName>
    <definedName name="B15_Q">'[376]15-TEACHERS APARTMENTS'!$H$201</definedName>
    <definedName name="B15_S">'[376]15-TEACHERS APARTMENTS'!$H$233</definedName>
    <definedName name="B15_T">'[376]15-TEACHERS APARTMENTS'!$H$270</definedName>
    <definedName name="B15_V">'[376]15-TEACHERS APARTMENTS'!$H$288</definedName>
    <definedName name="B15_W">'[376]15-TEACHERS APARTMENTS'!$H$322</definedName>
    <definedName name="B1617_CS">'[376]16-17-BOYS DORMITORY '!$D$336</definedName>
    <definedName name="B1617_D">'[376]16-17-BOYS DORMITORY '!$H$19</definedName>
    <definedName name="B1617_F">'[376]16-17-BOYS DORMITORY '!$H$97</definedName>
    <definedName name="B1617_G">'[376]16-17-BOYS DORMITORY '!$H$108</definedName>
    <definedName name="B1617_H">'[376]16-17-BOYS DORMITORY '!$H$126</definedName>
    <definedName name="B1617_J">'[376]16-17-BOYS DORMITORY '!$H$135</definedName>
    <definedName name="B1617_K">'[376]16-17-BOYS DORMITORY '!$H$155</definedName>
    <definedName name="B1617_P">'[376]16-17-BOYS DORMITORY '!$H$165</definedName>
    <definedName name="B1617_Q">'[376]16-17-BOYS DORMITORY '!$H$204</definedName>
    <definedName name="B1617_S">'[376]16-17-BOYS DORMITORY '!$H$236</definedName>
    <definedName name="B1617_T">'[376]16-17-BOYS DORMITORY '!$H$271</definedName>
    <definedName name="B1617_V">'[376]16-17-BOYS DORMITORY '!$H$288</definedName>
    <definedName name="B1617_W">'[376]16-17-BOYS DORMITORY '!$H$320</definedName>
    <definedName name="B18_CS">'[376]18-EXT. WORKS'!$D$305</definedName>
    <definedName name="B18_EW">'[376]18-EXT. WORKS'!$H$304</definedName>
    <definedName name="B19_CS">#REF!</definedName>
    <definedName name="B19_PS">'[376]19-PROVISIONAL SUMS'!$F$12</definedName>
    <definedName name="B20_AF">'[376]20-ATTENDANCE'!$F$15</definedName>
    <definedName name="B20_CS">'[376]20-ATTENDANCE'!$D$16</definedName>
    <definedName name="B21_CS">'[376]21-EST. DAYWORKS'!$D$54</definedName>
    <definedName name="B21_DW">'[376]21-EST. DAYWORKS'!$H$53</definedName>
    <definedName name="dffff">#REF!</definedName>
    <definedName name="dfghkk">#REF!</definedName>
    <definedName name="dinesha">#REF!</definedName>
    <definedName name="edd">#REF!</definedName>
    <definedName name="eddd">#REF!</definedName>
    <definedName name="gghjk">#REF!</definedName>
    <definedName name="HHHS234">#REF!</definedName>
    <definedName name="lnsD2">#REF!</definedName>
    <definedName name="mfdsdnfd">#REF!</definedName>
    <definedName name="PayCertNo">[379]COVER!$E$14</definedName>
    <definedName name="PayRefNo">[379]COVER!$E$13</definedName>
    <definedName name="Performance_bond">#REF!</definedName>
    <definedName name="PeriodFrom">[379]COVER!$E$15</definedName>
    <definedName name="PeriodTo">[379]COVER!$E$16</definedName>
    <definedName name="T_00">'[379]Contract BOQ'!$C$8</definedName>
    <definedName name="T_01">'[379]Contract BOQ'!$C$45</definedName>
    <definedName name="T_02">'[379]Contract BOQ'!$C$466</definedName>
    <definedName name="T_03">'[379]Contract BOQ'!$C$840</definedName>
    <definedName name="T_04">'[379]Contract BOQ'!$C$1239</definedName>
    <definedName name="T_05">'[379]Contract BOQ'!$C$1634</definedName>
    <definedName name="T_06">'[379]Contract BOQ'!$C$2013</definedName>
    <definedName name="T_07">'[379]Contract BOQ'!$C$2390</definedName>
    <definedName name="T_08">'[379]Contract BOQ'!$C$2720</definedName>
    <definedName name="T_09">'[379]Contract BOQ'!$C$3162</definedName>
    <definedName name="T_10">'[379]Contract BOQ'!$C$3447</definedName>
    <definedName name="T_11">'[379]Contract BOQ'!$C$3732</definedName>
    <definedName name="T_12">'[379]Contract BOQ'!$C$4028</definedName>
    <definedName name="T_13">'[379]Contract BOQ'!$C$4287</definedName>
    <definedName name="T_14">'[379]Contract BOQ'!$C$4583</definedName>
    <definedName name="T_15">'[379]Contract BOQ'!$C$4886</definedName>
    <definedName name="T_16">'[379]Contract BOQ'!$C$5185</definedName>
    <definedName name="T_17">'[379]Contract BOQ'!$C$5482</definedName>
    <definedName name="T_18">'[379]Contract BOQ'!$C$5779</definedName>
    <definedName name="T_19">'[379]Contract BOQ'!$C$6026</definedName>
    <definedName name="T00_Date">'[379]Contract BOQ'!$AC$8</definedName>
    <definedName name="T00_Prev">'[379]Contract BOQ'!$AB$8</definedName>
    <definedName name="T01_Date">'[379]Contract BOQ'!$AC$45</definedName>
    <definedName name="T01_Prev">'[379]Contract BOQ'!$AB$45</definedName>
    <definedName name="T02_Date">'[379]Contract BOQ'!$AC$466</definedName>
    <definedName name="T03_Date">'[379]Contract BOQ'!$AC$840</definedName>
    <definedName name="T04_Date">'[379]Contract BOQ'!$AC$1239</definedName>
    <definedName name="T05_Date">'[379]Contract BOQ'!$AC$1634</definedName>
    <definedName name="T06_Date">'[379]Contract BOQ'!$AC$2013</definedName>
    <definedName name="T07_Date">'[379]Contract BOQ'!$AC$2390</definedName>
    <definedName name="T08_Date">'[379]Contract BOQ'!$AC$2720</definedName>
    <definedName name="T09_Date">'[379]Contract BOQ'!$AC$3162</definedName>
    <definedName name="T10_Date">'[379]Contract BOQ'!$AC$3447</definedName>
    <definedName name="T11_Date">'[379]Contract BOQ'!$AC$3732</definedName>
    <definedName name="T12_Date">'[379]Contract BOQ'!$AC$4028</definedName>
    <definedName name="T13_Date">'[379]Contract BOQ'!$AC$4287</definedName>
    <definedName name="T14_Date">'[379]Contract BOQ'!$AC$4583</definedName>
    <definedName name="T15_Date">'[379]Contract BOQ'!$AC$4886</definedName>
    <definedName name="T16_Date">'[379]Contract BOQ'!$AC$5185</definedName>
    <definedName name="T17_Date">'[379]Contract BOQ'!$AC$5482</definedName>
    <definedName name="T18_Date">'[379]Contract BOQ'!$AC$5779</definedName>
    <definedName name="T19_Date">'[379]Contract BOQ'!$AC$6026</definedName>
    <definedName name="tds">#REF!</definedName>
    <definedName name="Total_00">'[379]Contract BOQ'!$G$8</definedName>
    <definedName name="Total_01">'[379]Contract BOQ'!$G$45</definedName>
    <definedName name="Total_02">'[379]Contract BOQ'!$G$466</definedName>
    <definedName name="Total_03">'[379]Contract BOQ'!$G$840</definedName>
    <definedName name="Total_04">'[379]Contract BOQ'!$G$1239</definedName>
    <definedName name="Total_05">'[379]Contract BOQ'!$G$1634</definedName>
    <definedName name="Total_06">'[379]Contract BOQ'!$G$2013</definedName>
    <definedName name="Total_07">'[379]Contract BOQ'!$G$2390</definedName>
    <definedName name="Total_08">'[379]Contract BOQ'!$G$2720</definedName>
    <definedName name="Total_09">'[379]Contract BOQ'!$G$3162</definedName>
    <definedName name="Total_10">'[379]Contract BOQ'!$G$3447</definedName>
    <definedName name="Total_11">'[379]Contract BOQ'!$G$3732</definedName>
    <definedName name="Total_12">'[379]Contract BOQ'!$G$4028</definedName>
    <definedName name="Total_13">'[379]Contract BOQ'!$G$4287</definedName>
    <definedName name="Total_14">'[379]Contract BOQ'!$G$4583</definedName>
    <definedName name="Total_15">'[379]Contract BOQ'!$G$4886</definedName>
    <definedName name="Total_16">'[379]Contract BOQ'!$G$5185</definedName>
    <definedName name="Total_17">'[379]Contract BOQ'!$G$5482</definedName>
    <definedName name="Total_18">'[379]Contract BOQ'!$G$5779</definedName>
    <definedName name="Total_19">'[379]Contract BOQ'!$G$6026</definedName>
    <definedName name="Total_20">'[379]Contract BOQ'!$G$6039</definedName>
    <definedName name="Total_21">'[379]Contract BOQ'!$G$6048</definedName>
    <definedName name="_____dip10">"$#REF!.$D$42"</definedName>
    <definedName name="_____dip12">"$#REF!.$D$43"</definedName>
    <definedName name="_____dip3">"$#REF!.$D$38"</definedName>
    <definedName name="_____dip4">"$#REF!.$D$39"</definedName>
    <definedName name="_____dip6">"$#REF!.$D$40"</definedName>
    <definedName name="_____dip8">"$#REF!.$D$41"</definedName>
    <definedName name="____EIC10">"$#REF!.$C$21"</definedName>
    <definedName name="____EIC15">"$#REF!.$C$22"</definedName>
    <definedName name="___________GVL110">"$#REF!.$F$27"</definedName>
    <definedName name="___________GVL160">"$#REF!.$F$28"</definedName>
    <definedName name="___________GVL20">"$#REF!.$F$19"</definedName>
    <definedName name="___________GVL25">"$#REF!.$F$20"</definedName>
    <definedName name="___________GVL32">"$#REF!.$F$21"</definedName>
    <definedName name="___________GVL40">"$#REF!.$F$22"</definedName>
    <definedName name="___________GVL50">"$#REF!.$F$23"</definedName>
    <definedName name="___________GVL63">"$#REF!.$F$24"</definedName>
    <definedName name="___________GVL75">"$#REF!.$F$25"</definedName>
    <definedName name="___________GVL90">"$#REF!.$F$26"</definedName>
    <definedName name="_____PB10">"$#REF!.$L$20"</definedName>
    <definedName name="_____PB15">"$#REF!.$L$21"</definedName>
    <definedName name="_____PB20">"$#REF!.$L$22"</definedName>
    <definedName name="___________PPR110">"$#REF!.$I$12"</definedName>
    <definedName name="_____PPR125">"$#REF!.$I$13"</definedName>
    <definedName name="___________PPR160">"$#REF!.$I$14"</definedName>
    <definedName name="___________PPR20">"$#REF!.$I$4"</definedName>
    <definedName name="___________PPR25">"$#REF!.$I$5"</definedName>
    <definedName name="___________PPR32">"$#REF!.$I$6"</definedName>
    <definedName name="___________PPR40">"$#REF!.$I$7"</definedName>
    <definedName name="___________PPR50">"$#REF!.$I$8"</definedName>
    <definedName name="___________PPR63">"$#REF!.$I$9"</definedName>
    <definedName name="___________PPR75">"$#REF!.$I$10"</definedName>
    <definedName name="___________PPR90">"$#REF!.$I$11"</definedName>
    <definedName name="_____pvc10110">"$#REF!.$I$12"</definedName>
    <definedName name="_____pvc10160">"$#REF!.$I$13"</definedName>
    <definedName name="_____pvc1020">"$#REF!.$I$4"</definedName>
    <definedName name="_____pvc10225">"$#REF!.$I$14"</definedName>
    <definedName name="_____pvc1025">"$#REF!.$I$5"</definedName>
    <definedName name="_____pvc1032">"$#REF!.$I$6"</definedName>
    <definedName name="_____pvc1040">"$#REF!.$I$7"</definedName>
    <definedName name="_____pvc1050">"$#REF!.$I$8"</definedName>
    <definedName name="_____pvc1063">"$#REF!.$I$9"</definedName>
    <definedName name="_____pvc1075">"$#REF!.$I$10"</definedName>
    <definedName name="_____pvc1090">"$#REF!.$I$11"</definedName>
    <definedName name="_____pvc4110">"$#REF!.$I$34"</definedName>
    <definedName name="_____pvc450">"$#REF!.$I$30"</definedName>
    <definedName name="_____pvc463">"$#REF!.$I$31"</definedName>
    <definedName name="_____pvc475">"$#REF!.$I$32"</definedName>
    <definedName name="_____pvc490">"$#REF!.$I$33"</definedName>
    <definedName name="_____pvc6110">"$#REF!.$I$24"</definedName>
    <definedName name="_____pvc6160">"$#REF!.$I$25"</definedName>
    <definedName name="_____pvc6225">"$#REF!.$I$26"</definedName>
    <definedName name="_____pvc632">"$#REF!.$I$18"</definedName>
    <definedName name="_____pvc640">"$#REF!.$I$19"</definedName>
    <definedName name="_____pvc650">"$#REF!.$I$20"</definedName>
    <definedName name="_____pvc663">"$#REF!.$I$21"</definedName>
    <definedName name="_____pvc675">"$#REF!.$I$22"</definedName>
    <definedName name="_____pvc690">"$#REF!.$I$23"</definedName>
    <definedName name="___________RCC150">"$#REF!.$R$4"</definedName>
    <definedName name="___________RCC225">"$#REF!.$R$5"</definedName>
    <definedName name="___________RCC300">"$#REF!.$R$6"</definedName>
    <definedName name="___________RCC400">"$#REF!.$R$7"</definedName>
    <definedName name="___________RCC450">"$#REF!.$R$8"</definedName>
    <definedName name="___________RCC600">"$#REF!.$R$9"</definedName>
    <definedName name="_____vat10">"$#REF!.$C$19"</definedName>
    <definedName name="____vat12">"$#REF!.$C$14"</definedName>
    <definedName name="_____vat20">"$#REF!.$C$20"</definedName>
    <definedName name="____fr4" hidden="1">{#N/A,#N/A,FALSE,"Table of Contents";#N/A,#N/A,FALSE,"Overview";#N/A,#N/A,FALSE,"Data"}</definedName>
    <definedName name="____hu89" hidden="1">{#N/A,#N/A,FALSE,"Table of Contents";#N/A,#N/A,FALSE,"Overview";#N/A,#N/A,FALSE,"Data"}</definedName>
    <definedName name="____kyg867" hidden="1">{#N/A,#N/A,FALSE,"Table of Contents";#N/A,#N/A,FALSE,"Overview";#N/A,#N/A,FALSE,"Data"}</definedName>
    <definedName name="___fr4" hidden="1">{#N/A,#N/A,FALSE,"Table of Contents";#N/A,#N/A,FALSE,"Overview";#N/A,#N/A,FALSE,"Data"}</definedName>
    <definedName name="___hu89" hidden="1">{#N/A,#N/A,FALSE,"Table of Contents";#N/A,#N/A,FALSE,"Overview";#N/A,#N/A,FALSE,"Data"}</definedName>
    <definedName name="___kyg867" hidden="1">{#N/A,#N/A,FALSE,"Table of Contents";#N/A,#N/A,FALSE,"Overview";#N/A,#N/A,FALSE,"Data"}</definedName>
    <definedName name="__fr4" hidden="1">{#N/A,#N/A,FALSE,"Table of Contents";#N/A,#N/A,FALSE,"Overview";#N/A,#N/A,FALSE,"Data"}</definedName>
    <definedName name="__hu89" hidden="1">{#N/A,#N/A,FALSE,"Table of Contents";#N/A,#N/A,FALSE,"Overview";#N/A,#N/A,FALSE,"Data"}</definedName>
    <definedName name="__kyg867" hidden="1">{#N/A,#N/A,FALSE,"Table of Contents";#N/A,#N/A,FALSE,"Overview";#N/A,#N/A,FALSE,"Data"}</definedName>
    <definedName name="__Q1" hidden="1">{"'Standalone List Price Trends'!$A$1:$X$56"}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fr4" hidden="1">{#N/A,#N/A,FALSE,"Table of Contents";#N/A,#N/A,FALSE,"Overview";#N/A,#N/A,FALSE,"Data"}</definedName>
    <definedName name="_hu89" hidden="1">{#N/A,#N/A,FALSE,"Table of Contents";#N/A,#N/A,FALSE,"Overview";#N/A,#N/A,FALSE,"Data"}</definedName>
    <definedName name="_kyg867" hidden="1">{#N/A,#N/A,FALSE,"Table of Contents";#N/A,#N/A,FALSE,"Overview";#N/A,#N/A,FALSE,"Data"}</definedName>
    <definedName name="_Q2" hidden="1">{"'Standalone List Price Trends'!$A$1:$X$56"}</definedName>
    <definedName name="_Q3" hidden="1">{"'Standalone List Price Trends'!$A$1:$X$56"}</definedName>
    <definedName name="_Q4" hidden="1">{"'Standalone List Price Trends'!$A$1:$X$56"}</definedName>
    <definedName name="_Q5" hidden="1">{"'Standalone List Price Trends'!$A$1:$X$56"}</definedName>
    <definedName name="_Q9" hidden="1">{"'Standalone List Price Trends'!$A$1:$X$56"}</definedName>
    <definedName name="_Regression_Out" hidden="1">#REF!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aaaaaaaaaaaaa" hidden="1">{"'Standalone List Price Trends'!$A$1:$X$56"}</definedName>
    <definedName name="AllApps">#REF!</definedName>
    <definedName name="Applications">#REF!</definedName>
    <definedName name="asdtf" hidden="1">{"'Standalone List Price Trends'!$A$1:$X$56"}</definedName>
    <definedName name="asggdasgasdg" hidden="1">{"'Standalone List Price Trends'!$A$1:$X$56"}</definedName>
    <definedName name="Core.Chart.DashStyles.Selection">'[380]{Core}'!$P$6:$P$19</definedName>
    <definedName name="Core.Chart.MarkerStyles.Selection">'[380]{Core}'!$M$6:$M$16</definedName>
    <definedName name="Core.FontDefinitions.Selection">[380]!Table.Definitions.Font[Name]</definedName>
    <definedName name="Core.Version">'[380]{Core}'!$C$5</definedName>
    <definedName name="Core.Version.Alias">'[380]{Core}'!$C$6</definedName>
    <definedName name="CurrentMonth">[381]POV!$B$3</definedName>
    <definedName name="DBInput">OFFSET('[382]2012'!$B$1,0,0,COUNTA('[382]2012'!$B:$B),13)</definedName>
    <definedName name="dzsfdfasdf" hidden="1">{#N/A,#N/A,FALSE,"Table of Contents";#N/A,#N/A,FALSE,"Overview";#N/A,#N/A,FALSE,"Data"}</definedName>
    <definedName name="effodd" hidden="1">{"'Standalone List Price Trends'!$A$1:$X$56"}</definedName>
    <definedName name="FDTFY16PRFCSTmargins">'[381]Margins Regn'!#REF!</definedName>
    <definedName name="FDTFY17ACTmargins">'[381]Margins Regn'!$AL$88:$BB$94</definedName>
    <definedName name="FDTFY17ACTsales">'[381]Sales Regn'!$BD$87:$BT$93</definedName>
    <definedName name="FDTFY18ACTmargins">'[381]Margins Regn'!$B$88:$R$94</definedName>
    <definedName name="FDTFY18ACTsales">'[381]Sales Regn'!$B$87:$R$93</definedName>
    <definedName name="FDTFY18BUDmargins">'[381]Margins Regn'!$T$88:$AJ$94</definedName>
    <definedName name="FDTFY18BUDsales">'[381]Sales Regn'!$AL$87:$BB$93</definedName>
    <definedName name="fffffffffff" hidden="1">{"'Standalone List Price Trends'!$A$1:$X$56"}</definedName>
    <definedName name="gbbf" hidden="1">{#N/A,#N/A,FALSE,"Table of Contents";#N/A,#N/A,FALSE,"Overview";#N/A,#N/A,FALSE,"Data"}</definedName>
    <definedName name="hhjkg78" hidden="1">{#N/A,#N/A,FALSE,"Table of Contents";#N/A,#N/A,FALSE,"Overview";#N/A,#N/A,FALSE,"Data"}</definedName>
    <definedName name="HUh" hidden="1">{"'Standalone List Price Trends'!$A$1:$X$56"}</definedName>
    <definedName name="ip" hidden="1">{"'Standalone List Price Trends'!$A$1:$X$56"}</definedName>
    <definedName name="ipcc" hidden="1">{"'Standalone List Price Trends'!$A$1:$X$56"}</definedName>
    <definedName name="jhjkk78" hidden="1">{#N/A,#N/A,FALSE,"Table of Contents";#N/A,#N/A,FALSE,"Overview";#N/A,#N/A,FALSE,"Data"}</definedName>
    <definedName name="kjk7i" hidden="1">{#N/A,#N/A,FALSE,"Table of Contents";#N/A,#N/A,FALSE,"Overview";#N/A,#N/A,FALSE,"Data"}</definedName>
    <definedName name="ko" hidden="1">{"'Standalone List Price Trends'!$A$1:$X$56"}</definedName>
    <definedName name="lffml98" hidden="1">{#N/A,#N/A,FALSE,"Table of Contents";#N/A,#N/A,FALSE,"Overview";#N/A,#N/A,FALSE,"Data"}</definedName>
    <definedName name="lhjku78" hidden="1">{#N/A,#N/A,FALSE,"Table of Contents";#N/A,#N/A,FALSE,"Overview";#N/A,#N/A,FALSE,"Data"}</definedName>
    <definedName name="Limit">[383]Inputs!$J$5</definedName>
    <definedName name="luhdbv85645" hidden="1">{#N/A,#N/A,FALSE,"Table of Contents";#N/A,#N/A,FALSE,"Overview";#N/A,#N/A,FALSE,"Data"}</definedName>
    <definedName name="rwrwr" hidden="1">{"'Standalone List Price Trends'!$A$1:$X$56"}</definedName>
    <definedName name="rwrwrwrwr" hidden="1">{"'Standalone List Price Trends'!$A$1:$X$56"}</definedName>
    <definedName name="rwwr" hidden="1">{"'Standalone List Price Trends'!$A$1:$X$56"}</definedName>
    <definedName name="Settings.Theme.Color.Layout">'[380]{Settings}'!$C$6</definedName>
    <definedName name="SHregions">'[381]Sales Regn'!$A$87:$A$89</definedName>
    <definedName name="Summ_Table">[383]Summary!$A$3:$P$127</definedName>
    <definedName name="Summ_Table_GD">[383]Summary!$D$3:$D$127</definedName>
    <definedName name="Summ_Table_Header">[383]Summary!$A$3:$P$3</definedName>
    <definedName name="Table.Theme.Layouts.Selection">[380]!Table.Theme.Layouts[Layout Name]</definedName>
    <definedName name="time" hidden="1">{"japcurrent1",#N/A,FALSE,"JAPAN PRODUCTS";"japcurrent2",#N/A,FALSE,"JAPAN PRODUCTS"}</definedName>
    <definedName name="vcxb" hidden="1">{#N/A,#N/A,FALSE,"Table of Contents";#N/A,#N/A,FALSE,"Overview";#N/A,#N/A,FALSE,"Data"}</definedName>
    <definedName name="vdz" hidden="1">{#N/A,#N/A,FALSE,"Table of Contents";#N/A,#N/A,FALSE,"Overview";#N/A,#N/A,FALSE,"Data"}</definedName>
    <definedName name="WM_Bdgt_Margin_XSJ">'[381]Margins Regn'!$T$106:$AJ$109</definedName>
    <definedName name="WM_CY_Margin_XSJ">'[381]Margins Regn'!$B$106:$R$109</definedName>
    <definedName name="WM_PrFcst_Margin_XSJ">'[381]Margins Regn'!#REF!</definedName>
    <definedName name="WM_PY_Margin_XSJ">'[381]Margins Regn'!$AL$106:$BB$109</definedName>
    <definedName name="wrn.crude." hidden="1">{"current1",#N/A,FALSE,"CRUDE";"current2",#N/A,FALSE,"CRUDE";"CONSTANT",#N/A,FALSE,"CRUDE"}</definedName>
    <definedName name="wrn.CRUDE1.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natgastab." hidden="1">{"natgas1",#N/A,FALSE,"u.s. Natural Gas";"natgas2",#N/A,FALSE,"u.s. Natural Gas"}</definedName>
    <definedName name="wrn.SINGPROD." hidden="1">{"singcurrent1",#N/A,FALSE,"SING MARG";"SINGCURRENT2",#N/A,FALSE,"SING MARG";"SINGCONSTANT",#N/A,FALSE,"SING MARG"}</definedName>
    <definedName name="wrn.tableeurlpg." hidden="1">{"eurlpg1",#N/A,FALSE,"europe LPG";"eurlpg2",#N/A,FALSE,"europe LPG"}</definedName>
    <definedName name="wrn.tablejap." hidden="1">{"japcurrent1",#N/A,FALSE,"JAPAN PRODUCTS";"japcurrent2",#N/A,FALSE,"JAPAN PRODUCTS"}</definedName>
    <definedName name="wrn.tablejaplpg." hidden="1">{"japlpg1",#N/A,FALSE,"JAPAN LPG ";"japllpg2",#N/A,FALSE,"JAPAN LPG "}</definedName>
    <definedName name="wrn.tablemeastlpg." hidden="1">{"midlpg1",#N/A,FALSE,"MIDEAST LPG";"midlpg2",#N/A,FALSE,"MIDEAST LPG"}</definedName>
    <definedName name="wrn.TABLEMED." hidden="1">{"medcurrent1",#N/A,FALSE,"MED MARGINS";"medcurrent2",#N/A,FALSE,"MED MARGINS";"medconstant",#N/A,FALSE,"MED MARGINS"}</definedName>
    <definedName name="wrn.tablemideast." hidden="1">{"midcurrent1",#N/A,FALSE,"ARAB GULF PRODUCTS";"midcurrent2",#N/A,FALSE,"ARAB GULF PRODUCTS"}</definedName>
    <definedName name="wrn.tablengl." hidden="1">{"ngl1",#N/A,FALSE,"u.s. NGL";"ngl2",#N/A,FALSE,"u.s. NGL"}</definedName>
    <definedName name="wrn.TABLENWE." hidden="1">{"nwecurrent1",#N/A,FALSE,"NWE MARGINS";"nwecurrent2",#N/A,FALSE,"NWE MARGINS";"nweconstant",#N/A,FALSE,"NWE MARGINS"}</definedName>
    <definedName name="wrn.tableprod." hidden="1">{"current1",#N/A,FALSE,"US PRODUCTS";"current2",#N/A,FALSE,"US PRODUCTS";"constant",#N/A,FALSE,"US PRODUCTS"}</definedName>
    <definedName name="wrn.WSTS._.Trade._.Statistics." hidden="1">{#N/A,#N/A,FALSE,"Table of Contents";#N/A,#N/A,FALSE,"Overview";#N/A,#N/A,FALSE,"Data"}</definedName>
    <definedName name="Xrates">[384]Xrates!$C$6:$E$19</definedName>
    <definedName name="XRates1">[385]XRates!$C$6:$E$19</definedName>
    <definedName name="Xrates2">[382]Xrates!$C$6:$J$21</definedName>
    <definedName name="Year_2008">OFFSET('[384]2008'!$A$1,0,0,COUNTA('[384]2008'!$A:$A),8)</definedName>
    <definedName name="Year_2009">OFFSET('[386]2009'!$A$1,0,0,COUNTA('[386]2009'!$A:$A),10)</definedName>
    <definedName name="Year_2010">OFFSET('[387]2012'!$A$1,0,0,COUNTA('[387]2012'!$A:$A),9)</definedName>
    <definedName name="Year_2011">OFFSET('[387]Perimeter - 2011'!$A$1,0,0,COUNTA('[387]Perimeter - 2011'!$A:$A),10)</definedName>
    <definedName name="Year_2012">OFFSET(#REF!,0,0,COUNTA(#REF!),7)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<sst xmlns="http://schemas.openxmlformats.org/spreadsheetml/2006/main" count="1046" uniqueCount="327">
  <si>
    <t>PROPOSED CAR PARK DEVELOPMENT - CPSTL @ KOLONNAWA</t>
  </si>
  <si>
    <t>ITEM NO</t>
  </si>
  <si>
    <t>DESCRIPTION</t>
  </si>
  <si>
    <t>UNIT</t>
  </si>
  <si>
    <t>QTY.</t>
  </si>
  <si>
    <t>RATE (Rs.)</t>
  </si>
  <si>
    <t>AMOUNT (Rs.)</t>
  </si>
  <si>
    <t>Removing existing Steel roof structure</t>
  </si>
  <si>
    <t>m2</t>
  </si>
  <si>
    <t>Demolition of existing floor concrete and disposal of debries from site.</t>
  </si>
  <si>
    <t>Removing existing tree roots including back filling using imported soil</t>
  </si>
  <si>
    <t>nos</t>
  </si>
  <si>
    <t>Sub grade preparation</t>
  </si>
  <si>
    <t xml:space="preserve">Excavation and back filling for footings using excavated soil </t>
  </si>
  <si>
    <t>m3</t>
  </si>
  <si>
    <t xml:space="preserve">G 25 concrete for column footing </t>
  </si>
  <si>
    <t>Form work for footing</t>
  </si>
  <si>
    <t>Reinforcement for footings</t>
  </si>
  <si>
    <t>kg</t>
  </si>
  <si>
    <t>G 25 concrete for floor concrete (100mm tk)</t>
  </si>
  <si>
    <t>Form work for floor concrete</t>
  </si>
  <si>
    <t>Supply and laying 150 x 150mm BRC mesh for floor concrete</t>
  </si>
  <si>
    <t>Supply and laying cobble type Concrete paving Cement Block (Grade 30) size of 200mm x 100mm x80mm Cement colour. including avg 50mm tk compacted  Query dust layer and surface preparation.</t>
  </si>
  <si>
    <t>Supply and laying of standard kerbs for entrance path including 50mm tk concrete layer under kerb and required cement motor</t>
  </si>
  <si>
    <t>m</t>
  </si>
  <si>
    <t>Asphalt cutting for drain near motorbike park</t>
  </si>
  <si>
    <t>Concrete U drains internal size  450m x 450mm, base tk 100mm wall tk 100mm including reinforcement 
T10@ 250 c/c, T10@250c/c and  form work,  Rate shall includes for excavation and back filling using excavated material</t>
  </si>
  <si>
    <t>Concrete U drains internal size  450m x 300mm, base tk 100mm wall tk 100mm,  including reinforcement 
T10@ 250 c/c, T10@250c/c and  form work,  Rate shall includes for excavation and back filling using excavated material</t>
  </si>
  <si>
    <t>Construction of cat pit internal dimension 1200x1200x1800mm, Base and wall tk 150mm with 600x600mm heavy duty manhole cover. rate includes for excavation and backfilling using excavated material.</t>
  </si>
  <si>
    <t>Excavation and laying 300mm dia Hume pipe. Rate includes backfilling using excavated material.</t>
  </si>
  <si>
    <t>Supply and fixing fountain as per drawing including all plumbing works</t>
  </si>
  <si>
    <t>PS</t>
  </si>
  <si>
    <t>STEEL STRUCTURE</t>
  </si>
  <si>
    <t>VEHICLE (CAR) PARK</t>
  </si>
  <si>
    <t xml:space="preserve">Supply, Fabrication and Fixing of 75mm Steel pipe Columns 
with Base plate and Anchor bolts. </t>
  </si>
  <si>
    <t>Supply, Fabrication and Fixing of 50mm and 25mm Steel pipe 
trusses with painting</t>
  </si>
  <si>
    <t xml:space="preserve">Supply, Fixing of 150x65x2mm Galvanised Purlins. </t>
  </si>
  <si>
    <t>Supply, Fixing of 0.47mm thick AZ150 colorbond roofing 
sheets and Flashing</t>
  </si>
  <si>
    <t xml:space="preserve"> Supply, Fixing of Box Gutters with bracket.</t>
  </si>
  <si>
    <t xml:space="preserve"> Supply, Fixing of Down pipes with brackets.</t>
  </si>
  <si>
    <t>THREE WHEEL PARK</t>
  </si>
  <si>
    <t>Supply, Fabrication and Fixing of 50mm &amp; 25mm Steel pipe 
Columns with Base plate and Anchor bolts.</t>
  </si>
  <si>
    <t>Supply, Fabrication and Fixing of 50mm and 25mm Steel pipe 
trusses with painting.</t>
  </si>
  <si>
    <t>Supply, Fixing of 100x50x2mm Galvanised Purlins.</t>
  </si>
  <si>
    <t xml:space="preserve"> Supply, Fixing of 0.47mm thick AZ150 colorbond roofing 
sheets and Flashing. </t>
  </si>
  <si>
    <t>Supply, Fixing of Eave Gutters with brackets</t>
  </si>
  <si>
    <t xml:space="preserve"> Supply, Fixing of Down pipes with brackets </t>
  </si>
  <si>
    <t xml:space="preserve"> Supply, Fabrication of 40x40x5mm angle Grating 450mm 
width with painting. </t>
  </si>
  <si>
    <t>Allow sum for Preliminaries</t>
  </si>
  <si>
    <t>Item</t>
  </si>
  <si>
    <t>Total estimated value</t>
  </si>
  <si>
    <t>SUMMARY OF TENDER DETAILS</t>
  </si>
  <si>
    <t>PROJECT NAME</t>
  </si>
  <si>
    <t>ADDRESS</t>
  </si>
  <si>
    <t>EKALA</t>
  </si>
  <si>
    <t>NATURE OF THE PROJECT</t>
  </si>
  <si>
    <t xml:space="preserve"> MANUFACTURING PLANT</t>
  </si>
  <si>
    <t>TOTAL PROJECT DURATION</t>
  </si>
  <si>
    <t>2 MONTHS</t>
  </si>
  <si>
    <t>PROJECT DURATION CONSIDERED</t>
  </si>
  <si>
    <t xml:space="preserve">TYPE OF MEASUREMENT / TYPE OF CONTRACT </t>
  </si>
  <si>
    <t>MEASURE AND PAY</t>
  </si>
  <si>
    <t xml:space="preserve">DUTY/TAX CONSESSION </t>
  </si>
  <si>
    <t>DUTY PAID</t>
  </si>
  <si>
    <t>QUOTING TO</t>
  </si>
  <si>
    <t>ALUMEX PLC</t>
  </si>
  <si>
    <t>COSTING DONE BY</t>
  </si>
  <si>
    <t>MADURANGA PIYUMAL</t>
  </si>
  <si>
    <t>SOURCE OF INQUIRY</t>
  </si>
  <si>
    <t>TYPE OF TENDER</t>
  </si>
  <si>
    <t>CLOSE TENDER</t>
  </si>
  <si>
    <t>SUBMISSION STATUS</t>
  </si>
  <si>
    <t>FIRST SUBMISSION</t>
  </si>
  <si>
    <t>ADVANCE PAYMENT PERCENTAGE</t>
  </si>
  <si>
    <t xml:space="preserve">30% OF THE TOTAL CONTRACT SUM </t>
  </si>
  <si>
    <t>MATERIAL COST</t>
  </si>
  <si>
    <t>LABOUR COST</t>
  </si>
  <si>
    <t>SUB CONTRACT COST WITH MATERIAL</t>
  </si>
  <si>
    <t>SSCL &amp; FINANCIAL CHARGES</t>
  </si>
  <si>
    <t>DIRECT OVERHEAD COST</t>
  </si>
  <si>
    <t>GROSS PROFIT</t>
  </si>
  <si>
    <t>TOTAL OFFER VALUE ( EXCLUDING VAT &amp; SSCL )</t>
  </si>
  <si>
    <t>FOREIGN COMPONENT-USD</t>
  </si>
  <si>
    <t>GROSS PROFIT PERCENTAGE</t>
  </si>
  <si>
    <t>OH/P</t>
  </si>
  <si>
    <t xml:space="preserve">Analysis for </t>
  </si>
  <si>
    <t>No.</t>
  </si>
  <si>
    <t>Item Description</t>
  </si>
  <si>
    <t>Item Ref</t>
  </si>
  <si>
    <t>Unit</t>
  </si>
  <si>
    <t>Quantity</t>
  </si>
  <si>
    <t>Rate</t>
  </si>
  <si>
    <t>Amount</t>
  </si>
  <si>
    <t>Skill</t>
  </si>
  <si>
    <t>day</t>
  </si>
  <si>
    <t>Unskill</t>
  </si>
  <si>
    <t>Grinder</t>
  </si>
  <si>
    <t>Tipper 1 cube</t>
  </si>
  <si>
    <t>Tools 3%</t>
  </si>
  <si>
    <t xml:space="preserve">Total for </t>
  </si>
  <si>
    <t xml:space="preserve">Rate for 1 </t>
  </si>
  <si>
    <t>Rate(Say)</t>
  </si>
  <si>
    <t>Say</t>
  </si>
  <si>
    <t>Demolishition</t>
  </si>
  <si>
    <t>JCB</t>
  </si>
  <si>
    <t>hr</t>
  </si>
  <si>
    <t>Tipper</t>
  </si>
  <si>
    <t>SK Labour</t>
  </si>
  <si>
    <t>Day</t>
  </si>
  <si>
    <t>U / SK  Labourer</t>
  </si>
  <si>
    <t>Removing existing tree roots inluding back filling using imported soil</t>
  </si>
  <si>
    <t>Rammer</t>
  </si>
  <si>
    <t>Tipper 3 cube</t>
  </si>
  <si>
    <t>Soil</t>
  </si>
  <si>
    <t>Cube</t>
  </si>
  <si>
    <t>Trimming and  levelleing</t>
  </si>
  <si>
    <t>10 ton roller</t>
  </si>
  <si>
    <t xml:space="preserve">Soil </t>
  </si>
  <si>
    <t>Excavation</t>
  </si>
  <si>
    <t>1Cube</t>
  </si>
  <si>
    <r>
      <rPr>
        <b/>
        <sz val="10"/>
        <rFont val="Times New Roman"/>
        <charset val="0"/>
      </rPr>
      <t>1m</t>
    </r>
    <r>
      <rPr>
        <b/>
        <vertAlign val="superscript"/>
        <sz val="10"/>
        <rFont val="Times New Roman"/>
        <charset val="0"/>
      </rPr>
      <t>3</t>
    </r>
  </si>
  <si>
    <t>Asphalt cutting</t>
  </si>
  <si>
    <t>Asphalt cutter</t>
  </si>
  <si>
    <t>Concrete U drains internal size  450m x 450mm, base tk 100mm wall tk 100mm</t>
  </si>
  <si>
    <t>Excavation -Unkill</t>
  </si>
  <si>
    <t>Conctre with screed</t>
  </si>
  <si>
    <t>FW</t>
  </si>
  <si>
    <t>RF</t>
  </si>
  <si>
    <t>Kg</t>
  </si>
  <si>
    <t>Back filling Unskill</t>
  </si>
  <si>
    <t>1m</t>
  </si>
  <si>
    <t>Add preliminaries</t>
  </si>
  <si>
    <t>Catchpit</t>
  </si>
  <si>
    <t>Manhole cover double duty (600x600)</t>
  </si>
  <si>
    <t>300mm Hume pipes</t>
  </si>
  <si>
    <t>Unskill -placing</t>
  </si>
  <si>
    <t>Concrete U drains internal size  450m x 300mm, base tk 100mm wall tk 100mm</t>
  </si>
  <si>
    <t>Mixing and placing of Redymix Concrete G 25</t>
  </si>
  <si>
    <t>Ready mix with 10% wastage</t>
  </si>
  <si>
    <t>Additinal cost for minimum Req</t>
  </si>
  <si>
    <t>Trasport</t>
  </si>
  <si>
    <t>Vibrator with fuel</t>
  </si>
  <si>
    <t>Bonding agent</t>
  </si>
  <si>
    <t>L</t>
  </si>
  <si>
    <t>Scaffolding</t>
  </si>
  <si>
    <t>05.A.04</t>
  </si>
  <si>
    <t>Mixing Concrete 1:3:6 (3/4")</t>
  </si>
  <si>
    <t>No</t>
  </si>
  <si>
    <t>Cement</t>
  </si>
  <si>
    <t>Bag</t>
  </si>
  <si>
    <t>Sand</t>
  </si>
  <si>
    <t>1 1/2 " Metal</t>
  </si>
  <si>
    <t>Hire of Mixer</t>
  </si>
  <si>
    <t>Water</t>
  </si>
  <si>
    <t>Gal</t>
  </si>
  <si>
    <t>Rate for 50mm tk</t>
  </si>
  <si>
    <t>05.A.05</t>
  </si>
  <si>
    <t>Mixing Concrete 1:1.5:3(3/4")</t>
  </si>
  <si>
    <t>3/4 " Metal</t>
  </si>
  <si>
    <t>Form work</t>
  </si>
  <si>
    <t>Uses</t>
  </si>
  <si>
    <t xml:space="preserve">Plywood sheet - 15mm tk double coated </t>
  </si>
  <si>
    <t>This is not BSR Norms</t>
  </si>
  <si>
    <t>2" x 2" Class II Timber In Yokes</t>
  </si>
  <si>
    <t>L.ft</t>
  </si>
  <si>
    <t>4"X2" Timber bearers</t>
  </si>
  <si>
    <t>Wire Nails</t>
  </si>
  <si>
    <t>Carpenter</t>
  </si>
  <si>
    <t>U / SK  Labourer-Removing</t>
  </si>
  <si>
    <t>Saffolding 5%</t>
  </si>
  <si>
    <t>1 Use</t>
  </si>
  <si>
    <r>
      <rPr>
        <b/>
        <sz val="10"/>
        <rFont val="Times New Roman"/>
        <charset val="0"/>
      </rPr>
      <t>1m</t>
    </r>
    <r>
      <rPr>
        <b/>
        <vertAlign val="superscript"/>
        <sz val="10"/>
        <rFont val="Times New Roman"/>
        <charset val="0"/>
      </rPr>
      <t>2</t>
    </r>
  </si>
  <si>
    <t>Tor steel reinforcement to lintels, slabs, beams or columns bent to shape, laid in position and tied with G.I. Wire as directed.</t>
  </si>
  <si>
    <t>Cwt.</t>
  </si>
  <si>
    <t>M.S./Tor Steel Rods including transport to site</t>
  </si>
  <si>
    <t>Allow 20% of Items ( 1.01 ) for Wastage</t>
  </si>
  <si>
    <t>-</t>
  </si>
  <si>
    <t>BSR norm change for labour</t>
  </si>
  <si>
    <t>16 BWG Binding Wire</t>
  </si>
  <si>
    <t>Allow 1.5% of Items ( 1.01 ) for spaces or chairs</t>
  </si>
  <si>
    <t>1Cwt</t>
  </si>
  <si>
    <t>1Kg</t>
  </si>
  <si>
    <t>Paving block</t>
  </si>
  <si>
    <t>nr</t>
  </si>
  <si>
    <t>Quarry dust</t>
  </si>
  <si>
    <t>cube</t>
  </si>
  <si>
    <t>Roller 1 ton</t>
  </si>
  <si>
    <t>Motor</t>
  </si>
  <si>
    <t>bag</t>
  </si>
  <si>
    <t>Labour</t>
  </si>
  <si>
    <t>Kerb</t>
  </si>
  <si>
    <t>Concrete G15</t>
  </si>
  <si>
    <t>BRC mseh</t>
  </si>
  <si>
    <t xml:space="preserve"> Fabrication and Fixing of 75mm Steel pipe Columns 
with Base plate and Anchor bolts. </t>
  </si>
  <si>
    <t>16 x 300 mm Galvanised "J" bolts</t>
  </si>
  <si>
    <t>75 x 4 mm thick Dia Steel Pipe</t>
  </si>
  <si>
    <t>10mm thick MS plate - 1.220 x 2.440 m size</t>
  </si>
  <si>
    <t>16x50mm Galvanised Bolt &amp; Nuts with 2 washets G8.8</t>
  </si>
  <si>
    <t>QD metal primer Zinc phosphate paint - Red</t>
  </si>
  <si>
    <t>QD metal primer Zinc phosphate paint - Gray</t>
  </si>
  <si>
    <t>Spray Auto paint - Jet Black</t>
  </si>
  <si>
    <t>NC Thinner</t>
  </si>
  <si>
    <t xml:space="preserve">Total </t>
  </si>
  <si>
    <t>Unit rate</t>
  </si>
  <si>
    <t>Unit rate with OH/P</t>
  </si>
  <si>
    <t>Fabrication and Fixing of 50mm and 25mm Steel pipe 
trusses with painting</t>
  </si>
  <si>
    <t>50 x 3 mm thick GI pipe</t>
  </si>
  <si>
    <t xml:space="preserve">25 x 2 mm thick GI pipe </t>
  </si>
  <si>
    <t>6mm thick MS plate - 1.220 x 2.440 m size</t>
  </si>
  <si>
    <t>12x25mm Galvanised Bolt &amp; Nuts with 2 washets G4.6</t>
  </si>
  <si>
    <t xml:space="preserve">Fixing of 150x65x2mm Galvanised Purlins. </t>
  </si>
  <si>
    <t>150 x 65 x 2 mm thick Z275 Galvanised Purlins</t>
  </si>
  <si>
    <t>Fixing of 0.47mm thick AZ150 colorbond roofing 
sheets and Flashing</t>
  </si>
  <si>
    <t>0.47mm thick AZ150 Colorbond Roofing sheets 762w</t>
  </si>
  <si>
    <t>0.47mm thick AZ150 Colorbond Curved Roofing sheets</t>
  </si>
  <si>
    <t>0.47mm thick AZ150 Colorbond Barge cap 470mm girth</t>
  </si>
  <si>
    <t>0.47mm thick AZ150 Colorbond front gutter 300mm girth</t>
  </si>
  <si>
    <t>Self trapping Fasteners 12 - 14 * 50</t>
  </si>
  <si>
    <t>Self trapping Fasteners 12 - 14 * 25</t>
  </si>
  <si>
    <t xml:space="preserve"> Fixing of Box Gutters with brackets and etc.</t>
  </si>
  <si>
    <t>0.47mm thick AZ150 Colorbond Box Gutter 940mm girth</t>
  </si>
  <si>
    <t>4mm Flat Iron Galvanised Gutter brackets</t>
  </si>
  <si>
    <t>0.47mm thick AZ150 Gutter End cap</t>
  </si>
  <si>
    <t>0.47mm thick AZ150 Nozzles 100x100mm</t>
  </si>
  <si>
    <t xml:space="preserve"> Fixing of Down pipes with brackets and etc</t>
  </si>
  <si>
    <t>0.47mm thick AZ150 Colorbond Down Pipe 470mm girth</t>
  </si>
  <si>
    <t>Down Pipe Brackets</t>
  </si>
  <si>
    <t xml:space="preserve"> Fabrication of 40x40x5mm angle Grating 450mm 
width with painting. </t>
  </si>
  <si>
    <t>40 x 40 x 5 mm Angle Iron - 5.8m length</t>
  </si>
  <si>
    <t>l</t>
  </si>
  <si>
    <t>Fabrication and Fixing of 50mm &amp; 25mm Steel pipe 
Columns with Base plate and Anchor bolts.</t>
  </si>
  <si>
    <t>50 x 2 mm thick GI pipe</t>
  </si>
  <si>
    <t>25 x 2 mm thick GI pipe</t>
  </si>
  <si>
    <t>Sub toatl</t>
  </si>
  <si>
    <t>Fabrication and Fixing of 50mm and 25mm Steel pipe 
trusses with painting.</t>
  </si>
  <si>
    <t>Fixing of 100x50x2mm Galvanised Purlins.</t>
  </si>
  <si>
    <t>100 x 50 x 2 mm thick Z275 Galvanised Purlins.</t>
  </si>
  <si>
    <t xml:space="preserve"> Fixing of 0.47mm thick AZ150 colorbond roofing 
sheets and Flashing. </t>
  </si>
  <si>
    <t>Fixing of Eave Gutters with brackets</t>
  </si>
  <si>
    <t>0.47mm thick AZ150 Colorbond Eave Gutter 470mm girth</t>
  </si>
  <si>
    <t xml:space="preserve"> Fixing of Down pipes with brackets </t>
  </si>
  <si>
    <t>Material</t>
  </si>
  <si>
    <t>PRICE LIST</t>
  </si>
  <si>
    <t>N0</t>
  </si>
  <si>
    <t>ITEM</t>
  </si>
  <si>
    <t>RATE</t>
  </si>
  <si>
    <t>REMARKS</t>
  </si>
  <si>
    <t>MATERAIL</t>
  </si>
  <si>
    <t>G15 Ready mix  Concrete</t>
  </si>
  <si>
    <t>G15 Ready mix  Concrete-For Minimum Req</t>
  </si>
  <si>
    <t>G15 Ready mix  Concrete-Transport</t>
  </si>
  <si>
    <t>G25 Ready mix  Concrete</t>
  </si>
  <si>
    <t>G25 Ready mix  Concrete-For Minimum Req</t>
  </si>
  <si>
    <t>G25 Ready mix  Concrete-Transport</t>
  </si>
  <si>
    <t>River sand</t>
  </si>
  <si>
    <t>Metal</t>
  </si>
  <si>
    <t>Query dust</t>
  </si>
  <si>
    <t>ABC</t>
  </si>
  <si>
    <t>BRC mesh</t>
  </si>
  <si>
    <t>Rubble</t>
  </si>
  <si>
    <t>2 x 2 batten</t>
  </si>
  <si>
    <t>ft</t>
  </si>
  <si>
    <t>2 x 4 batten</t>
  </si>
  <si>
    <t>Wire nail</t>
  </si>
  <si>
    <t>Tor steel with transport</t>
  </si>
  <si>
    <t>Binding wire</t>
  </si>
  <si>
    <t>Block 400 x 200 x 150mm with transport</t>
  </si>
  <si>
    <t xml:space="preserve">Water </t>
  </si>
  <si>
    <t>Primer</t>
  </si>
  <si>
    <t>Crack Bridging Exterior Wall Primer</t>
  </si>
  <si>
    <t>Emulsion Paint CIC</t>
  </si>
  <si>
    <t>Putty</t>
  </si>
  <si>
    <t>Whethersheild Paint CIC</t>
  </si>
  <si>
    <t>Sand paper</t>
  </si>
  <si>
    <t>300 x 300 mm tile</t>
  </si>
  <si>
    <t>Bricks</t>
  </si>
  <si>
    <t>interlock</t>
  </si>
  <si>
    <t>Hume pipe 300mm dia</t>
  </si>
  <si>
    <t>LABOUR</t>
  </si>
  <si>
    <t>Skill Labour</t>
  </si>
  <si>
    <t>Skill labour- mason</t>
  </si>
  <si>
    <t>Skill labour -Painter</t>
  </si>
  <si>
    <t>Skill labour -Carpenter</t>
  </si>
  <si>
    <t>Unskill Labour</t>
  </si>
  <si>
    <t>MACHINES</t>
  </si>
  <si>
    <t>Rammer with fuel</t>
  </si>
  <si>
    <t>Mixture</t>
  </si>
  <si>
    <t>1 ton Roller</t>
  </si>
  <si>
    <t>20000 per day</t>
  </si>
  <si>
    <t>Excavation footing</t>
  </si>
  <si>
    <t>Footing Conctrete</t>
  </si>
  <si>
    <t>Footing FW</t>
  </si>
  <si>
    <t>Rf Footings</t>
  </si>
  <si>
    <t>Floor concrete</t>
  </si>
  <si>
    <t>Fw</t>
  </si>
  <si>
    <t>Interlock</t>
  </si>
  <si>
    <t>Dreain</t>
  </si>
  <si>
    <t>Drain</t>
  </si>
  <si>
    <t>Preliminaries</t>
  </si>
  <si>
    <t>Qty</t>
  </si>
  <si>
    <t>WS</t>
  </si>
  <si>
    <t xml:space="preserve"> PM</t>
  </si>
  <si>
    <t>Part time</t>
  </si>
  <si>
    <t>PE</t>
  </si>
  <si>
    <t>QS</t>
  </si>
  <si>
    <t>Transport- Vehicle hire</t>
  </si>
  <si>
    <t>Welfare -Tea- staff</t>
  </si>
  <si>
    <t>Welfare -Tea- Labour</t>
  </si>
  <si>
    <t>Stationery</t>
  </si>
  <si>
    <t>Machine mobilization</t>
  </si>
  <si>
    <t>Contraine box for office</t>
  </si>
  <si>
    <t>Contraine box for stores</t>
  </si>
  <si>
    <t>Mobilzation</t>
  </si>
  <si>
    <t>As built</t>
  </si>
  <si>
    <t>Shop dwg</t>
  </si>
  <si>
    <t>AB</t>
  </si>
  <si>
    <t>PB</t>
  </si>
  <si>
    <t>WCI</t>
  </si>
  <si>
    <t>CAR</t>
  </si>
  <si>
    <t>Others</t>
  </si>
  <si>
    <t>Safety</t>
  </si>
  <si>
    <t>Safety boot</t>
  </si>
  <si>
    <t>Safety helmet</t>
  </si>
  <si>
    <t>Gloves</t>
  </si>
  <si>
    <t>Safety overroll</t>
  </si>
  <si>
    <t>Safety clear glass</t>
  </si>
  <si>
    <t>Safety full body harness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</si>
</sst>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-* #,##0.000_-;\-* #,##0.000_-;_-* &quot;-&quot;??.0_-;_-@_-"/>
    <numFmt numFmtId="178" formatCode="_(* #,##0.000_);_(* \(#,##0.000\);_(* &quot;-&quot;??.0_);_(@_)"/>
    <numFmt numFmtId="179" formatCode="_ * #,##0.00_ ;_ * \-#,##0.00_ ;_ * &quot;-&quot;??_ ;_ @_ "/>
  </numFmts>
  <fonts count="47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10"/>
      <color theme="1"/>
      <name val="Calibri"/>
      <charset val="134"/>
    </font>
    <font>
      <sz val="12"/>
      <color theme="1"/>
      <name val="Calibri"/>
      <charset val="134"/>
    </font>
    <font>
      <sz val="11"/>
      <color rgb="FFFF000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Times New Roman"/>
      <charset val="0"/>
    </font>
    <font>
      <u/>
      <sz val="10"/>
      <name val="Times New Roman"/>
      <charset val="0"/>
    </font>
    <font>
      <sz val="10"/>
      <name val="Times New Roman"/>
      <charset val="0"/>
    </font>
    <font>
      <b/>
      <u/>
      <sz val="10"/>
      <name val="Times New Roman"/>
      <charset val="0"/>
    </font>
    <font>
      <b/>
      <u/>
      <sz val="12"/>
      <name val="Times New Roman"/>
      <charset val="134"/>
    </font>
    <font>
      <sz val="10"/>
      <name val="Times New Roman"/>
      <charset val="134"/>
    </font>
    <font>
      <b/>
      <u/>
      <sz val="11"/>
      <color theme="1"/>
      <name val="Calibri"/>
      <charset val="134"/>
    </font>
    <font>
      <b/>
      <sz val="10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0"/>
    </font>
    <font>
      <sz val="11"/>
      <name val="Times New Roman"/>
      <charset val="0"/>
    </font>
    <font>
      <sz val="9"/>
      <name val="Arial"/>
      <charset val="134"/>
    </font>
    <font>
      <b/>
      <sz val="12"/>
      <color theme="1"/>
      <name val="Calibri"/>
      <charset val="134"/>
      <scheme val="minor"/>
    </font>
    <font>
      <b/>
      <sz val="10"/>
      <color theme="1"/>
      <name val="Calibri Light"/>
      <charset val="134"/>
      <scheme val="maj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vertAlign val="superscript"/>
      <sz val="10"/>
      <name val="Times New Roman"/>
      <charset val="0"/>
    </font>
  </fonts>
  <fills count="4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2" borderId="1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22" applyNumberFormat="0" applyAlignment="0" applyProtection="0">
      <alignment vertical="center"/>
    </xf>
    <xf numFmtId="0" fontId="35" fillId="14" borderId="23" applyNumberFormat="0" applyAlignment="0" applyProtection="0">
      <alignment vertical="center"/>
    </xf>
    <xf numFmtId="0" fontId="36" fillId="14" borderId="22" applyNumberFormat="0" applyAlignment="0" applyProtection="0">
      <alignment vertical="center"/>
    </xf>
    <xf numFmtId="0" fontId="37" fillId="15" borderId="24" applyNumberFormat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5" fillId="0" borderId="0"/>
    <xf numFmtId="0" fontId="45" fillId="0" borderId="0"/>
    <xf numFmtId="176" fontId="0" fillId="0" borderId="0" applyFont="0" applyFill="0" applyBorder="0" applyAlignment="0" applyProtection="0"/>
  </cellStyleXfs>
  <cellXfs count="229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43" fontId="2" fillId="0" borderId="0" xfId="1" applyNumberFormat="1" applyFont="1" applyAlignment="1"/>
    <xf numFmtId="0" fontId="1" fillId="0" borderId="0" xfId="0" applyFont="1" applyFill="1" applyAlignment="1">
      <alignment horizontal="center" vertical="center"/>
    </xf>
    <xf numFmtId="43" fontId="1" fillId="0" borderId="0" xfId="1" applyNumberFormat="1" applyFont="1" applyAlignment="1">
      <alignment horizontal="center" vertical="center"/>
    </xf>
    <xf numFmtId="0" fontId="0" fillId="0" borderId="0" xfId="0" applyFont="1" applyFill="1" applyAlignment="1"/>
    <xf numFmtId="43" fontId="2" fillId="0" borderId="0" xfId="1" applyNumberFormat="1" applyFont="1" applyAlignment="1">
      <alignment horizontal="center"/>
    </xf>
    <xf numFmtId="43" fontId="2" fillId="2" borderId="0" xfId="1" applyNumberFormat="1" applyFont="1" applyFill="1" applyAlignment="1"/>
    <xf numFmtId="43" fontId="1" fillId="0" borderId="0" xfId="0" applyNumberFormat="1" applyFont="1" applyFill="1" applyAlignment="1"/>
    <xf numFmtId="43" fontId="2" fillId="3" borderId="1" xfId="1" applyNumberFormat="1" applyFont="1" applyFill="1" applyBorder="1" applyAlignment="1">
      <alignment horizontal="center" vertical="center"/>
    </xf>
    <xf numFmtId="0" fontId="0" fillId="0" borderId="0" xfId="0" applyNumberForma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43" fontId="3" fillId="0" borderId="0" xfId="1" applyNumberFormat="1" applyFont="1" applyAlignment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43" fontId="3" fillId="0" borderId="0" xfId="1" applyNumberFormat="1" applyFont="1" applyBorder="1" applyAlignment="1"/>
    <xf numFmtId="0" fontId="4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43" fontId="4" fillId="0" borderId="5" xfId="1" applyNumberFormat="1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43" fontId="5" fillId="0" borderId="5" xfId="1" applyNumberFormat="1" applyFont="1" applyBorder="1" applyAlignment="1">
      <alignment horizontal="center"/>
    </xf>
    <xf numFmtId="0" fontId="5" fillId="0" borderId="4" xfId="0" applyFont="1" applyFill="1" applyBorder="1" applyAlignment="1"/>
    <xf numFmtId="9" fontId="5" fillId="0" borderId="5" xfId="3" applyNumberFormat="1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4" xfId="0" applyFont="1" applyFill="1" applyBorder="1" applyAlignment="1"/>
    <xf numFmtId="0" fontId="6" fillId="0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43" fontId="3" fillId="0" borderId="6" xfId="1" applyNumberFormat="1" applyFont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43" fontId="3" fillId="0" borderId="1" xfId="1" applyNumberFormat="1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43" fontId="3" fillId="3" borderId="1" xfId="1" applyNumberFormat="1" applyFont="1" applyFill="1" applyBorder="1" applyAlignment="1">
      <alignment vertical="center"/>
    </xf>
    <xf numFmtId="43" fontId="3" fillId="6" borderId="1" xfId="1" applyNumberFormat="1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43" fontId="3" fillId="0" borderId="12" xfId="1" applyNumberFormat="1" applyFont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6" fillId="0" borderId="5" xfId="0" applyFont="1" applyFill="1" applyBorder="1" applyAlignment="1"/>
    <xf numFmtId="0" fontId="4" fillId="7" borderId="4" xfId="0" applyFont="1" applyFill="1" applyBorder="1" applyAlignment="1">
      <alignment horizontal="center"/>
    </xf>
    <xf numFmtId="43" fontId="6" fillId="0" borderId="13" xfId="1" applyNumberFormat="1" applyFont="1" applyBorder="1" applyAlignment="1"/>
    <xf numFmtId="0" fontId="3" fillId="0" borderId="7" xfId="0" applyFont="1" applyFill="1" applyBorder="1" applyAlignment="1"/>
    <xf numFmtId="0" fontId="3" fillId="0" borderId="6" xfId="0" applyFont="1" applyFill="1" applyBorder="1" applyAlignment="1">
      <alignment horizontal="center"/>
    </xf>
    <xf numFmtId="43" fontId="3" fillId="0" borderId="6" xfId="1" applyNumberFormat="1" applyFont="1" applyBorder="1" applyAlignment="1"/>
    <xf numFmtId="0" fontId="3" fillId="0" borderId="6" xfId="0" applyFont="1" applyFill="1" applyBorder="1" applyAlignment="1"/>
    <xf numFmtId="0" fontId="3" fillId="0" borderId="8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43" fontId="3" fillId="0" borderId="1" xfId="1" applyNumberFormat="1" applyFont="1" applyBorder="1" applyAlignment="1"/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3" fillId="0" borderId="14" xfId="0" applyFont="1" applyFill="1" applyBorder="1" applyAlignment="1">
      <alignment horizontal="center"/>
    </xf>
    <xf numFmtId="43" fontId="3" fillId="0" borderId="14" xfId="1" applyNumberFormat="1" applyFont="1" applyBorder="1" applyAlignment="1"/>
    <xf numFmtId="0" fontId="4" fillId="8" borderId="4" xfId="0" applyFont="1" applyFill="1" applyBorder="1" applyAlignment="1">
      <alignment horizontal="center"/>
    </xf>
    <xf numFmtId="43" fontId="6" fillId="0" borderId="5" xfId="1" applyNumberFormat="1" applyFont="1" applyBorder="1" applyAlignment="1"/>
    <xf numFmtId="0" fontId="3" fillId="0" borderId="14" xfId="0" applyFont="1" applyFill="1" applyBorder="1" applyAlignment="1">
      <alignment horizontal="center" vertical="center"/>
    </xf>
    <xf numFmtId="0" fontId="3" fillId="0" borderId="16" xfId="0" applyFont="1" applyFill="1" applyBorder="1" applyAlignment="1"/>
    <xf numFmtId="43" fontId="3" fillId="0" borderId="5" xfId="1" applyNumberFormat="1" applyFont="1" applyBorder="1" applyAlignment="1"/>
    <xf numFmtId="0" fontId="2" fillId="0" borderId="0" xfId="0" applyFont="1" applyAlignment="1">
      <alignment vertical="center"/>
    </xf>
    <xf numFmtId="0" fontId="7" fillId="0" borderId="0" xfId="0" applyFont="1"/>
    <xf numFmtId="176" fontId="0" fillId="0" borderId="0" xfId="1"/>
    <xf numFmtId="9" fontId="0" fillId="0" borderId="0" xfId="3" applyNumberFormat="1" applyAlignme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76" fontId="2" fillId="0" borderId="0" xfId="1" applyFont="1" applyAlignment="1">
      <alignment vertical="center"/>
    </xf>
    <xf numFmtId="176" fontId="2" fillId="0" borderId="0" xfId="0" applyNumberFormat="1" applyFont="1" applyAlignment="1">
      <alignment vertical="center"/>
    </xf>
    <xf numFmtId="9" fontId="2" fillId="0" borderId="0" xfId="3" applyFont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43" fontId="2" fillId="0" borderId="10" xfId="1" applyNumberFormat="1" applyFont="1" applyBorder="1" applyAlignment="1">
      <alignment horizontal="center" vertical="center"/>
    </xf>
    <xf numFmtId="43" fontId="2" fillId="0" borderId="10" xfId="1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43" fontId="9" fillId="0" borderId="10" xfId="1" applyNumberFormat="1" applyFont="1" applyBorder="1" applyAlignment="1">
      <alignment horizontal="center" vertical="center"/>
    </xf>
    <xf numFmtId="43" fontId="9" fillId="0" borderId="10" xfId="1" applyNumberFormat="1" applyFont="1" applyFill="1" applyBorder="1" applyAlignment="1">
      <alignment horizontal="center" vertical="center"/>
    </xf>
    <xf numFmtId="176" fontId="7" fillId="0" borderId="0" xfId="1" applyFont="1"/>
    <xf numFmtId="176" fontId="7" fillId="0" borderId="0" xfId="0" applyNumberFormat="1" applyFont="1"/>
    <xf numFmtId="9" fontId="7" fillId="0" borderId="0" xfId="3" applyFont="1" applyAlignment="1"/>
    <xf numFmtId="0" fontId="9" fillId="0" borderId="10" xfId="0" applyFont="1" applyFill="1" applyBorder="1" applyAlignment="1">
      <alignment horizontal="left" vertical="center" wrapText="1"/>
    </xf>
    <xf numFmtId="176" fontId="0" fillId="0" borderId="0" xfId="0" applyNumberFormat="1"/>
    <xf numFmtId="176" fontId="7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9" fontId="2" fillId="0" borderId="0" xfId="3" applyNumberFormat="1" applyFont="1" applyAlignment="1">
      <alignment vertical="center"/>
    </xf>
    <xf numFmtId="0" fontId="10" fillId="0" borderId="10" xfId="0" applyFont="1" applyBorder="1" applyAlignment="1">
      <alignment horizontal="left" vertical="center" wrapText="1"/>
    </xf>
    <xf numFmtId="176" fontId="9" fillId="0" borderId="0" xfId="1" applyFont="1" applyAlignment="1">
      <alignment vertical="center"/>
    </xf>
    <xf numFmtId="176" fontId="9" fillId="0" borderId="0" xfId="0" applyNumberFormat="1" applyFont="1" applyAlignment="1">
      <alignment vertical="center"/>
    </xf>
    <xf numFmtId="9" fontId="9" fillId="0" borderId="0" xfId="3" applyFont="1" applyAlignment="1">
      <alignment vertical="center"/>
    </xf>
    <xf numFmtId="0" fontId="9" fillId="0" borderId="0" xfId="0" applyFont="1" applyAlignment="1">
      <alignment horizontal="center" vertical="center"/>
    </xf>
    <xf numFmtId="9" fontId="2" fillId="0" borderId="0" xfId="3" applyNumberFormat="1" applyFont="1" applyAlignment="1"/>
    <xf numFmtId="0" fontId="11" fillId="9" borderId="5" xfId="0" applyFont="1" applyFill="1" applyBorder="1" applyAlignment="1">
      <alignment vertical="center"/>
    </xf>
    <xf numFmtId="0" fontId="11" fillId="9" borderId="5" xfId="0" applyFont="1" applyFill="1" applyBorder="1" applyAlignment="1">
      <alignment horizontal="left" vertical="center" wrapText="1"/>
    </xf>
    <xf numFmtId="43" fontId="11" fillId="9" borderId="5" xfId="1" applyNumberFormat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right" vertical="top"/>
    </xf>
    <xf numFmtId="43" fontId="2" fillId="0" borderId="1" xfId="1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top"/>
    </xf>
    <xf numFmtId="0" fontId="13" fillId="0" borderId="5" xfId="0" applyFont="1" applyFill="1" applyBorder="1" applyAlignment="1">
      <alignment horizontal="center" vertical="center"/>
    </xf>
    <xf numFmtId="43" fontId="13" fillId="0" borderId="5" xfId="1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vertical="center" wrapText="1"/>
    </xf>
    <xf numFmtId="4" fontId="13" fillId="0" borderId="5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center" vertical="center"/>
    </xf>
    <xf numFmtId="43" fontId="13" fillId="0" borderId="3" xfId="1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vertical="top"/>
    </xf>
    <xf numFmtId="0" fontId="14" fillId="0" borderId="0" xfId="0" applyFont="1" applyFill="1" applyBorder="1" applyAlignment="1">
      <alignment vertical="center"/>
    </xf>
    <xf numFmtId="0" fontId="11" fillId="10" borderId="5" xfId="0" applyFont="1" applyFill="1" applyBorder="1" applyAlignment="1">
      <alignment horizontal="left" vertical="center"/>
    </xf>
    <xf numFmtId="0" fontId="11" fillId="10" borderId="5" xfId="0" applyFont="1" applyFill="1" applyBorder="1" applyAlignment="1">
      <alignment horizontal="center" vertical="center"/>
    </xf>
    <xf numFmtId="43" fontId="11" fillId="10" borderId="5" xfId="1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right" vertical="center"/>
    </xf>
    <xf numFmtId="0" fontId="14" fillId="0" borderId="0" xfId="0" applyFont="1" applyFill="1" applyAlignment="1">
      <alignment vertical="top"/>
    </xf>
    <xf numFmtId="0" fontId="14" fillId="0" borderId="0" xfId="0" applyFont="1" applyFill="1" applyAlignment="1">
      <alignment vertical="center"/>
    </xf>
    <xf numFmtId="9" fontId="11" fillId="10" borderId="5" xfId="3" applyFont="1" applyFill="1" applyBorder="1" applyAlignment="1">
      <alignment horizontal="right" vertical="center"/>
    </xf>
    <xf numFmtId="43" fontId="12" fillId="0" borderId="0" xfId="1" applyNumberFormat="1" applyFont="1" applyFill="1" applyBorder="1" applyAlignment="1">
      <alignment horizontal="center" vertical="top"/>
    </xf>
    <xf numFmtId="43" fontId="2" fillId="0" borderId="0" xfId="0" applyNumberFormat="1" applyFont="1" applyFill="1" applyAlignment="1"/>
    <xf numFmtId="43" fontId="12" fillId="0" borderId="0" xfId="1" applyNumberFormat="1" applyFont="1" applyAlignment="1">
      <alignment horizontal="right" vertical="center"/>
    </xf>
    <xf numFmtId="43" fontId="13" fillId="0" borderId="5" xfId="1" applyNumberFormat="1" applyFont="1" applyBorder="1" applyAlignment="1">
      <alignment horizontal="right" vertical="center"/>
    </xf>
    <xf numFmtId="43" fontId="11" fillId="10" borderId="5" xfId="1" applyNumberFormat="1" applyFont="1" applyFill="1" applyBorder="1" applyAlignment="1">
      <alignment vertical="center"/>
    </xf>
    <xf numFmtId="177" fontId="12" fillId="0" borderId="0" xfId="1" applyNumberFormat="1" applyFont="1" applyFill="1" applyBorder="1" applyAlignment="1">
      <alignment horizontal="center" vertical="top"/>
    </xf>
    <xf numFmtId="176" fontId="2" fillId="0" borderId="0" xfId="1" applyFont="1" applyFill="1" applyAlignment="1"/>
    <xf numFmtId="9" fontId="11" fillId="10" borderId="5" xfId="3" applyNumberFormat="1" applyFont="1" applyFill="1" applyBorder="1" applyAlignment="1">
      <alignment horizontal="right" vertical="center"/>
    </xf>
    <xf numFmtId="0" fontId="11" fillId="10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43" fontId="11" fillId="10" borderId="0" xfId="1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right" vertical="center"/>
    </xf>
    <xf numFmtId="4" fontId="13" fillId="3" borderId="5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center" vertical="center"/>
    </xf>
    <xf numFmtId="4" fontId="13" fillId="0" borderId="3" xfId="0" applyNumberFormat="1" applyFont="1" applyFill="1" applyBorder="1" applyAlignment="1">
      <alignment horizontal="right" vertical="center"/>
    </xf>
    <xf numFmtId="43" fontId="11" fillId="10" borderId="0" xfId="1" applyNumberFormat="1" applyFont="1" applyFill="1" applyAlignment="1">
      <alignment vertical="center"/>
    </xf>
    <xf numFmtId="0" fontId="13" fillId="3" borderId="5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 vertical="center"/>
    </xf>
    <xf numFmtId="0" fontId="12" fillId="0" borderId="0" xfId="0" applyFont="1" applyFill="1" applyAlignment="1">
      <alignment vertical="top"/>
    </xf>
    <xf numFmtId="0" fontId="12" fillId="0" borderId="0" xfId="0" applyFont="1" applyFill="1" applyAlignment="1">
      <alignment horizontal="center" vertical="top"/>
    </xf>
    <xf numFmtId="0" fontId="13" fillId="0" borderId="5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right" vertical="center"/>
    </xf>
    <xf numFmtId="43" fontId="13" fillId="0" borderId="5" xfId="1" applyNumberFormat="1" applyFont="1" applyBorder="1" applyAlignment="1">
      <alignment horizontal="center" vertical="center"/>
    </xf>
    <xf numFmtId="43" fontId="11" fillId="0" borderId="0" xfId="1" applyNumberFormat="1" applyFont="1" applyFill="1" applyBorder="1" applyAlignment="1">
      <alignment vertical="center"/>
    </xf>
    <xf numFmtId="43" fontId="12" fillId="0" borderId="0" xfId="1" applyNumberFormat="1" applyFont="1" applyAlignment="1">
      <alignment horizontal="right" vertical="top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178" fontId="13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top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 wrapText="1"/>
    </xf>
    <xf numFmtId="4" fontId="13" fillId="0" borderId="0" xfId="0" applyNumberFormat="1" applyFont="1" applyFill="1" applyAlignment="1">
      <alignment horizontal="right" vertical="center"/>
    </xf>
    <xf numFmtId="176" fontId="13" fillId="0" borderId="5" xfId="1" applyFont="1" applyFill="1" applyBorder="1" applyAlignment="1">
      <alignment horizontal="center" vertical="center"/>
    </xf>
    <xf numFmtId="43" fontId="13" fillId="0" borderId="0" xfId="1" applyNumberFormat="1" applyFont="1" applyAlignment="1">
      <alignment horizontal="right" vertical="center"/>
    </xf>
    <xf numFmtId="0" fontId="15" fillId="0" borderId="0" xfId="50" applyFont="1" applyFill="1" applyBorder="1" applyAlignment="1">
      <alignment horizontal="center" vertical="center"/>
    </xf>
    <xf numFmtId="0" fontId="16" fillId="0" borderId="0" xfId="50" applyFont="1" applyFill="1" applyBorder="1" applyAlignment="1">
      <alignment horizontal="center" vertical="center"/>
    </xf>
    <xf numFmtId="0" fontId="16" fillId="0" borderId="0" xfId="50" applyFont="1" applyFill="1" applyBorder="1" applyAlignment="1">
      <alignment horizontal="left" vertical="center"/>
    </xf>
    <xf numFmtId="0" fontId="16" fillId="0" borderId="5" xfId="50" applyFont="1" applyFill="1" applyBorder="1" applyAlignment="1">
      <alignment horizontal="center" vertical="center"/>
    </xf>
    <xf numFmtId="0" fontId="16" fillId="3" borderId="5" xfId="50" applyFont="1" applyFill="1" applyBorder="1" applyAlignment="1">
      <alignment horizontal="left" vertical="center"/>
    </xf>
    <xf numFmtId="0" fontId="16" fillId="3" borderId="5" xfId="50" applyNumberFormat="1" applyFont="1" applyFill="1" applyBorder="1" applyAlignment="1">
      <alignment horizontal="left" vertical="center" wrapText="1"/>
    </xf>
    <xf numFmtId="0" fontId="16" fillId="3" borderId="5" xfId="50" applyFont="1" applyFill="1" applyBorder="1" applyAlignment="1">
      <alignment horizontal="left" vertical="center" wrapText="1"/>
    </xf>
    <xf numFmtId="0" fontId="0" fillId="0" borderId="0" xfId="50" applyFont="1" applyFill="1" applyBorder="1" applyAlignment="1">
      <alignment wrapText="1"/>
    </xf>
    <xf numFmtId="0" fontId="17" fillId="0" borderId="0" xfId="50" applyFont="1" applyFill="1" applyBorder="1" applyAlignment="1"/>
    <xf numFmtId="0" fontId="16" fillId="0" borderId="0" xfId="50" applyFont="1" applyFill="1" applyBorder="1" applyAlignment="1">
      <alignment horizontal="left" vertical="center" wrapText="1"/>
    </xf>
    <xf numFmtId="0" fontId="16" fillId="0" borderId="2" xfId="50" applyFont="1" applyFill="1" applyBorder="1" applyAlignment="1">
      <alignment horizontal="center" vertical="center"/>
    </xf>
    <xf numFmtId="0" fontId="16" fillId="0" borderId="3" xfId="50" applyFont="1" applyFill="1" applyBorder="1" applyAlignment="1">
      <alignment horizontal="left" vertical="center"/>
    </xf>
    <xf numFmtId="0" fontId="16" fillId="0" borderId="11" xfId="3" applyNumberFormat="1" applyFont="1" applyFill="1" applyBorder="1" applyAlignment="1">
      <alignment horizontal="left" vertical="center" wrapText="1"/>
    </xf>
    <xf numFmtId="0" fontId="18" fillId="0" borderId="2" xfId="50" applyFont="1" applyFill="1" applyBorder="1" applyAlignment="1">
      <alignment horizontal="center" vertical="center"/>
    </xf>
    <xf numFmtId="0" fontId="18" fillId="0" borderId="3" xfId="50" applyFont="1" applyFill="1" applyBorder="1" applyAlignment="1">
      <alignment horizontal="center" vertical="center"/>
    </xf>
    <xf numFmtId="0" fontId="18" fillId="0" borderId="4" xfId="50" applyFont="1" applyFill="1" applyBorder="1" applyAlignment="1">
      <alignment horizontal="center" vertical="center"/>
    </xf>
    <xf numFmtId="0" fontId="16" fillId="0" borderId="5" xfId="50" applyFont="1" applyFill="1" applyBorder="1" applyAlignment="1">
      <alignment horizontal="left" vertical="center"/>
    </xf>
    <xf numFmtId="176" fontId="19" fillId="0" borderId="5" xfId="51" applyFont="1" applyFill="1" applyBorder="1" applyAlignment="1">
      <alignment horizontal="right" vertical="center"/>
    </xf>
    <xf numFmtId="179" fontId="0" fillId="0" borderId="0" xfId="1" applyNumberFormat="1" applyFont="1" applyFill="1" applyBorder="1" applyAlignment="1" applyProtection="1"/>
    <xf numFmtId="43" fontId="20" fillId="0" borderId="5" xfId="51" applyNumberFormat="1" applyFont="1" applyFill="1" applyBorder="1"/>
    <xf numFmtId="0" fontId="16" fillId="0" borderId="5" xfId="50" applyFont="1" applyFill="1" applyBorder="1" applyAlignment="1">
      <alignment horizontal="left" vertical="center" wrapText="1"/>
    </xf>
    <xf numFmtId="43" fontId="0" fillId="0" borderId="0" xfId="1" applyNumberFormat="1" applyFont="1" applyFill="1" applyBorder="1" applyAlignment="1" applyProtection="1"/>
    <xf numFmtId="0" fontId="0" fillId="0" borderId="0" xfId="50" applyFont="1" applyFill="1" applyBorder="1" applyAlignment="1"/>
    <xf numFmtId="10" fontId="21" fillId="0" borderId="5" xfId="3" applyNumberFormat="1" applyFont="1" applyFill="1" applyBorder="1" applyAlignment="1">
      <alignment horizontal="right"/>
    </xf>
    <xf numFmtId="0" fontId="22" fillId="0" borderId="0" xfId="0" applyFont="1" applyFill="1" applyAlignment="1"/>
    <xf numFmtId="9" fontId="21" fillId="0" borderId="0" xfId="3" applyNumberFormat="1" applyFont="1" applyFill="1" applyBorder="1" applyAlignment="1">
      <alignment horizontal="right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0" fillId="0" borderId="0" xfId="1" applyNumberFormat="1" applyAlignment="1">
      <alignment horizontal="center" vertical="center"/>
    </xf>
    <xf numFmtId="43" fontId="0" fillId="0" borderId="0" xfId="1" applyNumberForma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5" xfId="0" applyFont="1" applyFill="1" applyBorder="1" applyAlignment="1">
      <alignment horizontal="center" vertical="top" wrapText="1"/>
    </xf>
    <xf numFmtId="176" fontId="24" fillId="0" borderId="5" xfId="1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43" fontId="0" fillId="3" borderId="0" xfId="0" applyNumberFormat="1" applyFill="1"/>
    <xf numFmtId="43" fontId="0" fillId="0" borderId="0" xfId="0" applyNumberFormat="1"/>
    <xf numFmtId="0" fontId="8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43" fontId="2" fillId="2" borderId="10" xfId="1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 wrapText="1"/>
    </xf>
    <xf numFmtId="43" fontId="25" fillId="11" borderId="5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43" fontId="2" fillId="0" borderId="0" xfId="1" applyNumberFormat="1" applyFont="1" applyAlignment="1">
      <alignment horizontal="center" vertical="center"/>
    </xf>
    <xf numFmtId="43" fontId="2" fillId="0" borderId="0" xfId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3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9" fontId="0" fillId="0" borderId="0" xfId="3" applyAlignment="1"/>
    <xf numFmtId="0" fontId="13" fillId="0" borderId="5" xfId="0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7" xfId="49"/>
    <cellStyle name="Normal 2" xfId="50"/>
    <cellStyle name="Comma 10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89.xml"/><Relationship Id="rId98" Type="http://schemas.openxmlformats.org/officeDocument/2006/relationships/externalLink" Target="externalLinks/externalLink88.xml"/><Relationship Id="rId97" Type="http://schemas.openxmlformats.org/officeDocument/2006/relationships/externalLink" Target="externalLinks/externalLink87.xml"/><Relationship Id="rId96" Type="http://schemas.openxmlformats.org/officeDocument/2006/relationships/externalLink" Target="externalLinks/externalLink86.xml"/><Relationship Id="rId95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83.xml"/><Relationship Id="rId92" Type="http://schemas.openxmlformats.org/officeDocument/2006/relationships/externalLink" Target="externalLinks/externalLink82.xml"/><Relationship Id="rId91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0.xml"/><Relationship Id="rId9" Type="http://schemas.openxmlformats.org/officeDocument/2006/relationships/customXml" Target="../customXml/item1.xml"/><Relationship Id="rId89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75.xml"/><Relationship Id="rId84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73.xml"/><Relationship Id="rId82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0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67.xml"/><Relationship Id="rId76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63.xml"/><Relationship Id="rId72" Type="http://schemas.openxmlformats.org/officeDocument/2006/relationships/externalLink" Target="externalLinks/externalLink62.xml"/><Relationship Id="rId71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52.xml"/><Relationship Id="rId61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0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45.xml"/><Relationship Id="rId54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42.xml"/><Relationship Id="rId51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35.xml"/><Relationship Id="rId44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32.xml"/><Relationship Id="rId41" Type="http://schemas.openxmlformats.org/officeDocument/2006/relationships/externalLink" Target="externalLinks/externalLink31.xml"/><Relationship Id="rId402" Type="http://schemas.openxmlformats.org/officeDocument/2006/relationships/sharedStrings" Target="sharedStrings.xml"/><Relationship Id="rId401" Type="http://schemas.openxmlformats.org/officeDocument/2006/relationships/styles" Target="styles.xml"/><Relationship Id="rId400" Type="http://schemas.openxmlformats.org/officeDocument/2006/relationships/theme" Target="theme/theme1.xml"/><Relationship Id="rId40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399" Type="http://schemas.openxmlformats.org/officeDocument/2006/relationships/externalLink" Target="externalLinks/externalLink389.xml"/><Relationship Id="rId398" Type="http://schemas.openxmlformats.org/officeDocument/2006/relationships/externalLink" Target="externalLinks/externalLink388.xml"/><Relationship Id="rId397" Type="http://schemas.openxmlformats.org/officeDocument/2006/relationships/externalLink" Target="externalLinks/externalLink387.xml"/><Relationship Id="rId396" Type="http://schemas.openxmlformats.org/officeDocument/2006/relationships/externalLink" Target="externalLinks/externalLink386.xml"/><Relationship Id="rId395" Type="http://schemas.openxmlformats.org/officeDocument/2006/relationships/externalLink" Target="externalLinks/externalLink385.xml"/><Relationship Id="rId394" Type="http://schemas.openxmlformats.org/officeDocument/2006/relationships/externalLink" Target="externalLinks/externalLink384.xml"/><Relationship Id="rId393" Type="http://schemas.openxmlformats.org/officeDocument/2006/relationships/externalLink" Target="externalLinks/externalLink383.xml"/><Relationship Id="rId392" Type="http://schemas.openxmlformats.org/officeDocument/2006/relationships/externalLink" Target="externalLinks/externalLink382.xml"/><Relationship Id="rId391" Type="http://schemas.openxmlformats.org/officeDocument/2006/relationships/externalLink" Target="externalLinks/externalLink381.xml"/><Relationship Id="rId390" Type="http://schemas.openxmlformats.org/officeDocument/2006/relationships/externalLink" Target="externalLinks/externalLink380.xml"/><Relationship Id="rId39" Type="http://schemas.openxmlformats.org/officeDocument/2006/relationships/externalLink" Target="externalLinks/externalLink29.xml"/><Relationship Id="rId389" Type="http://schemas.openxmlformats.org/officeDocument/2006/relationships/externalLink" Target="externalLinks/externalLink379.xml"/><Relationship Id="rId388" Type="http://schemas.openxmlformats.org/officeDocument/2006/relationships/externalLink" Target="externalLinks/externalLink378.xml"/><Relationship Id="rId387" Type="http://schemas.openxmlformats.org/officeDocument/2006/relationships/externalLink" Target="externalLinks/externalLink377.xml"/><Relationship Id="rId386" Type="http://schemas.openxmlformats.org/officeDocument/2006/relationships/externalLink" Target="externalLinks/externalLink376.xml"/><Relationship Id="rId385" Type="http://schemas.openxmlformats.org/officeDocument/2006/relationships/externalLink" Target="externalLinks/externalLink375.xml"/><Relationship Id="rId384" Type="http://schemas.openxmlformats.org/officeDocument/2006/relationships/externalLink" Target="externalLinks/externalLink374.xml"/><Relationship Id="rId383" Type="http://schemas.openxmlformats.org/officeDocument/2006/relationships/externalLink" Target="externalLinks/externalLink373.xml"/><Relationship Id="rId382" Type="http://schemas.openxmlformats.org/officeDocument/2006/relationships/externalLink" Target="externalLinks/externalLink372.xml"/><Relationship Id="rId381" Type="http://schemas.openxmlformats.org/officeDocument/2006/relationships/externalLink" Target="externalLinks/externalLink371.xml"/><Relationship Id="rId380" Type="http://schemas.openxmlformats.org/officeDocument/2006/relationships/externalLink" Target="externalLinks/externalLink370.xml"/><Relationship Id="rId38" Type="http://schemas.openxmlformats.org/officeDocument/2006/relationships/externalLink" Target="externalLinks/externalLink28.xml"/><Relationship Id="rId379" Type="http://schemas.openxmlformats.org/officeDocument/2006/relationships/externalLink" Target="externalLinks/externalLink369.xml"/><Relationship Id="rId378" Type="http://schemas.openxmlformats.org/officeDocument/2006/relationships/externalLink" Target="externalLinks/externalLink368.xml"/><Relationship Id="rId377" Type="http://schemas.openxmlformats.org/officeDocument/2006/relationships/externalLink" Target="externalLinks/externalLink367.xml"/><Relationship Id="rId376" Type="http://schemas.openxmlformats.org/officeDocument/2006/relationships/externalLink" Target="externalLinks/externalLink366.xml"/><Relationship Id="rId375" Type="http://schemas.openxmlformats.org/officeDocument/2006/relationships/externalLink" Target="externalLinks/externalLink365.xml"/><Relationship Id="rId374" Type="http://schemas.openxmlformats.org/officeDocument/2006/relationships/externalLink" Target="externalLinks/externalLink364.xml"/><Relationship Id="rId373" Type="http://schemas.openxmlformats.org/officeDocument/2006/relationships/externalLink" Target="externalLinks/externalLink363.xml"/><Relationship Id="rId372" Type="http://schemas.openxmlformats.org/officeDocument/2006/relationships/externalLink" Target="externalLinks/externalLink362.xml"/><Relationship Id="rId371" Type="http://schemas.openxmlformats.org/officeDocument/2006/relationships/externalLink" Target="externalLinks/externalLink361.xml"/><Relationship Id="rId370" Type="http://schemas.openxmlformats.org/officeDocument/2006/relationships/externalLink" Target="externalLinks/externalLink360.xml"/><Relationship Id="rId37" Type="http://schemas.openxmlformats.org/officeDocument/2006/relationships/externalLink" Target="externalLinks/externalLink27.xml"/><Relationship Id="rId369" Type="http://schemas.openxmlformats.org/officeDocument/2006/relationships/externalLink" Target="externalLinks/externalLink359.xml"/><Relationship Id="rId368" Type="http://schemas.openxmlformats.org/officeDocument/2006/relationships/externalLink" Target="externalLinks/externalLink358.xml"/><Relationship Id="rId367" Type="http://schemas.openxmlformats.org/officeDocument/2006/relationships/externalLink" Target="externalLinks/externalLink357.xml"/><Relationship Id="rId366" Type="http://schemas.openxmlformats.org/officeDocument/2006/relationships/externalLink" Target="externalLinks/externalLink356.xml"/><Relationship Id="rId365" Type="http://schemas.openxmlformats.org/officeDocument/2006/relationships/externalLink" Target="externalLinks/externalLink355.xml"/><Relationship Id="rId364" Type="http://schemas.openxmlformats.org/officeDocument/2006/relationships/externalLink" Target="externalLinks/externalLink354.xml"/><Relationship Id="rId363" Type="http://schemas.openxmlformats.org/officeDocument/2006/relationships/externalLink" Target="externalLinks/externalLink353.xml"/><Relationship Id="rId362" Type="http://schemas.openxmlformats.org/officeDocument/2006/relationships/externalLink" Target="externalLinks/externalLink352.xml"/><Relationship Id="rId361" Type="http://schemas.openxmlformats.org/officeDocument/2006/relationships/externalLink" Target="externalLinks/externalLink351.xml"/><Relationship Id="rId360" Type="http://schemas.openxmlformats.org/officeDocument/2006/relationships/externalLink" Target="externalLinks/externalLink350.xml"/><Relationship Id="rId36" Type="http://schemas.openxmlformats.org/officeDocument/2006/relationships/externalLink" Target="externalLinks/externalLink26.xml"/><Relationship Id="rId359" Type="http://schemas.openxmlformats.org/officeDocument/2006/relationships/externalLink" Target="externalLinks/externalLink349.xml"/><Relationship Id="rId358" Type="http://schemas.openxmlformats.org/officeDocument/2006/relationships/externalLink" Target="externalLinks/externalLink348.xml"/><Relationship Id="rId357" Type="http://schemas.openxmlformats.org/officeDocument/2006/relationships/externalLink" Target="externalLinks/externalLink347.xml"/><Relationship Id="rId356" Type="http://schemas.openxmlformats.org/officeDocument/2006/relationships/externalLink" Target="externalLinks/externalLink346.xml"/><Relationship Id="rId355" Type="http://schemas.openxmlformats.org/officeDocument/2006/relationships/externalLink" Target="externalLinks/externalLink345.xml"/><Relationship Id="rId354" Type="http://schemas.openxmlformats.org/officeDocument/2006/relationships/externalLink" Target="externalLinks/externalLink344.xml"/><Relationship Id="rId353" Type="http://schemas.openxmlformats.org/officeDocument/2006/relationships/externalLink" Target="externalLinks/externalLink343.xml"/><Relationship Id="rId352" Type="http://schemas.openxmlformats.org/officeDocument/2006/relationships/externalLink" Target="externalLinks/externalLink342.xml"/><Relationship Id="rId351" Type="http://schemas.openxmlformats.org/officeDocument/2006/relationships/externalLink" Target="externalLinks/externalLink341.xml"/><Relationship Id="rId350" Type="http://schemas.openxmlformats.org/officeDocument/2006/relationships/externalLink" Target="externalLinks/externalLink340.xml"/><Relationship Id="rId35" Type="http://schemas.openxmlformats.org/officeDocument/2006/relationships/externalLink" Target="externalLinks/externalLink25.xml"/><Relationship Id="rId349" Type="http://schemas.openxmlformats.org/officeDocument/2006/relationships/externalLink" Target="externalLinks/externalLink339.xml"/><Relationship Id="rId348" Type="http://schemas.openxmlformats.org/officeDocument/2006/relationships/externalLink" Target="externalLinks/externalLink338.xml"/><Relationship Id="rId347" Type="http://schemas.openxmlformats.org/officeDocument/2006/relationships/externalLink" Target="externalLinks/externalLink337.xml"/><Relationship Id="rId346" Type="http://schemas.openxmlformats.org/officeDocument/2006/relationships/externalLink" Target="externalLinks/externalLink336.xml"/><Relationship Id="rId345" Type="http://schemas.openxmlformats.org/officeDocument/2006/relationships/externalLink" Target="externalLinks/externalLink335.xml"/><Relationship Id="rId344" Type="http://schemas.openxmlformats.org/officeDocument/2006/relationships/externalLink" Target="externalLinks/externalLink334.xml"/><Relationship Id="rId343" Type="http://schemas.openxmlformats.org/officeDocument/2006/relationships/externalLink" Target="externalLinks/externalLink333.xml"/><Relationship Id="rId342" Type="http://schemas.openxmlformats.org/officeDocument/2006/relationships/externalLink" Target="externalLinks/externalLink332.xml"/><Relationship Id="rId341" Type="http://schemas.openxmlformats.org/officeDocument/2006/relationships/externalLink" Target="externalLinks/externalLink331.xml"/><Relationship Id="rId340" Type="http://schemas.openxmlformats.org/officeDocument/2006/relationships/externalLink" Target="externalLinks/externalLink330.xml"/><Relationship Id="rId34" Type="http://schemas.openxmlformats.org/officeDocument/2006/relationships/externalLink" Target="externalLinks/externalLink24.xml"/><Relationship Id="rId339" Type="http://schemas.openxmlformats.org/officeDocument/2006/relationships/externalLink" Target="externalLinks/externalLink329.xml"/><Relationship Id="rId338" Type="http://schemas.openxmlformats.org/officeDocument/2006/relationships/externalLink" Target="externalLinks/externalLink328.xml"/><Relationship Id="rId337" Type="http://schemas.openxmlformats.org/officeDocument/2006/relationships/externalLink" Target="externalLinks/externalLink327.xml"/><Relationship Id="rId336" Type="http://schemas.openxmlformats.org/officeDocument/2006/relationships/externalLink" Target="externalLinks/externalLink326.xml"/><Relationship Id="rId335" Type="http://schemas.openxmlformats.org/officeDocument/2006/relationships/externalLink" Target="externalLinks/externalLink325.xml"/><Relationship Id="rId334" Type="http://schemas.openxmlformats.org/officeDocument/2006/relationships/externalLink" Target="externalLinks/externalLink324.xml"/><Relationship Id="rId333" Type="http://schemas.openxmlformats.org/officeDocument/2006/relationships/externalLink" Target="externalLinks/externalLink323.xml"/><Relationship Id="rId332" Type="http://schemas.openxmlformats.org/officeDocument/2006/relationships/externalLink" Target="externalLinks/externalLink322.xml"/><Relationship Id="rId331" Type="http://schemas.openxmlformats.org/officeDocument/2006/relationships/externalLink" Target="externalLinks/externalLink321.xml"/><Relationship Id="rId330" Type="http://schemas.openxmlformats.org/officeDocument/2006/relationships/externalLink" Target="externalLinks/externalLink320.xml"/><Relationship Id="rId33" Type="http://schemas.openxmlformats.org/officeDocument/2006/relationships/externalLink" Target="externalLinks/externalLink23.xml"/><Relationship Id="rId329" Type="http://schemas.openxmlformats.org/officeDocument/2006/relationships/externalLink" Target="externalLinks/externalLink319.xml"/><Relationship Id="rId328" Type="http://schemas.openxmlformats.org/officeDocument/2006/relationships/externalLink" Target="externalLinks/externalLink318.xml"/><Relationship Id="rId327" Type="http://schemas.openxmlformats.org/officeDocument/2006/relationships/externalLink" Target="externalLinks/externalLink317.xml"/><Relationship Id="rId326" Type="http://schemas.openxmlformats.org/officeDocument/2006/relationships/externalLink" Target="externalLinks/externalLink316.xml"/><Relationship Id="rId325" Type="http://schemas.openxmlformats.org/officeDocument/2006/relationships/externalLink" Target="externalLinks/externalLink315.xml"/><Relationship Id="rId324" Type="http://schemas.openxmlformats.org/officeDocument/2006/relationships/externalLink" Target="externalLinks/externalLink314.xml"/><Relationship Id="rId323" Type="http://schemas.openxmlformats.org/officeDocument/2006/relationships/externalLink" Target="externalLinks/externalLink313.xml"/><Relationship Id="rId322" Type="http://schemas.openxmlformats.org/officeDocument/2006/relationships/externalLink" Target="externalLinks/externalLink312.xml"/><Relationship Id="rId321" Type="http://schemas.openxmlformats.org/officeDocument/2006/relationships/externalLink" Target="externalLinks/externalLink311.xml"/><Relationship Id="rId320" Type="http://schemas.openxmlformats.org/officeDocument/2006/relationships/externalLink" Target="externalLinks/externalLink310.xml"/><Relationship Id="rId32" Type="http://schemas.openxmlformats.org/officeDocument/2006/relationships/externalLink" Target="externalLinks/externalLink22.xml"/><Relationship Id="rId319" Type="http://schemas.openxmlformats.org/officeDocument/2006/relationships/externalLink" Target="externalLinks/externalLink309.xml"/><Relationship Id="rId318" Type="http://schemas.openxmlformats.org/officeDocument/2006/relationships/externalLink" Target="externalLinks/externalLink308.xml"/><Relationship Id="rId317" Type="http://schemas.openxmlformats.org/officeDocument/2006/relationships/externalLink" Target="externalLinks/externalLink307.xml"/><Relationship Id="rId316" Type="http://schemas.openxmlformats.org/officeDocument/2006/relationships/externalLink" Target="externalLinks/externalLink306.xml"/><Relationship Id="rId315" Type="http://schemas.openxmlformats.org/officeDocument/2006/relationships/externalLink" Target="externalLinks/externalLink305.xml"/><Relationship Id="rId314" Type="http://schemas.openxmlformats.org/officeDocument/2006/relationships/externalLink" Target="externalLinks/externalLink304.xml"/><Relationship Id="rId313" Type="http://schemas.openxmlformats.org/officeDocument/2006/relationships/externalLink" Target="externalLinks/externalLink303.xml"/><Relationship Id="rId312" Type="http://schemas.openxmlformats.org/officeDocument/2006/relationships/externalLink" Target="externalLinks/externalLink302.xml"/><Relationship Id="rId311" Type="http://schemas.openxmlformats.org/officeDocument/2006/relationships/externalLink" Target="externalLinks/externalLink301.xml"/><Relationship Id="rId310" Type="http://schemas.openxmlformats.org/officeDocument/2006/relationships/externalLink" Target="externalLinks/externalLink300.xml"/><Relationship Id="rId31" Type="http://schemas.openxmlformats.org/officeDocument/2006/relationships/externalLink" Target="externalLinks/externalLink21.xml"/><Relationship Id="rId309" Type="http://schemas.openxmlformats.org/officeDocument/2006/relationships/externalLink" Target="externalLinks/externalLink299.xml"/><Relationship Id="rId308" Type="http://schemas.openxmlformats.org/officeDocument/2006/relationships/externalLink" Target="externalLinks/externalLink298.xml"/><Relationship Id="rId307" Type="http://schemas.openxmlformats.org/officeDocument/2006/relationships/externalLink" Target="externalLinks/externalLink297.xml"/><Relationship Id="rId306" Type="http://schemas.openxmlformats.org/officeDocument/2006/relationships/externalLink" Target="externalLinks/externalLink296.xml"/><Relationship Id="rId305" Type="http://schemas.openxmlformats.org/officeDocument/2006/relationships/externalLink" Target="externalLinks/externalLink295.xml"/><Relationship Id="rId304" Type="http://schemas.openxmlformats.org/officeDocument/2006/relationships/externalLink" Target="externalLinks/externalLink294.xml"/><Relationship Id="rId303" Type="http://schemas.openxmlformats.org/officeDocument/2006/relationships/externalLink" Target="externalLinks/externalLink293.xml"/><Relationship Id="rId302" Type="http://schemas.openxmlformats.org/officeDocument/2006/relationships/externalLink" Target="externalLinks/externalLink292.xml"/><Relationship Id="rId301" Type="http://schemas.openxmlformats.org/officeDocument/2006/relationships/externalLink" Target="externalLinks/externalLink291.xml"/><Relationship Id="rId300" Type="http://schemas.openxmlformats.org/officeDocument/2006/relationships/externalLink" Target="externalLinks/externalLink290.xml"/><Relationship Id="rId30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99" Type="http://schemas.openxmlformats.org/officeDocument/2006/relationships/externalLink" Target="externalLinks/externalLink289.xml"/><Relationship Id="rId298" Type="http://schemas.openxmlformats.org/officeDocument/2006/relationships/externalLink" Target="externalLinks/externalLink288.xml"/><Relationship Id="rId297" Type="http://schemas.openxmlformats.org/officeDocument/2006/relationships/externalLink" Target="externalLinks/externalLink287.xml"/><Relationship Id="rId296" Type="http://schemas.openxmlformats.org/officeDocument/2006/relationships/externalLink" Target="externalLinks/externalLink286.xml"/><Relationship Id="rId295" Type="http://schemas.openxmlformats.org/officeDocument/2006/relationships/externalLink" Target="externalLinks/externalLink285.xml"/><Relationship Id="rId294" Type="http://schemas.openxmlformats.org/officeDocument/2006/relationships/externalLink" Target="externalLinks/externalLink284.xml"/><Relationship Id="rId293" Type="http://schemas.openxmlformats.org/officeDocument/2006/relationships/externalLink" Target="externalLinks/externalLink283.xml"/><Relationship Id="rId292" Type="http://schemas.openxmlformats.org/officeDocument/2006/relationships/externalLink" Target="externalLinks/externalLink282.xml"/><Relationship Id="rId291" Type="http://schemas.openxmlformats.org/officeDocument/2006/relationships/externalLink" Target="externalLinks/externalLink281.xml"/><Relationship Id="rId290" Type="http://schemas.openxmlformats.org/officeDocument/2006/relationships/externalLink" Target="externalLinks/externalLink280.xml"/><Relationship Id="rId29" Type="http://schemas.openxmlformats.org/officeDocument/2006/relationships/externalLink" Target="externalLinks/externalLink19.xml"/><Relationship Id="rId289" Type="http://schemas.openxmlformats.org/officeDocument/2006/relationships/externalLink" Target="externalLinks/externalLink279.xml"/><Relationship Id="rId288" Type="http://schemas.openxmlformats.org/officeDocument/2006/relationships/externalLink" Target="externalLinks/externalLink278.xml"/><Relationship Id="rId287" Type="http://schemas.openxmlformats.org/officeDocument/2006/relationships/externalLink" Target="externalLinks/externalLink277.xml"/><Relationship Id="rId286" Type="http://schemas.openxmlformats.org/officeDocument/2006/relationships/externalLink" Target="externalLinks/externalLink276.xml"/><Relationship Id="rId285" Type="http://schemas.openxmlformats.org/officeDocument/2006/relationships/externalLink" Target="externalLinks/externalLink275.xml"/><Relationship Id="rId284" Type="http://schemas.openxmlformats.org/officeDocument/2006/relationships/externalLink" Target="externalLinks/externalLink274.xml"/><Relationship Id="rId283" Type="http://schemas.openxmlformats.org/officeDocument/2006/relationships/externalLink" Target="externalLinks/externalLink273.xml"/><Relationship Id="rId282" Type="http://schemas.openxmlformats.org/officeDocument/2006/relationships/externalLink" Target="externalLinks/externalLink272.xml"/><Relationship Id="rId281" Type="http://schemas.openxmlformats.org/officeDocument/2006/relationships/externalLink" Target="externalLinks/externalLink271.xml"/><Relationship Id="rId280" Type="http://schemas.openxmlformats.org/officeDocument/2006/relationships/externalLink" Target="externalLinks/externalLink270.xml"/><Relationship Id="rId28" Type="http://schemas.openxmlformats.org/officeDocument/2006/relationships/externalLink" Target="externalLinks/externalLink18.xml"/><Relationship Id="rId279" Type="http://schemas.openxmlformats.org/officeDocument/2006/relationships/externalLink" Target="externalLinks/externalLink269.xml"/><Relationship Id="rId278" Type="http://schemas.openxmlformats.org/officeDocument/2006/relationships/externalLink" Target="externalLinks/externalLink268.xml"/><Relationship Id="rId277" Type="http://schemas.openxmlformats.org/officeDocument/2006/relationships/externalLink" Target="externalLinks/externalLink267.xml"/><Relationship Id="rId276" Type="http://schemas.openxmlformats.org/officeDocument/2006/relationships/externalLink" Target="externalLinks/externalLink266.xml"/><Relationship Id="rId275" Type="http://schemas.openxmlformats.org/officeDocument/2006/relationships/externalLink" Target="externalLinks/externalLink265.xml"/><Relationship Id="rId274" Type="http://schemas.openxmlformats.org/officeDocument/2006/relationships/externalLink" Target="externalLinks/externalLink264.xml"/><Relationship Id="rId273" Type="http://schemas.openxmlformats.org/officeDocument/2006/relationships/externalLink" Target="externalLinks/externalLink263.xml"/><Relationship Id="rId272" Type="http://schemas.openxmlformats.org/officeDocument/2006/relationships/externalLink" Target="externalLinks/externalLink262.xml"/><Relationship Id="rId271" Type="http://schemas.openxmlformats.org/officeDocument/2006/relationships/externalLink" Target="externalLinks/externalLink261.xml"/><Relationship Id="rId270" Type="http://schemas.openxmlformats.org/officeDocument/2006/relationships/externalLink" Target="externalLinks/externalLink260.xml"/><Relationship Id="rId27" Type="http://schemas.openxmlformats.org/officeDocument/2006/relationships/externalLink" Target="externalLinks/externalLink17.xml"/><Relationship Id="rId269" Type="http://schemas.openxmlformats.org/officeDocument/2006/relationships/externalLink" Target="externalLinks/externalLink259.xml"/><Relationship Id="rId268" Type="http://schemas.openxmlformats.org/officeDocument/2006/relationships/externalLink" Target="externalLinks/externalLink258.xml"/><Relationship Id="rId267" Type="http://schemas.openxmlformats.org/officeDocument/2006/relationships/externalLink" Target="externalLinks/externalLink257.xml"/><Relationship Id="rId266" Type="http://schemas.openxmlformats.org/officeDocument/2006/relationships/externalLink" Target="externalLinks/externalLink256.xml"/><Relationship Id="rId265" Type="http://schemas.openxmlformats.org/officeDocument/2006/relationships/externalLink" Target="externalLinks/externalLink255.xml"/><Relationship Id="rId264" Type="http://schemas.openxmlformats.org/officeDocument/2006/relationships/externalLink" Target="externalLinks/externalLink254.xml"/><Relationship Id="rId263" Type="http://schemas.openxmlformats.org/officeDocument/2006/relationships/externalLink" Target="externalLinks/externalLink253.xml"/><Relationship Id="rId262" Type="http://schemas.openxmlformats.org/officeDocument/2006/relationships/externalLink" Target="externalLinks/externalLink252.xml"/><Relationship Id="rId261" Type="http://schemas.openxmlformats.org/officeDocument/2006/relationships/externalLink" Target="externalLinks/externalLink251.xml"/><Relationship Id="rId260" Type="http://schemas.openxmlformats.org/officeDocument/2006/relationships/externalLink" Target="externalLinks/externalLink250.xml"/><Relationship Id="rId26" Type="http://schemas.openxmlformats.org/officeDocument/2006/relationships/externalLink" Target="externalLinks/externalLink16.xml"/><Relationship Id="rId259" Type="http://schemas.openxmlformats.org/officeDocument/2006/relationships/externalLink" Target="externalLinks/externalLink249.xml"/><Relationship Id="rId258" Type="http://schemas.openxmlformats.org/officeDocument/2006/relationships/externalLink" Target="externalLinks/externalLink248.xml"/><Relationship Id="rId257" Type="http://schemas.openxmlformats.org/officeDocument/2006/relationships/externalLink" Target="externalLinks/externalLink247.xml"/><Relationship Id="rId256" Type="http://schemas.openxmlformats.org/officeDocument/2006/relationships/externalLink" Target="externalLinks/externalLink246.xml"/><Relationship Id="rId255" Type="http://schemas.openxmlformats.org/officeDocument/2006/relationships/externalLink" Target="externalLinks/externalLink245.xml"/><Relationship Id="rId254" Type="http://schemas.openxmlformats.org/officeDocument/2006/relationships/externalLink" Target="externalLinks/externalLink244.xml"/><Relationship Id="rId253" Type="http://schemas.openxmlformats.org/officeDocument/2006/relationships/externalLink" Target="externalLinks/externalLink243.xml"/><Relationship Id="rId252" Type="http://schemas.openxmlformats.org/officeDocument/2006/relationships/externalLink" Target="externalLinks/externalLink242.xml"/><Relationship Id="rId251" Type="http://schemas.openxmlformats.org/officeDocument/2006/relationships/externalLink" Target="externalLinks/externalLink241.xml"/><Relationship Id="rId250" Type="http://schemas.openxmlformats.org/officeDocument/2006/relationships/externalLink" Target="externalLinks/externalLink240.xml"/><Relationship Id="rId25" Type="http://schemas.openxmlformats.org/officeDocument/2006/relationships/externalLink" Target="externalLinks/externalLink15.xml"/><Relationship Id="rId249" Type="http://schemas.openxmlformats.org/officeDocument/2006/relationships/externalLink" Target="externalLinks/externalLink239.xml"/><Relationship Id="rId248" Type="http://schemas.openxmlformats.org/officeDocument/2006/relationships/externalLink" Target="externalLinks/externalLink238.xml"/><Relationship Id="rId247" Type="http://schemas.openxmlformats.org/officeDocument/2006/relationships/externalLink" Target="externalLinks/externalLink237.xml"/><Relationship Id="rId246" Type="http://schemas.openxmlformats.org/officeDocument/2006/relationships/externalLink" Target="externalLinks/externalLink236.xml"/><Relationship Id="rId245" Type="http://schemas.openxmlformats.org/officeDocument/2006/relationships/externalLink" Target="externalLinks/externalLink235.xml"/><Relationship Id="rId244" Type="http://schemas.openxmlformats.org/officeDocument/2006/relationships/externalLink" Target="externalLinks/externalLink234.xml"/><Relationship Id="rId243" Type="http://schemas.openxmlformats.org/officeDocument/2006/relationships/externalLink" Target="externalLinks/externalLink233.xml"/><Relationship Id="rId242" Type="http://schemas.openxmlformats.org/officeDocument/2006/relationships/externalLink" Target="externalLinks/externalLink232.xml"/><Relationship Id="rId241" Type="http://schemas.openxmlformats.org/officeDocument/2006/relationships/externalLink" Target="externalLinks/externalLink231.xml"/><Relationship Id="rId240" Type="http://schemas.openxmlformats.org/officeDocument/2006/relationships/externalLink" Target="externalLinks/externalLink230.xml"/><Relationship Id="rId24" Type="http://schemas.openxmlformats.org/officeDocument/2006/relationships/externalLink" Target="externalLinks/externalLink14.xml"/><Relationship Id="rId239" Type="http://schemas.openxmlformats.org/officeDocument/2006/relationships/externalLink" Target="externalLinks/externalLink229.xml"/><Relationship Id="rId238" Type="http://schemas.openxmlformats.org/officeDocument/2006/relationships/externalLink" Target="externalLinks/externalLink228.xml"/><Relationship Id="rId237" Type="http://schemas.openxmlformats.org/officeDocument/2006/relationships/externalLink" Target="externalLinks/externalLink227.xml"/><Relationship Id="rId236" Type="http://schemas.openxmlformats.org/officeDocument/2006/relationships/externalLink" Target="externalLinks/externalLink226.xml"/><Relationship Id="rId235" Type="http://schemas.openxmlformats.org/officeDocument/2006/relationships/externalLink" Target="externalLinks/externalLink225.xml"/><Relationship Id="rId234" Type="http://schemas.openxmlformats.org/officeDocument/2006/relationships/externalLink" Target="externalLinks/externalLink224.xml"/><Relationship Id="rId233" Type="http://schemas.openxmlformats.org/officeDocument/2006/relationships/externalLink" Target="externalLinks/externalLink223.xml"/><Relationship Id="rId232" Type="http://schemas.openxmlformats.org/officeDocument/2006/relationships/externalLink" Target="externalLinks/externalLink222.xml"/><Relationship Id="rId231" Type="http://schemas.openxmlformats.org/officeDocument/2006/relationships/externalLink" Target="externalLinks/externalLink221.xml"/><Relationship Id="rId230" Type="http://schemas.openxmlformats.org/officeDocument/2006/relationships/externalLink" Target="externalLinks/externalLink220.xml"/><Relationship Id="rId23" Type="http://schemas.openxmlformats.org/officeDocument/2006/relationships/externalLink" Target="externalLinks/externalLink13.xml"/><Relationship Id="rId229" Type="http://schemas.openxmlformats.org/officeDocument/2006/relationships/externalLink" Target="externalLinks/externalLink219.xml"/><Relationship Id="rId228" Type="http://schemas.openxmlformats.org/officeDocument/2006/relationships/externalLink" Target="externalLinks/externalLink218.xml"/><Relationship Id="rId227" Type="http://schemas.openxmlformats.org/officeDocument/2006/relationships/externalLink" Target="externalLinks/externalLink217.xml"/><Relationship Id="rId226" Type="http://schemas.openxmlformats.org/officeDocument/2006/relationships/externalLink" Target="externalLinks/externalLink216.xml"/><Relationship Id="rId225" Type="http://schemas.openxmlformats.org/officeDocument/2006/relationships/externalLink" Target="externalLinks/externalLink215.xml"/><Relationship Id="rId224" Type="http://schemas.openxmlformats.org/officeDocument/2006/relationships/externalLink" Target="externalLinks/externalLink214.xml"/><Relationship Id="rId223" Type="http://schemas.openxmlformats.org/officeDocument/2006/relationships/externalLink" Target="externalLinks/externalLink213.xml"/><Relationship Id="rId222" Type="http://schemas.openxmlformats.org/officeDocument/2006/relationships/externalLink" Target="externalLinks/externalLink212.xml"/><Relationship Id="rId221" Type="http://schemas.openxmlformats.org/officeDocument/2006/relationships/externalLink" Target="externalLinks/externalLink211.xml"/><Relationship Id="rId220" Type="http://schemas.openxmlformats.org/officeDocument/2006/relationships/externalLink" Target="externalLinks/externalLink210.xml"/><Relationship Id="rId22" Type="http://schemas.openxmlformats.org/officeDocument/2006/relationships/externalLink" Target="externalLinks/externalLink12.xml"/><Relationship Id="rId219" Type="http://schemas.openxmlformats.org/officeDocument/2006/relationships/externalLink" Target="externalLinks/externalLink209.xml"/><Relationship Id="rId218" Type="http://schemas.openxmlformats.org/officeDocument/2006/relationships/externalLink" Target="externalLinks/externalLink208.xml"/><Relationship Id="rId217" Type="http://schemas.openxmlformats.org/officeDocument/2006/relationships/externalLink" Target="externalLinks/externalLink207.xml"/><Relationship Id="rId216" Type="http://schemas.openxmlformats.org/officeDocument/2006/relationships/externalLink" Target="externalLinks/externalLink206.xml"/><Relationship Id="rId215" Type="http://schemas.openxmlformats.org/officeDocument/2006/relationships/externalLink" Target="externalLinks/externalLink205.xml"/><Relationship Id="rId214" Type="http://schemas.openxmlformats.org/officeDocument/2006/relationships/externalLink" Target="externalLinks/externalLink204.xml"/><Relationship Id="rId213" Type="http://schemas.openxmlformats.org/officeDocument/2006/relationships/externalLink" Target="externalLinks/externalLink203.xml"/><Relationship Id="rId212" Type="http://schemas.openxmlformats.org/officeDocument/2006/relationships/externalLink" Target="externalLinks/externalLink202.xml"/><Relationship Id="rId211" Type="http://schemas.openxmlformats.org/officeDocument/2006/relationships/externalLink" Target="externalLinks/externalLink201.xml"/><Relationship Id="rId210" Type="http://schemas.openxmlformats.org/officeDocument/2006/relationships/externalLink" Target="externalLinks/externalLink200.xml"/><Relationship Id="rId21" Type="http://schemas.openxmlformats.org/officeDocument/2006/relationships/externalLink" Target="externalLinks/externalLink11.xml"/><Relationship Id="rId209" Type="http://schemas.openxmlformats.org/officeDocument/2006/relationships/externalLink" Target="externalLinks/externalLink199.xml"/><Relationship Id="rId208" Type="http://schemas.openxmlformats.org/officeDocument/2006/relationships/externalLink" Target="externalLinks/externalLink198.xml"/><Relationship Id="rId207" Type="http://schemas.openxmlformats.org/officeDocument/2006/relationships/externalLink" Target="externalLinks/externalLink197.xml"/><Relationship Id="rId206" Type="http://schemas.openxmlformats.org/officeDocument/2006/relationships/externalLink" Target="externalLinks/externalLink196.xml"/><Relationship Id="rId205" Type="http://schemas.openxmlformats.org/officeDocument/2006/relationships/externalLink" Target="externalLinks/externalLink195.xml"/><Relationship Id="rId204" Type="http://schemas.openxmlformats.org/officeDocument/2006/relationships/externalLink" Target="externalLinks/externalLink194.xml"/><Relationship Id="rId203" Type="http://schemas.openxmlformats.org/officeDocument/2006/relationships/externalLink" Target="externalLinks/externalLink193.xml"/><Relationship Id="rId202" Type="http://schemas.openxmlformats.org/officeDocument/2006/relationships/externalLink" Target="externalLinks/externalLink192.xml"/><Relationship Id="rId201" Type="http://schemas.openxmlformats.org/officeDocument/2006/relationships/externalLink" Target="externalLinks/externalLink191.xml"/><Relationship Id="rId200" Type="http://schemas.openxmlformats.org/officeDocument/2006/relationships/externalLink" Target="externalLinks/externalLink190.xml"/><Relationship Id="rId20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99" Type="http://schemas.openxmlformats.org/officeDocument/2006/relationships/externalLink" Target="externalLinks/externalLink189.xml"/><Relationship Id="rId198" Type="http://schemas.openxmlformats.org/officeDocument/2006/relationships/externalLink" Target="externalLinks/externalLink188.xml"/><Relationship Id="rId197" Type="http://schemas.openxmlformats.org/officeDocument/2006/relationships/externalLink" Target="externalLinks/externalLink187.xml"/><Relationship Id="rId196" Type="http://schemas.openxmlformats.org/officeDocument/2006/relationships/externalLink" Target="externalLinks/externalLink186.xml"/><Relationship Id="rId195" Type="http://schemas.openxmlformats.org/officeDocument/2006/relationships/externalLink" Target="externalLinks/externalLink185.xml"/><Relationship Id="rId194" Type="http://schemas.openxmlformats.org/officeDocument/2006/relationships/externalLink" Target="externalLinks/externalLink184.xml"/><Relationship Id="rId193" Type="http://schemas.openxmlformats.org/officeDocument/2006/relationships/externalLink" Target="externalLinks/externalLink183.xml"/><Relationship Id="rId192" Type="http://schemas.openxmlformats.org/officeDocument/2006/relationships/externalLink" Target="externalLinks/externalLink182.xml"/><Relationship Id="rId191" Type="http://schemas.openxmlformats.org/officeDocument/2006/relationships/externalLink" Target="externalLinks/externalLink181.xml"/><Relationship Id="rId190" Type="http://schemas.openxmlformats.org/officeDocument/2006/relationships/externalLink" Target="externalLinks/externalLink180.xml"/><Relationship Id="rId19" Type="http://schemas.openxmlformats.org/officeDocument/2006/relationships/externalLink" Target="externalLinks/externalLink9.xml"/><Relationship Id="rId189" Type="http://schemas.openxmlformats.org/officeDocument/2006/relationships/externalLink" Target="externalLinks/externalLink179.xml"/><Relationship Id="rId188" Type="http://schemas.openxmlformats.org/officeDocument/2006/relationships/externalLink" Target="externalLinks/externalLink178.xml"/><Relationship Id="rId187" Type="http://schemas.openxmlformats.org/officeDocument/2006/relationships/externalLink" Target="externalLinks/externalLink177.xml"/><Relationship Id="rId186" Type="http://schemas.openxmlformats.org/officeDocument/2006/relationships/externalLink" Target="externalLinks/externalLink176.xml"/><Relationship Id="rId185" Type="http://schemas.openxmlformats.org/officeDocument/2006/relationships/externalLink" Target="externalLinks/externalLink175.xml"/><Relationship Id="rId184" Type="http://schemas.openxmlformats.org/officeDocument/2006/relationships/externalLink" Target="externalLinks/externalLink174.xml"/><Relationship Id="rId183" Type="http://schemas.openxmlformats.org/officeDocument/2006/relationships/externalLink" Target="externalLinks/externalLink173.xml"/><Relationship Id="rId182" Type="http://schemas.openxmlformats.org/officeDocument/2006/relationships/externalLink" Target="externalLinks/externalLink172.xml"/><Relationship Id="rId181" Type="http://schemas.openxmlformats.org/officeDocument/2006/relationships/externalLink" Target="externalLinks/externalLink171.xml"/><Relationship Id="rId180" Type="http://schemas.openxmlformats.org/officeDocument/2006/relationships/externalLink" Target="externalLinks/externalLink170.xml"/><Relationship Id="rId18" Type="http://schemas.openxmlformats.org/officeDocument/2006/relationships/externalLink" Target="externalLinks/externalLink8.xml"/><Relationship Id="rId179" Type="http://schemas.openxmlformats.org/officeDocument/2006/relationships/externalLink" Target="externalLinks/externalLink169.xml"/><Relationship Id="rId178" Type="http://schemas.openxmlformats.org/officeDocument/2006/relationships/externalLink" Target="externalLinks/externalLink168.xml"/><Relationship Id="rId177" Type="http://schemas.openxmlformats.org/officeDocument/2006/relationships/externalLink" Target="externalLinks/externalLink167.xml"/><Relationship Id="rId176" Type="http://schemas.openxmlformats.org/officeDocument/2006/relationships/externalLink" Target="externalLinks/externalLink166.xml"/><Relationship Id="rId175" Type="http://schemas.openxmlformats.org/officeDocument/2006/relationships/externalLink" Target="externalLinks/externalLink165.xml"/><Relationship Id="rId174" Type="http://schemas.openxmlformats.org/officeDocument/2006/relationships/externalLink" Target="externalLinks/externalLink164.xml"/><Relationship Id="rId173" Type="http://schemas.openxmlformats.org/officeDocument/2006/relationships/externalLink" Target="externalLinks/externalLink163.xml"/><Relationship Id="rId172" Type="http://schemas.openxmlformats.org/officeDocument/2006/relationships/externalLink" Target="externalLinks/externalLink162.xml"/><Relationship Id="rId171" Type="http://schemas.openxmlformats.org/officeDocument/2006/relationships/externalLink" Target="externalLinks/externalLink161.xml"/><Relationship Id="rId170" Type="http://schemas.openxmlformats.org/officeDocument/2006/relationships/externalLink" Target="externalLinks/externalLink160.xml"/><Relationship Id="rId17" Type="http://schemas.openxmlformats.org/officeDocument/2006/relationships/externalLink" Target="externalLinks/externalLink7.xml"/><Relationship Id="rId169" Type="http://schemas.openxmlformats.org/officeDocument/2006/relationships/externalLink" Target="externalLinks/externalLink159.xml"/><Relationship Id="rId168" Type="http://schemas.openxmlformats.org/officeDocument/2006/relationships/externalLink" Target="externalLinks/externalLink158.xml"/><Relationship Id="rId167" Type="http://schemas.openxmlformats.org/officeDocument/2006/relationships/externalLink" Target="externalLinks/externalLink157.xml"/><Relationship Id="rId166" Type="http://schemas.openxmlformats.org/officeDocument/2006/relationships/externalLink" Target="externalLinks/externalLink156.xml"/><Relationship Id="rId165" Type="http://schemas.openxmlformats.org/officeDocument/2006/relationships/externalLink" Target="externalLinks/externalLink155.xml"/><Relationship Id="rId164" Type="http://schemas.openxmlformats.org/officeDocument/2006/relationships/externalLink" Target="externalLinks/externalLink154.xml"/><Relationship Id="rId163" Type="http://schemas.openxmlformats.org/officeDocument/2006/relationships/externalLink" Target="externalLinks/externalLink153.xml"/><Relationship Id="rId162" Type="http://schemas.openxmlformats.org/officeDocument/2006/relationships/externalLink" Target="externalLinks/externalLink152.xml"/><Relationship Id="rId161" Type="http://schemas.openxmlformats.org/officeDocument/2006/relationships/externalLink" Target="externalLinks/externalLink151.xml"/><Relationship Id="rId160" Type="http://schemas.openxmlformats.org/officeDocument/2006/relationships/externalLink" Target="externalLinks/externalLink150.xml"/><Relationship Id="rId16" Type="http://schemas.openxmlformats.org/officeDocument/2006/relationships/externalLink" Target="externalLinks/externalLink6.xml"/><Relationship Id="rId159" Type="http://schemas.openxmlformats.org/officeDocument/2006/relationships/externalLink" Target="externalLinks/externalLink149.xml"/><Relationship Id="rId158" Type="http://schemas.openxmlformats.org/officeDocument/2006/relationships/externalLink" Target="externalLinks/externalLink148.xml"/><Relationship Id="rId157" Type="http://schemas.openxmlformats.org/officeDocument/2006/relationships/externalLink" Target="externalLinks/externalLink147.xml"/><Relationship Id="rId156" Type="http://schemas.openxmlformats.org/officeDocument/2006/relationships/externalLink" Target="externalLinks/externalLink146.xml"/><Relationship Id="rId155" Type="http://schemas.openxmlformats.org/officeDocument/2006/relationships/externalLink" Target="externalLinks/externalLink145.xml"/><Relationship Id="rId154" Type="http://schemas.openxmlformats.org/officeDocument/2006/relationships/externalLink" Target="externalLinks/externalLink144.xml"/><Relationship Id="rId153" Type="http://schemas.openxmlformats.org/officeDocument/2006/relationships/externalLink" Target="externalLinks/externalLink143.xml"/><Relationship Id="rId152" Type="http://schemas.openxmlformats.org/officeDocument/2006/relationships/externalLink" Target="externalLinks/externalLink142.xml"/><Relationship Id="rId151" Type="http://schemas.openxmlformats.org/officeDocument/2006/relationships/externalLink" Target="externalLinks/externalLink141.xml"/><Relationship Id="rId150" Type="http://schemas.openxmlformats.org/officeDocument/2006/relationships/externalLink" Target="externalLinks/externalLink140.xml"/><Relationship Id="rId15" Type="http://schemas.openxmlformats.org/officeDocument/2006/relationships/externalLink" Target="externalLinks/externalLink5.xml"/><Relationship Id="rId149" Type="http://schemas.openxmlformats.org/officeDocument/2006/relationships/externalLink" Target="externalLinks/externalLink139.xml"/><Relationship Id="rId148" Type="http://schemas.openxmlformats.org/officeDocument/2006/relationships/externalLink" Target="externalLinks/externalLink138.xml"/><Relationship Id="rId147" Type="http://schemas.openxmlformats.org/officeDocument/2006/relationships/externalLink" Target="externalLinks/externalLink137.xml"/><Relationship Id="rId146" Type="http://schemas.openxmlformats.org/officeDocument/2006/relationships/externalLink" Target="externalLinks/externalLink136.xml"/><Relationship Id="rId145" Type="http://schemas.openxmlformats.org/officeDocument/2006/relationships/externalLink" Target="externalLinks/externalLink135.xml"/><Relationship Id="rId144" Type="http://schemas.openxmlformats.org/officeDocument/2006/relationships/externalLink" Target="externalLinks/externalLink134.xml"/><Relationship Id="rId143" Type="http://schemas.openxmlformats.org/officeDocument/2006/relationships/externalLink" Target="externalLinks/externalLink133.xml"/><Relationship Id="rId142" Type="http://schemas.openxmlformats.org/officeDocument/2006/relationships/externalLink" Target="externalLinks/externalLink132.xml"/><Relationship Id="rId141" Type="http://schemas.openxmlformats.org/officeDocument/2006/relationships/externalLink" Target="externalLinks/externalLink131.xml"/><Relationship Id="rId140" Type="http://schemas.openxmlformats.org/officeDocument/2006/relationships/externalLink" Target="externalLinks/externalLink130.xml"/><Relationship Id="rId14" Type="http://schemas.openxmlformats.org/officeDocument/2006/relationships/externalLink" Target="externalLinks/externalLink4.xml"/><Relationship Id="rId139" Type="http://schemas.openxmlformats.org/officeDocument/2006/relationships/externalLink" Target="externalLinks/externalLink129.xml"/><Relationship Id="rId138" Type="http://schemas.openxmlformats.org/officeDocument/2006/relationships/externalLink" Target="externalLinks/externalLink128.xml"/><Relationship Id="rId137" Type="http://schemas.openxmlformats.org/officeDocument/2006/relationships/externalLink" Target="externalLinks/externalLink127.xml"/><Relationship Id="rId136" Type="http://schemas.openxmlformats.org/officeDocument/2006/relationships/externalLink" Target="externalLinks/externalLink126.xml"/><Relationship Id="rId135" Type="http://schemas.openxmlformats.org/officeDocument/2006/relationships/externalLink" Target="externalLinks/externalLink125.xml"/><Relationship Id="rId134" Type="http://schemas.openxmlformats.org/officeDocument/2006/relationships/externalLink" Target="externalLinks/externalLink124.xml"/><Relationship Id="rId133" Type="http://schemas.openxmlformats.org/officeDocument/2006/relationships/externalLink" Target="externalLinks/externalLink123.xml"/><Relationship Id="rId132" Type="http://schemas.openxmlformats.org/officeDocument/2006/relationships/externalLink" Target="externalLinks/externalLink122.xml"/><Relationship Id="rId131" Type="http://schemas.openxmlformats.org/officeDocument/2006/relationships/externalLink" Target="externalLinks/externalLink121.xml"/><Relationship Id="rId130" Type="http://schemas.openxmlformats.org/officeDocument/2006/relationships/externalLink" Target="externalLinks/externalLink120.xml"/><Relationship Id="rId13" Type="http://schemas.openxmlformats.org/officeDocument/2006/relationships/externalLink" Target="externalLinks/externalLink3.xml"/><Relationship Id="rId129" Type="http://schemas.openxmlformats.org/officeDocument/2006/relationships/externalLink" Target="externalLinks/externalLink119.xml"/><Relationship Id="rId128" Type="http://schemas.openxmlformats.org/officeDocument/2006/relationships/externalLink" Target="externalLinks/externalLink118.xml"/><Relationship Id="rId127" Type="http://schemas.openxmlformats.org/officeDocument/2006/relationships/externalLink" Target="externalLinks/externalLink117.xml"/><Relationship Id="rId126" Type="http://schemas.openxmlformats.org/officeDocument/2006/relationships/externalLink" Target="externalLinks/externalLink116.xml"/><Relationship Id="rId125" Type="http://schemas.openxmlformats.org/officeDocument/2006/relationships/externalLink" Target="externalLinks/externalLink115.xml"/><Relationship Id="rId124" Type="http://schemas.openxmlformats.org/officeDocument/2006/relationships/externalLink" Target="externalLinks/externalLink114.xml"/><Relationship Id="rId123" Type="http://schemas.openxmlformats.org/officeDocument/2006/relationships/externalLink" Target="externalLinks/externalLink113.xml"/><Relationship Id="rId122" Type="http://schemas.openxmlformats.org/officeDocument/2006/relationships/externalLink" Target="externalLinks/externalLink112.xml"/><Relationship Id="rId121" Type="http://schemas.openxmlformats.org/officeDocument/2006/relationships/externalLink" Target="externalLinks/externalLink111.xml"/><Relationship Id="rId120" Type="http://schemas.openxmlformats.org/officeDocument/2006/relationships/externalLink" Target="externalLinks/externalLink110.xml"/><Relationship Id="rId12" Type="http://schemas.openxmlformats.org/officeDocument/2006/relationships/externalLink" Target="externalLinks/externalLink2.xml"/><Relationship Id="rId119" Type="http://schemas.openxmlformats.org/officeDocument/2006/relationships/externalLink" Target="externalLinks/externalLink109.xml"/><Relationship Id="rId118" Type="http://schemas.openxmlformats.org/officeDocument/2006/relationships/externalLink" Target="externalLinks/externalLink108.xml"/><Relationship Id="rId117" Type="http://schemas.openxmlformats.org/officeDocument/2006/relationships/externalLink" Target="externalLinks/externalLink107.xml"/><Relationship Id="rId116" Type="http://schemas.openxmlformats.org/officeDocument/2006/relationships/externalLink" Target="externalLinks/externalLink106.xml"/><Relationship Id="rId115" Type="http://schemas.openxmlformats.org/officeDocument/2006/relationships/externalLink" Target="externalLinks/externalLink105.xml"/><Relationship Id="rId114" Type="http://schemas.openxmlformats.org/officeDocument/2006/relationships/externalLink" Target="externalLinks/externalLink104.xml"/><Relationship Id="rId113" Type="http://schemas.openxmlformats.org/officeDocument/2006/relationships/externalLink" Target="externalLinks/externalLink103.xml"/><Relationship Id="rId112" Type="http://schemas.openxmlformats.org/officeDocument/2006/relationships/externalLink" Target="externalLinks/externalLink102.xml"/><Relationship Id="rId111" Type="http://schemas.openxmlformats.org/officeDocument/2006/relationships/externalLink" Target="externalLinks/externalLink101.xml"/><Relationship Id="rId110" Type="http://schemas.openxmlformats.org/officeDocument/2006/relationships/externalLink" Target="externalLinks/externalLink100.xml"/><Relationship Id="rId11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99.xml"/><Relationship Id="rId108" Type="http://schemas.openxmlformats.org/officeDocument/2006/relationships/externalLink" Target="externalLinks/externalLink98.xml"/><Relationship Id="rId107" Type="http://schemas.openxmlformats.org/officeDocument/2006/relationships/externalLink" Target="externalLinks/externalLink97.xml"/><Relationship Id="rId106" Type="http://schemas.openxmlformats.org/officeDocument/2006/relationships/externalLink" Target="externalLinks/externalLink96.xml"/><Relationship Id="rId105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94.xml"/><Relationship Id="rId103" Type="http://schemas.openxmlformats.org/officeDocument/2006/relationships/externalLink" Target="externalLinks/externalLink93.xml"/><Relationship Id="rId102" Type="http://schemas.openxmlformats.org/officeDocument/2006/relationships/externalLink" Target="externalLinks/externalLink92.xml"/><Relationship Id="rId101" Type="http://schemas.openxmlformats.org/officeDocument/2006/relationships/externalLink" Target="externalLinks/externalLink91.xml"/><Relationship Id="rId100" Type="http://schemas.openxmlformats.org/officeDocument/2006/relationships/externalLink" Target="externalLinks/externalLink90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UAT~1\APLMAR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2\Job\JOB\Alpha%20Apparels%20Ltd_08-11-07\3.Working%20BOQ\Basic%20offer\BOQ_Omega_ACMV_09_11_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fsjmms1\ibd\TEMP\Compco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laning\shareddocs\JMC\JMCNEW\SP\TCS%20Gandhinagar\Working\TCS%20%20RA-with-cement-ste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niface\bonny%20share\Amila\hikkaduwa\print%20doc\BACKUP%20PODI%20RASIKA22.08.2008\Printed%20BOQ\B.%20O.%20Q\Rukmali%20Samarasinghe\Chandra\Boq_4s\Back%20House\pensionFINALplacidu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anagement\Mgmt%20Accts\1999-2000\November%201999\November%201999%20@%20Feb%202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Documents%20and%20Settings\MorizzoP\Local%20Settings\Temporary%20Internet%20Files\OLK3\SVC_REV_OPS_06_APR_fy04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2-TENDER%20PROJECT\2008%20Tender\D2-0082-Marina%20Sands-%20IR%20Museum\D2-0082-ACMV%20-%20Resorts%20World%20at%20Sentosa.xls(27.12.07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~1\Admin\LOCALS~1\Temp\Temporary%20Directory%201%20for%20Draft%20final%204.00%20p,m.zip\Users\Win-7\AppData\Local\Microsoft\Windows\Temporary%20Internet%20Files\Low\Content.IE5\SSL5YQDC\COST%20COD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jfls01\data_k$\FI\Pricing\Revenue\revenue%20report%20-%20FY15%20-%20July%20YT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imanihitinayake\Documents\iMANI\Sky\document\Jobs\SKY%20Projects\Keels-%20distibution%20center\Review-50mn%20reduction%20\VE%20sky%20working\Sky%20VE%20Report\MECH\VE%20priced%20BOQ\SUBMISSION\BOQ\Rate%20analysis%20JKH%20-%20AC2%20-R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O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\shavin.sedere\OneDrive%20-%20Hayleys%20Group\Desktop\Siyapatha\Final%20Payment\&#44552;&#50997;&#48708;&#50857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Cement\Prince\BOQ\Airport-tender\Aditya-%20BOQ-workings-To%20Site-04.08.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Cement\Prince\BOQ\O2120\Aditya-%20BOQ-workings-To%20Site-04.08.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stfp1\TAV%20INSAAT\Teknik%20Koordinatorluk\Teklif%20Mudurlugu\Teklif%20Calismalari\ABU%20DHABI%20-%20MTB\BAFO%20Works%20(05.03.2012)\Copy%20of%20Comparison%20of%20Section%20P_LET_Rev%2004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My%20Documents\to%20do%20in%20indi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Housing\NARAYAN\BOQ\O2120\O2120-C-HP-01-BOQ-WORKINGS-COLS.%20&amp;%20SLABS-ALL%20Flrs.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emer\AK%20Project%2003\gsis%20qc%20branch%20ofc\gsis%20cost%20estimate-mld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FROM%20OTHER%20MC\JOB\SETHMIL%20DEVELOERS_COM%20BUILDING\SUBMITTED%20TO%20Mr.RAMOS%20ON%2014.12.2006\14.12.20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D817F10\P-18-12-2k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2\Job\JOB\Banyan%20Tree%20Resort_13-11-2006\BOQ\BOQ_ACMV_BANYAN%20TREE_31-10-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ducts\Price%20Lists\Security\AAAA_Security\Price%20List%20as%20@%20FY10\Security_Price_List_FY10%20Issue_1Dec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aj\1154-YISHUN%20S5a\MC\C\Out\01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JICA\&#65418;&#65439;&#65420;&#65439;&#65393;&#65414;&#65389;-&#65399;&#65438;&#65414;&#65393;BD\&#65420;&#65384;&#65432;&#65419;&#65439;&#65437;&#35386;&#30274;\JICA&#27010;&#32207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Djibouti%20project\BOQ%20MAY,%202006\BOQ%20ACMV_May%202006_Finalize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TEMP\CP#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\Nano%20Technology%20Park\BOQ\BOQ%20Main%20Building\BOQ%20NANO%20MAIN%20BUILDING%20MVAC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rt%20City%20Villa\Master01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1.%20YEL\13.1%20.%20Banquet%20Hall\05.%20BANQUET%20HALL%20from%20Server%202016-11-07\02.%20WORKING%20DOCUMENT\10%20Revision%20with%20kitchen%20service%202016-11-08\1%20With%20Preliminary%202016-11-08\Electrical%20%20BOQ_%20Banquet%20Hall%20-%20R1%202016-09-07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rt%20City%20Villa\RecoveredExternalLink1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~1\Admin\LOCALS~1\Temp\Temporary%20Directory%201%20for%20Draft%20final%204.00%20p,m.zip\Users\Win-7\AppData\Local\Microsoft\Windows\Temporary%20Internet%20Files\Low\Content.IE5\SSL5YQDC\UnitSOBR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I\&#54644;&#50808;\FED\R-0054\KHM\98&#51452;&#4988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dministrator\AppData\Local\Microsoft\Windows\Temporary%20Internet%20Files\Content.Outlook\ETBYE7MA\LOLC%20-%20Electrical%20BOQ%20%2006-2-201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3\design\Documents%20and%20Settings\dxmoyle\My%20Documents\Miscellaneous%20DCM%20Data\Airport%20Cost%20Comparisons%20Rev0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tech07\W2Dat07\BCQs\C423kallang%20Expressway\C423backup1022\C423pumproo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6.200\Documents%20and%20Settings\dxmoyle\My%20Documents\Miscellaneous%20DCM%20Data\Airport%20Cost%20Comparisons%20Rev05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EDXA1000.wsatkins.com\AEDXAHome$\Users\omq00665\Desktop\(9a)%20Schedule%205(Sched%20of%20Rates%20-%20cesmm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bdata\Projects\Documents%20and%20Settings\Administrator\Local%20Settings\Temporary%20Internet%20Files\Content.IE5\LG0JXPGX\Devindra\Golf%20Course%20Clubhouse%20and%20Academy\External%20Stair%20Case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QS_02\Desktop\BOQ%20R3\Copy%20of%20802%20Estimation-6%2018.03.1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angeline\TFC\boq%20working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Local\Microsoft\Windows\Temporary%20Internet%20Files\Content.Outlook\5YKH55DQ\M\A\ToMrMah-PSHSK050-OMB1-CSA-Ver0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Microsoft\Windows\Temporary%20Internet%20Files\Content.Outlook\EGFBYU3G\Sumprice%20adjust%20store%20201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BOCFPV02\Boc2Shared\Person%20Folders\Sophia%20Hu\MCF%20Submission%20to%20TEPS\Monthly_Call_File_TEPS%20Forma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1.60.239\Private\My%20Docs\Repo\Database%20and%20Utilities\Ansul%20Test%20Dat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\EME%20ENG\14%20Anantaara\WP03%20SJ%20Progress\06.%2030%20April%202013%20EW%20&amp;%20WW%20BOQ's\East%20Block%20BOQ%20&amp;%20QTO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2.Design%20&amp;%20Estimation\02.Estimates\01.DeMAQ\06.Vision%20Care%20Project\03.Priced%20BOQ\02.Priced%20BOQ%2007-05-2018\Electrical%20BOQ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.104.72.32\PROJ_HK\CT%209\Civil%20Team\SSa\CT9_Qu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atkins.com\ProjectMEI\Users\omq00665\Desktop\(9a)%20Schedule%205(Sched%20of%20Rates%20-%20cesmm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RCDB34.tyco.com\TSPRetrieve\Tyco\FISCAL%202005\Quarter%203\Press%20Release\Cash%20Flows\Cashflow%20Worksheet%20-%20Q3%2010Q%2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Documents%20and%20Settings\dacosta\My%20Documents\Weekly%20Residential%20Reports\January\New%20Business%20Report\Data%20Monthly\QueriesforWeekly%20Coun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bdata\Projects\Documents%20and%20Settings\mhenderson\Local%20Settings\Temporary%20Internet%20Files\Content.IE5\ST2FG1MR\Devindra\Golf%20Course%20Clubhouse%20and%20Academy\External%20Stair%20Case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Mc%20Files\Midfield%20Grading\Construction%20WBS%201%205%203%202\Conformed%20Contract%20Documents\Supplied%20By%20Gibb\Addendum%20No%201\Volume%204%20BOQ%20-%2019Jun07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cn-1\D\roshan%20kula\ST%20Deverajan\Museum\eng%20est\construction%20of%20Uva%20wellassa%20buiilding%20block%20C%20build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\shavin.sedere\OneDrive%20-%20Hayleys%20Group\Desktop\Siyapatha\Final%20Payment\BOQ_%20Revised%20%20for%20Preliminaries%20&amp;%20Breakdown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0849;&#20139;&#25968;&#25454;2\&#20849;&#20139;&#25968;&#25454;2\CHINA\616\BQ-MEA\MC\HOUSE\REIN_HS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Local\Microsoft\Windows\Temporary%20Internet%20Files\Content.Outlook\5YKH55DQ\users\PRECON\Apartment%20and%20offices%20at%20Ebene\Reports\Cost%20Report\OOM%20Nr%201\Area\OOM%20Rev%20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t_main\khw\DAEWOO\UPSC\&#49444;&#52824;&#44277;&#49324;\&#51077;&#52272;&#44204;&#51201;-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Users\lakmalh\Desktop\BOQ%20%20Mehewarapiyasa%20Det%2016-03-201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UZAIR%20BACKUP\359-FISHERIES-REMEDIAL\VALUATION\CASHFLOW-R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Amitha\Pre-Contracts\SLAF-VAMED\EXLV\Systems\Dimo%20Quote\PA\P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00002\finance\ADT%20Finance\LKT\Breen%20&amp;%20Coughlin_June%2020%20Mtg\Copy%20of%20Resi%20Direct%20Monthly%20Graphs%20-%20Corporate_April%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04\d\ASA\Air%20Port%20PJ%20-B1\SNK%20Document\Budget\R-9%20Budget%20BOQ\MVAC\BOQ-B1%20-%20MVAC%20%20R9%20Cost%20to%20Project_New%20Ex-rate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1&#31649;&#29702;\15-1&#35373;&#20633;&#26989;&#21209;&#65423;&#65414;&#65389;&#65393;&#65433;&#38598;&#65288;2005&#24180;&#24230;&#25913;&#35330;&#29256;&#65289;\1&#35373;&#20633;&#26989;&#21209;&#65423;&#65414;&#65389;&#65393;&#65433;\&#35373;&#20633;&#26989;&#21209;&#65423;&#65414;&#65389;&#65393;&#65433;%20A%20&#31309;&#31639;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r\AFPS\Commercials\AFPs\D327\D327-afp%20blank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T\OFFICE\VRS\Projects\Local\Prison\working\P-III\New_2013.10.07\Direct\submission\NewUsed\Anjana\Projects%20others\JMO%20C%20Colombo-water%20sump\EE%20JMO\NEW\SA\Bulathsinghe-BSR\Copy%20of%20UNIT%2021-11-2003(edit%202004-12-8)\Copy%20of%20Item-ABC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.104.72.32\@HQ%20TENDER\@Summit%20Parkview%20Hotel%20tender\160401.Tender%20(final%20draft)\Summit%20Parkview%20-%20Tender%20Document%20form%2012.3.2016%20Original%20Tender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RCDB34.tyco.com\TSPRetrieve\TSPHyperion\TFS&amp;BP\Regional%20P&amp;Ls\Final%20Worksheets\2009%20BUDGET\2009%20Budget%20Regional%20P&amp;L%20-%20v10.21.08%20(Bottoms%20Up%20Detail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lson\BOQ\507-4\514-9-BQ-ADD-R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TFS%20Divisions\ASIA\ASIA_HQ\FPA\BUD%2007\Oct%20Submission\Exhibit%20D.%20TFS%20Schedules%20Oct%20submission_27%20Oc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-taan\inaba\2004\X-042586_Toyota%20GW%20Emi(toc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MITH-PC\Users\MANFFERD%20ENGINERING%20PVT%20LTD\ACCOUNTS\QUOTATIONS\2018%20QUOTATIONS\Project\075%20-%20Crishantha\Crishanatha%20-%20Valuation%20No.%20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.104.72.32\Users\Shaun%20Shum\Documents\1.%20Singapore\3.%20STEC\2.%20Tender\C1348\Pricing\Final%20Pricing%20&amp;%20Measurement\Final%20measurement\CLE%2030122011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Amitha\Pre-Contracts\ON%20320%20PA%20system\Analogue%20PA\PA_ON320_analogue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manihitinayake\Documents\iMANI\Sky\document\Jobs\SKY%20Projects\Keels-%20distibution%20center\Review-50mn%20reduction%20\VE%20sky%20working\Sky%20VE%20Report\MECH\VE%20priced%20BOQ\SUBMISSION\BOQ\Rate%20analysis%20JKH-FIRE%20-R3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n\tender\My%20Documents\Calendaruseful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-pc\MEP%20DOCUMENTS\JW%20MARRIOTT%20MALDIVES\HVAC\BOQ\HVAC_BOQ_JW%20MARRIOTT%20MALDIVES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WINDOWS\Temporary%20Internet%20Files\OLKB2E3\4th_qtr_AUG_%20FY%2001%20-%20TOTAL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UZAIR%20BACKUP\359-FISHERIES-REMEDIAL\VALUATION\HUZAIR%20BACKUP\HUZ\FINAL-ACCT\VALUATION\EI-31-PLUMB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Documents%20and%20Settings\rbrandhorst\My%20Documents\Essbase%20Models\EOM%20Reports(Essbase%20V2003.5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\shavin.sedere\OneDrive%20-%20Hayleys%20Group\Desktop\Siyapatha\Final%20Payment\BS8666%202005%20for%20Bar%20scheduling1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Katie\July%202006_West%20Retrievals\District%20Review%20Template%20Financials%20080906%20-%20483%20Helen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Amitha\Pre-Contracts\16.L%20&amp;%20T%20%20Colombo%20Tower%20proposals\final\CIF\CIF_panasonic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Documents%20and%20Settings\dharmasiris\Local%20Settings\Temporary%20Internet%20Files\Content.Outlook\84JST77H\PA_AEX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ura\Mayura-AECOM\Shrangila%20Phase%203\Contract%20Documents-%20SOP\1.%20Received\From%20Suminda%20Ayya\Doc%20F.5-PH3-SOP-EI-R1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nchai\documents\KNOWLEDGE\KORD\BUSINESS%20MANAGEMENT%20SPREADSHEET\PFK_Working_Copy_AES_RIACostMasterPM(1).00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\&#51204;&#44592;&#48512;\Y&#51088;&#47308;(#3-4)\&#45824;&#50808;&#50629;&#47924;\WEIG-FAC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ADT%20Finance\FY2005\Budget\Anibal\Budget%20-%20Forecast%20Model%20v2005.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C-DC-01\3).Project_PLR2\817-09%20Mosque%201000\03%20QS\PRE\WORKING\KASUN\Mosqu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ica\test\My%20Documents\MOTOROL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NSuresh\2012\004_Glorei%20Muttawar\Post%20Award\IDC_Glorei_201012_VE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DT%20Finance\FY2006\Budget\Budget%20Model\FY06%20Budget%20Model%20v2%20ADT%20Scenario%20Jun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Hyderabad%20Airport%20(HIAL)\HIAL%20Nego%20Stage\HIAL%20Schedule%20of%20Rate%20(Conforming%20Tender)%20-%2031%20January%20'05\Sc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PHILLIP\cebu-mactan\Siemens\BOQ-Siemens%20OEP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EME\10kanuhura\01%20Kanahura%20phase%201\KANUHURA%20ELECRICAL%20BOQfinals2015.07.29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DIMO\Projects\Udaya%20Mawatha\ELV-Fire%20Alarm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AZZAWIYA%20REFINERY%20REVAMP%20-%20LIBYA\PIPING\Pipe%20Estimation%20Shee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ILDING%20WORKS\BOQ%20for%20the%20contract%20agreemen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51\tendernizam\Documents%20and%20Settings\nizam_m\Desktop\TenderNizam\La%20Mivoie_Electrical\Offer%20Busbar%20Version1_Schneider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esh\c%20on%20suresh\WINDOWS\TEMP\cidcoanalysi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Documents%20and%20Settings\aciffoni\Local%20Settings\Temp\EOM_Reports_Essbase_FY05_Rev082205b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Nilantha\Panels\pump%20panels%20frm%209.12.2013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\aker%20kvaerner\Documents%20and%20Settings\murali\Desktop\Tender\Yansab-PHU\Aker%20Kvaerner\2004\61343503%20-%20Lindsay%20Oil\Measurements\Civil%20Works%20-%20Residue%20preheat%20exchanger%20foundation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ADT%20Resi\Second%20Sales%20Force\New%20Resi%20Sales%20Force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job\Colombo%20Airport%20-%20B2\Mechanical\MVAC\BOQ\BOQ%20_%20B2%20-%20MVAC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TFS%20FPA\FP&amp;A\Flash\Feb%2007\Flash%20Report-Feb07-Day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TFS%20FPA\FP&amp;A\Forecast%20Pack\FY'07\May%20Forecast\New%20Structure%20P&amp;L's%20May%20fcst08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v-server\Design\BOQ-2008\Job%20No.%20729%20Bhushan%20Energy%20Ltd.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uhua\Local%20Settings\Temporary%20Internet%20Files\Content.IE5\VI096ZON\10-HIEN\fertiliser\SC-0858-15-4-2002\SE6380\TOP1\MISS_&#49688;\ORIGINAL\&#49688;_0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JOB\Diamond%20Tower%20Project%20-%20Darley%20Road_2008%20June\3.Working%20BOQ\HVAC%20BOQ_August%2005%202008%20submission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s\MRT852\chauQS\NewC423kallangMaster\C423piling0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OW\SYS1\USER\tey\Regalmont-Blk.%20C\Estimate\Est.-1\B9%20-%20CP-Serv.%20Apt.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bdata\Projects\DOCUME~1\Manjula\LOCALS~1\Temp\Rar$DI06.563\Motha\AJITH\FORMATS\SuStructure%20Conc%20Take%20off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MALE-%20AP-BOQs\Revision%20-1\R1-BOQ-AP-Int.Alt.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dara\Project\Nilantha\Panels\pump%20panels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P&amp;A_ADHOC\Fcst%20Analysis\bfcst09\Fcst%20Summary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BOQ\Paulvir3\Revised%20Tender\Measurements_Sep08\MsmentsCantine_Sep08_RLC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~1\Admin\LOCALS~1\Temp\Temporary%20Directory%201%20for%20Draft%20final%204.00%20p,m.zip\Users\claude\Library\Application%20Support\Microsoft\Office\Office%202011%20AutoRecovery\maj-eq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Documents%20and%20Settings\rajeev\Local%20Settings\Temporary%20Internet%20Files\Content.IE5\GX67CL6J\Zamil%20Yanbou%20Project%20Rev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3\design\Project%20Controls%20-%20NDIA\Cost\Simon\WBS%202004%2003%2016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\Prices\Price%202012\Tele%20Selling%20price%202012%20(Eff%20Apr15)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BOCFPV02\Boc2Shared\excel\tim\Cash%20Flow%20FX%20Project\Loan%20Database%20FY00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MRTA-BCK\DOC\PURCH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2004\Toyota%20Gateway\BOQ\X-040845_tmt%20gateway(7-10-04)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2-p1\D\Priyankara\BOQ-%20AC%20-%20B2%20-%20contract\BOQ-%20AC%20-%20B2%20-%20contract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\Ajanthan\Quotations\Intercon\FINAL%20EST%20using%20fire%20resistanc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Documents%20and%20Settings\MBraswell\Local%20Settings\Temporary%20Internet%20Files\OLK15\240%25%20Dealer%20Amort%20Schedule%20Apr-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TFS%20FPA\FP&amp;A\Budget%20FY'08\Submission%20August\Divisional%20Submisison\EMEA\Supplemental%20Schedules%20-%20August%20UK%20Sec%20rv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NDA\Public\QSFORM\TAKE-OFF%20FORM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bk1fn01\Asia%20Royal%20Hospital%203%20Project\Information%20From%20GRCE\Email%20From%20GRCE-20170320\8.1billion%20amount%20file%20with%20international%20format\(8.1Billion%20kyats)%20tender%2020.3.2017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%20Documents\BSE%20ENGINEERING\Lanka%20Marine\Lanka%20marine%20services%20(PVT)LTD.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oNQ\Downloads\Server\datacenter\Documents%20and%20Settings\Administrator\My%20Documents\R%20H%20L%20B\Library\Estimate\E2003\WINDOWS\Temporary%20Internet%20Files\Content.IE5\ELJSD4RM\cover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emer\CP2%20Pampanga\CP2%20updated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page\design\JOB\SCCP\In%20House%20Data\Mechanical\BOQ\BOQ%20ROC%20PTC%20Saudi%20Project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page\design\JOB\HADP%20-%20Air%20Port%20Hambantota\2.%20In%20House%20Data\Electrical\BOQ\HADP-BOQ-Fire%20Alarm-R0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sbocfin01\TFS_APPS\MOR%20New%20Format\FY2004\Q204\04%2002\8.%20Head%20Trend\source\headcount%20trend_Asia_SEA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old%20pump%20panel%20prices\8.pump%20panels%20from%2016.8.2014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ABDCE12\Item-ABC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oNQ\Downloads\May4\D\Documents%20and%20Settings\user1\Desktop\bi\t\TONG%20HOP%20HAO\HAO\PVKN\My%20Documents\Worldbank\DOT1\Excel\Data\Tinh%20tong%20hop%20du%20toan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ose\Jan05Close\DailyCloseReports\EOM%20Reports(Essbase%20V2005%201)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Local\Microsoft\Windows\Temporary%20Internet%20Files\Content.Outlook\FTKU9CMV\AVANI%20AMBALANGODA%20ELECTRICAL%20BUDGET%2009-10-2013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Q%20for%20Heat%20Exchanger-08-06-06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uru\Desktop\to%20get%20data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eenath\AppData\Local\Temp\Users\LowWL\Desktop\SLCB%20(Apt)\SLCB_PSGI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3\design\JOB\RHPU%20-%20Uganda%20Hospital%20Project\2.%20In%20House%20Data\Electrical\BOQ\BOQ_RHPU%20Electrical_R0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E%20ENG\14%20Anantaara\WP03%20SJ%20Progress\06.%2030%20April%202013%20EW%20&amp;%20WW%20BOQ's\East%20Block%20BOQ%20&amp;%20QTO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ials\FP&amp;A\Analytical_Tools\Analysis_Input_Template_V2W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rt%20City%20Villa\Purchase%20Order1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\MGT-DRT\MGT-IMPR\MGT-SC@\BA0397\INSULT'N\INS\ASK\PIPE-03E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UBLIC\Duminda\Galle%20Face%20Hotel%20BOQ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s\Nano%20Technology%20Park\0405P&amp;L_Dubai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Share\Users\RUWAN-7783.ICCSRV\AppData\Local\Microsoft\Windows\Temporary%20Internet%20Files\Content.Outlook\O9FNP6OS\Users\Anuradha\Desktop\BOQ%20chin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ameera\Work\Tangalle%20Hospital\Tangalle%20-%20Maternaty%20Ward%20Complex%20WSD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Users\Administrator\Downloads\eme%20eng\Ramada\BOQ's%20Submitted\Electrical\Submitted\Aitken%20Spence%20Electrical%20BOQ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ecj%20disc%201\ak-cscec%20projects\Covanta%20Energy\BoQ%20Covanta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-dhds\tmp\My%20Documents\TCM\STD_EST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BOCFPV02\Boc2Shared\Documents%20and%20Settings\kdeguzman\Local%20Settings\Temporary%20Internet%20Files\OLK4\Divestiture%20List_Fin%20Rptg_July%2013_FINAL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EME\08%20Altair%20project%20colombo\05%20copy%20new\01%20BOQ%20Supply%20and%20Installation%20of%20Electrical%20System%20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BOCFPV02\Boc2Shared\Documents%20and%20Settings\rciatto\Local%20Settings\Temporary%20Internet%20Files\OLK12\User%20Interface2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yazuddinsiddiqui\AppData\Local\Microsoft\Windows\Temporary%20Internet%20Files\Content.Outlook\3QCECSM7\Ansul%20SPR,%20MARGIN%20&amp;%20BOM%20Effective%20from%20Jan%202012-4554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$AECOM\b.%20SLCB\2.%20Post%20Contract\Ph-3%20Office%20&amp;%20Retail\MEP%20NSC\Contract%20doc\Vinod\new%20AC%20comparison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tkc\PROJECT%20TOYOTA\X-042581_TOYOTA%20NO%20DEHU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BOCFPV02\Boc2Shared\excel\Lauren\FX%20FY01\Q1%20FX\FX%20Monthly\FX%20rates%20by%20entity%20for%20review%2012.00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Projects\Anuradhapura%20Hospital\Anuradhapura%20Service%20List\BOQ%20Format\Latest%20BOQ%20Sept%2020,%202007\YAMASITA%20SEKKEI%20INC%20BOQ%20FORMAT_MVAC%20Sep%2021,%202007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96;&#48176;\C\EXCEL\JCK\&#49892;&#54665;\&#54868;&#51116;&#45824;&#44396;\&#44208;&#51116;&#49436;&#47448;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ools\QS\QTY%20Calculation%20&amp;%20Tender%20Adjesting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\Prices\Price%202012\Tele%20Selling%20price%202012%20(Eff%20Apr15)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Microsoft\Windows\INetCache\Content.Outlook\VG34IRM8\Doc%20F.2-PH3-SOP-%20ACMV%20(PTA2)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49&#49892;&#54665;\ESTI\&#54644;&#50808;\FED\98\R-0054\KHM\98&#51452;&#49885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rice%20lists\AKLAN\LS-New%20Price%20List.xlsx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va\My%20Documents\BSS\Welding-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rt%20City%20Villa\corbeldatail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Documents%20and%20Settings\dcasteel\Local%20Settings\Temporary%20Internet%20Files\OLK3\EXECUTIVE%20LIST_revised%201.23.03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BOQ_%20SHANG_ACMV_16_08_06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\shavin.sedere\OneDrive%20-%20Hayleys%20Group\Desktop\Division%2001\Siyapatha\Claim%20for%20Additional%20Works\Claim%2001\Furniture%20By%20Poy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Documents%20and%20Settings\rachjohnson\Local%20Settings\Temporary%20Internet%20Files\OLK4\InvBal%20Apr05%20051205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\Nilantha-2\Maldives\randeli\panel%20devices-%20comparison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jects\New%20Projects\D16019-%20Apartment%20Complex%20@%20Union%20Place\6.BOQ\2017-11-06%20BOQ%20Part%20D%20Received%20for%20TV,%20DATA,%20Tel\BOQ-Part%20D%20Original%20-%20Edited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WINDOWS\Temporary%20Internet%20Files\OLKB2E3\4th_qtr_%20FY%2001%20-%20TOTAL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bk1fn01\D738%20Pun%20Hlaing%20International%20School%20at%20Yangon\C.%20Tender\C1.%20MBW\C1.2%20Tender%20Doc,%20Addendum%20and%20Letter\2.0%20Tender%20Documents\4.0%20Original%20Tender%20Documents%20sent%20to%20Tenderers%20on%2020150511\D738%20SOW%2020150427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mith\Projects\Taj%20samudra%20(%20savisevana%20contract%20)\Estimate\Estimate%20R2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s\Jetty\ArMainSeb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laim_building\492#dsth\cost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T\OFFICE\VRS\Projects\Local\Finished\Direct\Prison\working\P-III\New_2013.10.07\Direct\submission\NewUsed\Anjana\Projects%20others\JMO%20C%20Colombo-water%20sump\EE%20JMO\NEW\SA\Bulathsinghe-BSR\BSR-2005\PRICE-LIST-2005\P-18-12-2k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Amitha\Post%20Contracts\Hambantota%20Admin%20Complex\AEX%20PO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\Nilantha\Panels\Panel%20Cost%20-%2024.3.2014\Details%20-%20Jan2013%20to%20Feb2013\panel%20dtls.-March%202014.xlsx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\123R23\ESTIMATE\E25-JUAN\00-MATL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T\OFFICE\VRS\Projects\Local\Finished\Direct\Prison\working\P-III\New_2013.10.07\Direct\submission\NewUsed\Anjana\Projects%20others\JMO%20C%20Colombo-water%20sump\EE%20JMO\NEW\SA\Bulathsinghe-BSR\BSR-2005\Item%20i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4345\AppData\Local\Temp\Eastern%20Beire%20-New\BOQ\BOQ%20-Pricing.xlsx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Housing\NARAYAN\BOQ\kolkata\BOQ\MALAYSIA\O3340-BOQ-workings-29.07.04-EXTRA1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nders\ITUM%20Project\ITUM%20Project\BOQ\Shopping%20Centre%20BOQ\Shopping%20Centre%20BOQ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JC\1937-ShangriLa%20Hambantota%20(Sri%20Lanka)\MC\EST\02\Workings\Copy%20of%20KPK%20-%20SLHT%20Overall%20Budget%20-%20Mavis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FORM\Park%20Road\Pre-Contract\Main%20Tender\BoQ\Final\1-4-2016\Documents%20and%20Settings\Nuwan12\Desktop\Mr.%20Godfrey\Tender\Evaluation\Negotiate%20N&amp;A\N&amp;A%20new%20blank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ME%20ENG\29.%20Havodda\05.%20Take%20Off%20&amp;%20Pricing%20-%20Item%2004\Havodda%20Electrical%20TOS.xlsx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WAN\T%20R%20M\Discount%20Policy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Common\o3340-BOQ-workings-09.09.04-final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ica\test\PRICE\SAMPLE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6%20EMS%20Metrics\Source%20Data\windows\TEMP\MasterBowSht%202001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TFS%20FPA\FP&amp;A\Budget%20FY'08\Submission%20August\Divisional%20Submisison\Supplemental%20Schedules%20-%20August%20Central%20rv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&#26700;&#38754;\Working_files\TRM\TW\Workshop%20files\TW%20TRM%20Feb%202000%20-%20Proposal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RCDB34.tyco.com\TSPRetrieve\FP&amp;A\Forecasting\FY04\JANUARY%20FORECAST\Analysis%20-%20Returned%20Templates\ACT%20VS%20FCST%20AND%20PRIOR%20YEAR%20BY%20COT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entons%20Work\ONGOING%20PROJECTS\Manning%20Market\Valuation\IPA%2004\Corrected%20Copy%20From%20Munsif\Bill%204\Fentons%20-%20B05%20%20(Feb%20-%202020).xlsx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ameera\Work\Tangalle%20Hospital\Tangalle%20-%20Maternaty%20Ward%20Complex%20WSD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Cement\Prince\BOQ\O2120\Aditya-%20BOQ-workings-23.08.04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-007\Documents\Sumitomo%20Mitsui\Progress%20Claim\PC-6\Te-9\011478%20-%20Regalmont%20C\Est%204%20(20010727)\4108%20-%20Penthouse%20L32%20&amp;%2033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~1\Admin\LOCALS~1\Temp\Temporary%20Directory%201%20for%20Draft%20final%204.00%20p,m.zip\Users\Win-7\AppData\Local\Microsoft\Windows\Temporary%20Internet%20Files\Low\Content.IE5\SSL5YQDC\maj-mat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Documents%20and%20Settings\abonilla\My%20Documents\Aly's%20files\Income%20Statement%20aly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My%20Documents\INDIA%20Final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\Nilantha\Panels\old%20pump%20panel%20prices\pump%20panel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24029;&#21475;&#26412;&#30010;\&#27010;&#31639;2000\EX3600G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ENDERS\TR001\Evaluation%20Package%20A-EP04.xlsx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dika\Downloads\Gatambe%20RBDS\Gatambe%20RBDS\Gatambe%20PH_BOQ_Part_I%20-%20Aircompressor%20issue.xlsm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BandF\Housing\kkp\KKP-ISO\KKP-ISO-9001-1994\stds\GN-ST-06(2)(Design%20Sheet-Ruled)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336;&#31639;&#26360;\psy\PSY_OAC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Grinnell%20Operating%20Forecasts\September%202001\4th_qtr_SEPT_%20FY%2001%20-%20TOTAL1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user\GMK\T4312-HIAL\BOQ\Public%20convenience%20building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\sub%20contractor%20bill\laborsub%20contractors\Premadasa\Bill%20No%2001\Users\daminga\AppData\Roaming\Microsoft\Excel\Users\User\AppData\Roaming\Microsoft\Excel\1%20AGISH-PROJECTS\Alain-P0028\P0028-Valesco%20%20Valtn-6%20-%20Jun-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\shavin.sedere\OneDrive%20-%20Hayleys%20Group\Desktop\Siyapatha\Variation%2024-26\25\VA%2025-R1\BS8666%202005%20for%20Bar%20scheduling1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asund\My%20Documents\Downloads\Canal%20Bank-sebesthiyan%201-10.xlsx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nders\Shangri_la-Building\Final%2020140509\Final%20With%20Brak%20Downs\ALL-Shangri%20-upto%2013th%20May%202014-Final%20Adjusted.xlsx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WINDOWS\Temporary%20Internet%20Files\OLKB2E3\3rd%20qtr_Rev2_%20FY%2001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2120\S2\CHINA\616\BQ-MEA\MC\HOUSE\REIN_HS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ltaweb\contracts\restricted\sdms\breakdown_of_costs\One-Stop%20BOC%20(Road%20Runner)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KumaraM\AppData\Local\Microsoft\Windows\Temporary%20Internet%20Files\Content.Outlook\IKKR85A4\Malsha\Raffles\Presidential%20suite\Measurements%20n%20BOQ\R2\BOQ.xlsx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A%20Fujaira\document\BOQ\&#44592;&#44228;\&#54392;&#51088;&#51060;&#46972;\Valve%20MPS%20for%20Fujairah%20Project\My%20Documents\Excel\Jebel-K\Valvelist-Jebel-'K'(4Units)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-pc\MEP%20DOCUMENTS\127%20OFFICE%20AT,%20WAD%20RAMANAYAKE%20MW\WORKING\HVAC\BOQ\15-01-2018_HVAC_BOQ_127%20OFFICE_R0.Tender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endering\1.Sri%20Lanka\107.%20&#31185;&#20262;&#22369;&#28207;&#21475;&#22478;&#39033;&#30446;&#24066;&#25919;&#26631;PORT%20city%20Project-from%20H\11.After%20Submission\00%20SC's%20Proposal\THEC\Doc%20D.14%20-%20Substation20180102%20-%20submit%20-%20R1.xlsx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encus%20&amp;%20Statistic\Building\BOQ-CEns\WB%20meeting%20revision-7-10-2010\06-08-2010\Sameera\Work\Tangalle%20Hospital\Tangalle%20-%20Maternaty%20Ward%20Complex%20WSD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uranga.ranasinghe\AppData\Roaming\kingsoft\wps\XLSTART\DOCUME~1\rttai\LOCALS~1\Temp\HC%20by%20countries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Documents%20and%20Settings\rachjohnson\Local%20Settings\Temporary%20Internet%20Files\OLK4\Inventory%20Scorecard%20Apr05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-pc\users\CCC\INDIKA\Pre%20contract\MMGS\Graphitec\Evaluation%20Graphitec\AJITH\FORMATS\SuStructure%20Conc%20Take%20off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old%20pump%20panel%20prices\pump%20panels%20frm%2014.3.2014%20to%2016.5.2014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asket\John%20Kuhn\Cash%20Flow\Translation_Master%20-%20TISFY04%20FebValued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v-server\Design\BOQ-2008\TRY\Masterfile_TRY3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Panel%20Cost%20-%2024.3.2014\Details%20-%20Jan2013%20to%20Feb2013\panel%20dtls.-March%202014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1\e\Documents%20and%20Settings\asd\Desktop\AOR%20Abett%2028.07.10%20P%20supply\Documents%20and%20Settings\Administrator\Desktop\Format%201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2006%20PSP\Instructions%20to%20Mail\TEPS\TEPS%20June%20Submission%20practice%20-%20correct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11c-bt01-l7\Shared_Documents\Documents%20and%20Settings\madukad\Local%20Settings\Temporary%20Internet%20Files\Content.Outlook\4U7J4Z4Y\DutyPd.xlsx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ONITORING%20UNIT%20POII\Tender\Beira%20Lake%20Gabion%20Tender\BID\Beira\Gabion%20East%20Beira%20Lake%20RE2%20-%2006.02.2013.xlsx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BOCFPV02\Boc2Shared\Documents%20and%20Settings\kfishman\Local%20Settings\Temporary%20Internet%20Files\OLK1A\Divestiture%20Candidates%20MASTER%20LIST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YES-007\Documents\Sumitomo%20Mitsui\Progress%20Claim\PC-6\USER\ho\estimate%20(Asri)\COLUMN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lian\c\My%20Documents\Chung\Project\Turkey\PROJECT\UiTM\UiTM%20(09-12-03)\File%20E%20-%20Famarsi%20(09-12-03)\FF(lOCK)3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uhua\Local%20Settings\Temporary%20Internet%20Files\Content.IE5\VI096ZON\THUY\NKCTHANG06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eerakoon\Sarath%20Fernando%20Projects\HAPUTALE\BOQ%20Haputal%20Urban%20Council%20Email%202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lnteccmail.lntecc.com\Temp\MACHINE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qs%20section\110423-&#38463;&#24067;&#25166;&#27604;&#24093;&#22269;&#22823;&#21414;&#39033;&#30446;&#38050;&#32467;&#26500;&#24037;&#31243;&#25253;&#20215;&#35843;&#25972;&#35760;&#24405;\&#26446;&#36828;&#35465;\&#24037;&#20316;&#25991;&#20214;\&#25237;&#26631;&#25991;&#20214;\&#27801;&#29305;&#28779;&#36710;&#31449;\&#25237;&#26631;&#25991;&#20214;\&#25253;&#20215;&#36164;&#26009;\&#23433;&#35013;&#25104;&#26412;&#27979;&#31639;\&#27979;&#31639;\&#27801;&#29305;&#26631;\&#22810;&#21704;&#26426;&#22330;\BQ\&#33529;&#26524;&#30005;&#33041;&#36164;&#26009;\&#26700;&#38754;&#20130;&#20848;\&#24037;&#20316;\&#33931;&#25991;&#22855;\&#22320;&#38081;&#39033;&#30446;&#25104;&#26412;(&#25130;&#27490;09&#24180;5&#26376;31&#26085;)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oNQ\Downloads\May4\D\Documents%20and%20Settings\user1\Desktop\bi\t\TONG%20HOP%20HAO\HAO\PVKN\CANHAN\MUNG\THOP95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KV%20Collections\Kx99\99G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riax.anl.gov\Documents%20and%20Settings\Tmyers\My%20Documents\AES%20Stuff\Programs\RIA\Costing%20support\May%2004\RIA%20Driver%20Cost%20(Update%20#1)%20Rev%20A%205-19-04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-007\Documents\Sumitomo%20Mitsui\Progress%20Claim\PC-6\cher\Ulu%20Pandan%20Newater\COR\Confirmation%20of%20Order-Ulu%20Pandan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puna%20Nambukara\GAFFOOR%20BUILDING\Commmon%20Letters\Fluctuation%20Claims\Fluctuation%20Format%20(ICC)\Electrical\#REF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2006%20PSP\EssbaseReports\SummaryFinancialStatements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T\OFFICE\VRS\Projects\Local\Finished\Direct\Prison\working\P-III\New_2013.10.07\Direct\submission\NewUsed\Anjana\Projects%20others\JMO%20C%20Colombo-water%20sump\EE%20JMO\NEW\SA\Bulathsinghe-BSR\Copy%20of%20UNIT%2021-04-2003\Item-ABC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Cement\Prince\BOQ\O2120\Aditya-%20BOQ-workings-23.08.04-final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ubair\SharedDocs\DOCUME~1\murli789\LOCALS~1\Temp\Temporary%20Directory%201%20for%20Workings-Siemens.zip\ZGK025_int_calc03_Preisanfrage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vin.yasas\AppData\Local\Microsoft\Windows\INetCache\Content.Outlook\GOFUOWTZ\fuel%20calculation%20from%20Trizen%20%20submission.xlsx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thap\SLCB\Phase%203%20ori\Copy%20of%20Table%205%20-%20ELE-Comparision%20of%20Breakdown%20-%208%20July%202016%20(2).xlsx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itha\d\Documents%20and%20Settings\Chandika\Desktop\TRIP-Hotel%20School%20Kandy\Addendem-02\AFTER%20ADDENDUM-02\Boq\Sameera\Work\Tangalle%20Hospital\Tangalle%20-%20Maternaty%20Ward%20Complex%20WSD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$AECOM\b.%20SLCB\2.%20Post%20Contract\Ph-3%20Office%20&amp;%20Retail\MEP%20NSC\Contract%20doc\Vinod\Comparision%20of%20Chillers%20(Conventional%20vs%20Magnetic)%20-%2029%20August%202016%20%20(R2)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BOCFPV02\Boc2Shared\Documents%20and%20Settings\Olivier%20Petre\My%20Documents\01_Reporting\20_Template\01_P&amp;L\02_P&amp;L_TFC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KA-PC\Documents%20and%20Settings\All%20Users\Documents\Final-%20Rocell\Nawala%20final%20bill%20-%20Correct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3.2%20LSPB%20Rev1\Cost%20Workings%20-%20Dar%20Al%20Arkan%20Package%202C-rev1-SK%20final\Tender\JANA\SK%20-%20Hassad%20Pricing\Documents%20and%20Settings\murali\Desktop\Tender\Rabigh\1800-2502-EST-REQ.Rev00.FT2.Unit%20Prices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BandF\Drawings\Housing\NARAYAN\BOQ\O2120\O2120-C-HP-01-BOQ-WORKINGS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raporn\robatherm\WINDOWS\Desktop\Reduced%20Work\SAN-CC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server\sys\ESTIMATE\BOQ\BOQ_&#3648;&#3629;&#3585;&#3594;&#3609;\BIG-C\Radamri_rev106\Bill%20No.%202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old%20pump%20panel%20prices\pump%20panels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NDA-PC\PROJECTS%20-%20SUNANDA\PROPOSALS\Sunanda\Projects\Archimedia\Central-province\Budget%20Estimate-%20PC%20Kandy\AJITH\FORMATS\SuStructure%20Conc%20Take%20off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Isuru's%20Documents\Projects\Quoted%20Projects\Chaaya%20Bay%20Hotel\BOQ\Working%20BOQ_Chaaya%20Bey%20Hotel%20Beruwala%20(Reduze%20Chiller%20Price)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MAYANTHI1\On%20going%20Projects\EN%20Projects\NE%20EW%20009\Rate%20Analysis\Rate%20Analysis%20-%20NE%20EW%20009,%20010.xlsx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entons\33.%20Cinnamon\03.%20VO\02\VO#02%20-%20Cinnamon.xlsx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unliffe\Desktop\Desktop\Prices%20%20&amp;%20Reports\2018\FY18%20MASTER\WINDOWS\Desktop\Zach's%20Work\ANDERSON\FORE12\1997PLAN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CB%203\SLCB3%20previous\Copy%20of%20Table%205%20-%20ELE-Comparision%20of%20Breakdown%20-%208%20July%202016%20(2).xlsx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SHADHI\Fentons\Cinnamon%20Red-%20Kandy\SUPPLIERS\Supplier%20evaluation\Evaluation%20for%20Pre%20contract%20division\Avishka\Documents%20and%20Settings\rbrandhorst\My%20Documents\Essbase%20Models\EOM%20Reports(Essbase%20V2003.5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athap\SLCB\Phase%203%20ori\Copy%20of%20Table%203%20-%20FP-Comparision%20of%20Breakdown%20-%208%20July%202016%20(2).xlsx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sak\documents\Project\IVY%20CHAINA%20TOWN\Boq\PROJECT\SAD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naka\my%20documents\F2W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SHADHI\Fentons\Cinnamon%20Red-%20Kandy\SUPPLIERS\Supplier%20evaluation\Evaluation%20for%20Pre%20contract%20division\Avishka\TFS%20FPA\FP&amp;A\Flash\Feb%2007\Flash%20Report-Feb07-Day2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S_02\Desktop\BOQ%20R3\Copy%20of%20802%20Estimation-6%2018.03.13.xlsm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2007%20Op%20Plan\Op%20Plan%20Book\CORP%20BY%20DEPT%20-%20%20FY07%20v4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65420;&#65384;&#65432;&#65419;&#65439;&#65437;&#35386;&#30274;\JICA&#27010;&#32207;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Handa\My%20Documents\Data\&#26360;&#24335;&#65397;&#65432;&#65404;&#65438;&#65413;&#65433;\&#35373;&#35336;&#20107;&#21209;&#25152;&#26360;&#24335;\&#23665;&#19979;\&#20869;&#35379;&#20195;&#20385;&#19977;&#31038;(&#23665;&#19979;)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2-09-021-ACMV%20Breakdown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mmi\Kalaniya\P1%20&amp;%20P2\Combind\Users\hp\AppData\Roaming\Microsoft\Excel\Access\Projects\UK\BOM%20-%20Uswetakeiyawa.xlsx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uhua\Local%20Settings\Temporary%20Internet%20Files\Content.IE5\VI096ZON\TONGHOP\10-HIEN\fertiliser\SC-0858-15-4-2002\SE6380\TOP1\MISS_&#49688;\ORIGINAL\&#49688;_01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ICA\&#65418;&#65439;&#65420;&#65439;&#65393;&#65414;&#65389;-&#65399;&#65438;&#65414;&#65393;BD\&#65420;&#65384;&#65432;&#65419;&#65439;&#65437;&#35386;&#30274;\JICA&#27010;&#32207;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Chung%20Neo\My%20Documents\423-WW\Reference\&#48124;&#48512;&#51109;&#45784;%20&#44204;&#51201;&#52636;&#51109;(2002-08-13)\&#51649;&#51217;&#48708;_Revised%20Proposal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mmi\Kalaniya\P1%20&amp;%20P2\Combind\Users\hp\AppData\Roaming\Microsoft\Excel\Documents%20and%20Settings\Saumya\Desktop\Kelaniya%20University%20Hostels%20Project\Kelaniya%20University%20Project\ukslboyhostel\BOM%20-%20School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ICA\WINDOWS\TEMP\&#65420;&#65384;&#65432;&#65419;&#65439;&#65437;&#35386;&#30274;\JICA&#27010;&#32207;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3.2%20LSPB%20Rev1\Cost%20Workings%20-%20Dar%20Al%20Arkan%20Package%202C-rev1-SK%20final\Tender\JANA\SK%20-%20Hassad%20Pricing\Documents%20and%20Settings\murali\Desktop\Tender\Rabigh\R-1800-2502-CIV&amp;EST-REQ.Rev00.FT2.%20Unit%20Prices.x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entons\Sahan\Other\CINEC\7.%20Variation\Note%20For%20COST%2001-18-03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entons\Sahan\Other\CINEC\7.%20Variation\KATA%20ROYAL%20BOQ%20OF%20TENDER%20Updated%2001-10-09-1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unliffe\Desktop\Desktop\Prices%20%20&amp;%20Reports\2018\FY18%20MASTER\TFS%20FPA\FP&amp;A\MOR\New%20Structure\May%2007\ADT%20WW%20MOR%20-%20May%2007%20main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.%20CCH%20Project\5.%20Progress%20Claim\BSE\Bill%20no-04\Statement%2004%20(BSE)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itha.herath\Dropbox\Fentons\1.%20D&amp;E\2.%20April~June\10.%20Ambewela%20&amp;%20Pattipola%20Dairy\4.%20Costing\1.%20Ambewela\ELV%20Costing%20-%20Ambewela.xlsx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aste%20Water%20Piping%20-%20PVC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prfs02\fpa\Grinnell\Corp\Operational%20Forecast\Q3%20Fcst%20Summary_old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SHADHI\Fentons\Cinnamon%20Red-%20Kandy\SUPPLIERS\Supplier%20evaluation\Evaluation%20for%20Pre%20contract%20division\Avishka\TFS%20FPA\FP&amp;A\Budget%20FY'08\Submission%20August\Divisional%20Submisison\Supplemental%20Schedules%20-%20August%20Central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&#31309;&#31639;&#20013;PJ\aaUAE&#36865;&#27700;&#31649;&#24037;&#20107;2002\&#38291;&#25509;&#12289;&#20316;&#32076;\&#12456;&#12522;&#12450;&#21029;&#12473;&#12479;&#12483;&#12501;&#23665;&#31309;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-007\Documents\Sumitomo%20Mitsui\Progress%20Claim\PC-6\user\lim\attach\BQ%20ADIE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rojects.mei.atkinsglobal.com\Documents%20and%20Settings\M.WATABE\&#12487;&#12473;&#12463;&#12488;&#12483;&#12503;\060525%20&#28193;&#37096;&#12288;Gateway%20Organization%20Staff%20Schedule060524%20final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Revised%20CC%202%20&amp;%203%20(CSCHK-SOMA)%2002-Aug-05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nchai\documents\PROJECT\PIROON%20HOUSE\KNOWLEDGE\Estimate%20sheet\BnQExcelTrial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i\soni\project\cvl\Electrical%20Boq\TEMP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emer\ecj%20ref\Copy%20of%20BOQ14B%20fghtng%20adjstd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Handa\My%20Documents\Data\&#26360;&#24335;&#65397;&#65432;&#65404;&#65438;&#65413;&#65433;\&#35373;&#35336;&#20107;&#21209;&#25152;&#26360;&#24335;\&#23665;&#19979;\&#20869;&#35379;&#20195;&#20385;&#19977;&#31038;(&#23665;&#19979;)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RCDB34.tyco.com\TSPRetrieve\WINDOWS\Desktop\Zach's%20Work\ANDERSON\FORE12\1997PLAN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les\SalesAdministrator\Product\PriceLists\ICAM\ICAM%20Master%20Price%20List%20(APAC)_1204.xlsx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sak\documents\PS\A02-Ivy%20&#3619;&#3634;&#3625;&#3598;&#3619;&#3660;&#3610;&#3641;&#3619;&#3603;&#3632;\&#3629;&#3634;&#3588;&#3634;&#3619;%20A\DevPgm\erp\2006\2006%20&#3611;&#3619;&#3633;&#3610;&#3611;&#3619;&#3640;&#3591;&#3619;&#3632;&#3610;&#3610;&#3585;&#3634;&#3619;%20import%20WBS%20&#3651;&#3609;%20Softpro\upload\20070321\DATA-EXPORT_PK-28-2_2-3-50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%202000%20.xls\Somchai15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s\Doc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5148;\SharedDocs\&#47932;&#47049;&#49328;&#52636;\&#47932;&#47049;&#49328;&#52636;&#54168;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5824;&#54620;\&#50724;&#47564;&#49688;&#47532;&#51312;&#49440;&#49548;\&#47932;&#47049;&#49328;&#52636;\&#47932;&#47049;&#49328;&#52636;&#54168;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WW\PROJECT\THAIWAN\&#44256;&#49549;&#52384;&#46020;\Data-1\&#45432;&#47924;&#48708;&#44592;&#51456;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6\Emer\emer_jonson\05.08.12_Construction%20Stage\Price%20Comp%20Nego\Structures\Rolly\nikkoshi\windows\TEMP\KOYO&#25552;&#20986;&#35211;&#31309;&#26360;%20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CTS\TibahTV\Gulf%20Tower\contract%20docs\PROGRESSAPPLTNMBC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UNI-PC\Epilepsy\Cencus%20&amp;%20Statistic\Building\BOQ-CEns\WB%20meeting%20revision-7-10-2010\06-08-2010\Sameera\Work\Tangalle%20Hospital\Tangalle%20-%20Maternaty%20Ward%20Complex%20WSD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.thilakarathne\AppData\Local\Microsoft\Windows\INetCache\Content.Outlook\2CN0ECRF\QUOTE%20NEW.xlsx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\MY%20QS%20DOC\BSR-Jck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nna\e\MyDir\Toto\Wijepala\ANCILLAR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e\439-v25\MyDir\Toto\Wijepala\ANCILLAR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suru\phase%203%20MEP\Post%20Tender%20Addendum%20No.1\tender%20comparission\PH3-ACMV-Comparision%20of%20Breakdown%20-Final.xlsx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orm-04\nuwan%20backup\full%20moon%20resort\Work\Maldives%20-%20Semi%20Water%20Banglow\qs%20home1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microsoft.com/office/2006/relationships/xlExternalLinkPath/xlStartup" Target="TFS Divisions\ASIA\ASIA_HQ\FPA\BUD 07\Oct Submission\Exhibit D. TFS Schedules Oct submission_27 Oct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Work\PROJECTS\1385%20-%20TAPROBANA%20BALAPITIYA\DOC\Tender\TENDER%20DOCUMENT\TENDER%20BOQ-%20Balapitiya%20(2)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nts and Settings\rbrandhorst\My Documents\Essbase Models\EOM Reports(Essbase V2003.5)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microsoft.com/office/2006/relationships/xlExternalLinkPath/xlStartup" Target="ADT Resi\Second Sales Force\New Resi Sales Force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microsoft.com/office/2006/relationships/xlExternalLinkPath/xlStartup" Target="TFS FPA\FP&amp;A\Flash\Feb 07\Flash Report-Feb07-Day2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microsoft.com/office/2006/relationships/xlExternalLinkPath/xlStartup" Target="TFS FPA\FP&amp;A\Forecast Pack\FY'07\May Forecast\New Structure P&amp;L's May fcst08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Local\Microsoft\Windows\Temporary%20Internet%20Files\Content.Outlook\7KS1SZ3N\HDG-ELEC-BOQ-R0.xlsx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nts and Settings\MBraswell\Local Settings\Temporary Internet Files\OLK15\240% Dealer Amort Schedule Apr-07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microsoft.com/office/2006/relationships/xlExternalLinkPath/xlStartup" Target="TFS FPA\FP&amp;A\Budget FY'08\Submission August\Divisional Submisison\EMEA\Supplemental Schedules - August UK Sec rv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Saumya\Desktop\Kelaniya%20University%20Hostels%20Project\Kelaniya%20University%20Project\ukslboyhostel\BOM%20-%20School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old%20pump%20panel%20prices\pump%20panels%20frm%208.8.2013.xlsx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old%20pump%20panel%20prices\pump%20panels%20frm%2010.7.2013to8.12.13.xlsx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ngana\VFORM\Union%20Bank\BOQ%20-%20Yogurt.xlsx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pump%20panels%20frm%209.12.2013.xlsx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microsoft.com/office/2006/relationships/xlExternalLinkPath/xlStartup" Target="TFS FPA\FP&amp;A\Budget FY'08\Submission August\Divisional Submisison\Supplemental Schedules - August Central rv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S%20ON%20kanthi\Benedic\B.O.Q\PROJECTs\projects%20kanthi\Personal\UVA%20BSR%202009%20(1)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Weerakoon\Maldives%20-%20Semi%20Water%20Banglow\Semi%20W%20Banglow-BoQ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~1\rttai\LOCALS~1\Temp\HC by countries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ameera\Work\Tangalle%20Hospital\Tangalle%20-%20Maternaty%20Ward%20Complex%20WSD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ugfs\Tenders\2016.Aprail\Air%20port%20tender\DOCUME~1\52246\LOCALS~1\Temp\&#27888;&#22283;&#20272;&#20729;&#22522;&#28310;&#27284;-01(2003&#24180;)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NDA\Public\T218\QTY\STR218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y%20Documents\Price1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\MyDir\Toto\Wijepala\ANCILLAR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Dir\Toto\Wijepala\ANCILLAR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QS\BOQs%20-%20BIAP\To%20OBAYASHI%2012-Dec-2012\Package%20A\BOQ_MVAC_R1%20(Package%20A)_with%20out%20testing%20&amp;%20training-To%20Obayashi.xlsx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eerakoon\Maldives%20-%20Semi%20Water%20Banglow\Semi%20W%20Banglow-BoQ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\Panels\pump%20panels%20frm%201.9.2012.xlsx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61FCB7\Copy%20of%20Item-ABC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Nilantha\Panels\old%20pump%20panel%20prices\pump%20panels%20frm%2014.3.2014%20to%2016.5.2014.xlsx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New%20Projects\Cencus%20&amp;%20Statistic\Building\BOQ-CEns\WB%20meeting%20revision-7-10-2010\06-08-2010\Sameera\Work\Tangalle%20Hospital\Tangalle%20-%20Maternaty%20Ward%20Complex%20WSD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KENT\OFFICE\VRS\Projects\Local\Finished\Direct\Prison\working\P-III\New_2013.10.07\Direct\submission\NewUsed\Anjana\Projects%20others\JMO%20C%20Colombo-water%20sump\EE%20JMO\NEW\SA\Bulathsinghe-BSR\Copy%20of%20UNIT%2021-04-2003\Item-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%20-%20SUNANDA\PROPOSALS\Sunanda\Projects\Archimedia\Central-province\Budget%20Estimate-%20PC%20Kandy\AJITH\FORMATS\SuStructure%20Conc%20Take%20off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D44B442\Ceylon%20Continental%20Hotel%20-%20Valible%20One%20BOQ%202011-11-22%20R1%20ACC%2025-11-2011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meera\Work\Tangalle%20Hospital\Tangalle%20-%20Maternaty%20Ward%20Complex%20WSD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ngana\VFORM\Union%20Bank\BOQ%20-%20Yogurt.xlsx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shan\progressive%20quote\DOCUME~1\kamal\LOCALS~1\Temp\boq%20-plumbing2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ilantha\price%20lists\AKLAN\LS-New%20Price%20List.xlsx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immi\Kalaniya\P1%20&amp;%20P2\Combind\Users\hp\AppData\Roaming\Microsoft\Excel\Access\Projects\UK\BOM%20-%20Uswetakeiyawa.xlsx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JOB\92.%20Airport%20Stage2-2%20LOT1\3.%20Tender%20Submital\Internal\01.Original_20100712\PBA-02-%20Breakdown%20of%20Major%20Unit%20Rates.xlsx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lantha-2\Maldives\randeli\panel%20devices-%20comparison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EAFE05A\P-18-12-2k1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D3E08A2\Item-ABC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T\OFFICE\VRS\Projects\Local\Finished\Direct\Prison\working\P-III\New_2013.10.07\Direct\submission\NewUsed\Anjana\Projects%20others\JMO%20C%20Colombo-water%20sump\EE%20JMO\NEW\SA\Bulathsinghe-BSR\BSR-2005\Item-DEF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OHAN\FENTONS\PROJECTS\TO%20DO\BIA\COSTING\COSTING%20-%20BIA%20PHASE%202.xlsx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52702\Documents\WeChat%20Files\pcl527027508\FileStorage\File\2019-06\&#31639;&#37327;&#26679;&#34920;(calculation%20sheet%20)(1)(1)%20NEW%2028.06.2019SPRINKLER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endering%20and%20Estimating\Tendering\3.%20Bali%20Investments%20-%202022\4.%20Quotations\Used%20Quotations\Detection\Simplex%20Offer_%20Ben%20Holding_%2022%2008%2022.xlsx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endering%20and%20Estimating\Tendering\2.%20EBC\5.%20Quotations\2.%20Fire%20Detection\Simplex\Simplex%20Offer_%20Ben%20Holding_%2022%2008%2022.xlsx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ESH\Users\Kaushalya\Pre%20contract\KFW\German%20Technical%20Institiute\Tender%20evaluation\SLGTI\BIDS%20FOR%20SLGTI\4.0%20Sierra\SLGTI%20Tender%20comparision%2027-10-2014.xlsx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ESH\Users\Rameesh\Post%20Contract\SLGTI\Variation%20proposals\Cement%20grill\Cement%20grill.xlsx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ESHA-PC\Users\Public\SLGTI\SLGTI-Variation%20Register\Variation%20register%20SLGTI.xlsx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VINDA-PC\Kaushalya%202016\SLGTI\PC16%20-SLGTI\PC%2016-SLGTI%20%20Bill.xlsx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.%20My%20Workings\Sample%20Estimate\Quote\https:\apps.jci.com\Users\MontanyB\Downloads\exceltemplatetoolbox.xlam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iles%20(Tom)\9%20Blocker%20files\FY18%20FDT\FDT%20FY18%209-Blocker%20FP03%20Dec%20FINAL%20ME.xlsx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.%20My%20Workings\Sample%20Estimate\Quote\https:\apps.jci.com\Users\gxb52909\Documents\Access%20Control\AC\Mech%20DB%2015%20-%20completed%20AS.xlsx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.%20My%20Workings\Sample%20Estimate\Quote\https:\apps.jci.com\Documents%20and%20Settings\sdash\My%20Documents\sweta\IBM2003\my%20updatefornewIBMLCD%2003Q4%20iSi1-v11updated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.%20My%20Workings\Sample%20Estimate\Quote\http:\workspace.ihs.com\research\AccessControl\intruderalarms\IntruderAlarmsWorld2011\Intruder%20Alarms%20-%202011%20-%20DB.xlsx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.%20My%20Workings\Sample%20Estimate\Quote\http:\workspace.ihs.com\research\AccessControl\ENTRANCECONTROL\VehicleEntranceControlEquipmentWorld2012\Vehicle%20DB.xlsx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.%20My%20Workings\Sample%20Estimate\Quote\http:\workspace.ihs.com\research\AccessControl\other\PerimeterSecurityWorld2012\Perimeter%20Security%20-%202012%20-%20DB%20(Autosaved).xlsx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.%20My%20Workings\Sample%20Estimate\Quote\http:\workspace.ihs.com\research\AccessControl\intruderalarms\IntruderAlarmsWorld2013\Intruder%20Alarms%20-%202013%20-%20DB.xlsx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\QS%20WORK\APRIL%202024\CIVIL\ALUMEX\BOQ%20-2024.05.31.xlsx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BOQ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FitOutConfCentre"/>
      <sheetName val="Factors"/>
      <sheetName val="BOQ Com"/>
      <sheetName val="기계내역서"/>
      <sheetName val="Cash2"/>
      <sheetName val="Z"/>
      <sheetName val="Super"/>
      <sheetName val="Rate analysis 1"/>
      <sheetName val="基本ﾃﾞｰﾀ"/>
      <sheetName val="A"/>
      <sheetName val="BOM"/>
      <sheetName val="CCTV_EST1"/>
      <sheetName val="JOB COSTING SHEET HVAC"/>
      <sheetName val="Bill 3 - Site Works"/>
      <sheetName val="Details"/>
      <sheetName val="BN 01"/>
      <sheetName val="BQMPALOC"/>
      <sheetName val="INPUT"/>
      <sheetName val="Rate Sheet"/>
      <sheetName val="Admin"/>
      <sheetName val="Prior_CM"/>
      <sheetName val="d-safe DELUXE"/>
      <sheetName val="sep_data"/>
      <sheetName val="9-A (SVAT) New"/>
      <sheetName val="SITE_REV-1"/>
      <sheetName val="#REF"/>
      <sheetName val="Homagama Grounds-9.7.2013"/>
      <sheetName val="BOI - Katunayaka-9.8.2013"/>
      <sheetName val="CERTIFICATE"/>
      <sheetName val="内訳書"/>
      <sheetName val="2005 - GAAP"/>
      <sheetName val="BOQ"/>
      <sheetName val="Zones"/>
      <sheetName val="Americas"/>
      <sheetName val="Cash Flow Worksheet"/>
      <sheetName val="Schedules"/>
      <sheetName val="Raw Data"/>
      <sheetName val="B-2"/>
      <sheetName val="Ragama"/>
      <sheetName val="inter"/>
      <sheetName val="DRUM"/>
      <sheetName val="OLD PRICES"/>
      <sheetName val="BK Unit Rate"/>
      <sheetName val="Material Prices"/>
      <sheetName val="00-PRELIMINARIES"/>
      <sheetName val="02-CONSTRUCTION DEP."/>
      <sheetName val="03-AUTOMOTIVE DEP."/>
      <sheetName val="04-FOOD TECH. DEP."/>
      <sheetName val="05-MECHATRONIC DEP."/>
      <sheetName val="06-MECHANICAL DEP."/>
      <sheetName val="07-CLASS ROOM BUILDING"/>
      <sheetName val="08-CANTEEN"/>
      <sheetName val="09-10-1 BR APARTMENT"/>
      <sheetName val="11-13-2 BR APARTMENT"/>
      <sheetName val="12-KINDERGARTEN"/>
      <sheetName val="14-GIRLS DORMITORY"/>
      <sheetName val="15-TEACHERS APARTMENTS"/>
      <sheetName val="16-17-BOYS DORMITORY "/>
      <sheetName val="18-EXT. WORKS"/>
      <sheetName val="19-PROVISIONAL SUMS"/>
      <sheetName val="20-ATTENDANCE"/>
      <sheetName val="21-EST. DAYWORKS"/>
      <sheetName val="細目"/>
      <sheetName val="upa"/>
      <sheetName val="FORM5"/>
      <sheetName val="Sheet1"/>
      <sheetName val="Contract BOQ"/>
      <sheetName val="概総括1"/>
      <sheetName val="S3 Architectural"/>
      <sheetName val="SEX"/>
      <sheetName val="MCB"/>
      <sheetName val="SPT vs PHI"/>
      <sheetName val="残数量確認用"/>
      <sheetName val="Control"/>
      <sheetName val="Histry Price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ACTORS"/>
      <sheetName val="Summary "/>
      <sheetName val="BOQ ACMV_Preliminaries"/>
      <sheetName val="BOQ ACMV_Services "/>
      <sheetName val="BOQ breakdown"/>
      <sheetName val="Raw Data"/>
      <sheetName val="Manpower"/>
      <sheetName val="13A"/>
      <sheetName val="MAIN"/>
      <sheetName val="Rate analysis 1"/>
      <sheetName val="Cash2"/>
      <sheetName val="Z"/>
      <sheetName val="기계내역서"/>
      <sheetName val="A"/>
      <sheetName val="1A"/>
      <sheetName val="Price"/>
      <sheetName val="3C"/>
      <sheetName val="Sheet1"/>
      <sheetName val="Valible One BOQ"/>
      <sheetName val="Schedules"/>
      <sheetName val="CCTV_EST1"/>
      <sheetName val="Summary"/>
      <sheetName val="FORM5"/>
      <sheetName val="Ragama"/>
      <sheetName val="Cash Flow Worksheet"/>
      <sheetName val="FitOutConfCentre"/>
      <sheetName val="data"/>
      <sheetName val="Rate Sheet"/>
      <sheetName val="TYRE1"/>
      <sheetName val="BOQ_Omega_ACMV_09_11_07"/>
      <sheetName val="S3 Architectural"/>
      <sheetName val="total"/>
      <sheetName val="Material Prices"/>
      <sheetName val="B-3"/>
      <sheetName val="Lookup"/>
      <sheetName val="MOS"/>
      <sheetName val="BQMPALOC"/>
      <sheetName val="FS"/>
      <sheetName val="Sheet2"/>
      <sheetName val="Details"/>
      <sheetName val="FAS-C(4)"/>
      <sheetName val="ACS(1)"/>
      <sheetName val="CCTV(old)"/>
      <sheetName val="BOQ"/>
      <sheetName val="sum-all"/>
      <sheetName val="Ele Price"/>
      <sheetName val="BOQ PL"/>
      <sheetName val="内訳書"/>
      <sheetName val="word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Summary"/>
      <sheetName val="Data"/>
      <sheetName val="d-safe specs"/>
      <sheetName val="FitOutConfCentre"/>
      <sheetName val="ID Office-R1 - 23.8.2012"/>
      <sheetName val="Schnieder Price List-July 2012"/>
      <sheetName val="WB"/>
      <sheetName val="Ra  stair"/>
      <sheetName val="MAIN"/>
      <sheetName val="주식"/>
      <sheetName val="1-G1"/>
      <sheetName val="기계내역서"/>
      <sheetName val="Factors"/>
      <sheetName val="Admin"/>
      <sheetName val="Prior_CM"/>
      <sheetName val="Parameters"/>
      <sheetName val="금융비용"/>
      <sheetName val="Bill 5 - Carpark"/>
      <sheetName val="Raw Data"/>
      <sheetName val="NEW PRODUCT SALES FORCE"/>
      <sheetName val="A"/>
      <sheetName val="BOQ PL"/>
      <sheetName val="Total"/>
      <sheetName val="BLK2"/>
      <sheetName val="BLK3"/>
      <sheetName val="E &amp; R"/>
      <sheetName val="radar"/>
      <sheetName val="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BP Summ"/>
      <sheetName val="MBQ"/>
      <sheetName val="DRG.STD"/>
      <sheetName val="summary"/>
      <sheetName val="BOQ-I"/>
      <sheetName val="RA"/>
      <sheetName val="P&amp;M"/>
      <sheetName val="P &amp; M"/>
      <sheetName val="basic"/>
      <sheetName val="Shut.Co"/>
      <sheetName val="shuttering"/>
      <sheetName val="Manpower"/>
      <sheetName val="Material sourcing"/>
      <sheetName val="FitOutConfCentre"/>
      <sheetName val="13-septic"/>
      <sheetName val="7-ug"/>
      <sheetName val="2-utility"/>
      <sheetName val="11-hsd"/>
      <sheetName val="18-misc"/>
      <sheetName val="5-pipe"/>
      <sheetName val="Total Operations"/>
      <sheetName val="White Group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ill01"/>
      <sheetName val="new BILL2 lib"/>
      <sheetName val="BILL3 NEW GYM"/>
      <sheetName val="BILL 4 NEW multi"/>
      <sheetName val="BILL6 NEW DINNING"/>
      <sheetName val="BILL 5  SCHALET"/>
      <sheetName val="BILL 6 D CHALET"/>
      <sheetName val=" BILL 7 NEW MEDICAL"/>
      <sheetName val="BILL 10  new SITING"/>
      <sheetName val="bill16elec"/>
      <sheetName val="gs"/>
      <sheetName val="内訳書"/>
      <sheetName val="LTG-STG"/>
      <sheetName val="Admin"/>
      <sheetName val="Prior_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cros"/>
      <sheetName val="Cover page"/>
      <sheetName val="Index (DR)"/>
      <sheetName val="Index"/>
      <sheetName val="Period Summary"/>
      <sheetName val="Cumulative Summary"/>
      <sheetName val="Orders"/>
      <sheetName val="Sales"/>
      <sheetName val="Inst Sales"/>
      <sheetName val="Svc Sales"/>
      <sheetName val="Std Margin"/>
      <sheetName val="Std Mgn %"/>
      <sheetName val="Inst Mgn"/>
      <sheetName val="Inst Mgn %"/>
      <sheetName val="Svc Mgn"/>
      <sheetName val="Svc Mgn %"/>
      <sheetName val="Direct Costs"/>
      <sheetName val="Recoveries"/>
      <sheetName val="Over (Under)"/>
      <sheetName val="Other Direct Costs"/>
      <sheetName val="Cap'n, Dism &amp; GAV"/>
      <sheetName val="Gross Mgn"/>
      <sheetName val="Gross Mgn %"/>
      <sheetName val="Overheads"/>
      <sheetName val="Contribution Before Task"/>
      <sheetName val="Task"/>
      <sheetName val="Contribution"/>
      <sheetName val="RCA"/>
      <sheetName val="CCA"/>
      <sheetName val="EBIT"/>
      <sheetName val="Total Operations"/>
      <sheetName val="Total Regions"/>
      <sheetName val="Comms"/>
      <sheetName val="North Region"/>
      <sheetName val="Glasgow"/>
      <sheetName val="Edinburgh Consol"/>
      <sheetName val="Edinburgh"/>
      <sheetName val="Aberdeen"/>
      <sheetName val="Newcastle"/>
      <sheetName val="Manchester"/>
      <sheetName val="Liverpool"/>
      <sheetName val="Sonitrol"/>
      <sheetName val="NRO"/>
      <sheetName val="Midlands Region"/>
      <sheetName val="Birmingham"/>
      <sheetName val="Nottingham"/>
      <sheetName val="Leeds Consol"/>
      <sheetName val="Leeds"/>
      <sheetName val="Hull"/>
      <sheetName val="Sheffield"/>
      <sheetName val="Leicester Consol"/>
      <sheetName val="Leicester"/>
      <sheetName val="Northampton"/>
      <sheetName val="Norwich"/>
      <sheetName val="MRO"/>
      <sheetName val="South East Region"/>
      <sheetName val="Sunbury Consol"/>
      <sheetName val="Sunbury"/>
      <sheetName val="NW London"/>
      <sheetName val="City"/>
      <sheetName val="Dartford Consol"/>
      <sheetName val="Dartford"/>
      <sheetName val="Tunbridge Wells"/>
      <sheetName val="Loughton Consol"/>
      <sheetName val="Loughton"/>
      <sheetName val="SERO"/>
      <sheetName val="South West Region"/>
      <sheetName val="Bristol Consol"/>
      <sheetName val="Bristol"/>
      <sheetName val="Plymouth"/>
      <sheetName val="Cardiff"/>
      <sheetName val="Northwood Consol"/>
      <sheetName val="Northwood"/>
      <sheetName val="Reading"/>
      <sheetName val="Belfast"/>
      <sheetName val="Dublin"/>
      <sheetName val="Portsmouth Consol"/>
      <sheetName val="Portsmouth"/>
      <sheetName val="Brighton"/>
      <sheetName val="BMS"/>
      <sheetName val="SWRO"/>
      <sheetName val="High Security Division"/>
      <sheetName val="White Group"/>
      <sheetName val="Central Departments"/>
      <sheetName val="C.Dept. Allocation"/>
      <sheetName val="League"/>
      <sheetName val="RIF Data"/>
      <sheetName val="Contract Cancellations"/>
      <sheetName val="Branch Cancellations"/>
      <sheetName val="Nat Accts Cancellations"/>
      <sheetName val="Debt Data"/>
      <sheetName val="Headcount"/>
      <sheetName val="Cum Actual"/>
      <sheetName val="Month + 1 Budget"/>
      <sheetName val="Month + 1 Forecast"/>
      <sheetName val="Full Year Budget"/>
      <sheetName val="Budgetted Task"/>
      <sheetName val="Full Year Forecast"/>
      <sheetName val="WIH"/>
      <sheetName val="WIH GM"/>
      <sheetName val="Acquisition WIH Movement"/>
      <sheetName val="Non Nat Reason"/>
      <sheetName val="Non Nat Count"/>
      <sheetName val="Nat Reason"/>
      <sheetName val="Nat Count"/>
      <sheetName val="Disco Rates"/>
      <sheetName val="Disco Rates (Consol)"/>
      <sheetName val="Service Margin Variance"/>
      <sheetName val="Service Margin Variance Budget"/>
      <sheetName val=" Install Margin Variance"/>
      <sheetName val="Install Margin Variance Budget"/>
      <sheetName val="Summary"/>
      <sheetName val="Print Summaries"/>
      <sheetName val="Print North Pack"/>
      <sheetName val="Print Midlands Pack"/>
      <sheetName val="Print South Pack"/>
      <sheetName val="Print Management Pack"/>
      <sheetName val="Update League Tables"/>
      <sheetName val="Roll Management Accts Forward"/>
      <sheetName val="Module1"/>
      <sheetName val="Module2"/>
      <sheetName val="Module3"/>
      <sheetName val="해약미수"/>
      <sheetName val="CQ by Entity"/>
      <sheetName val="FY by Entity"/>
      <sheetName val="NQ by Entity"/>
      <sheetName val="CQ Bridge"/>
      <sheetName val="CQ Orders"/>
      <sheetName val="Org Growth"/>
      <sheetName val="Monthly Trend Act MOR pv"/>
      <sheetName val="Admin"/>
      <sheetName val="Prior_CM"/>
      <sheetName val="calculations"/>
      <sheetName val="ELE Summary"/>
      <sheetName val="Total"/>
      <sheetName val="Zones"/>
      <sheetName val="13A"/>
      <sheetName val="Goodwill Calculation"/>
      <sheetName val="GS1"/>
      <sheetName val="Raw Data"/>
      <sheetName val="A"/>
      <sheetName val="Ra  stair"/>
      <sheetName val="costing sheet"/>
      <sheetName val="4"/>
      <sheetName val="Factor F Data"/>
      <sheetName val="Factors"/>
      <sheetName val="Material Prices"/>
      <sheetName val="BLK2"/>
      <sheetName val="BLK3"/>
      <sheetName val="E &amp; R"/>
      <sheetName val="radar"/>
      <sheetName val="UG"/>
      <sheetName val="3.Labour"/>
      <sheetName val="1.Material"/>
      <sheetName val="MMI"/>
      <sheetName val="2.Machinery"/>
      <sheetName val="Schedules"/>
      <sheetName val="SCHEDULE"/>
      <sheetName val="#3E1_GCR"/>
      <sheetName val="w't table"/>
      <sheetName val="Sheet3"/>
      <sheetName val="BOQ"/>
      <sheetName val="INPUT - Recommended Schedules"/>
      <sheetName val="Factor Sheet"/>
      <sheetName val="Cost Factor Sheet"/>
      <sheetName val="RESOURCES"/>
      <sheetName val="BASIC RATES"/>
      <sheetName val="Sheet1"/>
      <sheetName val="内訳書"/>
      <sheetName val="วัดใต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dmin"/>
      <sheetName val="Summary"/>
      <sheetName val="CURR"/>
      <sheetName val="Prior_CM"/>
      <sheetName val="Prior_Year_End"/>
      <sheetName val="Factors &amp; Temp Calc"/>
      <sheetName val="Zones"/>
      <sheetName val="ELE Summary"/>
      <sheetName val="Material Prices"/>
      <sheetName val="A"/>
      <sheetName val="Ragama"/>
      <sheetName val="Variables"/>
      <sheetName val="B-3"/>
      <sheetName val="Competitors"/>
      <sheetName val="Raw Data"/>
      <sheetName val="Details"/>
      <sheetName val="SSuppliers"/>
      <sheetName val="Factor Sheet"/>
      <sheetName val="Total Operations"/>
      <sheetName val="White Group"/>
      <sheetName val="BOQ"/>
      <sheetName val="Factor F Data"/>
      <sheetName val="Electrical"/>
      <sheetName val="Keels-6.2.2014"/>
      <sheetName val="FlowHmgma Grds-9.7.2013-details"/>
      <sheetName val="RA"/>
      <sheetName val="jul_data"/>
      <sheetName val="CAP"/>
      <sheetName val="대비표"/>
      <sheetName val="Sheet3"/>
      <sheetName val="Sheet2"/>
      <sheetName val="1-G1"/>
      <sheetName val="Factors"/>
      <sheetName val="Total"/>
      <sheetName val="RESOURCES"/>
      <sheetName val="BASIC RATES"/>
      <sheetName val="S3 Architectu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CMV_Supplier"/>
      <sheetName val="KKC Brkdwn"/>
      <sheetName val="Opt A(3.1)"/>
      <sheetName val="Opt A (3.2)"/>
      <sheetName val="Opt B"/>
      <sheetName val="Opt B-1 (REV) "/>
      <sheetName val="Opt B (REV)"/>
      <sheetName val="Opt B (Original)"/>
      <sheetName val="Opt B (Upper Gallery)"/>
      <sheetName val="Opt C (Original)"/>
      <sheetName val="Opt C"/>
      <sheetName val="Opt D(Lower gallery)"/>
      <sheetName val="Opt D(Lower gallery) (REV)"/>
      <sheetName val="BQSummary"/>
      <sheetName val="Plumbing"/>
      <sheetName val="7IFS-5A"/>
      <sheetName val="S3 Architectural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3 Architectural"/>
      <sheetName val="Summary"/>
      <sheetName val="S1 Prelim"/>
      <sheetName val="S2 Structure"/>
      <sheetName val="S4 Infrastructure"/>
      <sheetName val="S5 WWTT"/>
      <sheetName val="S6 EE"/>
      <sheetName val="S7 SN"/>
      <sheetName val="S8 Fire"/>
      <sheetName val="S9 Air "/>
      <sheetName val="COST CODE"/>
      <sheetName val="COST%20CODE.xls"/>
      <sheetName val="Keels-6.2.2014"/>
      <sheetName val="B-2"/>
      <sheetName val="B-3"/>
      <sheetName val="FitOutConfCentre"/>
      <sheetName val="S3_Architectural"/>
      <sheetName val="S1_Prelim"/>
      <sheetName val="S2_Structure"/>
      <sheetName val="S4_Infrastructure"/>
      <sheetName val="S5_WWTT"/>
      <sheetName val="S6_EE"/>
      <sheetName val="S7_SN"/>
      <sheetName val="S8_Fire"/>
      <sheetName val="S9_Air_"/>
      <sheetName val="COST_CODE"/>
      <sheetName val="COST%20CODE_xls"/>
      <sheetName val="Keels-6_2_2014"/>
      <sheetName val="COST_CODE1"/>
      <sheetName val="S3_Architectural1"/>
      <sheetName val="S1_Prelim1"/>
      <sheetName val="S2_Structure1"/>
      <sheetName val="S4_Infrastructure1"/>
      <sheetName val="S5_WWTT1"/>
      <sheetName val="S6_EE1"/>
      <sheetName val="S7_SN1"/>
      <sheetName val="S8_Fire1"/>
      <sheetName val="S9_Air_1"/>
      <sheetName val="COST%20CODE_xls1"/>
      <sheetName val="Keels-6_2_20141"/>
      <sheetName val="COST_CODE2"/>
      <sheetName val="S3_Architectural2"/>
      <sheetName val="S1_Prelim2"/>
      <sheetName val="S2_Structure2"/>
      <sheetName val="S4_Infrastructure2"/>
      <sheetName val="S5_WWTT2"/>
      <sheetName val="S6_EE2"/>
      <sheetName val="S7_SN2"/>
      <sheetName val="S8_Fire2"/>
      <sheetName val="S9_Air_2"/>
      <sheetName val="COST%20CODE_xls2"/>
      <sheetName val="Keels-6_2_20142"/>
      <sheetName val="Material"/>
      <sheetName val="Kaatsu H.A.M.T.T.C.-7 jan 10"/>
      <sheetName val="ID Office-R1 - 23.8.2012"/>
      <sheetName val="Schnieder Price List-July 2012"/>
      <sheetName val="Total Operations"/>
      <sheetName val="White Group"/>
      <sheetName val="BOQ"/>
      <sheetName val="RESOURCES"/>
      <sheetName val="BASIC RATES"/>
      <sheetName val="SSuppliers"/>
      <sheetName val="内訳書"/>
      <sheetName val="Notes"/>
      <sheetName val="Rates"/>
      <sheetName val="QTY Pipe Laying"/>
      <sheetName val="MACHINERY"/>
      <sheetName val="SUBCON OR OTHER"/>
      <sheetName val="대비표"/>
      <sheetName val="BILL 4 NEW multi"/>
      <sheetName val="ancillary"/>
      <sheetName val="total"/>
      <sheetName val="Factors"/>
      <sheetName val="LET_BAFO"/>
      <sheetName val="OLD PRICES"/>
      <sheetName val="Lookup"/>
      <sheetName val="Exchange Rates(rounded)"/>
      <sheetName val="DDB Depr (Mths)"/>
      <sheetName val="A"/>
      <sheetName val="Cash2"/>
      <sheetName val="Z"/>
      <sheetName val="ELE Summary"/>
      <sheetName val="sep_data"/>
      <sheetName val="9-A (SVAT) New"/>
      <sheetName val="Material Prices to site"/>
      <sheetName val="Factor"/>
      <sheetName val="2005 - GAAP"/>
      <sheetName val="Zones"/>
      <sheetName val="Material Prices"/>
    </sheetNames>
    <definedNames>
      <definedName name="STOP"/>
      <definedName name="STOP2"/>
      <definedName name="STOP2E"/>
      <definedName name="STOP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evenue"/>
      <sheetName val="QTY"/>
      <sheetName val="0101-0507-(02-08)"/>
      <sheetName val="List2"/>
      <sheetName val="REV_Oct 2013"/>
      <sheetName val="List3"/>
      <sheetName val="data"/>
      <sheetName val="List1"/>
      <sheetName val="Liberec"/>
      <sheetName val="ciselnik"/>
      <sheetName val="CC_REV"/>
      <sheetName val="STD_2014-08"/>
      <sheetName val="Sheet2"/>
      <sheetName val="Sheet3"/>
      <sheetName val="pivot Liberec"/>
      <sheetName val="data Liberec"/>
      <sheetName val="List4"/>
      <sheetName val="LS Price List"/>
      <sheetName val="FACTORS"/>
      <sheetName val="Competitors"/>
      <sheetName val="Summary"/>
      <sheetName val="概総括1"/>
      <sheetName val="B-3.2 EB"/>
      <sheetName val="3.Labour"/>
      <sheetName val="1.Material"/>
      <sheetName val="MMI"/>
      <sheetName val="2.Machinery"/>
      <sheetName val="RSM and Distributors"/>
      <sheetName val="Rate Sheet"/>
      <sheetName val="Lookup"/>
      <sheetName val="INPUT"/>
      <sheetName val="ID Office-R1 - 23.8.2012"/>
      <sheetName val="Schnieder Price List-July 2012"/>
      <sheetName val="基本ﾃﾞｰﾀ"/>
      <sheetName val="Ragama"/>
      <sheetName val="Homagama Grounds-9.7.2013"/>
      <sheetName val="BOI - Katunayaka-9.8.2013"/>
      <sheetName val="MAIN"/>
      <sheetName val="기계내역서"/>
      <sheetName val="aug_data"/>
      <sheetName val="CARPENTER"/>
      <sheetName val="Material Prices"/>
      <sheetName val="B-3"/>
      <sheetName val="Sheet1"/>
      <sheetName val="BQMPALOC"/>
      <sheetName val="DRUM"/>
      <sheetName val="Working-Sprin"/>
      <sheetName val="Ele Price"/>
      <sheetName val="BOQ PL"/>
      <sheetName val="HyperionEnt"/>
      <sheetName val="Cost Factor Sheet"/>
      <sheetName val="Equipment Schedule"/>
      <sheetName val="Workings"/>
      <sheetName val="Take-Off"/>
      <sheetName val="Total Operations"/>
      <sheetName val="White Group"/>
      <sheetName val="FAS-C(4)"/>
      <sheetName val="ACS(1)"/>
      <sheetName val="CCTV(old)"/>
      <sheetName val="sept-plan"/>
      <sheetName val="INPUT - Recommended Schedules"/>
      <sheetName val="BOQ"/>
      <sheetName val="Price Sheet"/>
      <sheetName val="Factor Sheet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actors"/>
      <sheetName val="VVa"/>
      <sheetName val="BOQ Com"/>
      <sheetName val="Table 1"/>
      <sheetName val="Sheet1"/>
      <sheetName val="Rates"/>
      <sheetName val="Drainage"/>
      <sheetName val="BOQ PL"/>
      <sheetName val="Ele Price"/>
      <sheetName val="data"/>
      <sheetName val="RESOURCES"/>
      <sheetName val="BASIC RATES"/>
      <sheetName val="Super"/>
      <sheetName val="Price"/>
      <sheetName val="3C"/>
      <sheetName val="Competitors"/>
      <sheetName val="B-2"/>
      <sheetName val="ID Office-R1 - 23.8.2012"/>
      <sheetName val="Schnieder Price List-July 2012"/>
      <sheetName val="Cost Factor Sheet"/>
      <sheetName val="Load Sch, Cable Sel &amp; Qty"/>
      <sheetName val="Factor Sheet"/>
      <sheetName val="Price Sheet"/>
      <sheetName val="Room Type"/>
      <sheetName val="Basement2 DB"/>
      <sheetName val="Schedules"/>
      <sheetName val="Summary"/>
      <sheetName val="INPUT"/>
      <sheetName val="MOS"/>
      <sheetName val="APPT"/>
      <sheetName val="APPT_SGL"/>
      <sheetName val="Phone_Sale"/>
      <sheetName val="WIP"/>
      <sheetName val="Furniture"/>
      <sheetName val="基本ﾃﾞｰﾀ"/>
      <sheetName val="Factor F Data"/>
      <sheetName val="BOQ"/>
      <sheetName val="total components with Rates"/>
      <sheetName val="Interimbill-01"/>
      <sheetName val="4"/>
      <sheetName val="OLD PRICES"/>
      <sheetName val="PA"/>
      <sheetName val="Workings"/>
      <sheetName val="AEX_IMPORTS"/>
      <sheetName val="Admin"/>
      <sheetName val="Prior_CM"/>
      <sheetName val="BILL 4 NEW multi"/>
      <sheetName val="Prices"/>
      <sheetName val="Raw Data"/>
      <sheetName val="Keels-6.2.2014"/>
      <sheetName val="วัดใต้"/>
      <sheetName val="B"/>
      <sheetName val="E"/>
      <sheetName val="FORM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lumbing"/>
      <sheetName val="GI Duct Summary"/>
      <sheetName val="1st (Revised)"/>
      <sheetName val="1st (Tender)"/>
      <sheetName val="2nd (Revised)"/>
      <sheetName val="2nd (Tender)"/>
      <sheetName val="3rd (Revised)"/>
      <sheetName val="3rd (Tender)"/>
      <sheetName val="4th (Revised)"/>
      <sheetName val="4th (Tender)"/>
      <sheetName val="5th (Revised)"/>
      <sheetName val="5th (Tender)"/>
      <sheetName val="6th (Revised)"/>
      <sheetName val="6th (Tender)"/>
      <sheetName val="7th (Revised)"/>
      <sheetName val="7th (Tender)"/>
      <sheetName val="8th (Revised)"/>
      <sheetName val="8th (Tender)"/>
      <sheetName val="Roof (Revised)"/>
      <sheetName val="Roof (Tender)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ummary"/>
      <sheetName val="1st"/>
      <sheetName val="2nd"/>
      <sheetName val="3rd"/>
      <sheetName val="4th"/>
      <sheetName val="5th"/>
      <sheetName val="6th"/>
      <sheetName val="7th"/>
      <sheetName val="8th"/>
      <sheetName val="9th"/>
      <sheetName val="Roof"/>
      <sheetName val=" BMS-Qty"/>
      <sheetName val="GI_Duct_Summary"/>
      <sheetName val="1st_(Revised)"/>
      <sheetName val="1st_(Tender)"/>
      <sheetName val="2nd_(Revised)"/>
      <sheetName val="2nd_(Tender)"/>
      <sheetName val="3rd_(Revised)"/>
      <sheetName val="3rd_(Tender)"/>
      <sheetName val="4th_(Revised)"/>
      <sheetName val="4th_(Tender)"/>
      <sheetName val="5th_(Revised)"/>
      <sheetName val="5th_(Tender)"/>
      <sheetName val="6th_(Revised)"/>
      <sheetName val="6th_(Tender)"/>
      <sheetName val="7th_(Revised)"/>
      <sheetName val="7th_(Tender)"/>
      <sheetName val="8th_(Revised)"/>
      <sheetName val="8th_(Tender)"/>
      <sheetName val="Roof_(Revised)"/>
      <sheetName val="Roof_(Tender)"/>
      <sheetName val="_BMS-Qty"/>
      <sheetName val="Master01"/>
      <sheetName val="공사수행방안"/>
      <sheetName val="BOQ"/>
      <sheetName val="FitOutConfCent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ept-plan"/>
      <sheetName val="Summary 0506"/>
      <sheetName val="Summary 0607- 31.MAR"/>
      <sheetName val="#REF!"/>
      <sheetName val="Qty"/>
      <sheetName val="Rate Analysis"/>
      <sheetName val="Spt-BH"/>
      <sheetName val="Other"/>
      <sheetName val="Summary"/>
      <sheetName val="Civil Boq"/>
      <sheetName val="d-safe DELUXE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SPT_vs_PHI"/>
      <sheetName val="glass_project_concrete"/>
      <sheetName val="glass_project_reift"/>
      <sheetName val="glass_project_indices"/>
      <sheetName val="PRECAST lightconc-II"/>
      <sheetName val="Table10"/>
      <sheetName val="Table11"/>
      <sheetName val="Table12"/>
      <sheetName val="Table9"/>
      <sheetName val="FitOutConfCentre"/>
      <sheetName val="Pile cap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Design"/>
      <sheetName val="BQMPALOC"/>
      <sheetName val="Flight-1"/>
      <sheetName val="attach(2)"/>
      <sheetName val="T&amp;M"/>
      <sheetName val="Legal Risk Analysis"/>
      <sheetName val="Break up Sheet"/>
      <sheetName val="TBAL9697 -group wise  sdpl"/>
      <sheetName val="Abstract Sheet"/>
      <sheetName val="V.O.4 - PCC Qty"/>
      <sheetName val="AOR"/>
      <sheetName val="RCC,Ret. Wall"/>
      <sheetName val="Form 6"/>
      <sheetName val="PointNo.5"/>
      <sheetName val="BOQ (2)"/>
      <sheetName val="Mix Design"/>
      <sheetName val="std-rates"/>
      <sheetName val="BLK2"/>
      <sheetName val="BLK3"/>
      <sheetName val="E &amp; R"/>
      <sheetName val="radar"/>
      <sheetName val="UG"/>
      <sheetName val="Fill this out first..."/>
      <sheetName val="LABOUR"/>
      <sheetName val="REVISED4A PROG PERF-SITE 1"/>
      <sheetName val="WWR"/>
      <sheetName val="BOQ_Direct_selling cost"/>
      <sheetName val="CABLE DATA"/>
      <sheetName val="GBW"/>
      <sheetName val="Stock-II"/>
      <sheetName val="R20_R30_work"/>
      <sheetName val="8"/>
      <sheetName val="Publicbuilding"/>
      <sheetName val="FT-05-02IsoBOM"/>
      <sheetName val="final abstract"/>
      <sheetName val="COLUMN"/>
      <sheetName val="Input"/>
      <sheetName val="Activity"/>
      <sheetName val="Staff Acco."/>
      <sheetName val="Crew"/>
      <sheetName val="Piping"/>
      <sheetName val="Pipe Supports"/>
      <sheetName val="Load Details-220kV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"/>
      <sheetName val="Rev S1 Abstract"/>
      <sheetName val="Quantity Abstract"/>
      <sheetName val="Abstract"/>
      <sheetName val="VCH-SLC"/>
      <sheetName val="Supplier"/>
      <sheetName val="Sump"/>
      <sheetName val="INPUT SHEET"/>
      <sheetName val="RES-PLANNING"/>
      <sheetName val="M-Book for Conc"/>
      <sheetName val="M-Book for FW"/>
      <sheetName val="Parapet"/>
      <sheetName val="sheet6"/>
      <sheetName val="RA-markate"/>
      <sheetName val="beam-reinft-IIInd floor"/>
      <sheetName val="Footings"/>
      <sheetName val="B@__x005f_x0000__x005f_x0004_@_x005f_x0000__x0000"/>
      <sheetName val="Project Budget Worksheet"/>
      <sheetName val="Summary_0506"/>
      <sheetName val="Summary_0607-_31_MAR"/>
      <sheetName val="Form_6"/>
      <sheetName val="#REF"/>
      <sheetName val="BOQ -II ph 2"/>
      <sheetName val="A-General"/>
      <sheetName val="B@_"/>
      <sheetName val="cubes_M20"/>
      <sheetName val="B@___x0004_@_____$__"/>
      <sheetName val="BS1"/>
      <sheetName val="RA"/>
      <sheetName val="11-hsd"/>
      <sheetName val="13-septic"/>
      <sheetName val="7-ug"/>
      <sheetName val="2-utility"/>
      <sheetName val="18-misc"/>
      <sheetName val="5-pipe"/>
      <sheetName val="STAFFSCHED "/>
      <sheetName val="SUMM"/>
      <sheetName val="switch"/>
      <sheetName val="Sheet3"/>
      <sheetName val="dummy"/>
      <sheetName val="1"/>
      <sheetName val="Cost_any"/>
      <sheetName val="Macro1"/>
      <sheetName val="DADAN-1"/>
      <sheetName val="class &amp; category"/>
      <sheetName val="d-safe specs"/>
      <sheetName val="Lead"/>
      <sheetName val="Process"/>
      <sheetName val="pt_cw"/>
      <sheetName val="Metso - Forth &amp; Slurry 11.02.10"/>
      <sheetName val="FUNDFLOW"/>
      <sheetName val="Fee Rate Summary"/>
      <sheetName val="Rein-Final (Ph 1+Ph2)"/>
      <sheetName val="Formulas"/>
      <sheetName val="B@___x005f_x0004_@_____$__"/>
      <sheetName val="B@__x005f_x005f_x005f_x0000__x005f_x005f_x005f_x0004_@_"/>
      <sheetName val="Debits as on 12.04.08"/>
      <sheetName val="Site wise NADs"/>
      <sheetName val="220 11  BS "/>
      <sheetName val="Quote Sheet"/>
      <sheetName val="col-reinft1"/>
      <sheetName val="SSR &amp; NSSR Market final"/>
      <sheetName val="p&amp;m"/>
      <sheetName val="SPT_vs_PHI2"/>
      <sheetName val="glass_project_concrete2"/>
      <sheetName val="glass_project_reift2"/>
      <sheetName val="glass_project_indices2"/>
      <sheetName val="SBC-BH_191"/>
      <sheetName val="Rate_Analysis1"/>
      <sheetName val="BH_12-11-10-131"/>
      <sheetName val="BH_12-11-10-91"/>
      <sheetName val="BH_36-15-371"/>
      <sheetName val="BH_16-35-25-171"/>
      <sheetName val="BH_35-25-171"/>
      <sheetName val="Sheet1_(2)1"/>
      <sheetName val="Summary_05061"/>
      <sheetName val="Summary_0607-_31_MAR1"/>
      <sheetName val="Civil_Boq"/>
      <sheetName val="Pile_cap"/>
      <sheetName val="PRECAST_lightconc-II"/>
      <sheetName val="d-safe_DELUXE"/>
      <sheetName val="Mix_Design"/>
      <sheetName val="RCC,Ret__Wall"/>
      <sheetName val="Form_61"/>
      <sheetName val="PointNo_5"/>
      <sheetName val="Legal_Risk_Analysis"/>
      <sheetName val="E_&amp;_R"/>
      <sheetName val="Break_up_Sheet"/>
      <sheetName val="TBAL9697_-group_wise__sdpl"/>
      <sheetName val="Abstract_Sheet"/>
      <sheetName val="V_O_4_-_PCC_Qty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India F&amp;S Template"/>
      <sheetName val="Cal"/>
      <sheetName val="Data"/>
      <sheetName val="Voucher"/>
      <sheetName val="Materials Cost(PCC)"/>
      <sheetName val="合成単価作成表-BLDG"/>
      <sheetName val="maingirder"/>
      <sheetName val="basic-data"/>
      <sheetName val="NPV"/>
      <sheetName val="Stress Calculation"/>
      <sheetName val="B@[_x005f_x0000__x005f_x0004_@_x005f_x0000__x0000"/>
      <sheetName val="x-items"/>
      <sheetName val="PRRM Dashboard"/>
      <sheetName val="Mappings"/>
      <sheetName val="Qty-Opt1"/>
      <sheetName val="Assmpns"/>
      <sheetName val="precast RC element"/>
      <sheetName val="Build-up"/>
      <sheetName val="RA RCC F"/>
      <sheetName val="Title"/>
      <sheetName val="Coefficients"/>
      <sheetName val="IS3370"/>
      <sheetName val="IS456"/>
      <sheetName val="Headings"/>
      <sheetName val="Costing"/>
      <sheetName val="SOR"/>
      <sheetName val="PriceSummary"/>
      <sheetName val="2gii"/>
      <sheetName val="B@_@__$"/>
      <sheetName val="Metso_-_Forth_&amp;_Slurry_11_02_10"/>
      <sheetName val="EDWise"/>
      <sheetName val="ComboSheet"/>
      <sheetName val="Report"/>
      <sheetName val="BHANDUP"/>
      <sheetName val="Cost of O &amp; O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3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Civil_Boq1"/>
      <sheetName val="BH_12-11-10-132"/>
      <sheetName val="BH_12-11-10-92"/>
      <sheetName val="BH_36-15-372"/>
      <sheetName val="BH_16-35-25-172"/>
      <sheetName val="BH_35-25-172"/>
      <sheetName val="Sheet1_(2)2"/>
      <sheetName val="d-safe_DELUXE1"/>
      <sheetName val="Pile_cap1"/>
      <sheetName val="PRECAST_lightconc-II1"/>
      <sheetName val="PointNo_51"/>
      <sheetName val="RCC,Ret__Wall1"/>
      <sheetName val="Legal_Risk_Analysis1"/>
      <sheetName val="Mix_Design1"/>
      <sheetName val="E_&amp;_R1"/>
      <sheetName val="Break_up_Sheet1"/>
      <sheetName val="TBAL9697_-group_wise__sdpl1"/>
      <sheetName val="Abstract_Sheet1"/>
      <sheetName val="V_O_4_-_PCC_Qty1"/>
      <sheetName val="d-safe_specs"/>
      <sheetName val="STAFFSCHED_"/>
      <sheetName val="class_&amp;_category"/>
      <sheetName val="Fee_Rate_Summary"/>
      <sheetName val="Rein-Final_(Ph_1+Ph2)"/>
      <sheetName val="SubmitCal"/>
      <sheetName val="B@___x005f_x005f_x005f_x0004_@_____$__"/>
      <sheetName val="B@__x005f_x005f_x005f_x005f_x005f_x005f_x005f_x0000__x0"/>
      <sheetName val="재1"/>
      <sheetName val="MGS"/>
      <sheetName val="Inputs &amp; Summary Output"/>
      <sheetName val="Broad Refresher Model"/>
      <sheetName val="BLOCK-E"/>
      <sheetName val="C"/>
      <sheetName val="B"/>
      <sheetName val="Mx1012a"/>
      <sheetName val="Summary_05062"/>
      <sheetName val="Summary_0607-_31_MAR2"/>
      <sheetName val="Form_62"/>
      <sheetName val="Fill_this_out_first___1"/>
      <sheetName val="REVISED4A_PROG_PERF-SITE_11"/>
      <sheetName val="BOQ_Direct_selling_cost1"/>
      <sheetName val="BOQ_(2)1"/>
      <sheetName val="CABLE_DATA1"/>
      <sheetName val="Staff_Acco_1"/>
      <sheetName val="Pipe_Supports1"/>
      <sheetName val="final_abstract1"/>
      <sheetName val="Rev_S1_Abstract1"/>
      <sheetName val="Quantity_Abstract1"/>
      <sheetName val="M-Book_for_Conc1"/>
      <sheetName val="M-Book_for_FW1"/>
      <sheetName val="Load_Details-220kV1"/>
      <sheetName val="beam-reinft-IIInd_floor1"/>
      <sheetName val="INPUT_SHEET1"/>
      <sheetName val="Project_Budget_Worksheet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BOQ_-II_ph_21"/>
      <sheetName val="Quote_Sheet"/>
      <sheetName val="Materials_Cost(PCC)"/>
      <sheetName val="220_11__BS_"/>
      <sheetName val="SSR_&amp;_NSSR_Market_final"/>
      <sheetName val="Site_wise_NADs"/>
      <sheetName val="RA_RCC_F"/>
      <sheetName val="India_F&amp;S_Template"/>
      <sheetName val="Stress_Calculation"/>
      <sheetName val="precast_RC_element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BH_12-11-10-134"/>
      <sheetName val="BH_12-11-10-94"/>
      <sheetName val="BH_36-15-374"/>
      <sheetName val="BH_16-35-25-174"/>
      <sheetName val="BH_35-25-174"/>
      <sheetName val="Sheet1_(2)4"/>
      <sheetName val="d-safe_DELUXE3"/>
      <sheetName val="PRECAST_lightconc-II3"/>
      <sheetName val="Legal_Risk_Analysis3"/>
      <sheetName val="Mix_Design3"/>
      <sheetName val="Form_64"/>
      <sheetName val="PointNo_53"/>
      <sheetName val="RCC,Ret__Wall3"/>
      <sheetName val="E_&amp;_R3"/>
      <sheetName val="Break_up_Sheet3"/>
      <sheetName val="TBAL9697_-group_wise__sdpl3"/>
      <sheetName val="Abstract_Sheet3"/>
      <sheetName val="V_O_4_-_PCC_Qty3"/>
      <sheetName val="Fill_this_out_first___3"/>
      <sheetName val="REVISED4A_PROG_PERF-SITE_13"/>
      <sheetName val="BOQ_Direct_selling_cost3"/>
      <sheetName val="BOQ_(2)3"/>
      <sheetName val="CABLE_DATA3"/>
      <sheetName val="Staff_Acco_3"/>
      <sheetName val="Pipe_Supports3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[Spt-BH.xls][Spt-BH.xls]B@["/>
      <sheetName val="[Spt-BH.xls][Spt-BH.xls]B@[?_x0004_@?"/>
      <sheetName val="[Spt-BH.xls][Spt-BH.xls][Spt-BH"/>
      <sheetName val="[Spt-BH.xls][Spt-BH.xls]B@[?@??"/>
      <sheetName val="基本ﾃﾞｰﾀ"/>
      <sheetName val="Material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금융비용"/>
      <sheetName val="Cost summary"/>
      <sheetName val="FORM5"/>
      <sheetName val="Super"/>
      <sheetName val="Zones"/>
      <sheetName val="1-G1"/>
      <sheetName val="A"/>
      <sheetName val="Factors"/>
      <sheetName val="Raw Data"/>
      <sheetName val="Parameters"/>
      <sheetName val="Analysis"/>
      <sheetName val="Oracle Account Master"/>
      <sheetName val="BOQ PL"/>
      <sheetName val="Bill 5 - Carpark"/>
      <sheetName val="Input"/>
      <sheetName val="GAE8'97"/>
      <sheetName val="MOS"/>
      <sheetName val="内訳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ncrete"/>
      <sheetName val="beam-slab shuttering"/>
      <sheetName val="col-shuttering"/>
      <sheetName val="beam-reinft"/>
      <sheetName val="slab-reinft1"/>
      <sheetName val="Slab-reinft2"/>
      <sheetName val="col-reinft"/>
      <sheetName val="col-reinft1"/>
      <sheetName val="summary"/>
      <sheetName val="Indices"/>
      <sheetName val="Sheet1"/>
      <sheetName val="beam id's"/>
      <sheetName val="slab barnos"/>
      <sheetName val="Aditya- BOQ-workings-To Site-04"/>
      <sheetName val="KKC Brkdwn"/>
      <sheetName val="Discounted Cash Flow"/>
      <sheetName val="BOQ"/>
      <sheetName val="FAS-C(4)"/>
      <sheetName val="ACS(1)"/>
      <sheetName val="CCTV(o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ncrete"/>
      <sheetName val="beam-slab shuttering"/>
      <sheetName val="col-shuttering"/>
      <sheetName val="beam-reinft"/>
      <sheetName val="slab-reinft1"/>
      <sheetName val="Slab-reinft2"/>
      <sheetName val="col-reinft"/>
      <sheetName val="col-reinft1"/>
      <sheetName val="summary"/>
      <sheetName val="Indices"/>
      <sheetName val="Sheet1"/>
      <sheetName val="beam id's"/>
      <sheetName val="slab barnos"/>
      <sheetName val="Rate Analysis"/>
      <sheetName val="col_reinft1"/>
      <sheetName val="SPT vs PHI"/>
      <sheetName val="Labour abstract"/>
      <sheetName val="GM &amp; TA"/>
      <sheetName val="gen"/>
      <sheetName val="#REF"/>
      <sheetName val="COLUMN"/>
      <sheetName val="Civil Works"/>
      <sheetName val="Wall"/>
      <sheetName val="beam-slab_shuttering"/>
      <sheetName val="BLK2"/>
      <sheetName val="BLK3"/>
      <sheetName val="E &amp; R"/>
      <sheetName val="radar"/>
      <sheetName val="UG"/>
      <sheetName val="PRECAST lightconc-II"/>
      <sheetName val="girder"/>
      <sheetName val="Rocker"/>
      <sheetName val="Debits as on 12.04.08"/>
      <sheetName val="Sheet3"/>
      <sheetName val="R20_R30_work"/>
      <sheetName val="98Price"/>
      <sheetName val="beam_id's"/>
      <sheetName val="slab_barnos"/>
      <sheetName val="Rate_Analysis"/>
      <sheetName val="Civil_Works"/>
      <sheetName val="foot-slab reinft"/>
      <sheetName val="India F&amp;S Template"/>
      <sheetName val="Mix Design"/>
      <sheetName val="std-rates"/>
      <sheetName val="공통가설"/>
      <sheetName val="S3 Architectural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EP-06"/>
      <sheetName val="LET_BAFO"/>
      <sheetName val="VE SUM"/>
      <sheetName val="Enclo.compar.EMP-RND"/>
      <sheetName val="SSuppliers"/>
      <sheetName val="Seachells-Pools-25.2.2014"/>
      <sheetName val="Sheet1"/>
      <sheetName val="Lookup"/>
      <sheetName val="FACTORS"/>
      <sheetName val="MAIN"/>
      <sheetName val="Chiller"/>
      <sheetName val="Zones"/>
      <sheetName val="Ragama"/>
      <sheetName val="3.Labour"/>
      <sheetName val="1.Material"/>
      <sheetName val="MMI"/>
      <sheetName val="2.Machinery"/>
      <sheetName val="Schedules"/>
      <sheetName val="S3 Architectural"/>
      <sheetName val="Cash2"/>
      <sheetName val="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l-reinft1"/>
      <sheetName val="손익분석"/>
      <sheetName val="Cash2"/>
      <sheetName val="Z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office"/>
      <sheetName val="Lab"/>
      <sheetName val="Material&amp;equipment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Sheet1"/>
      <sheetName val="beam-reinft-machine rm"/>
      <sheetName val="Boq"/>
      <sheetName val="cubes_M20"/>
      <sheetName val="O2120-C-HP-01-BOQ-WORKINGS-COLS"/>
      <sheetName val="Coalmine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Design"/>
      <sheetName val="Main-Material"/>
      <sheetName val="M-Book for Conc"/>
      <sheetName val="M-Book for FW"/>
      <sheetName val="Code"/>
      <sheetName val="concrete"/>
      <sheetName val="foot-slab reinft"/>
      <sheetName val="Material"/>
      <sheetName val="BLK2"/>
      <sheetName val="BLK3"/>
      <sheetName val="E &amp; R"/>
      <sheetName val="radar"/>
      <sheetName val="UG"/>
      <sheetName val="girder"/>
      <sheetName val="Rocker"/>
      <sheetName val="India F&amp;S Template"/>
      <sheetName val="Debits as on 12.04.08"/>
      <sheetName val="30개월기준대비표 아랍택)"/>
      <sheetName val="총괄표 (2)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boq"/>
      <sheetName val="material"/>
      <sheetName val="labor"/>
      <sheetName val="equipment"/>
      <sheetName val="upa"/>
      <sheetName val="COLUMN"/>
      <sheetName val="S3 Architectural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actors"/>
      <sheetName val="明細"/>
      <sheetName val="空調代価$"/>
      <sheetName val="空調代価円"/>
      <sheetName val="海外三社"/>
      <sheetName val="Summary "/>
      <sheetName val="BOQ Com"/>
      <sheetName val="BOQ  WORKING"/>
      <sheetName val="VVa"/>
      <sheetName val="SUMMARY"/>
      <sheetName val="PRELIMINARY"/>
      <sheetName val="GENERAL"/>
      <sheetName val="MVAC"/>
      <sheetName val="Summary(Main offer) "/>
      <sheetName val="MVAC (MAIN OFFER)"/>
      <sheetName val="UNIT RATE AC"/>
      <sheetName val="Sheet1"/>
      <sheetName val="ADDITIONS (Vertical PAC unit-1)"/>
      <sheetName val="ADDITIONS"/>
      <sheetName val="Option(2).1(AHU)"/>
      <sheetName val="Option(2).1(AHU) (original)"/>
      <sheetName val="MVAC (SNK PROPOSAL)"/>
      <sheetName val="Summary(SNK PROPOSAL)  "/>
      <sheetName val="MVAC BOQ (SNK PROPOSAL)"/>
      <sheetName val="Material"/>
      <sheetName val="BOQ"/>
      <sheetName val="Price"/>
      <sheetName val="3C"/>
      <sheetName val=" Factor  "/>
      <sheetName val="Histry Price"/>
      <sheetName val="Cash2"/>
      <sheetName val="Z"/>
      <sheetName val="MAIN"/>
      <sheetName val="Price Sheet"/>
      <sheetName val="Cost Factor Sheet"/>
      <sheetName val="Factor Sheet"/>
      <sheetName val="Super"/>
      <sheetName val="B-3.2 EB"/>
      <sheetName val="BOM"/>
      <sheetName val="A"/>
      <sheetName val="Schedules"/>
      <sheetName val="RSM and Distributors"/>
      <sheetName val="apr_data"/>
      <sheetName val="BQMPALOC"/>
      <sheetName val="Rate analysis 1"/>
      <sheetName val="Lookup"/>
      <sheetName val="Land Dev't. Ph-1"/>
      <sheetName val="기계내역서"/>
      <sheetName val="WIP"/>
      <sheetName val="BOQ PL"/>
      <sheetName val="Ele Price"/>
      <sheetName val="Admin"/>
      <sheetName val="Prior_CM"/>
      <sheetName val="Raw Data"/>
      <sheetName val="Bill 5 - Carpark"/>
      <sheetName val="Factor"/>
      <sheetName val="MDB-25.8.2014"/>
      <sheetName val="SSuppliers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INPUT"/>
      <sheetName val="NEW PRODUCT SALES FORCE"/>
      <sheetName val="inter"/>
      <sheetName val="Material Prices"/>
      <sheetName val="ANALISYS"/>
      <sheetName val="#REF"/>
      <sheetName val="D_Cntnts"/>
      <sheetName val="E_Summary"/>
      <sheetName val="Competitors"/>
      <sheetName val="data"/>
      <sheetName val="Database"/>
      <sheetName val="Date Ranges"/>
      <sheetName val="sum-all"/>
      <sheetName val="B-2"/>
      <sheetName val="Total Operations"/>
      <sheetName val="Whit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alcu-2004"/>
      <sheetName val="Select"/>
      <sheetName val="SRates"/>
      <sheetName val="SSuppliers"/>
      <sheetName val="S-ResNot"/>
      <sheetName val="Calcu-2002"/>
      <sheetName val="Calcu-2003"/>
      <sheetName val="Changed Items"/>
      <sheetName val="Seachells-Pools-25.2.2014"/>
      <sheetName val="may_data"/>
      <sheetName val="ID Office-R1 - 23.8.2012"/>
      <sheetName val="Schnieder Price List-July 2012"/>
      <sheetName val="Factors"/>
      <sheetName val="BOQ PL"/>
      <sheetName val="Ele Price"/>
      <sheetName val="Sheet1"/>
      <sheetName val="Parameters"/>
      <sheetName val="WB"/>
      <sheetName val="Rates"/>
      <sheetName val="QTY Pipe Laying"/>
      <sheetName val="Oracle Account Master"/>
      <sheetName val="Ra  stair"/>
      <sheetName val="A"/>
      <sheetName val="Product Groups"/>
      <sheetName val="costing sheet"/>
      <sheetName val="MACHINERY"/>
      <sheetName val="MATERIAL"/>
      <sheetName val="SUBCON OR OTHER"/>
      <sheetName val="기계내역서"/>
      <sheetName val="GAE8'97"/>
      <sheetName val="Start"/>
      <sheetName val="Zones"/>
      <sheetName val="NEW PRODUCT SALES FORCE"/>
      <sheetName val="1-G1"/>
      <sheetName val="概総括1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Basis"/>
      <sheetName val="Notes"/>
      <sheetName val="TAS"/>
      <sheetName val="icmal"/>
      <sheetName val="#REF"/>
      <sheetName val="SubmitCal"/>
      <sheetName val="Option"/>
      <sheetName val="Cash2"/>
      <sheetName val="Z"/>
      <sheetName val="Raw Data"/>
      <sheetName val="Penthouse Apartment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tattCo yCharges"/>
      <sheetName val="GFA_HQ_Building"/>
      <sheetName val="GFA_Conference"/>
      <sheetName val="Su}}ary"/>
      <sheetName val="Lab Cum Hist"/>
      <sheetName val="D-623D"/>
      <sheetName val="ancillary"/>
      <sheetName val="Graph Data (DO NOT PRINT)"/>
      <sheetName val="1"/>
      <sheetName val="LABOUR HISTOGRAM"/>
      <sheetName val="CT Thang Mo"/>
      <sheetName val="BOQ"/>
      <sheetName val="Bill No. 2"/>
      <sheetName val="budget summary (2)"/>
      <sheetName val="Budget Analysis Summary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heet2"/>
      <sheetName val="Customize Your Invoice"/>
      <sheetName val="B"/>
      <sheetName val="HVAC BoQ"/>
      <sheetName val="PriceSummary"/>
      <sheetName val="企业表一"/>
      <sheetName val="M-5C"/>
      <sheetName val="M-5A"/>
      <sheetName val=""/>
      <sheetName val="改加胶玻璃、室外栏杆"/>
      <sheetName val="LEVEL SHEET"/>
      <sheetName val="SPT vs PHI"/>
      <sheetName val="CASHFLOWS"/>
      <sheetName val="Sheet1"/>
      <sheetName val="FOL - Bar"/>
      <sheetName val="CT  PL"/>
      <sheetName val="Top sheet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HQ-TO"/>
      <sheetName val="Body Sheet"/>
      <sheetName val="1.0 Executive Summary"/>
      <sheetName val="intr stool brkup"/>
      <sheetName val="Budget"/>
      <sheetName val="LABOUR_HISTOGRAM"/>
      <sheetName val="JAS"/>
      <sheetName val="Rate analysis"/>
      <sheetName val="ANNEXURE-A"/>
      <sheetName val="COC"/>
      <sheetName val="Data"/>
      <sheetName val="Tender Summary"/>
      <sheetName val="Insurance Ext"/>
      <sheetName val="Prelims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2 Div 14 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"/>
      <sheetName val="70"/>
      <sheetName val="Inputs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Softscape Buildup"/>
      <sheetName val="Mat'l Rate"/>
      <sheetName val="concrete"/>
      <sheetName val="beam-reinft-IIInd floor"/>
      <sheetName val="CERTIFICATE"/>
      <sheetName val="sal"/>
      <sheetName val="Rate_Analysis"/>
      <sheetName val="DATAS"/>
      <sheetName val="PROJECT BRIEF"/>
      <sheetName val="C (3)"/>
      <sheetName val="Wall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beam-reinft-machine rm"/>
      <sheetName val="girder"/>
      <sheetName val="Rocker"/>
      <sheetName val="98Price"/>
      <sheetName val="POWER ASSUMPTIONS"/>
      <sheetName val="Activity List"/>
      <sheetName val="마산월령동골조물량변경"/>
      <sheetName val="Ra  stair"/>
      <sheetName val="BILL COV"/>
      <sheetName val="공종별_집계금액"/>
      <sheetName val="Eq. Mobilization"/>
      <sheetName val="w't table"/>
      <sheetName val="cp-e1"/>
      <sheetName val="Civil Boq"/>
      <sheetName val="Data_Summary"/>
      <sheetName val="2_Div_14_"/>
      <sheetName val="ABSTRACT"/>
      <sheetName val="DETAILED  BOQ"/>
      <sheetName val="M-Book for Conc"/>
      <sheetName val="M-Book for FW"/>
      <sheetName val="Vehicles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MOS"/>
      <sheetName val="CODE"/>
      <sheetName val="HIRED LABOUR CODE"/>
      <sheetName val="PA- Consutant "/>
      <sheetName val="Design"/>
      <sheetName val="upa"/>
      <sheetName val="foot-slab reinft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COLUMN"/>
      <sheetName val="ConferenceCentre?옰ʒ䄂ʒ鵠ʐ䄂ʒ閐̐䄂ʒ蕈̐"/>
      <sheetName val="Day work"/>
      <sheetName val="Working for RCC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7"/>
      <sheetName val="Rate_analysis4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CHART OF ACCOUNTS"/>
      <sheetName val="E-Bill No.6 A-O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SITE WORK"/>
      <sheetName val="Toolbox"/>
      <sheetName val="col-reinft1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Material List "/>
      <sheetName val="갑지"/>
      <sheetName val="15-MECH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INSTR"/>
      <sheetName val="SIEMENS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Quantity"/>
      <sheetName val="??-BLDG"/>
      <sheetName val="PNT-QUOT-#3"/>
      <sheetName val="COAT&amp;WRAP-QIOT-#3"/>
      <sheetName val="ml"/>
      <sheetName val="escalation"/>
      <sheetName val="ANAL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B03"/>
      <sheetName val="B09.1"/>
      <sheetName val="Chiet t"/>
      <sheetName val="Staffing and Rates IA"/>
      <sheetName val="Back up"/>
      <sheetName val="RA-markate"/>
      <sheetName val="Рабочий лист"/>
      <sheetName val="ФМ"/>
      <sheetName val="Сравнение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BOQ_Direct_selling cost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BS"/>
      <sheetName val="Gra¦_x0004_)"/>
      <sheetName val="/VW"/>
      <sheetName val="%"/>
      <sheetName val="Day_work1"/>
      <sheetName val="2.2)Revised Cash Flow"/>
      <sheetName val="Sub_G1_Five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70_x005f_x0000_,_0_x005f_x0000_s«_x005f_x0008_i_x"/>
      <sheetName val="Geneí¬_x005f_x0008_i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Elemental_Buildup"/>
      <sheetName val="PMWeb_data"/>
      <sheetName val="SS_MH"/>
      <sheetName val="SS MH"/>
      <sheetName val="Employee List"/>
      <sheetName val="Prices"/>
      <sheetName val="Rate summary"/>
      <sheetName val="#REF!"/>
      <sheetName val="SW-TEO"/>
      <sheetName val="科目余额表正式"/>
      <sheetName val="SStaff-Sept2013"/>
      <sheetName val="Index List"/>
      <sheetName val="Type List"/>
      <sheetName val="File Types"/>
      <sheetName val="d-safe DELUXE"/>
      <sheetName val="วัดใต้"/>
      <sheetName val="B-2"/>
      <sheetName val="[SHOPLIST.xls][SHOPLIST.xls]70"/>
      <sheetName val="[SHOPLIST.xls][SHOPLIST.xls]70,"/>
      <sheetName val="[SHOPLIST.xls]70"/>
      <sheetName val="[SHOPLIST.xls]70,/0s«iÆøí¬i"/>
      <sheetName val="VCH-SLC"/>
      <sheetName val="Item- Compact"/>
      <sheetName val="Supplier"/>
      <sheetName val="P&amp;L-BDMC"/>
      <sheetName val="PRECAST lightconc-II"/>
      <sheetName val="Voucher"/>
      <sheetName val="final abstract"/>
      <sheetName val="BLK2"/>
      <sheetName val="BLK3"/>
      <sheetName val="E &amp; R"/>
      <sheetName val="radar"/>
      <sheetName val="UG"/>
      <sheetName val="Detail"/>
      <sheetName val="p&amp;m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공문"/>
      <sheetName val="Lists"/>
      <sheetName val="입찰내역 발주처 양식"/>
      <sheetName val="LIST DO NOT REMOVE"/>
      <sheetName val="2_2)Revised_Cash_Flow"/>
      <sheetName val="PLT-SUM"/>
      <sheetName val="GRSummary"/>
      <sheetName val="Summary of Work"/>
      <sheetName val="Earthwork"/>
      <sheetName val="GIAVLIEU"/>
      <sheetName val="Project Cost Breakdown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PRJDATA"/>
      <sheetName val="Master"/>
      <sheetName val="BASE_APR17_HISTOGRAMS"/>
      <sheetName val="合成単価作成表-BLDG"/>
      <sheetName val="Labour &amp; Plant"/>
      <sheetName val="PRECAST_lightconc-II"/>
      <sheetName val="final_abstract"/>
      <sheetName val="E_&amp;_R"/>
      <sheetName val="INDIGINEOUS ITEMS "/>
      <sheetName val="XV10017"/>
      <sheetName val="Annex 1 Sect 3a"/>
      <sheetName val="Annex 1 Sect 3a.1"/>
      <sheetName val="Annex 1 Sect 3b"/>
      <sheetName val="Annex 1 Sect 3c"/>
      <sheetName val="HOURLY RATES"/>
      <sheetName val="PT 141- Site A Landscape"/>
      <sheetName val="Definitions"/>
      <sheetName val="MA"/>
      <sheetName val="Rebars"/>
      <sheetName val="Mall waterproofing"/>
      <sheetName val="MSCP waterproofing"/>
      <sheetName val="-----------------"/>
      <sheetName val="train cash"/>
      <sheetName val="accom cash"/>
      <sheetName val="office"/>
      <sheetName val="Lab"/>
      <sheetName val="Duct Accesories"/>
      <sheetName val="BG"/>
      <sheetName val="RAB AR&amp;STR"/>
      <sheetName val="Summary_of_Work"/>
      <sheetName val="Employee_List"/>
      <sheetName val="Geneí¬ i"/>
      <sheetName val="???? ??? ??"/>
      <sheetName val="200205C"/>
      <sheetName val="Headings"/>
      <sheetName val="70,_0s«iÆøí¬i"/>
      <sheetName val="ConferenceCentre_옰ʒ䄂ʒ鵠ʐ䄂ʒ閐̐䄂ʒ蕈̐"/>
      <sheetName val="UOM"/>
      <sheetName val="Common Variables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Staff_Acco_"/>
      <sheetName val="TBAL9697_-group_wise__sdpl"/>
      <sheetName val="Рабочий_лист"/>
      <sheetName val="SEX"/>
      <sheetName val="[SHOPLIST.xls]/VW"/>
      <sheetName val="BREAKDOWN"/>
      <sheetName val="References"/>
      <sheetName val="Cost Factor Sheet"/>
      <sheetName val="Load Sch, Cable Sel &amp; Qty"/>
      <sheetName val="Factor Sheet"/>
      <sheetName val="Price Sheet"/>
      <sheetName val="DRUM"/>
      <sheetName val="A"/>
      <sheetName val="基本ﾃﾞｰﾀ"/>
      <sheetName val="FORM5"/>
      <sheetName val="Schedules"/>
      <sheetName val="Ragama"/>
      <sheetName val="1A"/>
      <sheetName val="total"/>
      <sheetName val="Room Type"/>
      <sheetName val="Basement2 DB"/>
      <sheetName val="Factor"/>
      <sheetName val="ConferenceCentre?옰ʒ䄂ʒ鵠ʐ䄂ʒ閐̐脭め_x0005_"/>
      <sheetName val="COSTING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Map"/>
      <sheetName val="GPL Revenu Update"/>
      <sheetName val="DO NOT TOUCH"/>
      <sheetName val="Work Type"/>
      <sheetName val="Annex_1_Sect_3a"/>
      <sheetName val="Annex_1_Sect_3a_1"/>
      <sheetName val="Annex_1_Sect_3b"/>
      <sheetName val="Annex_1_Sect_3c"/>
      <sheetName val="HOURLY_RATES"/>
      <sheetName val="TESİSAT"/>
      <sheetName val="Z- GENERAL PRICE SUMMARY"/>
      <sheetName val="금융비용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Source"/>
      <sheetName val="1-G1"/>
      <sheetName val="B-3.2 EB"/>
      <sheetName val="Total PrC-Goldi"/>
      <sheetName val="MEP"/>
      <sheetName val="IRR"/>
      <sheetName val="Risk Breakdown Structure"/>
      <sheetName val="[SHOPLIST.xls]/VWVU))tÏØ0  "/>
      <sheetName val="[SHOPLIST.xls]/VWVU))tÏØ0__"/>
      <sheetName val="anti-termite"/>
      <sheetName val="slipsumpR"/>
      <sheetName val="S3 Architectural"/>
      <sheetName val="material"/>
      <sheetName val="Labour Rates"/>
      <sheetName val="machinery"/>
      <sheetName val="Form 6"/>
      <sheetName val="Lookup"/>
      <sheetName val="Sheet7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PTS-1"/>
      <sheetName val="analysis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Bill-1"/>
      <sheetName val="abs-boq"/>
      <sheetName val="New Rates"/>
      <sheetName val="IRR_CHAMBER"/>
      <sheetName val="steel total"/>
      <sheetName val="ELE BOQ"/>
      <sheetName val="70,"/>
      <sheetName val="[SHOPLIST.xls]70,"/>
      <sheetName val="B-3"/>
      <sheetName val="Price List"/>
      <sheetName val="[SHOPLIST.xls]/VWVU))tÏØ0__1"/>
      <sheetName val="Coding"/>
      <sheetName val="Header"/>
      <sheetName val="CostPlan"/>
      <sheetName val="Database"/>
      <sheetName val="PROJECT BRIEF(EX.NEW)"/>
      <sheetName val="Equip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Summ"/>
      <sheetName val="ACC"/>
      <sheetName val="Vendors"/>
      <sheetName val="Floor Box "/>
      <sheetName val="Selections"/>
      <sheetName val="Cashflow projection"/>
      <sheetName val="INDEX"/>
      <sheetName val="instructions"/>
      <sheetName val="Resumo Empreitadas"/>
      <sheetName val="Payment"/>
      <sheetName val="Input"/>
      <sheetName val="Architect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Labour_&amp;_Plant"/>
      <sheetName val="TRIAL_BALANCE"/>
      <sheetName val="Ave_wtd_rates"/>
      <sheetName val="Debits_as_on_12_04_08"/>
      <sheetName val="STAFFSCHED_"/>
      <sheetName val="[SHOPLIST.xls][SHOPLIST.xls][SH"/>
      <sheetName val="[SHOPLIST.xls][SHOPLIST.xls]70_"/>
      <sheetName val="calculation_LC"/>
      <sheetName val="Internet"/>
      <sheetName val="PPA Summary"/>
      <sheetName val="superseded"/>
      <sheetName val="SubS2"/>
      <sheetName val="LMP"/>
      <sheetName val="E H - H. W.P."/>
      <sheetName val="E. H. Treatment for pile cap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AC"/>
      <sheetName val="PC"/>
      <sheetName val="PRL"/>
      <sheetName val="Risk_Breakdown_Structure"/>
      <sheetName val="Equipment Rates"/>
      <sheetName val="_VW"/>
      <sheetName val="Materials "/>
      <sheetName val="Labour"/>
      <sheetName val="MAchinery(R1)"/>
      <sheetName val="Mix Design"/>
      <sheetName val="std-rates"/>
      <sheetName val="Rates"/>
      <sheetName val="Z-_GENERAL_PRICE_SUMMARY"/>
      <sheetName val="Confidential"/>
      <sheetName val="SO"/>
      <sheetName val="Final"/>
      <sheetName val="Home"/>
      <sheetName val="Steel"/>
      <sheetName val="Interior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REA OF APPLICATION"/>
      <sheetName val="Base BM-rebar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C1ㅇ"/>
      <sheetName val="dv_info"/>
      <sheetName val="% prog figs -u5 and total"/>
      <sheetName val="rc01"/>
      <sheetName val="ConferenceCentre_x005f_x0000_옰ʒ"/>
      <sheetName val="70_x005f_x0000_,_0_x005f_x0000_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GPL_Revenu_Update"/>
      <sheetName val="DO_NOT_TOUCH"/>
      <sheetName val="Work_Type"/>
      <sheetName val="PROJECT_BRIEF(EX_NEW)"/>
      <sheetName val="PNTEXT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eneí¬_i"/>
      <sheetName val="Projects"/>
      <sheetName val="A1-Continuous"/>
      <sheetName val="Food"/>
      <sheetName val="1.2 Staff Schedule"/>
      <sheetName val="[SHOPLIST.xls]/VWVU))tÏØ0__2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mw"/>
      <sheetName val="ￒlￒmￒnￒaￒSￒmￒaￒy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Rate_analysis11"/>
      <sheetName val="SRC-B3U2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Project"/>
      <sheetName val="PRICE INFO"/>
      <sheetName val="RC SUMMARY"/>
      <sheetName val="LABOUR PRODUCTIVITY-TAV"/>
      <sheetName val="MATERIAL PRICES"/>
      <sheetName val="Floor_Box_"/>
      <sheetName val="Floor_Box_1"/>
      <sheetName val="Base_Data"/>
      <sheetName val="P-100.MRF.DB.R1"/>
      <sheetName val="RMOPS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1_2_Staff_Schedule"/>
      <sheetName val="Data Sheet"/>
      <sheetName val="allowances"/>
      <sheetName val="tender allowances"/>
      <sheetName val=" Summary BKG 034"/>
      <sheetName val="BILL 3R"/>
      <sheetName val="door"/>
      <sheetName val="window"/>
      <sheetName val="BLOCK-A (MEA.SHEET)"/>
      <sheetName val="Bill.10"/>
      <sheetName val="CSC"/>
      <sheetName val="Material&amp;equipment"/>
      <sheetName val="Cost Heading"/>
      <sheetName val="Labour Costs"/>
      <sheetName val="sheet6"/>
      <sheetName val="Ewaan Show Kitchen (2)"/>
      <sheetName val="Cash Flow Working"/>
      <sheetName val="MN T.B."/>
      <sheetName val="COMPLEXALL"/>
      <sheetName val="D &amp; W sizes"/>
      <sheetName val="DetEst"/>
      <sheetName val="SOPMA DD"/>
      <sheetName val="Hic_150EOffice"/>
      <sheetName val="Results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[SHOPLIST.xls]/VWVU))tÏØ0__3"/>
      <sheetName val="[SHOPLIST.xls]70,/0s«_iÆø_í¬_i"/>
      <sheetName val="[SHOPLIST.xls]70?,/0?s«i?Æøí¬i?"/>
      <sheetName val="precast RC element"/>
      <sheetName val="pile Fabrication"/>
      <sheetName val="New Bld"/>
      <sheetName val="BHANDUP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Dash board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ULD.3"/>
      <sheetName val="BLOCK K"/>
      <sheetName val="ConferenceCentre_x005f_x005f_x0"/>
      <sheetName val="Geneí¬_x005f_x005f_x005f_x0008_"/>
      <sheetName val="70_x005f_x005f_x005f_x0000_,_0_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Dropdown List"/>
      <sheetName val="[SHOPLIST.xls]/VWVU))tÏØ0__4"/>
      <sheetName val="grid"/>
      <sheetName val="Basic Rates"/>
      <sheetName val="Cost_any"/>
      <sheetName val="para"/>
      <sheetName val="kppl pl"/>
      <sheetName val="Set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EAS"/>
      <sheetName val="Labour Rate "/>
      <sheetName val="(M+L)"/>
      <sheetName val="Names&amp;Cases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DATI_CONS"/>
      <sheetName val="BOQp4"/>
      <sheetName val="Config-C"/>
      <sheetName val="Service"/>
      <sheetName val="Appendix B"/>
      <sheetName val="2F 회의실견적(5_14 일대)"/>
      <sheetName val=" HIT-&gt;HMC 견적(3900)"/>
      <sheetName val="STAIR-A"/>
      <sheetName val="B1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工程量"/>
      <sheetName val="Base_BM-rebar"/>
      <sheetName val="[SHOPLIST_xls]70"/>
      <sheetName val="[SHOPLIST_xls]70,"/>
      <sheetName val="Summary "/>
      <sheetName val="B04-A - DIA SUDEER"/>
      <sheetName val="04D - Tanmyat"/>
      <sheetName val="13- B04-B &amp; C"/>
      <sheetName val=" SITE 09 B04-B&amp;C-AFAQ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Comp equip"/>
      <sheetName val="Tables"/>
      <sheetName val="Data Validation"/>
      <sheetName val="TOSHIBA-Structure"/>
      <sheetName val="NKC6"/>
      <sheetName val="Div26 - Elect"/>
      <sheetName val="CHUNG CU CARRILON"/>
      <sheetName val="CIF COST ITEM"/>
      <sheetName val="PDT(L)1"/>
      <sheetName val="LANGUAGE"/>
      <sheetName val="Drop Down Data"/>
      <sheetName val="Rules "/>
      <sheetName val="Démol."/>
      <sheetName val="Ravalement"/>
      <sheetName val="Calculations"/>
      <sheetName val="[SHOPLIST_xls]/VW"/>
      <sheetName val="[SHOPLIST_xls]/VWVU))tÏØ0__"/>
      <sheetName val="[SHOPLIST_xls]/VWVU))tÏØ0__1"/>
      <sheetName val="Materials_"/>
      <sheetName val="PB"/>
      <sheetName val="Harewood"/>
      <sheetName val="Detbal"/>
      <sheetName val="Div.07 Thermal &amp; Moisture"/>
      <sheetName val="Rate_analysis1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_VWVU))tÏØ0__2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Det_Des"/>
      <sheetName val="Balance Sheet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[SHOPLIST_xls][SHOPLIST_xls][S1"/>
      <sheetName val="[SHOPLIST_xls][SHOPLIST_xls]707"/>
      <sheetName val="Estimate for approval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Sheet Index"/>
      <sheetName val="Report"/>
      <sheetName val="PROCTOR"/>
      <sheetName val="Status Summary"/>
      <sheetName val="KP1590_E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Cashflow_projection3"/>
      <sheetName val="[SHOPLIST_xls][SHOPLIST_xls]711"/>
      <sheetName val="E_H_-_H__W_P_3"/>
      <sheetName val="E__H__Treatment_for_pile_cap3"/>
      <sheetName val="[SHOPLIST_xls][SHOPLIST_xls][S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_SHOPLIST_xls_70,_0s«iÆøí¬i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OP Summary-2"/>
      <sheetName val="02"/>
      <sheetName val="03"/>
      <sheetName val="04"/>
      <sheetName val="01"/>
      <sheetName val="钢筋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-Sum-Cab"/>
      <sheetName val="[SHOPLIST.xls]/VWVU))tÏØ0__8"/>
      <sheetName val="[SHOPLIST.xls]/VWVU))tÏØ0__9"/>
      <sheetName val="Rates for public areas"/>
      <sheetName val="Laundry"/>
      <sheetName val="S"/>
      <sheetName val="EE-PROP"/>
      <sheetName val="ARBQ"/>
      <sheetName val="主材价格"/>
      <sheetName val="_SHOPLIST.xls__SHOPLIST.xls_70"/>
      <sheetName val="_SHOPLIST.xls__SHOPLIST.xls_70,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Qty-UG"/>
      <sheetName val="70,/0s«iÆøí¬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ce"/>
      <sheetName val="DDL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2-DV No.02"/>
      <sheetName val="HWDG"/>
      <sheetName val="SCHEDULE"/>
      <sheetName val="Recon Template"/>
      <sheetName val="Finansal_tamamlanma_Eğrisi"/>
      <sheetName val="New_Bld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[SHOPLIST.xls][SHOPLIST.xls]/VW"/>
      <sheetName val="4"/>
      <sheetName val="Core Data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GAE8'97"/>
      <sheetName val="Overall"/>
      <sheetName val="税费"/>
      <sheetName val="Sump"/>
      <sheetName val="ConferenceCentre_옰ʒ䄂ʒ鵠ʐ䄂ʒ閐̐脭め_x"/>
      <sheetName val="_SHOPLIST.xls__VW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Section_by_layers_old"/>
      <sheetName val="Steel-Circular"/>
      <sheetName val="Backup"/>
      <sheetName val="Other Cost Norms"/>
      <sheetName val="Ref Arch"/>
      <sheetName val="T&amp;M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BOQ.1.92"/>
      <sheetName val="Build-up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[SHOPLIST_xls][SH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Specialist"/>
      <sheetName val="Manpower"/>
      <sheetName val="Deliverable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P1926-H2B Pkg 2A&amp;2B"/>
      <sheetName val="P1940-H2B Pkg 1 Guestrooms"/>
      <sheetName val="P1929-DHCT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Sheet_Index"/>
      <sheetName val="Balance_Sheet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ICM"/>
      <sheetName val="CPA33-34"/>
      <sheetName val="Indices"/>
      <sheetName val="conc-foot-gradeslab"/>
      <sheetName val="Process"/>
      <sheetName val="Refinery"/>
      <sheetName val="Fructose"/>
      <sheetName val="Utilities"/>
      <sheetName val="Pipesizes"/>
      <sheetName val="Gene��_x0008_i"/>
      <sheetName val="Top_sh"/>
      <sheetName val="Validation"/>
      <sheetName val="MAIN SUMMARY"/>
      <sheetName val="Abs PMRL"/>
      <sheetName val="Rate_analysis15"/>
      <sheetName val="Div 10-Specialities "/>
      <sheetName val="MALE &amp; FEMALE "/>
      <sheetName val="STAFF"/>
      <sheetName val="DISABLE"/>
      <sheetName val="VIP"/>
      <sheetName val="ABLUTION"/>
      <sheetName val="JANITOR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집계표"/>
      <sheetName val="개시대사 (2)"/>
      <sheetName val="Wordsdata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IO"/>
      <sheetName val="FAL intern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Electrical_database"/>
      <sheetName val="Micro"/>
      <sheetName val="L (4)"/>
      <sheetName val="/VWVU))"/>
      <sheetName val="701"/>
      <sheetName val="70,1"/>
      <sheetName val="[SHOPLIST_xls][S1"/>
      <sheetName val="702"/>
      <sheetName val="70,2"/>
      <sheetName val="[SHOPLIST_xls][S2"/>
      <sheetName val="Master data"/>
      <sheetName val="[SHOPLIST_xls]/VWVU))tÏØ0  "/>
      <sheetName val="Staff OLD "/>
      <sheetName val="[SHOPLIST.xls]/VWVU))tÏØ0__10"/>
      <sheetName val="[SHOPLIST.xls]/VWVU))tÏØ0__11"/>
      <sheetName val="Appendix-A -GRAND SUMMARY"/>
      <sheetName val="D9 (New Rate)"/>
      <sheetName val="المعادلات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Cumulative Rail "/>
      <sheetName val="Portfolio List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Account Codes"/>
      <sheetName val="2gii"/>
      <sheetName val="Initial Data"/>
      <sheetName val="Package Status"/>
      <sheetName val="3"/>
      <sheetName val=" Estimate  "/>
      <sheetName val="Equip."/>
      <sheetName val="Book1"/>
      <sheetName val="6.2 Floor Finishes"/>
      <sheetName val="PLUMBING WORK ADDITIONS"/>
      <sheetName val="예가표"/>
      <sheetName val="[SHOPLIST.xls]70___0_s__i_____2"/>
      <sheetName val="Ledger"/>
      <sheetName val="Data "/>
      <sheetName val="TBEAM"/>
      <sheetName val="[SHOPLIST.xls]70_x005f_x0000_,/0_x000"/>
      <sheetName val="SI 22"/>
      <sheetName val="TO List"/>
      <sheetName val="Qualifications"/>
      <sheetName val="CCTV DATA"/>
      <sheetName val="_SHOPLIST_xls_70,_0_x000"/>
      <sheetName val="CIF_COST_ITEM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Rates_for_public_areas"/>
      <sheetName val="SLHW"/>
      <sheetName val="Div Summary"/>
      <sheetName val="ConferenceCentre_옰ʒ䄂ʒ鵠ʐ䄂ʒ閐̐脭め_x0005_"/>
      <sheetName val="Detail Page"/>
      <sheetName val="_board7"/>
      <sheetName val="_boaboard (1)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BORDGC"/>
      <sheetName val="GFA_HQ_Building31"/>
      <sheetName val="GFA_Conference30"/>
      <sheetName val="BQ_External30"/>
      <sheetName val="Penthouse_Apartment29"/>
      <sheetName val="StattCo_yCharges29"/>
      <sheetName val="LABOUR_HISTOGRAM30"/>
      <sheetName val="Chiet_tinh_dz2229"/>
      <sheetName val="Chiet_tinh_dz3529"/>
      <sheetName val="CT_Thang_Mo29"/>
      <sheetName val="Raw_Data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CT__PL28"/>
      <sheetName val="budget_summary_(2)28"/>
      <sheetName val="Budget_Analysis_Summary28"/>
      <sheetName val="Projet,_methodes_&amp;_couts28"/>
      <sheetName val="Risques_majeurs_&amp;_Frais_Ind_28"/>
      <sheetName val="FOL_-_Bar29"/>
      <sheetName val="LEVEL_SHEET29"/>
      <sheetName val="Top_sheet28"/>
      <sheetName val="SPT_vs_PHI29"/>
      <sheetName val="Bill_No__229"/>
      <sheetName val="Tender_Summary29"/>
      <sheetName val="Insurance_Ext29"/>
      <sheetName val="Rate_analysis16"/>
      <sheetName val="Customize_Your_Invoice29"/>
      <sheetName val="HVAC_BoQ29"/>
      <sheetName val="intr_stool_brkup28"/>
      <sheetName val="Body_Sheet28"/>
      <sheetName val="1_0_Executive_Summary28"/>
      <sheetName val="Bill_227"/>
      <sheetName val="Ap_A26"/>
      <sheetName val="SHOPLIST_xls25"/>
      <sheetName val="2_Div_14_26"/>
      <sheetName val="PROJECT_BRIEF26"/>
      <sheetName val="Invoice_Summary25"/>
      <sheetName val="Bill_126"/>
      <sheetName val="Bill_326"/>
      <sheetName val="Bill_426"/>
      <sheetName val="Bill_526"/>
      <sheetName val="Bill_626"/>
      <sheetName val="Bill_726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_(3)26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q__Mobilization20"/>
      <sheetName val="w't_table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OQ_Direct_selling_cost21"/>
      <sheetName val="Elemental_Buildup19"/>
      <sheetName val="CHART_OF_ACCOUNTS20"/>
      <sheetName val="Working_for_RCC20"/>
      <sheetName val="B185-B-9_120"/>
      <sheetName val="B185-B-9_220"/>
      <sheetName val="Material_List_19"/>
      <sheetName val="E-Bill_No_6_A-O20"/>
      <sheetName val="PointNo_519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Employee_List17"/>
      <sheetName val="/VWVU))tÏØ0__20"/>
      <sheetName val="B6_2_18"/>
      <sheetName val="Chiet_t19"/>
      <sheetName val="Staffing_and_Rates_IA19"/>
      <sheetName val="SITE_WORK16"/>
      <sheetName val="PRECAST_lightconc-II21"/>
      <sheetName val="final_abstract21"/>
      <sheetName val="Item-_Compact17"/>
      <sheetName val="E_&amp;_R17"/>
      <sheetName val="Staff_Acco_17"/>
      <sheetName val="TBAL9697_-group_wise__sdpl17"/>
      <sheetName val="Рабочий_лист16"/>
      <sheetName val="Project_Cost_Breakdown17"/>
      <sheetName val="Duct_Accesories16"/>
      <sheetName val="Rate_summary16"/>
      <sheetName val="Back_up16"/>
      <sheetName val="PT_141-_Site_A_Landscape16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????_???_??16"/>
      <sheetName val="INDIGINEOUS_ITEMS_16"/>
      <sheetName val="d-safe_DELUXE16"/>
      <sheetName val="Common_Variables16"/>
      <sheetName val="[SHOPLIST_xls][SHOPLIST_xls]726"/>
      <sheetName val="Labour_&amp;_Plant16"/>
      <sheetName val="Geneí¬_i15"/>
      <sheetName val="train_cash16"/>
      <sheetName val="accom_cash16"/>
      <sheetName val="[SHOPLIST_xls]70,/0s«iÆøí¬i16"/>
      <sheetName val="Mall_waterproofing16"/>
      <sheetName val="MSCP_waterproofing16"/>
      <sheetName val="Ave_wtd_rates16"/>
      <sheetName val="Debits_as_on_12_04_0816"/>
      <sheetName val="STAFFSCHED_16"/>
      <sheetName val="TRIAL_BALANCE16"/>
      <sheetName val="GPL_Revenu_Update16"/>
      <sheetName val="DO_NOT_TOUCH16"/>
      <sheetName val="Work_Type16"/>
      <sheetName val="steel_total15"/>
      <sheetName val="ELE_BOQ15"/>
      <sheetName val="Cashflow_projection11"/>
      <sheetName val="PROJECT_BRIEF(EX_NEW)16"/>
      <sheetName val="[SHOPLIST_xls]7011"/>
      <sheetName val="[SHOPLIST_xls]70,11"/>
      <sheetName val="Base_BM-rebar11"/>
      <sheetName val="Floor_Box_13"/>
      <sheetName val="[SHOPLIST_xls][SHOPLIST_xls][11"/>
      <sheetName val="AREA_OF_APPLICATION15"/>
      <sheetName val="[SHOPLIST_xls]/VW11"/>
      <sheetName val="[SHOPLIST_xls]/VWVU))tÏØ0__55"/>
      <sheetName val="[SHOPLIST_xls]/VWVU))tÏØ0__56"/>
      <sheetName val="Risk_Breakdown_Structure15"/>
      <sheetName val="Resumo_Empreitadas12"/>
      <sheetName val="%_prog_figs_-u5_and_total12"/>
      <sheetName val="_VWVU))tÏØ0__13"/>
      <sheetName val="Service_Type9"/>
      <sheetName val="Contract_Division9"/>
      <sheetName val="SubContract_Type9"/>
      <sheetName val="_SHOPLIST_xls_708"/>
      <sheetName val="_SHOPLIST_xls_70,_0s«iÆøí¬i8"/>
      <sheetName val="PPA_Summary12"/>
      <sheetName val="Mix_Design12"/>
      <sheetName val="Equipment_Rates11"/>
      <sheetName val="Z-_GENERAL_PRICE_SUMMARY12"/>
      <sheetName val="Site_Dev_BOQ11"/>
      <sheetName val="[SHOPLIST_xls][SHOPLIST_xls]727"/>
      <sheetName val="E_H_-_H__W_P_11"/>
      <sheetName val="E__H__Treatment_for_pile_cap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ttach_4-188"/>
      <sheetName val="BLOCK-A_(MEA_SHEET)11"/>
      <sheetName val="Data_I_(2)8"/>
      <sheetName val="rEFERENCES_8"/>
      <sheetName val="Labour_Rate_8"/>
      <sheetName val="Bill_1011"/>
      <sheetName val="Data_Sheet11"/>
      <sheetName val="Cost_Heading8"/>
      <sheetName val="D_&amp;_W_sizes8"/>
      <sheetName val="SOPMA_DD8"/>
      <sheetName val="Labour_Costs11"/>
      <sheetName val="Data_Validation2"/>
      <sheetName val="Div26_-_Elect2"/>
      <sheetName val="CHUNG_CU_CARRILON2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Dash_board11"/>
      <sheetName val="tender_allowances11"/>
      <sheetName val="_Summary_BKG_03411"/>
      <sheetName val="BILL_3R11"/>
      <sheetName val="2F_회의실견적(5_14_일대)4"/>
      <sheetName val="_HIT-&gt;HMC_견적(3900)4"/>
      <sheetName val="Ewaan_Show_Kitchen_(2)8"/>
      <sheetName val="Cash_Flow_Working8"/>
      <sheetName val="P-100_MRF_DB_R18"/>
      <sheetName val="Appendix_B4"/>
      <sheetName val="[SHOPLIST_xls]/VWVU))tÏØ0__57"/>
      <sheetName val="[SHOPLIST_xls]/VWVU))tÏØ0__58"/>
      <sheetName val="PRICE_INFO8"/>
      <sheetName val="RC_SUMMARY8"/>
      <sheetName val="LABOUR_PRODUCTIVITY-TAV8"/>
      <sheetName val="MATERIAL_PRICES8"/>
      <sheetName val="MN_T_B_8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[SHOPLIST_xls]/VWVU))tÏØ0__59"/>
      <sheetName val="[SHOPLIST_xls]70,/0s«_iÆø_í¬_11"/>
      <sheetName val="[SHOPLIST_xls]70?,/0?s«i?Æøí¬11"/>
      <sheetName val="[SHOPLIST_xls][SHOPLIST_xls]728"/>
      <sheetName val="B-3_2_EB1"/>
      <sheetName val="Div_07_Thermal_&amp;_Moisture2"/>
      <sheetName val="1_-_Main_Building2"/>
      <sheetName val="1_-_Summary2"/>
      <sheetName val="2_-_Landscaping_Works2"/>
      <sheetName val="2_-_Summary2"/>
      <sheetName val="4_-_Bldg_Infra2"/>
      <sheetName val="4_-_Summary2"/>
      <sheetName val="Trade_Summary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heet_Index1"/>
      <sheetName val="[SHOPLIST_xls]/VWVU))tÏØ0__60"/>
      <sheetName val="Status_Summary2"/>
      <sheetName val="[SHOPLIST_xls]/VWVU))tÏØ0__62"/>
      <sheetName val="[SHOPLIST_xls]/VWVU))tÏØ0__63"/>
      <sheetName val="[SHOPLIST_xls]/VWVU))tÏØ0__72"/>
      <sheetName val="Sec__A-PQ2"/>
      <sheetName val="Preamble_B2"/>
      <sheetName val="Sec__C-Dayworks2"/>
      <sheetName val="d5_2"/>
      <sheetName val="AOP_Summary-23"/>
      <sheetName val="CONSTRUCTION_COMPONENT1"/>
      <sheetName val="Balance_Sheet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Asset_Allocation_(CR)2"/>
      <sheetName val="Project_Benchmarking2"/>
      <sheetName val="[SHOPLIST_xls][SHOPLIST_xls]/VW"/>
      <sheetName val="Recon_Template"/>
      <sheetName val="Estimate_for_approval1"/>
      <sheetName val="CIF_COST_ITEM1"/>
      <sheetName val="Rates_for_public_areas1"/>
      <sheetName val="[SHOPLIST_xls]/VWVU))tÏØ0__81"/>
      <sheetName val="[SHOPLIST_xls]/VWVU))tÏØ0__91"/>
      <sheetName val="Core_Data"/>
      <sheetName val="P1926-H2B_Pkg_2A&amp;2B"/>
      <sheetName val="P1940-H2B_Pkg_1_Guestrooms"/>
      <sheetName val="[SHOPLIST_xls][SH1"/>
      <sheetName val="[SHOPLIST_xls]70_1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Abs_PMRL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omp_equip1"/>
      <sheetName val="[SHOPLIST_xls]70,/0s«i_x"/>
      <sheetName val="Basic_Rate"/>
      <sheetName val="MASTER_RATE_ANALYSIS"/>
      <sheetName val="_SHOPLIST_xls__SHOPLIST_xls_706"/>
      <sheetName val="___________2"/>
      <sheetName val="MAIN_SUMMARY"/>
      <sheetName val="[SHOPLIST_xls]/VWVU))tÏØ0__64"/>
      <sheetName val="[SHOPLIST_xls]/VWVU))tÏØ0__65"/>
      <sheetName val="6_2_Floor_Finishes"/>
      <sheetName val="개시대사_(2)"/>
      <sheetName val="BOQ_1_92"/>
      <sheetName val="B2-DV_No_02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Ref_Arch"/>
      <sheetName val="Data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Cumulative_Rail_"/>
      <sheetName val="[SHOPLIST_xls]/VWVU))tÏØ0__66"/>
      <sheetName val="Staff_OLD_"/>
      <sheetName val="Contractor_Application1"/>
      <sheetName val="08_MEP_Summary1"/>
      <sheetName val="Addnl_works1"/>
      <sheetName val="B3__Material_on_Site-Detail1"/>
      <sheetName val="[SHOPLIST_xls]70_x005f_x0000_,/0_x000"/>
      <sheetName val="Grand_Summary_"/>
      <sheetName val="Bill_No_01_-_GI_"/>
      <sheetName val="combined_"/>
      <sheetName val="summary-Optional_"/>
      <sheetName val="B14_02_"/>
      <sheetName val="Prov_Sum_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SI_22"/>
      <sheetName val="TO_List"/>
      <sheetName val="CCTV_DATA"/>
      <sheetName val="Initial_Data"/>
      <sheetName val="Package_Status"/>
      <sheetName val="Appendix-A_-GRAND_SUMMARY"/>
      <sheetName val="D9_(New_Rate)"/>
      <sheetName val="Other_Cost_Norms"/>
      <sheetName val="Bill_No_1"/>
      <sheetName val="[SHOPLIST_xls]70,/0s«iÆøí¬1"/>
      <sheetName val="_boaboard_(1)"/>
      <sheetName val="Gene��i0_"/>
      <sheetName val="70,/0s�i����i"/>
      <sheetName val="Top_shԀ"/>
      <sheetName val="Portfolio_List"/>
      <sheetName val="_Estimate__"/>
      <sheetName val="Equip_"/>
      <sheetName val="Div_Summary"/>
      <sheetName val="Detail_Page"/>
      <sheetName val="MATERIALS"/>
      <sheetName val="WATER DUCT - IC 21"/>
      <sheetName val="[SHOPLIST.xls]_VW__VU_________2"/>
      <sheetName val="[SHOPLIST.xls]_VW__VU_________3"/>
      <sheetName val="National"/>
      <sheetName val="Asset Desc"/>
      <sheetName val="BoQ-22-8-2019"/>
      <sheetName val="Tech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Weekly"/>
      <sheetName val="S-Curve Update"/>
      <sheetName val="[SHOPLIST.xls][SHOPLIST.xls]7_2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7_3"/>
      <sheetName val="[SHOPLIST.xls][SHOPLIST.xls]7_4"/>
      <sheetName val="[SHOPLIST.xls][SHOPLIST.xls]__8"/>
      <sheetName val="[SHOPLIST.xls][SHOPLIST.xls]__9"/>
      <sheetName val="[SHOPLIST.xls][SHOPLIST.xls]_10"/>
      <sheetName val="[SHOPLIST.xls][SHOPLIST.xls]7_5"/>
      <sheetName val="[SHOPLIST.xls][SHOPLIST.xls]_11"/>
      <sheetName val="[SHOPLIST.xls][SHOPLIST.xls]_12"/>
      <sheetName val="[SHOPLIST.xls][SHOPLIST.xls]7_6"/>
      <sheetName val="[SHOPLIST.xls][SHOPLIST.xls]_13"/>
      <sheetName val="[SHOPLIST.xls][SHOPLIST.xls]7_7"/>
      <sheetName val="[SHOPLIST.xls][SHOPLIST.xls]_14"/>
      <sheetName val="[SHOPLIST.xls][SHOPLIST.xls]_15"/>
      <sheetName val="FLOOR AND CEILING"/>
      <sheetName val="area comp 2011 01 18 (2)"/>
      <sheetName val="Bill3-Basement"/>
      <sheetName val="drop down lists"/>
      <sheetName val="PH 5"/>
      <sheetName val="BM"/>
      <sheetName val="[SHOPLIST.xls]70,/0s«i_x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Drop down"/>
      <sheetName val="[SH"/>
      <sheetName val="70_"/>
      <sheetName val="703"/>
      <sheetName val="70,/0s«iÆøí¬i4"/>
      <sheetName val="[SHOPLIST.xls]/VW"/>
      <sheetName val="70,/0s«iÆøí¬i5"/>
      <sheetName val="/VWVU))tÏØ0__21"/>
      <sheetName val="WIP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Service_Type10"/>
      <sheetName val="Contract_Division10"/>
      <sheetName val="SubContract_Type10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[SHOPLIST_xls][SHOPLIST_xls]731"/>
      <sheetName val="Recon_Template1"/>
      <sheetName val="[SHOPLIST_xls]/VWVU))tÏØ0__69"/>
      <sheetName val="[SHOPLIST_xls]/VWVU))tÏØ0__70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Abs_PMRL1"/>
      <sheetName val="[SHOPLIST_xls]/VWVU))tÏØ0__73"/>
      <sheetName val="[SHOPLIST_xls]/VWVU))tÏØ0__74"/>
      <sheetName val="[SHOPLIST_xls]/VWVU))tÏØ0__75"/>
      <sheetName val="Joseph_Record"/>
      <sheetName val="1-Summary"/>
      <sheetName val="[SHOPLIST.xls]70___0_s__i_____3"/>
      <sheetName val="[SHOPLIST.xls]_VW__VU_________4"/>
      <sheetName val="[SHOPLIST.xls]_VW__VU_________5"/>
      <sheetName val="[SHOPLIST.xls][SHOPLIST.xls]7_8"/>
      <sheetName val="[SHOPLIST.xls][SHOPLIST.xls]7_9"/>
      <sheetName val="[SHOPLIST.xls]70_x005f_x0000___0_x0_2"/>
      <sheetName val="[SHOPLIST.xls][SHOPLIST.xls]_16"/>
      <sheetName val="[SHOPLIST.xls][SHOPLIST.xls]_17"/>
      <sheetName val="[SHOPLIST.xls][SHOPLIST.xls]_18"/>
      <sheetName val="[SHOPLIST.xls]70___0_s__i_____4"/>
      <sheetName val="[SHOPLIST.xls]70___0_s__i_____5"/>
      <sheetName val="[SHOPLIST.xls][SHOPLIST.xls]_19"/>
      <sheetName val="[SHOPLIST.xls][SHOPLIST.xls]_20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.xls]_21"/>
      <sheetName val="[SHOPLIST.xls][SHOPLIST.xls]_22"/>
      <sheetName val="[SHOPLIST.xls][SHOPLIST_xls]7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23"/>
      <sheetName val="[SHOPLIST.xls][SHOPLIST.xls]_24"/>
      <sheetName val="[SHOPLIST.xls][SHOPLIST.xls]_25"/>
      <sheetName val="[SHOPLIST.xls][SHOPLIST.xls]_26"/>
      <sheetName val="[SHOPLIST.xls][SHOPLIST.xls]_27"/>
      <sheetName val="[SHOPLIST.xls][SHOPLIST.xls]_28"/>
      <sheetName val="[SHOPLIST.xls][SHOPLIST.xls]_29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30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_SHOPLIST_xls_102"/>
      <sheetName val="[SHOPLIST.xls][SHOPLIST.xls]_31"/>
      <sheetName val="[SHOPLIST.xls][SHOPLIST.xls]_32"/>
      <sheetName val="[SHOPLIST.xls][SHOPLIST.xls]_33"/>
      <sheetName val="[SHOPLIST.xls]70_x005f_x005f_x005f_x0000__2"/>
      <sheetName val="[SHOPLIST.xls]_SHOPLIST_xls_103"/>
      <sheetName val="[SHOPLIST.xls][SHOPLIST.xls]_34"/>
      <sheetName val="[SHOPLIST.xls][SHOPLIST.xls]_35"/>
      <sheetName val="[SHOPLIST.xls][SHOPLIST.xls]_36"/>
      <sheetName val="[SHOPLIST.xls][SHOPLIST.xls]_37"/>
      <sheetName val="[SHOPLIST.xls]70___0_s__i_____6"/>
      <sheetName val="[SHOPLIST.xls]/VWVU))tÏØ0__20"/>
      <sheetName val="[SHOPLIST.xls]_SHOPLIST_xls_104"/>
      <sheetName val="[SHOPLIST.xls]_SHOPLIST_xls_105"/>
      <sheetName val="[SHOPLIST.xls]_SHOPLIST_xls_106"/>
      <sheetName val="[SHOPLIST.xls]_SHOPLIST_xls_107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70,/0s�i����i"/>
      <sheetName val="[SHOPLIST.xls]/VWVU))"/>
      <sheetName val="[SHOPLIST.xls][SHOPLIST.xls]_38"/>
      <sheetName val="[SHOPLIST.xls][SHOPLIST.xls]_39"/>
      <sheetName val="[SHOPLIST.xls][SHOPLIST.xls]_40"/>
      <sheetName val="[SHOPLIST.xls][SHOPLIST.xls]_41"/>
      <sheetName val="[SHOPLIST.xls][SHOPLIST.xls]_42"/>
      <sheetName val="[SHOPLIST.xls][SHOPLIST.xls]_43"/>
      <sheetName val="[SHOPLIST.xls][SHOPLIST.xls]_44"/>
      <sheetName val="[SHOPLIST.xls][SHOPLIST.xls]_45"/>
      <sheetName val="[SHOPLIST.xls][SHOPLIST.xls]_46"/>
      <sheetName val="[SHOPLIST.xls][SHOPLIST.xls]_47"/>
      <sheetName val="[SHOPLIST.xls][SHOPLIST.xls]_48"/>
      <sheetName val="[SHOPLIST.xls][SHOPLIST.xls]_49"/>
      <sheetName val="[SHOPLIST.xls][SHOPLIST.xls]_50"/>
      <sheetName val="[SHOPLIST.xls]70,/0s«iÆøí¬i4"/>
      <sheetName val="[SHOPLIST.xls]70,/0s«iÆøí¬i5"/>
      <sheetName val="[SHOPLIST.xls]/VWVU))tÏØ0__21"/>
      <sheetName val="[SHOPLIST.xls]_SHOPLIST_xls_126"/>
      <sheetName val="[SHOPLIST.xls]_SHOPLIST_xls_127"/>
      <sheetName val="[SHOPLIST.xls]_SHOPLIST_xls_128"/>
      <sheetName val="[SHOPLIST.xls]_SHOPLIST_xls_129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8.0 Programme"/>
      <sheetName val="Landscape No.1"/>
      <sheetName val="MEP No.3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/VWVU))tÏØ0__23"/>
      <sheetName val="/VWVU))tÏØ0__22"/>
      <sheetName val="Top_s灨ὔ밀ὔ턀"/>
      <sheetName val="Top_s๨ꫝ"/>
      <sheetName val="BQMPALOC"/>
      <sheetName val="COLUMNS"/>
      <sheetName val="VESSELS "/>
      <sheetName val="[SHOPLIST.xls][SHOPLIST.xls]70?"/>
      <sheetName val="Cost Heaࡤing"/>
      <sheetName val="Spacing of Delineators"/>
      <sheetName val="P-Ins &amp; Bonds"/>
      <sheetName val="Surbhi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Reference"/>
      <sheetName val="MFG"/>
      <sheetName val="BFS"/>
      <sheetName val="beam-reinft"/>
      <sheetName val="제출내역 (2)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EATON SUMMARY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P-Ins_&amp;_Bonds"/>
      <sheetName val="XL4Test5"/>
      <sheetName val="Basement Budget"/>
      <sheetName val="[SHOPLIST.xls]70_x005f_x0000___0_x0_3"/>
      <sheetName val="[SHOPLIST.xls]70___0_s__i_____7"/>
      <sheetName val="[SHOPLIST.xls]_SHOPLIST_xls_140"/>
      <sheetName val="[SHOPLIST.xls]_SHOPLIST_xls_141"/>
      <sheetName val="[SHOPLIST.xls]_SHOPLIST_xls_142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4.1 G Ammount"/>
      <sheetName val="Costcal"/>
      <sheetName val="inter"/>
      <sheetName val="1-Excavation"/>
      <sheetName val="2-Substructure"/>
      <sheetName val="3-Concrete"/>
      <sheetName val="4-Masonry"/>
      <sheetName val="5-Thermal &amp; Moisture"/>
      <sheetName val="ตารางส่วนลด EE."/>
      <sheetName val="FR"/>
      <sheetName val="frais VS BBI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VD-CALC"/>
      <sheetName val="F4-F7"/>
      <sheetName val="Doi so"/>
      <sheetName val="토공"/>
      <sheetName val="CỘT + VÁCH B2-B4"/>
      <sheetName val="LEGEND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BOQ(MECH)"/>
      <sheetName val="BOQ(ELEC) 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입찰안"/>
      <sheetName val="MTO REV_2_ARMOR_"/>
      <sheetName val="Vat tu XD"/>
      <sheetName val="Liệt kê"/>
      <sheetName val="負荷集計（断熱不燃）"/>
      <sheetName val="BXLDL"/>
      <sheetName val="Nhan cong"/>
      <sheetName val="설계내역서"/>
      <sheetName val="CPBTXM-THUONG"/>
      <sheetName val="402"/>
      <sheetName val="BMS"/>
      <sheetName val="sort2"/>
      <sheetName val="個案9411"/>
      <sheetName val="Ｎｏ.13"/>
      <sheetName val="Budget Code"/>
      <sheetName val="PS-Labour_M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70_x005f_x0000_,/0_x005f_x0000_"/>
      <sheetName val="eqpmad2"/>
      <sheetName val="결과조달"/>
      <sheetName val="SG"/>
      <sheetName val="Geneí¬_x0008_"/>
      <sheetName val="A. Electrical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Update_list2"/>
      <sheetName val="Sinh_Nam_systems2"/>
      <sheetName val="DIE_profile2"/>
      <sheetName val="Import_tax2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264"/>
      <sheetName val="ESTI_"/>
      <sheetName val="DI_ESTI"/>
      <sheetName val="Priced BOQ"/>
      <sheetName val="TH thiet bi"/>
      <sheetName val="TH vat tu"/>
      <sheetName val="TH may TC"/>
      <sheetName val="Bang phan tich"/>
      <sheetName val="DM Chi phi"/>
      <sheetName val="NOTE"/>
      <sheetName val="SP10"/>
      <sheetName val="Nhan_cong"/>
      <sheetName val="Liệt_kê"/>
      <sheetName val="Ｎｏ_13"/>
      <sheetName val="Budget_Code"/>
      <sheetName val="_SHOPLIST.xls_70,_0s«iÆøí¬"/>
      <sheetName val="SORT"/>
      <sheetName val="HD-XUAT"/>
      <sheetName val="VO-MC"/>
      <sheetName val="VO-Curtain Wall"/>
      <sheetName val="VO-M&amp;E"/>
      <sheetName val="Bar.Sched"/>
      <sheetName val="公寓材料表"/>
      <sheetName val="ANL"/>
      <sheetName val="CTG"/>
      <sheetName val="Gra¦_x0004_)???VW????????? U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Bill 1_Prelim"/>
      <sheetName val="Bill 2_Bored Pile"/>
      <sheetName val="IBASE"/>
      <sheetName val="FAB별"/>
      <sheetName val="BAOGIATHANG"/>
      <sheetName val="DAODAT"/>
      <sheetName val="vanchuyen TC"/>
      <sheetName val="電気設備表"/>
      <sheetName val="BQ_SUM"/>
      <sheetName val="BQ_T"/>
      <sheetName val="TK T2"/>
      <sheetName val="TĐ-L2"/>
      <sheetName val="T2.CAMERA"/>
      <sheetName val="T2.LOA"/>
      <sheetName val="T2.TRUNKING"/>
      <sheetName val="T2.MANG"/>
      <sheetName val="HĐ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_SHOPLIST.xls_70_x005f_x0000_,_0_x000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PL-F&amp;B"/>
      <sheetName val="GAEYO"/>
      <sheetName val="갑지1"/>
      <sheetName val="Btra"/>
      <sheetName val="概総括1"/>
      <sheetName val="GiaVL"/>
      <sheetName val="갑지(추정)"/>
      <sheetName val="BULD_3"/>
      <sheetName val="BLOCK_K"/>
      <sheetName val="제출내역_(2)"/>
      <sheetName val="기준액"/>
      <sheetName val="최적단면"/>
      <sheetName val="内訳書"/>
      <sheetName val="JOB COSTING SHEET HVAC"/>
      <sheetName val="SUBCON OR OTHER"/>
      <sheetName val="CASH"/>
      <sheetName val="SSuppliers"/>
      <sheetName val="Admin"/>
      <sheetName val="Prior_CM"/>
      <sheetName val="SUBS SUM"/>
      <sheetName val="BoQ(2)"/>
      <sheetName val="tower and monopoles "/>
      <sheetName val="ASD Sum of Parts"/>
      <sheetName val="MI"/>
      <sheetName val="Data Works"/>
      <sheetName val="Works"/>
      <sheetName val="UC-Testing"/>
      <sheetName val="Control Panel"/>
      <sheetName val="Bill 3 Boutique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-3_2_EB2"/>
      <sheetName val="1_-_Main_Building3"/>
      <sheetName val="1_-_Summary3"/>
      <sheetName val="2_-_Landscaping_Works3"/>
      <sheetName val="2_-_Summary3"/>
      <sheetName val="4_-_Bldg_Infra3"/>
      <sheetName val="4_-_Summary3"/>
      <sheetName val="Trade_Summary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heet_Index2"/>
      <sheetName val="Status_Summary3"/>
      <sheetName val="Balance_Sheet2"/>
      <sheetName val="[SHOPLIST_xls]/VWVU))tÏØ0__76"/>
      <sheetName val="[SHOPLIST_xls]/VWVU))tÏØ0__77"/>
      <sheetName val="Sec__A-PQ3"/>
      <sheetName val="Preamble_B3"/>
      <sheetName val="Sec__C-Dayworks3"/>
      <sheetName val="d5_3"/>
      <sheetName val="AOP_Summary-24"/>
      <sheetName val="CONSTRUCTION_COMPONENT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Asset_Allocation_(CR)3"/>
      <sheetName val="Project_Benchmarking3"/>
      <sheetName val="Estimate_for_approval2"/>
      <sheetName val="[SHOPLIST_xls][SH2"/>
      <sheetName val="[SHOPLIST_xls]70_2"/>
      <sheetName val="Master_data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Basic_Rate1"/>
      <sheetName val="MASTER_RATE_ANALYSIS1"/>
      <sheetName val="MAIN_SUMMARY1"/>
      <sheetName val="[SHOPLIST_xls]/VWVU))tÏØ0__78"/>
      <sheetName val="[SHOPLIST_xls]/VWVU))tÏØ0__79"/>
      <sheetName val="B2-DV_No_021"/>
      <sheetName val="Other_Cost_Norms1"/>
      <sheetName val="개시대사_(2)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Bill_No_1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L_(4)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Ref_Arch1"/>
      <sheetName val="6_2_Floor_Finishes1"/>
      <sheetName val="Data_1"/>
      <sheetName val="Cumulative_Rail_1"/>
      <sheetName val="[SHOPLIST_xls]/VWVU))tÏØ0__80"/>
      <sheetName val="Staff_OLD_1"/>
      <sheetName val="Account_Codes"/>
      <sheetName val="[SHOPLIST_xls]/VW"/>
      <sheetName val="Milestone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D_&amp;_W_sizes10"/>
      <sheetName val="SOPMA_DD10"/>
      <sheetName val="Finansal_tamamlanma_Eğrisi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70,/0s«_iÆø_í¬_13"/>
      <sheetName val="[SHOPLIST_xls]70?,/0?s«i?Æøí¬13"/>
      <sheetName val="Data_I_(2)10"/>
      <sheetName val="rEFERENCES_10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P1926-H2B_Pkg_2A&amp;2B2"/>
      <sheetName val="P1940-H2B_Pkg_1_Guestrooms2"/>
      <sheetName val="BOQ_1_922"/>
      <sheetName val="Abs_PMRL2"/>
      <sheetName val="[SHOPLIST_xls]/VWVU))tÏØ0__88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[SHOPLIST_xls]70,/0s«iÆøí¬2"/>
      <sheetName val="Portfolio_List1"/>
      <sheetName val="Initial_Data1"/>
      <sheetName val="Package_Status1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_Estimate__1"/>
      <sheetName val="Equip_1"/>
      <sheetName val="Account_Codes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Income Statement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Kur"/>
      <sheetName val="HAKEDİŞ "/>
      <sheetName val="keşif özeti"/>
      <sheetName val="Katsayılar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Total_PrC-Goldi"/>
      <sheetName val="[SHOPLIST.xls]/VWVU))tÏØ0__23"/>
      <sheetName val="[SHOPLIST.xls]/VWVU))tÏØ0__22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Calendar"/>
      <sheetName val="Sheet9"/>
      <sheetName val="Materials Cost"/>
      <sheetName val="djfx"/>
      <sheetName val="FEVA"/>
      <sheetName val="HO Costs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Product Sheet40"/>
      <sheetName val="HSBC"/>
      <sheetName val="REBAR"/>
      <sheetName val="Cost Summary"/>
      <sheetName val="Cost Summary SD"/>
      <sheetName val="Schedule S-Curve Revision#3"/>
      <sheetName val="2.223M_due to adj profit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DVL"/>
      <sheetName val="[SHOPLIST_xls]70,/0s«_iÆø_í¬1"/>
      <sheetName val="[SHOPLIST_xls]70,/0s«iÆøí¬i2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foot-slab_rein"/>
      <sheetName val="foot-slab_reinø_x0006_"/>
      <sheetName val="foot-slab_reinÝ¥"/>
      <sheetName val="foot-slab_reinP"/>
      <sheetName val="SUM-AIR-Submit"/>
      <sheetName val="Schedules PL"/>
      <sheetName val="Schedules BS"/>
      <sheetName val="Summary-margin calc"/>
      <sheetName val="S-Curve_Update"/>
      <sheetName val="VESSELS_"/>
      <sheetName val="bill no. 3"/>
      <sheetName val="Qty SR"/>
      <sheetName val="EW SR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Unit cost- Drain-Protection-1 "/>
      <sheetName val="Unit cost- Drain-Protection-2"/>
      <sheetName val="B.Room W.Done Progress"/>
      <sheetName val="SUMMARY (ROOM)"/>
      <sheetName val="W.D Prgress Public area"/>
      <sheetName val="SUMMARY Public"/>
      <sheetName val="Comparision"/>
      <sheetName val="Cost Rates"/>
      <sheetName val="LOOKUP(MM)"/>
      <sheetName val="간접비내역-1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AN"/>
      <sheetName val="Beach Villas"/>
      <sheetName val="Overwater Villas"/>
      <sheetName val="Presidential Villa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GRAPH_DATA"/>
      <sheetName val=" N Finansal Eğri"/>
      <sheetName val="MSH51C"/>
      <sheetName val="[SHOPLIST.xls][SHOPLIST_xls]/VW"/>
      <sheetName val="hiddenSheet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Non-Positioin Summary"/>
      <sheetName val="Detail_Page1"/>
      <sheetName val="Mnhr Book Updated 11.10.2018"/>
      <sheetName val="BT3-Package 05"/>
      <sheetName val="BOQ-Civil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プロジェクト概要"/>
      <sheetName val="STOCKWTG"/>
      <sheetName val="POLY"/>
      <sheetName val="Advance Recovery"/>
      <sheetName val="SC Cost FEB 03"/>
      <sheetName val="DVM Sizing Calculator- 10 ips "/>
      <sheetName val="URA-C1"/>
      <sheetName val="satış planı (2)"/>
      <sheetName val="Tahsila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Bill_3_Boutique"/>
      <sheetName val="Landscape_No_1"/>
      <sheetName val="MEP_No_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Gene��i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[SHOPLIST_xls][SHOPLIST_xls]70?"/>
      <sheetName val="Spacing_of_Delineators"/>
      <sheetName val="P-Ins_&amp;_Bonds1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Macro custom function"/>
      <sheetName val="Inventory "/>
      <sheetName val="JAN"/>
      <sheetName val="Tender Stage"/>
      <sheetName val="Delay Clasifications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REQ_REMARKS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G29A"/>
      <sheetName val="PRO_DCI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FAL_intern3"/>
      <sheetName val="Fdata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footing for SP"/>
      <sheetName val="M-480"/>
      <sheetName val="M-519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Sheet"/>
      <sheetName val="14267"/>
      <sheetName val="shuttering"/>
      <sheetName val="CFS3"/>
      <sheetName val="Structured Cabling"/>
      <sheetName val="IS"/>
      <sheetName val="Configurations"/>
      <sheetName val="Technical"/>
      <sheetName val="BUR"/>
      <sheetName val="FSA"/>
      <sheetName val="Services_InitialEst_UtilityServ"/>
      <sheetName val="Currency Rate"/>
      <sheetName val="contents "/>
      <sheetName val="Div.8 - Opening"/>
      <sheetName val="Div .9- Finishes"/>
      <sheetName val="Total 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_SHOPLIST_xls_70_x005f_x0000_,_0_x000"/>
      <sheetName val="[SHOPLIST_xls]70___0_s__i____14"/>
      <sheetName val="[SHOPLIST_xls]_VW__VU________10"/>
      <sheetName val="[SHOPLIST_xls]_VW__VU________11"/>
      <sheetName val="[SHOPLIST_xls]70_x005f_x0000___0_x0_6"/>
      <sheetName val="[SHOPLIST_xls]70___0_s__i____15"/>
      <sheetName val="[SHOPLIST_xls]_SHOPLIST_xls_464"/>
      <sheetName val="[SHOPLIST_xls]_SHOPLIST_xls_465"/>
      <sheetName val="[SHOPLIST_xls]70___0_s__i____16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_SHOPLIST_xls_583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70_x005f_x005f_x005f_x0000__5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Mnhr_Book_Updated_11_10_2018"/>
      <sheetName val="All BGL List"/>
      <sheetName val="Budget Config"/>
      <sheetName val="All Department List"/>
      <sheetName val="foot-slab_reinl"/>
      <sheetName val="Admin TAKE OFF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Matl"/>
      <sheetName val="Front Sheet"/>
      <sheetName val="Indirect Costs"/>
      <sheetName val="Price"/>
      <sheetName val="3C"/>
      <sheetName val="CCTV_EST1"/>
      <sheetName val="apr_data"/>
      <sheetName val=" Factor  "/>
      <sheetName val="Histry Price"/>
      <sheetName val="WB"/>
      <sheetName val="ID Office-R1 - 23.8.2012"/>
      <sheetName val="Zones"/>
      <sheetName val="Ele Price"/>
      <sheetName val="BOQ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Factors"/>
      <sheetName val="schedule of unit rates"/>
      <sheetName val="Summary "/>
      <sheetName val="VELAVARU-offer"/>
      <sheetName val="VELAVARU BOQ"/>
      <sheetName val="ALOOFUSHI-Offer"/>
      <sheetName val="ALOOFUSHI BOQ"/>
      <sheetName val="JOB COSTING SHEET ELEC"/>
      <sheetName val="Price List"/>
      <sheetName val="Cash2"/>
      <sheetName val="Z"/>
      <sheetName val="1A"/>
      <sheetName val="Rate analysis 1"/>
      <sheetName val="ID Office-R1 - 23.8.2012"/>
      <sheetName val="Schnieder Price List-July 2012"/>
      <sheetName val="Bill 3 - Site Works"/>
      <sheetName val=" Factor  "/>
      <sheetName val="Histry Price"/>
      <sheetName val="ACS(1)"/>
      <sheetName val="FAS-C(4)"/>
      <sheetName val="CCTV(old)"/>
      <sheetName val="Sheet1"/>
      <sheetName val="BOM"/>
      <sheetName val="A"/>
      <sheetName val="RSM and Distributors"/>
      <sheetName val="B-2"/>
      <sheetName val="DRUM"/>
      <sheetName val="기계내역서"/>
      <sheetName val="Lookup"/>
      <sheetName val="Land Dev't. Ph-1"/>
      <sheetName val="Hac.Lots"/>
      <sheetName val="4-Lane bridge"/>
      <sheetName val="Res.Lots"/>
      <sheetName val="Spine Road"/>
      <sheetName val="#REF"/>
      <sheetName val="MOS"/>
      <sheetName val="BOQ"/>
      <sheetName val="BOQ PL"/>
      <sheetName val="Ele Price"/>
      <sheetName val="Interimbill-01"/>
      <sheetName val="Schedules"/>
      <sheetName val="Assumptions"/>
      <sheetName val="S3 Architectural"/>
      <sheetName val="Kaatsu H.A.M.T.T.C.-7 jan 10"/>
      <sheetName val="Cost Factor Sheet"/>
      <sheetName val="Material Prices"/>
      <sheetName val="Bill 1"/>
      <sheetName val="Bill 2"/>
      <sheetName val="Bill 3"/>
      <sheetName val="Bill 4"/>
      <sheetName val="Bill 5"/>
      <sheetName val="Bill 6"/>
      <sheetName val="Bill 7"/>
      <sheetName val="基本ﾃﾞｰﾀ"/>
      <sheetName val="Competitors"/>
      <sheetName val="MAIN"/>
      <sheetName val="Legend"/>
      <sheetName val="WPR-IV"/>
      <sheetName val="BOI - Katunayaka-9.8.2013"/>
      <sheetName val="Factor F Data"/>
      <sheetName val="RESOURCES"/>
      <sheetName val="BASIC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FWBS 9000"/>
      <sheetName val="A000"/>
      <sheetName val="FWBS A000"/>
      <sheetName val="B000"/>
      <sheetName val="FWBS B000"/>
      <sheetName val="Z000"/>
      <sheetName val="FWBS Z000"/>
      <sheetName val="WIP"/>
      <sheetName val="12CGOU"/>
      <sheetName val="Final(1)summary"/>
      <sheetName val="TYPE-A"/>
      <sheetName val="B"/>
      <sheetName val="Chart"/>
      <sheetName val="95신규호표"/>
      <sheetName val="SALA-002"/>
      <sheetName val="COA-17"/>
      <sheetName val="C-18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Cash2"/>
      <sheetName val="Z"/>
      <sheetName val="A"/>
      <sheetName val="PNTEXT"/>
      <sheetName val="Planning&amp;reporting"/>
      <sheetName val="EE-PROP"/>
      <sheetName val="산근"/>
      <sheetName val="0000"/>
      <sheetName val="자금운영"/>
      <sheetName val="도"/>
      <sheetName val="Basic"/>
      <sheetName val="Building BD"/>
      <sheetName val="DRUM"/>
      <sheetName val="Onerous Terms"/>
      <sheetName val="INVOICE_CERT EIV'S"/>
      <sheetName val="집계표"/>
      <sheetName val="嗔5喸5"/>
      <sheetName val="EQUIPMENT"/>
      <sheetName val="jobhist"/>
      <sheetName val=" Sum"/>
      <sheetName val="INSTR"/>
      <sheetName val="BQMP"/>
      <sheetName val="실제 도면출도"/>
      <sheetName val="ENE-CAL"/>
      <sheetName val="TTL"/>
      <sheetName val="MTP"/>
      <sheetName val="SOHAR(2nd)"/>
      <sheetName val="공사비 내역 (가)"/>
      <sheetName val="plan&amp;section of foundation"/>
      <sheetName val="design criteria"/>
      <sheetName val="CAL"/>
      <sheetName val="대비표"/>
      <sheetName val="#REF"/>
      <sheetName val="w't table"/>
      <sheetName val="표지"/>
      <sheetName val="D-623D"/>
      <sheetName val="33628-Rev. A"/>
      <sheetName val="Eq. Mobilization"/>
      <sheetName val="당초"/>
      <sheetName val="DESCRIPTION"/>
      <sheetName val="BM DATA SHEET"/>
      <sheetName val="Progress Tab"/>
      <sheetName val="BATCH"/>
      <sheetName val="具志川H社"/>
      <sheetName val="기성내역"/>
      <sheetName val="SUM_FSBLT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90001"/>
      <sheetName val="FWBS_A0001"/>
      <sheetName val="FWBS_B0001"/>
      <sheetName val="FWBS_Z0001"/>
      <sheetName val="INVOICE_CERT_EIV'S"/>
      <sheetName val="ORIGINAL"/>
      <sheetName val=""/>
      <sheetName val="Running compatibility check "/>
      <sheetName val="CASH"/>
      <sheetName val="상반기손익차2총괄"/>
      <sheetName val="입찰내역 발주처 양식"/>
      <sheetName val="집계표(OPTION)"/>
      <sheetName val="BM"/>
      <sheetName val="기계내역서"/>
      <sheetName val="Sheet1"/>
      <sheetName val="공사비SUM"/>
      <sheetName val="LinerWt"/>
      <sheetName val="Sheet4"/>
      <sheetName val="M 11"/>
      <sheetName val="PIPING"/>
      <sheetName val="Kuan&amp;Har(PT)"/>
      <sheetName val="Alat"/>
      <sheetName val="PRO_DCI"/>
      <sheetName val="INST_DCI"/>
      <sheetName val="HVAC_DCI"/>
      <sheetName val="PIPE_DCI"/>
      <sheetName val="合成単価作成表-BLDG"/>
      <sheetName val="Sheet13"/>
      <sheetName val="Sheet14"/>
      <sheetName val="PC CATCH PIT 1X1X1.2M"/>
      <sheetName val="PC CATCH PIT .6X.6X1.0M"/>
      <sheetName val="PC COVER 100MM THK .95x.3"/>
      <sheetName val="PC COVER 250MM THK 2.2x.3"/>
      <sheetName val="EQT-ESTN"/>
      <sheetName val="REINF."/>
      <sheetName val="SKETCH"/>
      <sheetName val="AC"/>
      <sheetName val="member design"/>
      <sheetName val="working load at the btm ft."/>
      <sheetName val="soil bearing check"/>
      <sheetName val="목표세부명세"/>
      <sheetName val="기둥(원형)"/>
      <sheetName val="List"/>
      <sheetName val="Concept Offshore"/>
      <sheetName val="3. GROUNDING SYSTEM"/>
      <sheetName val="7102"/>
      <sheetName val="Adjusted Bids"/>
      <sheetName val="Chiet tinh dz35"/>
      <sheetName val="SUM_FSBLT2"/>
      <sheetName val="FWBS_9000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A0002"/>
      <sheetName val="FWBS_B0002"/>
      <sheetName val="FWBS_Z0002"/>
      <sheetName val="INVOICE_CERT_EIV'S1"/>
      <sheetName val="Onerous_Terms"/>
      <sheetName val="Building_BD"/>
      <sheetName val="_Sum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Running_compatibility_check_A"/>
      <sheetName val="3__GROUNDING_SYSTEM"/>
      <sheetName val="뜃맟뭁돽띿맟?-BLDG"/>
      <sheetName val="A(Rev.3)"/>
      <sheetName val="Hoja1"/>
      <sheetName val="Auxi"/>
      <sheetName val="Building_BD1"/>
      <sheetName val="Onerous_Terms1"/>
      <sheetName val="_Sum1"/>
      <sheetName val="SUM_FSBLT3"/>
      <sheetName val="FWBS_9000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A0003"/>
      <sheetName val="FWBS_B0003"/>
      <sheetName val="FWBS_Z0003"/>
      <sheetName val="실제_도면출도1"/>
      <sheetName val="INVOICE_CERT_EIV'S2"/>
      <sheetName val="공사비_내역_(가)1"/>
      <sheetName val="plan&amp;section_of_foundation1"/>
      <sheetName val="design_criteria1"/>
      <sheetName val="w't_table1"/>
      <sheetName val="Eq__Mobilization1"/>
      <sheetName val="BM_DATA_SHEET1"/>
      <sheetName val="33628-Rev__A1"/>
      <sheetName val="Progress_Tab1"/>
      <sheetName val="입찰내역_발주처_양식1"/>
      <sheetName val="M_111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설비"/>
      <sheetName val="공문"/>
      <sheetName val="Breakdown-1"/>
      <sheetName val="Pipe"/>
      <sheetName val="Add"/>
      <sheetName val="FitOutConfCentre"/>
      <sheetName val="RFP002"/>
      <sheetName val="코드"/>
      <sheetName val="자바라1"/>
      <sheetName val="C,E"/>
      <sheetName val="산출내역서"/>
      <sheetName val="Proposal"/>
      <sheetName val="基数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[Planning&amp;reporting.xlsM9000-A"/>
      <sheetName val="Running compatibility check _x0"/>
      <sheetName val="A (2)"/>
      <sheetName val="1100"/>
      <sheetName val="datasheet"/>
      <sheetName val="설계내역서"/>
      <sheetName val="salary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Running compatibility check ?A?"/>
      <sheetName val="MCCSUM"/>
      <sheetName val="Cashflow Analysis"/>
      <sheetName val="Running compatibility check _A_"/>
      <sheetName val="Sheet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ALCULATION"/>
      <sheetName val="Rates"/>
      <sheetName val="QTY Pipe Laying"/>
      <sheetName val="JOB COSTING SHEET ELEC"/>
      <sheetName val="Raw Data"/>
      <sheetName val="Keels-6.2.2014"/>
      <sheetName val="FlowHmgma Grds-9.7.2013-details"/>
      <sheetName val="SEX"/>
      <sheetName val="RSM and Distributors"/>
      <sheetName val="inter"/>
      <sheetName val="뜃맟뭁돽띿맟_-BLDG"/>
      <sheetName val="_Planning&amp;reporting.xlsM9000-A"/>
      <sheetName val="Ragama"/>
      <sheetName val="B-2"/>
      <sheetName val="[Planning&amp;reporting_xlsM9000-A"/>
      <sheetName val="Cashflow_Analysis"/>
      <sheetName val="DATA"/>
      <sheetName val="Petty"/>
      <sheetName val="WORKSHEET CS"/>
      <sheetName val="CODE"/>
      <sheetName val="J"/>
      <sheetName val="DATOS"/>
      <sheetName val="Direct Prices"/>
      <sheetName val="Лист1"/>
      <sheetName val="Orçamento"/>
      <sheetName val="Structural Comp"/>
      <sheetName val="DO NOT Delete"/>
      <sheetName val="Backup"/>
      <sheetName val="MTO"/>
      <sheetName val="00-Summary Information-ABB"/>
      <sheetName val="Running_compatibility_check__x0"/>
      <sheetName val="Running_compatibility_check_?A?"/>
      <sheetName val="Running_compatibility_check__A_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A_(2)"/>
      <sheetName val="page 6"/>
      <sheetName val="BAG-2"/>
      <sheetName val="P-Ins &amp; Bonds"/>
      <sheetName val="P-Site fac"/>
      <sheetName val="P-Clients fac"/>
      <sheetName val="P Staff fac"/>
      <sheetName val="factor "/>
      <sheetName val="CASHFLOWS"/>
      <sheetName val="bill02"/>
      <sheetName val="4"/>
      <sheetName val="Cost Factor Sheet"/>
      <sheetName val="3f"/>
      <sheetName val="PLT-SUM"/>
      <sheetName val="13A"/>
      <sheetName val="Rate Sheet"/>
      <sheetName val="S3 Architectural"/>
      <sheetName val="Load Sch, Cable Sel &amp; Qty"/>
      <sheetName val="Design"/>
      <sheetName val="APPT"/>
      <sheetName val="APPT_SGL"/>
      <sheetName val="Phone_Sale"/>
      <sheetName val="GS1"/>
      <sheetName val="Parameters"/>
      <sheetName val="Financial Summary"/>
      <sheetName val="ELE Summary"/>
      <sheetName val="sep_data"/>
      <sheetName val="9-A (SVAT) New"/>
      <sheetName val="Material Prices to site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Master Price List"/>
      <sheetName val="Prices"/>
      <sheetName val="V3100 Prices_Raw"/>
      <sheetName val="ANZ Dist AU$"/>
      <sheetName val="ANZ MajorAcc AU$"/>
      <sheetName val="ANZ Trade AU$"/>
      <sheetName val="ANZ List AU$"/>
      <sheetName val="ASIA Dist US$"/>
      <sheetName val="ASIA MajorAcc US$"/>
      <sheetName val="ASIA Trade US$"/>
      <sheetName val="ASIA List US$"/>
      <sheetName val="AU Zone"/>
      <sheetName val="Weather"/>
      <sheetName val="成本多栏明细账"/>
      <sheetName val="ELE Summary"/>
      <sheetName val="Financial Summary"/>
      <sheetName val="Schedules"/>
      <sheetName val="total"/>
      <sheetName val="Load Sch, Cable Sel &amp; Qty"/>
      <sheetName val="Cost Factor Sheet"/>
      <sheetName val="GS1"/>
      <sheetName val="Rate Sheet"/>
      <sheetName val="Sheet1"/>
      <sheetName val="Factors"/>
      <sheetName val="ID Office-R1 - 23.8.2012"/>
      <sheetName val="Schnieder Price List-July 2012"/>
      <sheetName val="Ragama"/>
      <sheetName val="Sheet2"/>
      <sheetName val="1A"/>
      <sheetName val="Summary"/>
      <sheetName val="Variables"/>
      <sheetName val="BOM"/>
      <sheetName val="TBLS"/>
      <sheetName val="EV_FC"/>
      <sheetName val="산근"/>
      <sheetName val="sys_System"/>
      <sheetName val="Material Prices to site"/>
      <sheetName val="Enclo.compar.EMP-RND"/>
      <sheetName val="CF"/>
      <sheetName val="Kaatsu H.A.M.T.T.C.-7 jan 10"/>
      <sheetName val="概総括1"/>
      <sheetName val="B-2"/>
      <sheetName val="Calc Inputs"/>
      <sheetName val="Histry Price"/>
      <sheetName val="Admin"/>
      <sheetName val="SEX"/>
      <sheetName val="Factor"/>
      <sheetName val="tables"/>
      <sheetName val="sep_data"/>
      <sheetName val="Import Siemens"/>
      <sheetName val="50000"/>
      <sheetName val="基本ﾃﾞｰﾀ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SHOWFLAT"/>
      <sheetName val="PILING (1B &amp; 2)"/>
      <sheetName val="PILING (1A)"/>
      <sheetName val="BOQ"/>
      <sheetName val="Factors"/>
      <sheetName val="FAS-C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概総括1"/>
      <sheetName val="V3100 Prices_Raw"/>
      <sheetName val="Ragama"/>
      <sheetName val="Enclo.compar.EMP-RND"/>
      <sheetName val="Factors"/>
      <sheetName val="Bill 5 - Carpark"/>
      <sheetName val="GS1"/>
      <sheetName val="13A"/>
      <sheetName val="Parameters"/>
      <sheetName val="Analysis"/>
      <sheetName val="Competitors"/>
      <sheetName val="JICA概総"/>
      <sheetName val="GAE8'97"/>
      <sheetName val="A"/>
      <sheetName val="BOQ PL"/>
      <sheetName val="Oracle Account Master"/>
      <sheetName val="NOV fx rates"/>
      <sheetName val="Ra  stair"/>
      <sheetName val="Start"/>
      <sheetName val="Water Supply System"/>
    </sheetNames>
    <definedNames>
      <definedName name="__abc123"/>
      <definedName name="__abd456"/>
      <definedName name="__cf4"/>
      <definedName name="__rt6"/>
      <definedName name="_abc123"/>
      <definedName name="_abd456"/>
      <definedName name="_cf4"/>
      <definedName name="_John"/>
      <definedName name="_rt6"/>
      <definedName name="aaaaaatre"/>
      <definedName name="aaaj"/>
      <definedName name="aatreh"/>
      <definedName name="Add_Quote"/>
      <definedName name="addddd"/>
      <definedName name="aerrrrrr"/>
      <definedName name="afq"/>
      <definedName name="aq"/>
      <definedName name="asdera"/>
      <definedName name="bbbbbb"/>
      <definedName name="bbbps"/>
      <definedName name="bbxs"/>
      <definedName name="bdsdad"/>
      <definedName name="BPS"/>
      <definedName name="cdc"/>
      <definedName name="Choices_Wrapper"/>
      <definedName name="curt"/>
      <definedName name="cxvcvc"/>
      <definedName name="CXZ"/>
      <definedName name="DAA"/>
      <definedName name="DASAS"/>
      <definedName name="dddqwd"/>
      <definedName name="DDKKHK"/>
      <definedName name="Del_Quote"/>
      <definedName name="dfseeeeeee"/>
      <definedName name="dftjjjjjj"/>
      <definedName name="dggrr"/>
      <definedName name="dghht"/>
      <definedName name="DSDADSDA"/>
      <definedName name="EFWEFWEFEF"/>
      <definedName name="ExecSummary"/>
      <definedName name="fsfdsasafds"/>
      <definedName name="fsfdsasafsd"/>
      <definedName name="ggd"/>
      <definedName name="ggg"/>
      <definedName name="hat"/>
      <definedName name="hhfss"/>
      <definedName name="HJGH"/>
      <definedName name="hlkjhlkjñklj"/>
      <definedName name="hththuwu5"/>
      <definedName name="hyyy"/>
      <definedName name="Insert_New_Quote_Line"/>
      <definedName name="JKJKDK"/>
      <definedName name="John"/>
      <definedName name="John0"/>
      <definedName name="jtd"/>
      <definedName name="KJ"/>
      <definedName name="KKKL"/>
      <definedName name="kukffu"/>
      <definedName name="kuuu"/>
      <definedName name="Labour_Productivity"/>
      <definedName name="lil"/>
      <definedName name="llllllllllllllllllllll"/>
      <definedName name="LLLLVV"/>
      <definedName name="mmtff"/>
      <definedName name="mvvvvvv"/>
      <definedName name="myyfgd"/>
      <definedName name="ndfdddd"/>
      <definedName name="nfffffff"/>
      <definedName name="oo"/>
      <definedName name="Pat"/>
      <definedName name="qqqq"/>
      <definedName name="rrqrer"/>
      <definedName name="sc"/>
      <definedName name="scfsser"/>
      <definedName name="scott"/>
      <definedName name="sdasdsa"/>
      <definedName name="sdgg"/>
      <definedName name="sFSDFDS"/>
      <definedName name="Spend"/>
      <definedName name="ssssssssssssssssss"/>
      <definedName name="SX"/>
      <definedName name="tem"/>
      <definedName name="Template1"/>
      <definedName name="template2"/>
      <definedName name="thhhaath"/>
      <definedName name="thomas"/>
      <definedName name="tssssy"/>
      <definedName name="tttkjsrr"/>
      <definedName name="tttttj"/>
      <definedName name="TYT"/>
      <definedName name="uuu"/>
      <definedName name="uuuuuu"/>
      <definedName name="uuuuuuuuuu"/>
      <definedName name="vcccczx"/>
      <definedName name="vffffffb"/>
      <definedName name="vvvvvvvvvv"/>
      <definedName name="WEQWEQ"/>
      <definedName name="XCXZC"/>
      <definedName name="xxxxxx"/>
      <definedName name="xxxxxxx"/>
      <definedName name="XZ"/>
      <definedName name="xzcv"/>
      <definedName name="xzgnhmjyuk"/>
      <definedName name="yyyy"/>
      <definedName name="yyyyyy"/>
      <definedName name="ZZZ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UNIT_LANKA"/>
      <sheetName val="Mechanical_Sri Lanka"/>
      <sheetName val="Mechanical"/>
      <sheetName val="Sheet1"/>
      <sheetName val="Factors"/>
      <sheetName val="OFFER SUMMARY"/>
      <sheetName val="Summary"/>
      <sheetName val="Sheet3"/>
      <sheetName val="Sheet2"/>
      <sheetName val="Supervision"/>
      <sheetName val="HVAC"/>
      <sheetName val="Unit Rate"/>
      <sheetName val="Factor F Data"/>
      <sheetName val="内訳書"/>
      <sheetName val="Raw Data"/>
      <sheetName val="Bill 5 - Carpark"/>
      <sheetName val="Oracle Account Master"/>
      <sheetName val="Ra  stair"/>
      <sheetName val="Zones"/>
      <sheetName val="Analysis"/>
      <sheetName val="GAE8'97"/>
      <sheetName val="GIAVLIEU"/>
      <sheetName val="BOQ PL"/>
      <sheetName val="Competitors"/>
      <sheetName val="Admin"/>
      <sheetName val="Prior_CM"/>
      <sheetName val="기계내역서"/>
      <sheetName val="B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C702"/>
      <sheetName val="7IFS-5A"/>
      <sheetName val="BROADSUMM"/>
      <sheetName val="CPSUMM"/>
      <sheetName val="REV#2_OPT#1"/>
      <sheetName val="REV#2_OPT#2"/>
      <sheetName val="FR"/>
      <sheetName val="upa"/>
      <sheetName val="escon"/>
      <sheetName val="기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actors"/>
      <sheetName val="Summary AC"/>
      <sheetName val="AC"/>
      <sheetName val="VVa"/>
      <sheetName val="Price Summary"/>
      <sheetName val="Summary"/>
      <sheetName val="Sheet1"/>
      <sheetName val=" Factor  "/>
      <sheetName val="Histry Price"/>
      <sheetName val="SEX"/>
      <sheetName val="Analysis"/>
      <sheetName val="Bill 5 - Carpark"/>
      <sheetName val="AEX_IMPORTS"/>
      <sheetName val="BOQ PL"/>
      <sheetName val="A"/>
      <sheetName val="GAE8'97"/>
      <sheetName val="GIAVLIEU"/>
      <sheetName val="Admin"/>
      <sheetName val="Prior_CM"/>
      <sheetName val="1-G1"/>
      <sheetName val="Zones"/>
      <sheetName val="Input"/>
      <sheetName val="Raw Data"/>
      <sheetName val="Factor F Data"/>
      <sheetName val="RESOURCES"/>
      <sheetName val="BASIC RATES"/>
      <sheetName val="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Master01"/>
      <sheetName val="Sheet1"/>
      <sheetName val="Settings"/>
      <sheetName val="FR"/>
      <sheetName val="upa"/>
      <sheetName val="SUM-AIR-Submit"/>
      <sheetName val="7IFS-5A"/>
      <sheetName val="전기"/>
      <sheetName val="VO Summary"/>
      <sheetName val="KKC Brkdwn"/>
      <sheetName val="SPT vs PHI"/>
      <sheetName val="SH-F"/>
      <sheetName val="stair"/>
      <sheetName val="footing"/>
      <sheetName val="Change Order Log"/>
      <sheetName val="Discounted Cash Flow"/>
      <sheetName val="Price"/>
      <sheetName val="ARCH"/>
      <sheetName val="材料单"/>
      <sheetName val="tifico"/>
      <sheetName val="office"/>
      <sheetName val="Lab"/>
      <sheetName val="Material&amp;equipment"/>
      <sheetName val="Standard_mass_bal_template"/>
      <sheetName val="Lulworth NEW TF CALCS"/>
      <sheetName val="Factors"/>
      <sheetName val="#REF"/>
      <sheetName val="125x125"/>
      <sheetName val="slipsumpR"/>
      <sheetName val="BOQ-1"/>
      <sheetName val="Factor F Data"/>
      <sheetName val="Interimbill-01"/>
      <sheetName val="BOQ Com"/>
      <sheetName val="Admin"/>
      <sheetName val="BILL 4 NEW multi"/>
      <sheetName val="Prior_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Factors"/>
      <sheetName val="Submission"/>
      <sheetName val="QTY"/>
      <sheetName val="ELECTRICAL SYSTEM"/>
      <sheetName val="INPUT"/>
      <sheetName val="BN 01"/>
      <sheetName val="Raw Data"/>
      <sheetName val="금융비용"/>
      <sheetName val="Ra  stair"/>
      <sheetName val="Bill 5 - Carpark"/>
      <sheetName val="GIAVLIEU"/>
      <sheetName val="BOQ PL"/>
      <sheetName val="Competitors"/>
      <sheetName val="A"/>
      <sheetName val="AEX_IMPORTS"/>
      <sheetName val="Oracle Account Master"/>
      <sheetName val="NEW PRODUCT SALES FORCE"/>
      <sheetName val="1-G1"/>
      <sheetName val="วัดใต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Main Sum "/>
      <sheetName val="General Notes "/>
      <sheetName val="Prelim"/>
      <sheetName val="Provisional Sum"/>
      <sheetName val="Sum_ Structure"/>
      <sheetName val="Bidg. office &amp; Heliport"/>
      <sheetName val="Bidg. Mechanical"/>
      <sheetName val="Truck Gate House"/>
      <sheetName val="Staff Vehical Gatehouse"/>
      <sheetName val="Parking"/>
      <sheetName val="Waste Water Treatment"/>
      <sheetName val="External Work "/>
      <sheetName val="Sum_ Architectural"/>
      <sheetName val=" office &amp; Heliport"/>
      <sheetName val="Mechanical"/>
      <sheetName val="Truck Gatehouse"/>
      <sheetName val="Staff Vehicle Gatehouse"/>
      <sheetName val="Parking "/>
      <sheetName val="Waste Water Treatment Plant "/>
      <sheetName val="Arh.External Work"/>
      <sheetName val="Sum_ M&amp;E"/>
      <sheetName val="Plumbing System"/>
      <sheetName val="Environment System"/>
      <sheetName val="Fire Protection System"/>
      <sheetName val="Air Condition &amp; Ventilation Sys"/>
      <sheetName val="Electrical and Communication"/>
      <sheetName val="AC REDUCED 1"/>
      <sheetName val="SAN REDUCED 1"/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실행철강하도"/>
      <sheetName val="Store"/>
      <sheetName val="토공집계표"/>
      <sheetName val="Worksheet"/>
      <sheetName val="DETAIL "/>
      <sheetName val="DRIVER WBS COSTS"/>
      <sheetName val="Labor &amp; cryostat Inputs"/>
      <sheetName val="Cavity Inputs"/>
      <sheetName val="Cavity Summary"/>
      <sheetName val=".021 FORK"/>
      <sheetName val=".03 FORK"/>
      <sheetName val="QWR"/>
      <sheetName val="175MHz"/>
      <sheetName val="345MHz "/>
      <sheetName val="Box cryostat costs (Ken &amp; Joel)"/>
      <sheetName val="STMspry"/>
      <sheetName val="PsychroData"/>
      <sheetName val="노임"/>
      <sheetName val="RIA Driver Cost (Update #1) Rev"/>
      <sheetName val="일반공사"/>
      <sheetName val="Sum "/>
      <sheetName val="A) Preliminaries"/>
      <sheetName val="G) EE"/>
      <sheetName val="Cost Data"/>
      <sheetName val="Unit Cost"/>
      <sheetName val="Material"/>
      <sheetName val="Break Down."/>
      <sheetName val="Sheet3"/>
      <sheetName val="ACMV_Supplier"/>
      <sheetName val="KKC Brkdwn"/>
      <sheetName val="Opt A(3.1)"/>
      <sheetName val="Opt A (3.2)"/>
      <sheetName val="Opt B"/>
      <sheetName val="Opt B-1 (REV) "/>
      <sheetName val="Opt B (REV)"/>
      <sheetName val="Opt B (Original)"/>
      <sheetName val="Opt B (Upper Gallery)"/>
      <sheetName val="Opt C (Original)"/>
      <sheetName val="Opt C"/>
      <sheetName val="Opt D(Lower gallery)"/>
      <sheetName val="Opt D(Lower gallery) (REV)"/>
      <sheetName val="BQSummary"/>
      <sheetName val="F901 Page 1"/>
      <sheetName val="F901 Page2"/>
      <sheetName val="F901 Page 3"/>
      <sheetName val="F901 Page 4"/>
      <sheetName val="EXEC. SUMMARY-PG.1"/>
      <sheetName val="SIGNATORY PAGE"/>
      <sheetName val="Intro"/>
      <sheetName val="Sys"/>
      <sheetName val="Price"/>
      <sheetName val="SIGA"/>
      <sheetName val="Pulls"/>
      <sheetName val="Smoke Det"/>
      <sheetName val="Heat Det"/>
      <sheetName val="Horns"/>
      <sheetName val="Strobes"/>
      <sheetName val="Bells"/>
      <sheetName val="Chimes"/>
      <sheetName val="Indust"/>
      <sheetName val="Speakers"/>
      <sheetName val="Phones"/>
      <sheetName val="Door HR"/>
      <sheetName val="Relays"/>
      <sheetName val="Custom"/>
      <sheetName val="XLS10"/>
      <sheetName val="XLS100GEN"/>
      <sheetName val="XLS100(1)"/>
      <sheetName val="XLS100((L)"/>
      <sheetName val="APS-AMP"/>
      <sheetName val="100Ann(1)"/>
      <sheetName val="100Ann(L)"/>
      <sheetName val="100 GR-Ann(1)"/>
      <sheetName val="100 GR-Ann(L)"/>
      <sheetName val="Power Summary"/>
      <sheetName val="New BPS"/>
      <sheetName val="BPS"/>
      <sheetName val="Gen"/>
      <sheetName val="XLS200(1)"/>
      <sheetName val="XLS200(L)"/>
      <sheetName val="XLS1000(2)"/>
      <sheetName val="XLS1000(3)"/>
      <sheetName val="XLS1000(4)"/>
      <sheetName val="XLS1000(5)"/>
      <sheetName val="XLS1000((L)"/>
      <sheetName val="3Ann(1)"/>
      <sheetName val="3Ann(L)"/>
      <sheetName val="Bank Audio (1)"/>
      <sheetName val="Bank Audio(L)"/>
      <sheetName val="devices"/>
      <sheetName val="Yours(1)"/>
      <sheetName val="Yours(L)"/>
      <sheetName val="Service"/>
      <sheetName val="APS"/>
      <sheetName val="LSS"/>
      <sheetName val="Org. Project Sheet"/>
      <sheetName val="Disclaimer"/>
      <sheetName val="ccDialog"/>
      <sheetName val="Readme"/>
      <sheetName val="F801"/>
      <sheetName val="F802"/>
      <sheetName val="MVS_qty BMS"/>
      <sheetName val="MVS_qty SECURITY..."/>
      <sheetName val="Labor_310511"/>
      <sheetName val="Labor_230810"/>
      <sheetName val="EVC Estimation"/>
      <sheetName val="device_fa_30may11"/>
      <sheetName val="Sales Checklist"/>
      <sheetName val="Estimation Checklist"/>
      <sheetName val="****"/>
      <sheetName val="F803"/>
      <sheetName val="SMS"/>
      <sheetName val="Option"/>
      <sheetName val="ptsum"/>
      <sheetName val="shpwt"/>
      <sheetName val="Working"/>
      <sheetName val="Note"/>
      <sheetName val="QUALIFY"/>
      <sheetName val="REVISION "/>
      <sheetName val="F901"/>
      <sheetName val="F802 +(-)"/>
      <sheetName val="Device_count_12 feb"/>
      <sheetName val="DAFTAR NO.3.1"/>
      <sheetName val="DAFTAR NO.3.2_CHECK"/>
      <sheetName val="DAFTAR NO.11"/>
      <sheetName val="Wiring cost"/>
      <sheetName val="DAFTAR NO.3.1_x"/>
      <sheetName val="DAFTAR NO.3.2_x"/>
      <sheetName val="IO Summary"/>
      <sheetName val="ACMV Services"/>
      <sheetName val="Miscellaneous Services"/>
      <sheetName val="LABOUR QUOTE"/>
      <sheetName val="INSTALLATION RATE"/>
      <sheetName val="TENDER BREAKDOWN"/>
      <sheetName val="Summary of cost(final)"/>
      <sheetName val="swimming pool"/>
      <sheetName val="central park"/>
      <sheetName val="GFA"/>
      <sheetName val="Summary of cost"/>
      <sheetName val="MU "/>
      <sheetName val="BOQ "/>
      <sheetName val="BOQ  (2)"/>
      <sheetName val="BOQ(water tank)"/>
      <sheetName val="ST"/>
      <sheetName val="mepfs cost comparison"/>
      <sheetName val="Abstract All"/>
      <sheetName val="NSC"/>
      <sheetName val="SUM"/>
      <sheetName val="BRKDN PER CSI "/>
      <sheetName val="SUMMARY"/>
      <sheetName val="RSB_RATIO"/>
      <sheetName val="Comparison"/>
      <sheetName val="UC Updated1"/>
      <sheetName val="CP"/>
      <sheetName val="VC_reconciled amount"/>
      <sheetName val="Reconciled GFA"/>
      <sheetName val="BRKDN PER CSI"/>
      <sheetName val="BOQ Internal"/>
      <sheetName val="UC"/>
      <sheetName val="SUMMARY Interal"/>
      <sheetName val="BRKDN PER CSI External"/>
      <sheetName val="BOQ External "/>
      <sheetName val="SUMMARY External"/>
      <sheetName val="NSC External"/>
      <sheetName val="MU External"/>
      <sheetName val="SUM External"/>
      <sheetName val="CP External"/>
      <sheetName val="PROJSUM"/>
      <sheetName val="UC Updated"/>
      <sheetName val="OH"/>
      <sheetName val="OH revised"/>
      <sheetName val="Composite"/>
      <sheetName val="VE"/>
      <sheetName val=""/>
      <sheetName val="Summary (2)"/>
      <sheetName val="summary  GROSS"/>
      <sheetName val="NB 20"/>
      <sheetName val="villa c"/>
      <sheetName val="gm"/>
      <sheetName val="ND"/>
      <sheetName val="NF"/>
      <sheetName val="SF "/>
      <sheetName val="SGR"/>
      <sheetName val="mh_ boh_ ngr "/>
      <sheetName val="Main pool "/>
      <sheetName val="arrival Archl"/>
      <sheetName val="GUARDHOUSE"/>
      <sheetName val="POOL KITCHEN "/>
      <sheetName val="POOL RESTROOM "/>
      <sheetName val="Arrival struct"/>
      <sheetName val="POOL STAGE "/>
      <sheetName val="EE 4"/>
      <sheetName val="EE 1"/>
      <sheetName val="NB_ landscape"/>
      <sheetName val="Spa_Architectural"/>
      <sheetName val="Cart track"/>
      <sheetName val="batu candi"/>
      <sheetName val="STONES"/>
      <sheetName val="CONSOLIDATED DERIVE"/>
      <sheetName val="cost build up _2_"/>
      <sheetName val="DERIVE _BOQ_"/>
      <sheetName val="summary "/>
      <sheetName val="Notes"/>
      <sheetName val="A"/>
      <sheetName val="B"/>
      <sheetName val="C"/>
      <sheetName val="D"/>
      <sheetName val="E"/>
      <sheetName val="F"/>
      <sheetName val="G"/>
      <sheetName val="H"/>
      <sheetName val="J"/>
      <sheetName val="M"/>
      <sheetName val="K-L,N-R"/>
      <sheetName val="EXRATE"/>
      <sheetName val="CIMC"/>
      <sheetName val="CIEM"/>
      <sheetName val="07"/>
      <sheetName val="09"/>
      <sheetName val="CSA format-Summary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 assumptions"/>
      <sheetName val="BSC"/>
      <sheetName val="SUMM"/>
      <sheetName val="00"/>
      <sheetName val="26"/>
      <sheetName val="27"/>
      <sheetName val="28"/>
      <sheetName val="31 (2)"/>
      <sheetName val="Summary (overall)"/>
      <sheetName val="comparison section A_section B"/>
      <sheetName val="Sheet1"/>
      <sheetName val="Sheet2"/>
      <sheetName val="ID"/>
      <sheetName val="Bill summary of cost"/>
      <sheetName val="03"/>
      <sheetName val="04"/>
      <sheetName val="05"/>
      <sheetName val="06"/>
      <sheetName val="08"/>
      <sheetName val="10"/>
      <sheetName val="12"/>
      <sheetName val="22"/>
      <sheetName val="23"/>
      <sheetName val="31"/>
      <sheetName val="32"/>
      <sheetName val="CQI"/>
      <sheetName val="Prelims"/>
      <sheetName val="CFA Summary"/>
      <sheetName val="Unit Summary"/>
      <sheetName val="BOQ (2)"/>
      <sheetName val="BOQ Market"/>
      <sheetName val="BOQ with VE"/>
      <sheetName val="PROJ DES"/>
      <sheetName val="CFA"/>
      <sheetName val="CFA (032007)"/>
      <sheetName val="BOQ MARKET2"/>
      <sheetName val="BRKDN PER CSI MARKET"/>
      <sheetName val="ELECTRO-MECHS"/>
      <sheetName val="ELECTRO-MECHS Market"/>
      <sheetName val="RATES G-5"/>
      <sheetName val="BOQ"/>
      <sheetName val="GB5 Basement"/>
      <sheetName val="abstract (2)"/>
      <sheetName val="abstract"/>
      <sheetName val="02_Siteworks"/>
      <sheetName val="03_Concrete "/>
      <sheetName val="04_Masonry"/>
      <sheetName val="05_Metals"/>
      <sheetName val="07_Waterproofing &amp; Insulation"/>
      <sheetName val="08_Doors, Windows &amp; Hardwares"/>
      <sheetName val="093_Stone works"/>
      <sheetName val="09_Architectural.Edited18-11-08"/>
      <sheetName val="099_Paint"/>
      <sheetName val="10_Specialties"/>
      <sheetName val="15400Plumb&amp;S Works"/>
      <sheetName val="15300FirePr0"/>
      <sheetName val="15400Plumb&amp;Sanitary"/>
      <sheetName val="16BOQ_Electrical Works"/>
      <sheetName val="UC Updated-INSULAR"/>
      <sheetName val="J(1)"/>
      <sheetName val="L(1)"/>
      <sheetName val="L(2)"/>
      <sheetName val="L(3)"/>
      <sheetName val="L(4)"/>
      <sheetName val="upa"/>
      <sheetName val="Grand Sum"/>
      <sheetName val="LUMP SUM2"/>
      <sheetName val="labour"/>
      <sheetName val="upa - LS Pay Items2"/>
      <sheetName val="upa-GENREQ"/>
      <sheetName val="inWords"/>
      <sheetName val="wordsdata"/>
      <sheetName val="IN WORDS"/>
      <sheetName val="LUMP SUM"/>
      <sheetName val="upa - LS Pay Items"/>
      <sheetName val="FINL-SUM"/>
      <sheetName val="GEN.RQMT-1"/>
      <sheetName val="STRCTRL-2"/>
      <sheetName val="ARCHT-3"/>
      <sheetName val="ELEC-4"/>
      <sheetName val="MECH-5"/>
      <sheetName val="FIREPRO-6"/>
      <sheetName val="PLUM-7"/>
      <sheetName val="PRIMECOST-8"/>
      <sheetName val="DAYWORK-9"/>
      <sheetName val="upa-newport"/>
      <sheetName val="labor"/>
      <sheetName val="eqpmnt"/>
      <sheetName val="subcon"/>
      <sheetName val="plant4daywork"/>
      <sheetName val="materials  used summary"/>
      <sheetName val="SUPPLIERS "/>
      <sheetName val="rates"/>
      <sheetName val="cover page"/>
      <sheetName val="BILLING SUMMARY"/>
      <sheetName val="list of waos approved for CO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design fee"/>
      <sheetName val="Labor Components (2004)8-11-04"/>
      <sheetName val="conc"/>
      <sheetName val="Pipes, accessories and fittings"/>
      <sheetName val="BI Pipes Fitting,acc. &amp;ins"/>
      <sheetName val="SPLIT 1"/>
      <sheetName val="SPLIT_MASTER"/>
      <sheetName val="VRF"/>
      <sheetName val="VRF SYSTEM QTO23 HVAC"/>
      <sheetName val="REF_piping per boq rev01"/>
      <sheetName val="CashFlwProjections"/>
      <sheetName val="Category 1"/>
      <sheetName val="Land Dev't. Ph-1"/>
      <sheetName val="4-Lane bridge"/>
      <sheetName val="Spine Road"/>
      <sheetName val="Res.Lots"/>
      <sheetName val="Hac.Lots"/>
      <sheetName val="Farmlots"/>
      <sheetName val="Bridge"/>
      <sheetName val="4-Lane bridge sched rev"/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Permits &amp; Insurances"/>
      <sheetName val="Updtd Sum of Act Cost"/>
      <sheetName val="Savings"/>
      <sheetName val="Hse Unit Const. Cost"/>
      <sheetName val="Utilities"/>
      <sheetName val="Brkdwn of Prmts &amp; Fees"/>
      <sheetName val="Approx. Savings"/>
      <sheetName val="Permits _ Insurances"/>
      <sheetName val="data"/>
      <sheetName val="100mm CHB"/>
      <sheetName val="150chb LB"/>
      <sheetName val="150mm CHB"/>
      <sheetName val="Plastering"/>
      <sheetName val="Concrete Topping"/>
      <sheetName val="Tileworks"/>
      <sheetName val="Sum of Spine "/>
      <sheetName val="bi-monthly rep Spine"/>
      <sheetName val="Sum of Villa"/>
      <sheetName val="bi-mnthly rep Villa"/>
      <sheetName val="Sum of Hacienda"/>
      <sheetName val="bi-mnthly rep Hacienda"/>
      <sheetName val="Sum of Farm"/>
      <sheetName val="bi-mnthly rep Farm"/>
      <sheetName val="Sum of Bridge"/>
      <sheetName val="bi-mnthly rep Bridge"/>
      <sheetName val="#REF"/>
      <sheetName val="Sched Spine"/>
      <sheetName val="Sched Res.Lots"/>
      <sheetName val="Sched Hac.Lots"/>
      <sheetName val="Sched Farmlot"/>
      <sheetName val="painting"/>
      <sheetName val="Wdo Mldngs"/>
      <sheetName val="RecoveredExternalLink1"/>
      <sheetName val="Grand"/>
      <sheetName val="SUMM_PREV"/>
      <sheetName val="03old"/>
      <sheetName val="05_PREV"/>
      <sheetName val="Sheet1 (2)"/>
      <sheetName val="HVAC"/>
      <sheetName val="ROSS"/>
      <sheetName val="BOSSEN"/>
      <sheetName val="BRV"/>
      <sheetName val="NGC"/>
      <sheetName val="JACA"/>
      <sheetName val="KLAN"/>
      <sheetName val="EASYLINK"/>
      <sheetName val="Sheet2 (2)"/>
      <sheetName val="Form"/>
      <sheetName val="Bid Breakdown"/>
      <sheetName val="Matrox"/>
      <sheetName val="RT"/>
      <sheetName val="DPS"/>
      <sheetName val="Medea"/>
      <sheetName val="Pinnacle ets"/>
      <sheetName val="Accessories"/>
      <sheetName val="Software"/>
      <sheetName val="Servers"/>
      <sheetName val="Avid"/>
      <sheetName val="Canopus"/>
      <sheetName val="AJA"/>
      <sheetName val="Blackmagic"/>
      <sheetName val="Infortrend"/>
      <sheetName val="Istor&amp;Qualstar"/>
      <sheetName val="Hardware"/>
      <sheetName val="Digidesign"/>
      <sheetName val="Panasonic"/>
      <sheetName val="Autodesk &amp; Vue 6"/>
      <sheetName val="G &amp; B"/>
      <sheetName val="schedule-A"/>
      <sheetName val="Updated table"/>
      <sheetName val="TABLE"/>
      <sheetName val="SUMMARY DUCT"/>
      <sheetName val="toilet (RISER)"/>
      <sheetName val="EXHAUST -EE ROOMS (branch) "/>
      <sheetName val="TOILET (BRANCH) "/>
      <sheetName val="EXHAUST -EE ROOMS (RISER)"/>
      <sheetName val="ELECTRICAL EF EQUIP"/>
      <sheetName val="Recovered_Sheet1"/>
      <sheetName val="Sum ld-all phases(cb of ewrks)"/>
      <sheetName val="ld-all phases(cb of ewrks)"/>
      <sheetName val="Sum ld-all phases(cb of ewr (2)"/>
      <sheetName val="ld-all phases(cb of ewrks) (2)"/>
      <sheetName val="Sum ld-all phases(cb of ewr (3)"/>
      <sheetName val="ld-all phases(cb of ewrks) (3)"/>
      <sheetName val="Sum 3A less WTL"/>
      <sheetName val="ld3A less WTL-5-04"/>
      <sheetName val="Sum 3B less WTL"/>
      <sheetName val="ld3B less WTL-5-04"/>
      <sheetName val="basis"/>
      <sheetName val="Summary-3A"/>
      <sheetName val="land devt-3A"/>
      <sheetName val="Summary-3B"/>
      <sheetName val="land devt-3B"/>
      <sheetName val="water trans line-250ø"/>
      <sheetName val="matls testing-3A"/>
      <sheetName val="matls testing-3B"/>
      <sheetName val="RCP Wall thickness"/>
      <sheetName val="Driv"/>
      <sheetName val="uc-rrow"/>
      <sheetName val="RCP-COLMDC"/>
      <sheetName val="DRAINPIPE"/>
      <sheetName val="SEWLOT"/>
      <sheetName val="SEWRPIPE-used"/>
      <sheetName val="PCCP"/>
      <sheetName val="BOV"/>
      <sheetName val="H20FIT"/>
      <sheetName val="H20APPURT"/>
      <sheetName val="H20PIPE-steel"/>
      <sheetName val="H20PIPE"/>
      <sheetName val="LtCon-used"/>
      <sheetName val="DMH(2)-used"/>
      <sheetName val="SMH-used"/>
      <sheetName val="DMH-used"/>
      <sheetName val="DMH(double pipe)-used"/>
      <sheetName val="SPB-used"/>
      <sheetName val="DRAINAGE LOT CONNECTION BOX"/>
      <sheetName val="CIB"/>
      <sheetName val="SWRLTCON"/>
      <sheetName val="JB (2)"/>
      <sheetName val="CB"/>
      <sheetName val="CB-AMEN"/>
      <sheetName val="ECB-used"/>
      <sheetName val="CIM"/>
      <sheetName val="DIM-used"/>
      <sheetName val="DIM(double)-used"/>
      <sheetName val="DIB-used"/>
      <sheetName val="DIB (2)"/>
      <sheetName val="GIB"/>
      <sheetName val="4&quot;CHB"/>
      <sheetName val="proposal (revised)"/>
      <sheetName val="Road"/>
      <sheetName val="RCPC &amp; RCBC"/>
      <sheetName val="Struc'l"/>
      <sheetName val="Mat'ls price"/>
      <sheetName val="derivation"/>
      <sheetName val="hauldispose"/>
      <sheetName val="reconciled ph.1"/>
      <sheetName val="reconciled2 ph.1"/>
      <sheetName val="opb"/>
      <sheetName val="INTER-OFFICE MEMO"/>
      <sheetName val="GENCON FOR OPB"/>
      <sheetName val="summary for opb"/>
      <sheetName val="Breakdown"/>
      <sheetName val="Ph3a-CTC-12-Feb-09-Actual "/>
      <sheetName val="SUMARCHL"/>
      <sheetName val="UC(ARHL)"/>
      <sheetName val="&lt;-X1-&gt;"/>
      <sheetName val="QTY(M!M!)"/>
      <sheetName val="B#7(BSMNT)"/>
      <sheetName val="B#8(N1A)"/>
      <sheetName val="B#9(N1B)"/>
      <sheetName val="B#10(PLZ)"/>
      <sheetName val="B#11(SS)"/>
      <sheetName val="&lt;-xx"/>
      <sheetName val="MU(ARCHL)"/>
      <sheetName val="XXEST(ARCHL)"/>
      <sheetName val="SUM(18EL)"/>
      <sheetName val="CP(demol)"/>
      <sheetName val="&lt;1&gt;"/>
      <sheetName val="Pln(Prk-1B)"/>
      <sheetName val="iFtg(1B)"/>
      <sheetName val="cFtg(1B)"/>
      <sheetName val="cCol"/>
      <sheetName val="Sof(1B)"/>
      <sheetName val="GrB(1B)"/>
      <sheetName val="&lt;2&gt;"/>
      <sheetName val="Pln(RS)"/>
      <sheetName val="Ftg(RS)"/>
      <sheetName val="Sof(RS)"/>
      <sheetName val="TotCol(1B&amp;RB)"/>
      <sheetName val="Pln(1B)"/>
      <sheetName val="Col(1B)"/>
      <sheetName val="PlnCol(RS)"/>
      <sheetName val="Col(RB)"/>
      <sheetName val="CP(demol) (2)"/>
      <sheetName val="CP(demol) (3)"/>
      <sheetName val="CP(demol) (4)"/>
      <sheetName val="COLUMDEMOLITN"/>
      <sheetName val="CSI"/>
      <sheetName val="comp wdow bay"/>
      <sheetName val="comp basic arch"/>
      <sheetName val="comp envelope"/>
      <sheetName val="qualifications"/>
      <sheetName val="CONTRACT-SUM"/>
      <sheetName val="Final Summary"/>
      <sheetName val="สรุป"/>
      <sheetName val="B-2"/>
      <sheetName val="S M B-2"/>
      <sheetName val="B-3 "/>
      <sheetName val="S M B-3"/>
      <sheetName val="B-4"/>
      <sheetName val="S M B-4"/>
      <sheetName val="B-5"/>
      <sheetName val="B-6"/>
      <sheetName val="DWS"/>
      <sheetName val="Main summary"/>
      <sheetName val="COVER"/>
      <sheetName val="bill01"/>
      <sheetName val="new BILL2 lib"/>
      <sheetName val="BILL3 NEW GYM"/>
      <sheetName val="BILL 4 NEW multi"/>
      <sheetName val="BILL6 NEW DINNING"/>
      <sheetName val="BILL 5  SCHALET"/>
      <sheetName val="BILL 6 D CHALET"/>
      <sheetName val=" BILL 7 NEW MEDICAL"/>
      <sheetName val="BILL 10  new SITING"/>
      <sheetName val="bill16elec"/>
      <sheetName val="gs"/>
      <sheetName val="bill02"/>
      <sheetName val="bill03"/>
      <sheetName val="bill04"/>
      <sheetName val="T.Off"/>
      <sheetName val="Steel"/>
      <sheetName val="07ps"/>
      <sheetName val="B-1 "/>
      <sheetName val="B 3"/>
      <sheetName val="S M B-5"/>
      <sheetName val="B-7"/>
      <sheetName val="B-8"/>
      <sheetName val="Main sum"/>
      <sheetName val="S M B-5 (2)"/>
      <sheetName val="Add 01"/>
      <sheetName val="Main sum 2"/>
      <sheetName val="Main sum 3"/>
      <sheetName val="Factor Sheet"/>
      <sheetName val="Price Sheet"/>
      <sheetName val="Ravalement"/>
      <sheetName val="D5"/>
      <sheetName val="D3"/>
      <sheetName val="SD1"/>
      <sheetName val="D6"/>
      <sheetName val="DW1A"/>
      <sheetName val="DW1AA"/>
      <sheetName val="DW2A "/>
      <sheetName val="DW3A"/>
      <sheetName val="DW4A"/>
      <sheetName val="DW5A"/>
      <sheetName val="SD4"/>
      <sheetName val="W1"/>
      <sheetName val="F1A"/>
      <sheetName val="F1"/>
      <sheetName val="F3"/>
      <sheetName val="DW1"/>
      <sheetName val="FX2"/>
      <sheetName val="SD1,"/>
      <sheetName val="SD2,"/>
      <sheetName val="SD4,"/>
      <sheetName val="SD5"/>
      <sheetName val="W1A"/>
      <sheetName val="W2A"/>
      <sheetName val="W3A "/>
      <sheetName val="W4A "/>
      <sheetName val="NEW BOQ"/>
      <sheetName val="POS-01R"/>
      <sheetName val="POS-01"/>
      <sheetName val="POS-02"/>
      <sheetName val="POS 03"/>
      <sheetName val="POS 04"/>
      <sheetName val="POS 5"/>
      <sheetName val="POS 6"/>
      <sheetName val="POS 07"/>
      <sheetName val="POS 08"/>
      <sheetName val="POS 9)"/>
      <sheetName val="POS 10"/>
      <sheetName val="POS 11"/>
      <sheetName val="POS 12"/>
      <sheetName val="POS 13"/>
      <sheetName val="POS 14"/>
      <sheetName val="POS 15 "/>
      <sheetName val="POS 16"/>
      <sheetName val="POS 17"/>
      <sheetName val="POS 18"/>
      <sheetName val="POS 19"/>
      <sheetName val="POS 20"/>
      <sheetName val="POS 21"/>
      <sheetName val="POS 22"/>
      <sheetName val="Sheet19"/>
      <sheetName val="Sheet25"/>
      <sheetName val="Sheet20"/>
      <sheetName val="Sheet24"/>
      <sheetName val="Sheet21"/>
      <sheetName val="FitOutConfCentre"/>
      <sheetName val="RBD"/>
      <sheetName val="Rate Sheet"/>
      <sheetName val="B0QXC (2)"/>
      <sheetName val="B03C"/>
      <sheetName val="BILL D"/>
      <sheetName val="B04C (2)"/>
      <sheetName val="BILL F "/>
      <sheetName val="B05C"/>
      <sheetName val="BILL G"/>
      <sheetName val="B06C"/>
      <sheetName val="BILL H"/>
      <sheetName val="B07C"/>
      <sheetName val="BILL K"/>
      <sheetName val="B08C"/>
      <sheetName val="BILL L"/>
      <sheetName val="B10C"/>
      <sheetName val="BILL N"/>
      <sheetName val="B11C"/>
      <sheetName val="BILL Q"/>
      <sheetName val="B12C "/>
      <sheetName val="BILL R1 "/>
      <sheetName val="BILL R2"/>
      <sheetName val="B13C"/>
      <sheetName val="BILL S"/>
      <sheetName val="B14C"/>
      <sheetName val="BILL T"/>
      <sheetName val="B15C"/>
      <sheetName val="BILL V"/>
      <sheetName val="B16C"/>
      <sheetName val="BILL W"/>
      <sheetName val="GSC"/>
      <sheetName val="building Summary"/>
      <sheetName val="Sheet4"/>
      <sheetName val="Sheet5"/>
      <sheetName val="Manhole"/>
      <sheetName val="Cov"/>
      <sheetName val="Bill 01 - Preliminaries"/>
      <sheetName val="Sub Sum 1 "/>
      <sheetName val="Bill 03 - Civil Works"/>
      <sheetName val="Sub Sum 3"/>
      <sheetName val="Bill 04 - water supply tb "/>
      <sheetName val="Sub Sum 4"/>
      <sheetName val="Bill 05 - Electrical tb"/>
      <sheetName val="Sub Sum 5"/>
      <sheetName val="Bill 06 - Miscellaneous"/>
      <sheetName val="Sub Sum 6"/>
      <sheetName val="variance-Final"/>
      <sheetName val="variance-Final -pg sett"/>
      <sheetName val="Ann 1"/>
      <sheetName val="Ann 2"/>
      <sheetName val="P&amp;L"/>
      <sheetName val="variance"/>
      <sheetName val="Assumptions"/>
      <sheetName val="Block 122-1st"/>
      <sheetName val="BOL"/>
      <sheetName val="Earth"/>
      <sheetName val="OD"/>
      <sheetName val="工程量清单"/>
      <sheetName val="浮桥"/>
      <sheetName val="기계내역서"/>
      <sheetName val="CASHFLOW"/>
      <sheetName val="3C"/>
      <sheetName val="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Factor F Data"/>
      <sheetName val="XXX"/>
      <sheetName val="YYY"/>
      <sheetName val="ProjectName"/>
      <sheetName val="Unit Cost"/>
      <sheetName val="Material civil"/>
      <sheetName val="Labour"/>
      <sheetName val="Equipment"/>
      <sheetName val="Unit Cost 2-4"/>
      <sheetName val="Unit Cost 5(1)"/>
      <sheetName val="Unit Cost 5(2-4)"/>
      <sheetName val="Unit Cost 5(6-11)"/>
      <sheetName val="Unit Cost 6"/>
      <sheetName val="Unit Cost 6(12,13)"/>
      <sheetName val="Unit Cost 6(15-20)"/>
      <sheetName val="ITEM List"/>
      <sheetName val="price6.18"/>
      <sheetName val="price6.19"/>
      <sheetName val="Electrical"/>
      <sheetName val="Structure labour cost"/>
      <sheetName val="Rate of work"/>
      <sheetName val="Fill Mat."/>
      <sheetName val="Piling"/>
      <sheetName val="Structure unit"/>
      <sheetName val="Source Fill Materials"/>
      <sheetName val="Form"/>
      <sheetName val="Concrete Price"/>
      <sheetName val="SUM-AIR-Submit"/>
      <sheetName val="UnitSOBRR"/>
      <sheetName val="S3 Architectural"/>
      <sheetName val="Cctmst"/>
      <sheetName val="Price Sheet"/>
      <sheetName val="B-3"/>
      <sheetName val="ID Office-R1 - 23.8.2012"/>
      <sheetName val="Schnieder Price List-July 2012"/>
      <sheetName val="Factor"/>
      <sheetName val="BN 01"/>
      <sheetName val="内訳書"/>
      <sheetName val="Factors"/>
      <sheetName val="Admin"/>
      <sheetName val="Prior_CM"/>
      <sheetName val="Bill 5 - Carpark"/>
      <sheetName val="A"/>
      <sheetName val="APPT"/>
      <sheetName val="APPT_SGL"/>
      <sheetName val="Phone_Sale"/>
      <sheetName val="Histry Price"/>
      <sheetName val="BOQ"/>
      <sheetName val="Wiring_Firemen"/>
      <sheetName val="MOS"/>
      <sheetName val="Ragama"/>
      <sheetName val="Parameters"/>
      <sheetName val="FitOutConfCentre"/>
      <sheetName val="NOV fx rates"/>
      <sheetName val="Lookup"/>
      <sheetName val="Cost Sheet"/>
      <sheetName val="B-2"/>
      <sheetName val="Weather"/>
      <sheetName val="成本多栏明细账"/>
      <sheetName val="V3100 Prices_Raw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주식"/>
      <sheetName val="Sheet1 (2)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Sheet3"/>
      <sheetName val="사용내역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#REF"/>
      <sheetName val="1-1"/>
      <sheetName val="01"/>
      <sheetName val="양식summary"/>
      <sheetName val="98주식"/>
      <sheetName val="원가계산서"/>
      <sheetName val="BN 01"/>
      <sheetName val="Keels-6.2.2014"/>
      <sheetName val="A"/>
      <sheetName val="Factors"/>
      <sheetName val="1-G1"/>
      <sheetName val="Summary"/>
      <sheetName val="CERTIFICATE"/>
      <sheetName val="Raw Data"/>
      <sheetName val="Bill 5 - Carpark"/>
      <sheetName val="Input"/>
      <sheetName val="Analysis"/>
      <sheetName val="Ra  stair"/>
      <sheetName val="금융비용"/>
      <sheetName val="Parameters"/>
      <sheetName val="NOV fx rates"/>
      <sheetName val="ID Office-R1 - 23.8.2012"/>
      <sheetName val="Schnieder Price List-July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mvac_Offer"/>
      <sheetName val="mvac_BOQ"/>
      <sheetName val="Summary"/>
      <sheetName val="Factors"/>
      <sheetName val="katsayı"/>
      <sheetName val="Testing"/>
      <sheetName val="Qo-1585"/>
      <sheetName val="ANALIZ"/>
      <sheetName val="③赤紙(日文)"/>
      <sheetName val="KADIKES2"/>
      <sheetName val="Co_Ef"/>
      <sheetName val="Co Eff"/>
      <sheetName val="C1ㅇ"/>
      <sheetName val="Base BM-rebar"/>
      <sheetName val="TESİSAT"/>
      <sheetName val="List"/>
      <sheetName val="Raw Data"/>
      <sheetName val="BOQ"/>
      <sheetName val="Fit Out B2a"/>
      <sheetName val="FOL - Bar"/>
      <sheetName val="Option"/>
      <sheetName val="기계내역서"/>
      <sheetName val="Calendar"/>
      <sheetName val="C3"/>
      <sheetName val="Base_BM-rebar"/>
      <sheetName val="Raw_Data"/>
      <sheetName val="COST"/>
      <sheetName val="FitOutConfCentre"/>
      <sheetName val="Day work"/>
      <sheetName val="Payments and Cash Calls"/>
      <sheetName val="1"/>
      <sheetName val="Schedules"/>
      <sheetName val="SubmitCal"/>
      <sheetName val="Register"/>
      <sheetName val="laroux"/>
      <sheetName val="Summary "/>
      <sheetName val="VVa"/>
      <sheetName val="BOQ-FD PA"/>
      <sheetName val="Price List FD PA"/>
      <sheetName val="DBs"/>
      <sheetName val="S3 Architectural"/>
      <sheetName val="Cost Sheet"/>
      <sheetName val="fire detection offer"/>
      <sheetName val="fire detection cost"/>
      <sheetName val="Price List"/>
      <sheetName val="SPT vs PHI"/>
      <sheetName val="PLUMBING WORK ADDITIONS"/>
      <sheetName val="B-3"/>
      <sheetName val=" Factor  "/>
      <sheetName val="Histry Price"/>
      <sheetName val="WIP"/>
      <sheetName val="#REF"/>
      <sheetName val="PLT-SUM"/>
      <sheetName val="M Budget"/>
      <sheetName val="Material of Quantities"/>
      <sheetName val="unit price list"/>
      <sheetName val="Project Data"/>
      <sheetName val="Cover"/>
      <sheetName val="Ｎｏ.13"/>
      <sheetName val="운반"/>
      <sheetName val="아파트 "/>
      <sheetName val="6MONTHS"/>
      <sheetName val="วัดใต้"/>
      <sheetName val="inter"/>
      <sheetName val="Price Sheet"/>
      <sheetName val="업무처리전"/>
      <sheetName val="M_Budget"/>
      <sheetName val="Material_of_Quantities"/>
      <sheetName val="unit_price_list"/>
      <sheetName val="Project_Data"/>
      <sheetName val="아파트_"/>
      <sheetName val="Ｎｏ_13"/>
      <sheetName val="Labor (HA)"/>
      <sheetName val="Equiment (HA)"/>
      <sheetName val="Material"/>
      <sheetName val="Trade"/>
      <sheetName val="Sheet1"/>
      <sheetName val="AOP Summary-2"/>
      <sheetName val="공사내역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TP"/>
      <sheetName val="Compar 28.12.17"/>
      <sheetName val="Master"/>
      <sheetName val="PNT-QUOT-#3"/>
      <sheetName val="COAT&amp;WRAP-QIOT-#3"/>
      <sheetName val="VL"/>
      <sheetName val="TN"/>
      <sheetName val="ND"/>
      <sheetName val="RAB AR&amp;STR"/>
      <sheetName val="tifico"/>
      <sheetName val="負荷集計（断熱不燃）"/>
      <sheetName val="A2 (4)"/>
      <sheetName val="M_Budget1"/>
      <sheetName val="Material_of_Quantities1"/>
      <sheetName val="unit_price_list1"/>
      <sheetName val="Project_Data1"/>
      <sheetName val="Ｎｏ_131"/>
      <sheetName val="아파트_1"/>
      <sheetName val="Earthwork"/>
      <sheetName val="XL4Poppy"/>
      <sheetName val="Compar_28_12_17"/>
      <sheetName val="Electrical"/>
      <sheetName val="SUM-AIR-Submit"/>
      <sheetName val="MTO REV_2_ARMOR_"/>
      <sheetName val="Sheet2"/>
      <sheetName val="escon"/>
      <sheetName val="AQA"/>
      <sheetName val="Currency"/>
      <sheetName val="Sheet4"/>
      <sheetName val="도급양식"/>
      <sheetName val="???? ??? ??"/>
      <sheetName val="bkg"/>
      <sheetName val="cbrd460"/>
      <sheetName val="bcl"/>
      <sheetName val="STAFFSCHED "/>
      <sheetName val="MAIN"/>
      <sheetName val="Competitors"/>
      <sheetName val="RESOURCES"/>
      <sheetName val="BASIC RATES"/>
      <sheetName val="MOS"/>
      <sheetName val="Room Type"/>
      <sheetName val="Basement2 DB"/>
      <sheetName val="Ragama"/>
      <sheetName val="JOB COSTING SHEET HVAC"/>
      <sheetName val="Rate analysis 1"/>
      <sheetName val="total"/>
      <sheetName val="Lstsub"/>
      <sheetName val="QUOTE_E"/>
      <sheetName val="item #13  Structur"/>
      <sheetName val="Item # 20 Structure"/>
      <sheetName val="MASTER_RATE ANALYSIS"/>
      <sheetName val="Gravel in pond"/>
      <sheetName val="NOTES"/>
      <sheetName val="data"/>
      <sheetName val="3.Labour"/>
      <sheetName val="1.Material"/>
      <sheetName val="MMI"/>
      <sheetName val="2.Machinery"/>
      <sheetName val="Rate Sheet"/>
      <sheetName val="B-3.2 EB"/>
      <sheetName val="B-2"/>
      <sheetName val="SECTION 10-TSE"/>
      <sheetName val="Factor Sheet"/>
      <sheetName val="1-G1"/>
      <sheetName val="LABOUR SALARY "/>
      <sheetName val="Eq. Mobilization"/>
      <sheetName val="报价费率计算表"/>
      <sheetName val="(Not to print)"/>
      <sheetName val="Base_BM-rebar2"/>
      <sheetName val="Raw_Data2"/>
      <sheetName val="Fit_Out_B2a1"/>
      <sheetName val="FOL_-_Bar1"/>
      <sheetName val="Co_Eff1"/>
      <sheetName val="Day_work1"/>
      <sheetName val="Payments_and_Cash_Calls1"/>
      <sheetName val="item_#13__Structur"/>
      <sheetName val="Item_#_20_Structure"/>
      <sheetName val="MASTER_RATE_ANALYSIS"/>
      <sheetName val="Gravel_in_pond"/>
      <sheetName val="Eq__Mobilization"/>
      <sheetName val="Chiet_tinh_dz22"/>
      <sheetName val="BT3-Package 05"/>
      <sheetName val="BOQ-Civil"/>
      <sheetName val="입찰내역_발주처_양식"/>
      <sheetName val="AOP_Summary-2"/>
      <sheetName val="SPT_vs_PHI"/>
      <sheetName val="1.11.b"/>
      <sheetName val="Basic Material Costs"/>
      <sheetName val="Control"/>
      <sheetName val="Direct"/>
      <sheetName val="SEX"/>
      <sheetName val="upa"/>
      <sheetName val="opstat"/>
      <sheetName val="costs"/>
      <sheetName val="ERECIN"/>
      <sheetName val="Architect"/>
      <sheetName val="공문"/>
      <sheetName val="Takeoff"/>
      <sheetName val="BYBU96"/>
      <sheetName val="imput costi par."/>
      <sheetName val="Part-A"/>
      <sheetName val="VIABILITY"/>
      <sheetName val="PE"/>
      <sheetName val="15.13"/>
      <sheetName val="DATI_CONS"/>
      <sheetName val="FA_SUMMARY"/>
      <sheetName val="11"/>
      <sheetName val="Equip"/>
      <sheetName val="BILL 1"/>
      <sheetName val="Sheet7"/>
      <sheetName val="Bill07"/>
      <sheetName val="SCHEDULE"/>
      <sheetName val="Kur"/>
      <sheetName val="Keşif-I"/>
      <sheetName val="HAKEDİŞ "/>
      <sheetName val="BUTCE+MANHOUR"/>
      <sheetName val="keşif özeti"/>
      <sheetName val="Katsayılar"/>
      <sheetName val="Est"/>
      <sheetName val="Rate Analysis"/>
      <sheetName val="Food"/>
      <sheetName val="Build-up"/>
      <sheetName val=" GULF"/>
      <sheetName val="h-013211-2"/>
      <sheetName val="mw"/>
      <sheetName val="당초"/>
      <sheetName val="Spread"/>
      <sheetName val="CSC"/>
      <sheetName val="1.0 Section 1 Cover"/>
      <sheetName val="COLUMN"/>
      <sheetName val="Demand"/>
      <sheetName val="Occ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Bill No. 3"/>
      <sheetName val="New Rates"/>
      <sheetName val="vendor"/>
      <sheetName val="analysis"/>
      <sheetName val="Labour"/>
      <sheetName val="Area Analysis"/>
      <sheetName val="Sensitivity"/>
      <sheetName val="DETAILED  BOQ"/>
      <sheetName val="col-reinft1"/>
      <sheetName val="LOB"/>
      <sheetName val="sal"/>
      <sheetName val="Summ"/>
      <sheetName val="Formulas"/>
      <sheetName val="Base_BM-rebar4"/>
      <sheetName val="Raw_Data4"/>
      <sheetName val="Co_Eff3"/>
      <sheetName val="Fit_Out_B2a3"/>
      <sheetName val="FOL_-_Bar3"/>
      <sheetName val="Day_work3"/>
      <sheetName val="Payments_and_Cash_Calls3"/>
      <sheetName val="Chiet_tinh_dz222"/>
      <sheetName val="입찰내역_발주처_양식2"/>
      <sheetName val="AOP_Summary-22"/>
      <sheetName val="SPT_vs_PHI2"/>
      <sheetName val="1_11_b1"/>
      <sheetName val="Basic_Material_Costs1"/>
      <sheetName val="item_#13__Structur2"/>
      <sheetName val="Item_#_20_Structure2"/>
      <sheetName val="MASTER_RATE_ANALYSIS2"/>
      <sheetName val="Gravel_in_pond2"/>
      <sheetName val="Eq__Mobilization2"/>
      <sheetName val="(Not_to_print)1"/>
      <sheetName val="15_131"/>
      <sheetName val="????_???_??"/>
      <sheetName val="Rate_Analysis"/>
      <sheetName val="_GULF"/>
      <sheetName val="Bill_No__3"/>
      <sheetName val="New_Rates"/>
      <sheetName val="1_0_Section_1_Cover"/>
      <sheetName val="Summary_"/>
      <sheetName val="BOQ-FD_PA"/>
      <sheetName val="Price_List_FD_PA"/>
      <sheetName val="Bldg"/>
      <sheetName val="Cashflow Analysis"/>
      <sheetName val="mapping"/>
      <sheetName val="MS08-01 S"/>
      <sheetName val="MS08-01 P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C P A Blinding"/>
      <sheetName val="GRSummary"/>
      <sheetName val="SRC-B3U2"/>
      <sheetName val="Headings"/>
      <sheetName val="Basement Budget"/>
      <sheetName val="CASHFLOWS"/>
      <sheetName val="Schedule(4)"/>
      <sheetName val="钢筋"/>
      <sheetName val="Name"/>
      <sheetName val="upa of boq"/>
      <sheetName val="inWords"/>
      <sheetName val="equipment"/>
      <sheetName val="Summary Foreign Comp"/>
      <sheetName val="grand summary"/>
      <sheetName val="wordsdata"/>
      <sheetName val="dýsýplýn"/>
      <sheetName val="15 문제점"/>
      <sheetName val="Doha Farm"/>
      <sheetName val="Ra  stair"/>
      <sheetName val="p&amp;m"/>
      <sheetName val="Preliminaries-REVISED"/>
      <sheetName val="Master Data Sheet"/>
      <sheetName val="Contents"/>
      <sheetName val="SUM"/>
      <sheetName val="Sheet8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fORMAT"/>
      <sheetName val="Certificate "/>
      <sheetName val="Valn Cover"/>
      <sheetName val="Contract Part"/>
      <sheetName val="Database"/>
      <sheetName val="Material-1"/>
      <sheetName val=" N Finansal Eğri"/>
      <sheetName val="HKED.KEŞFİ İmalat"/>
      <sheetName val="YEŞİL DEFTER-İmalat"/>
      <sheetName val="3004"/>
      <sheetName val="SERVICES I"/>
      <sheetName val="rayıc"/>
      <sheetName val="Rapor"/>
      <sheetName val="34. BLOK EK ISLER-NO1 HAKEDIS"/>
      <sheetName val="TABLO-3"/>
      <sheetName val="Degiskenler"/>
      <sheetName val="analizler"/>
      <sheetName val="BQMPALOC"/>
      <sheetName val="CLAY"/>
      <sheetName val="Form 6"/>
      <sheetName val="Design"/>
      <sheetName val="APP. B"/>
      <sheetName val="App. A(contd)"/>
      <sheetName val="intr stool brkup"/>
      <sheetName val="内訳書"/>
      <sheetName val="BN 01"/>
      <sheetName val="#3E1_GCR"/>
      <sheetName val="Bill.10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1. Summary Sheet (R01_Oct.2019)"/>
      <sheetName val="RTW4"/>
      <sheetName val="Filter Block"/>
      <sheetName val="일위대가"/>
      <sheetName val="BILL-1"/>
      <sheetName val="BILL-3"/>
      <sheetName val="Category Lookup Table"/>
      <sheetName val="Netstatement"/>
      <sheetName val="macros"/>
      <sheetName val="4"/>
      <sheetName val="E H - H. W.P."/>
      <sheetName val="E. H. Treatment for pile cap"/>
      <sheetName val="Base_BM-rebar5"/>
      <sheetName val="Raw_Data5"/>
      <sheetName val="Co_Eff4"/>
      <sheetName val="Fit_Out_B2a4"/>
      <sheetName val="FOL_-_Bar4"/>
      <sheetName val="Day_work4"/>
      <sheetName val="Payments_and_Cash_Calls4"/>
      <sheetName val="Chiet_tinh_dz223"/>
      <sheetName val="입찰내역_발주처_양식3"/>
      <sheetName val="AOP_Summary-23"/>
      <sheetName val="SPT_vs_PHI3"/>
      <sheetName val="1_11_b2"/>
      <sheetName val="Basic_Material_Costs2"/>
      <sheetName val="item_#13__Structur3"/>
      <sheetName val="Item_#_20_Structure3"/>
      <sheetName val="MASTER_RATE_ANALYSIS3"/>
      <sheetName val="Gravel_in_pond3"/>
      <sheetName val="Eq__Mobilization3"/>
      <sheetName val="(Not_to_print)2"/>
      <sheetName val="15_132"/>
      <sheetName val="????_???_??1"/>
      <sheetName val="Rate_Analysis1"/>
      <sheetName val="_GULF1"/>
      <sheetName val="Bill_No__31"/>
      <sheetName val="New_Rates1"/>
      <sheetName val="1_0_Section_1_Cover1"/>
      <sheetName val="Summary_1"/>
      <sheetName val="BOQ-FD_PA1"/>
      <sheetName val="Price_List_FD_PA1"/>
      <sheetName val="Area_Analysis"/>
      <sheetName val="DETAILED__BOQ"/>
      <sheetName val="BT3-Package_05"/>
      <sheetName val="E_H_-_H__W_P_"/>
      <sheetName val="E__H__Treatment_for_pile_cap"/>
      <sheetName val="imput_costi_par_"/>
      <sheetName val="Cost_Sheet"/>
      <sheetName val="fire_detection_offer"/>
      <sheetName val="fire_detection_cost"/>
      <sheetName val="Price_List"/>
      <sheetName val="Cashflow_Analysis"/>
      <sheetName val="MS08-01_S"/>
      <sheetName val="MS08-01_P"/>
      <sheetName val="E_H_Blinding"/>
      <sheetName val="E_H_Excavation"/>
      <sheetName val="Pc_name"/>
      <sheetName val="US_Ship_Repair_Industry_Growth"/>
      <sheetName val="Market_Overview"/>
      <sheetName val="US_Shipyard_Repair_Output"/>
      <sheetName val="Summary_Financials"/>
      <sheetName val="HAKEDİŞ_"/>
      <sheetName val="keşif_özeti"/>
      <sheetName val="basis"/>
      <sheetName val="DHEQSUPT"/>
      <sheetName val="COMPLEXALL"/>
      <sheetName val="Funding Drwdn"/>
      <sheetName val="IPC"/>
      <sheetName val="FINA"/>
      <sheetName val="BILL-6"/>
      <sheetName val="jul_data"/>
      <sheetName val="Enclo.compar.EMP-RND"/>
      <sheetName val="ID Office-R1 - 23.8.2012"/>
      <sheetName val="Schnieder Price List-July 2012"/>
      <sheetName val="Factor F Data"/>
      <sheetName val="Factor"/>
      <sheetName val="Rates"/>
      <sheetName val="DRUM"/>
      <sheetName val="BASIC Rate FOR 2A"/>
      <sheetName val="WB"/>
      <sheetName val="Backlog Consol"/>
      <sheetName val="INPUT SHEET"/>
      <sheetName val="RES-PLANNING"/>
      <sheetName val="Ele Price"/>
      <sheetName val="BOQ PL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BOQ Summary"/>
      <sheetName val="BOQ Offer - Cost"/>
      <sheetName val="Point Qty &amp; Load"/>
      <sheetName val="Load Sch, Cable Sel &amp; Qty"/>
      <sheetName val="Price Sheet"/>
      <sheetName val="Price Sheet (New)"/>
      <sheetName val="Factor Sheet"/>
      <sheetName val="Cost Factor Sheet"/>
      <sheetName val="CCTV"/>
      <sheetName val="FIRE"/>
      <sheetName val="Other ELV"/>
      <sheetName val="LV Fed - ELV Wire, B Born Qty."/>
      <sheetName val="Guest Rm DB Cable"/>
      <sheetName val="Other DB's"/>
      <sheetName val="ELV Cables"/>
      <sheetName val="CT &amp; CL"/>
      <sheetName val="Sheet1"/>
      <sheetName val="Sheet2"/>
      <sheetName val="Sheet3"/>
      <sheetName val="Sheet4"/>
      <sheetName val="Kaatsu H.A.M.T.T.C.-7 jan 10"/>
      <sheetName val="Competitors"/>
      <sheetName val="금융비용"/>
      <sheetName val="Ra  stair"/>
      <sheetName val="w't table"/>
      <sheetName val="SPRINKLER"/>
      <sheetName val="Civil Works"/>
      <sheetName val="Factors"/>
      <sheetName val="FS"/>
      <sheetName val="Section 2-SCHEDULE OF DAYWORK"/>
      <sheetName val="GAE8'97"/>
      <sheetName val="BQ"/>
      <sheetName val="CQ by Entity"/>
      <sheetName val="Legend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Import Schedule"/>
      <sheetName val="Building's PA"/>
      <sheetName val="Wiring_Firemen"/>
      <sheetName val="주식"/>
      <sheetName val="Services_InitialEst_UtilityServ"/>
      <sheetName val="CS"/>
      <sheetName val="CF"/>
      <sheetName val="Su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Raw Data"/>
      <sheetName val="Airport Cost Comparisons Rev05"/>
      <sheetName val="Estimate"/>
      <sheetName val="#REF"/>
      <sheetName val="Risk"/>
      <sheetName val="Bech_Lab"/>
      <sheetName val="Direct_Lbr"/>
      <sheetName val="Sheet1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ESSER Price List"/>
      <sheetName val="mvac_Offer"/>
      <sheetName val="mvac_BOQ"/>
      <sheetName val="P"/>
      <sheetName val="Summary"/>
      <sheetName val="Factors"/>
      <sheetName val="วัดใต้"/>
      <sheetName val="概総括1"/>
      <sheetName val="Calc Inputs"/>
      <sheetName val="기계내역서"/>
      <sheetName val="BOQ PL"/>
      <sheetName val="Competitors"/>
      <sheetName val="Bill 5 - Carpark"/>
      <sheetName val="Parameters"/>
      <sheetName val="Zone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#REF"/>
      <sheetName val="Master01"/>
      <sheetName val="KKC Brkdwn"/>
      <sheetName val="Demand"/>
      <sheetName val="Occ"/>
      <sheetName val="Status Budget"/>
      <sheetName val="BUR4-Rd"/>
      <sheetName val="BUR3-DrnRC"/>
      <sheetName val="Summ"/>
      <sheetName val="FR"/>
      <sheetName val="Change Order Log"/>
      <sheetName val="Wall"/>
      <sheetName val="PROJECT BRIEF(EX.NEW)"/>
      <sheetName val="Super"/>
      <sheetName val="RSM and Distributor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Raw Data"/>
      <sheetName val="Airport Cost Comparisons Rev05"/>
      <sheetName val="Estimate"/>
      <sheetName val="#REF"/>
      <sheetName val="Risk"/>
      <sheetName val="Bech_Lab"/>
      <sheetName val="Direct_Lbr"/>
      <sheetName val="Sheet1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mvac_Offer"/>
      <sheetName val="mvac_BOQ"/>
      <sheetName val="P"/>
      <sheetName val="Summary"/>
      <sheetName val="Factors"/>
      <sheetName val="Panels (DWG)"/>
      <sheetName val="Cash2"/>
      <sheetName val="Z"/>
      <sheetName val="B-3.2 EB"/>
      <sheetName val="BN 01"/>
      <sheetName val="BQMPALOC"/>
      <sheetName val="ESSER Price List"/>
      <sheetName val="วัดใต้"/>
      <sheetName val="BOQ"/>
      <sheetName val="Price"/>
      <sheetName val="3C"/>
      <sheetName val="Rate analysis 1"/>
      <sheetName val="RESOURCES"/>
      <sheetName val="BASIC RATES"/>
      <sheetName val="BOM"/>
      <sheetName val="ACS(1)"/>
      <sheetName val="FAS-C(4)"/>
      <sheetName val="CCTV(old)"/>
      <sheetName val="Schedules"/>
      <sheetName val="Ragama"/>
      <sheetName val="기계내역서"/>
      <sheetName val="Admin"/>
      <sheetName val="Prior_CM"/>
      <sheetName val="d-safe DELUXE"/>
      <sheetName val="WB"/>
      <sheetName val="FitOutConfCentre"/>
      <sheetName val="Material Prices"/>
      <sheetName val="MAIN"/>
      <sheetName val="B-3"/>
      <sheetName val="B-2"/>
      <sheetName val="cover page"/>
      <sheetName val="Land Dev't. Ph-1"/>
      <sheetName val="4-Lane bridge"/>
      <sheetName val="Hac.Lots"/>
      <sheetName val="Res.Lots"/>
      <sheetName val="Spine Road"/>
      <sheetName val="GIAVLIEU"/>
      <sheetName val="Competitors"/>
      <sheetName val="Price Sheet"/>
      <sheetName val="Cost Factor Sheet"/>
      <sheetName val="Factor Sheet"/>
      <sheetName val="Factor"/>
      <sheetName val="PLT-SUM"/>
      <sheetName val="基本ﾃﾞｰﾀ"/>
      <sheetName val="Bill 04 - water supply tb "/>
      <sheetName val="Enclo.compar.EMP-RND"/>
      <sheetName val="Prices"/>
      <sheetName val="概総括1"/>
      <sheetName val="计算书"/>
      <sheetName val="S3 Architectural"/>
      <sheetName val="CASHFLOW"/>
      <sheetName val="LS Price List"/>
      <sheetName val="MOS"/>
      <sheetName val="HyperionEnt"/>
      <sheetName val="INDEX"/>
      <sheetName val="aug_data"/>
      <sheetName val="CASH"/>
      <sheetName val="Homagama Grounds-9.7.2013"/>
      <sheetName val="data"/>
      <sheetName val="13A"/>
      <sheetName val=" Factor  "/>
      <sheetName val="Histry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1-G1"/>
      <sheetName val="2-G2"/>
      <sheetName val="3-G6"/>
      <sheetName val="4-G9"/>
      <sheetName val="5-G4"/>
      <sheetName val="6-G11"/>
      <sheetName val="7-G12"/>
      <sheetName val="8-G29A"/>
      <sheetName val="9-G29B"/>
      <sheetName val="10-G29C"/>
      <sheetName val="11-G29D"/>
      <sheetName val="12-G29F"/>
      <sheetName val="13-G5 "/>
      <sheetName val="14-29E"/>
      <sheetName val="15-G31"/>
      <sheetName val="16-G36"/>
      <sheetName val="17-G33"/>
      <sheetName val="18-G34"/>
      <sheetName val="19-G32 - RS wall"/>
      <sheetName val="20-bridges"/>
      <sheetName val="21-underpass"/>
      <sheetName val="Sheet1"/>
      <sheetName val="D1"/>
      <sheetName val="D8 underpass WP-D592"/>
      <sheetName val="D10 "/>
      <sheetName val="D14"/>
      <sheetName val="WP-NW01"/>
      <sheetName val="WP-SN01-01 &amp; 02"/>
      <sheetName val="WP-WE02"/>
      <sheetName val="D16"/>
      <sheetName val="D17"/>
      <sheetName val="D18"/>
      <sheetName val="E1"/>
      <sheetName val="WP-EW01"/>
      <sheetName val="WP-NS-01"/>
      <sheetName val="WP-NS-02"/>
      <sheetName val="HUD YOLU DUVAR 8 MT"/>
      <sheetName val="13-G5_"/>
      <sheetName val="19-G32_-_RS_wall"/>
      <sheetName val="D8_underpass_WP-D592"/>
      <sheetName val="D10_"/>
      <sheetName val="WP-SN01-01_&amp;_02"/>
      <sheetName val="HUD_YOLU_DUVAR_8_MT"/>
      <sheetName val="BOQ"/>
      <sheetName val="วัดใต้"/>
      <sheetName val="Competitors"/>
      <sheetName val="Price"/>
      <sheetName val="GAE8'97"/>
      <sheetName val="금융비용"/>
      <sheetName val="NEW PRODUCT SALES FORCE"/>
      <sheetName val="Bill 5 - Carpark"/>
      <sheetName val="Input"/>
      <sheetName val="Raw Data"/>
      <sheetName val="Oracle Account Master"/>
      <sheetName val="Factors"/>
      <sheetName val="Admin"/>
      <sheetName val="Prior_CM"/>
      <sheetName val="기계내역서"/>
      <sheetName val="BN 01"/>
      <sheetName val=" Factor  "/>
      <sheetName val="Histry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No.09"/>
      <sheetName val="BALUSTRADES"/>
      <sheetName val="STAIR"/>
      <sheetName val="No.10"/>
      <sheetName val="Concrete DEV"/>
      <sheetName val="Ra  stair"/>
      <sheetName val="An STAIR"/>
      <sheetName val="Concrete"/>
      <sheetName val="shuttering"/>
      <sheetName val="Finishes"/>
      <sheetName val="Concrete (2)"/>
      <sheetName val="shuttering (2)"/>
      <sheetName val="FINI2"/>
      <sheetName val=" GULF"/>
      <sheetName val="기계내역서"/>
      <sheetName val="Raw Data"/>
      <sheetName val="Trade Summary"/>
      <sheetName val="Valuation"/>
      <sheetName val="BaseWeight"/>
      <sheetName val="#REF"/>
      <sheetName val="Chart1"/>
      <sheetName val="1-Building type - A1(Rev-4)"/>
      <sheetName val="2-Building type - A2(Rev-4)"/>
      <sheetName val="4-Building type - A4(Rev-4)"/>
      <sheetName val="7-Building type - A7(Rev-4)"/>
      <sheetName val="8-Building type - A8(Rev-4)"/>
      <sheetName val="9-Building type - A9(Rev-4)"/>
      <sheetName val="10-Building type - A10(Rev-4)"/>
      <sheetName val="12-Building type - A12(Rev-4)"/>
      <sheetName val="14-Building type - A14(Rev-4)"/>
      <sheetName val="Sheet4"/>
      <sheetName val="C1ㅇ"/>
      <sheetName val="BS8666-2005"/>
      <sheetName val="DATA"/>
      <sheetName val="Addition-ProtectionSummary"/>
      <sheetName val="No_09"/>
      <sheetName val="No_10"/>
      <sheetName val="Concrete_DEV"/>
      <sheetName val="Ra__stair"/>
      <sheetName val="An_STAIR"/>
      <sheetName val="Concrete_(2)"/>
      <sheetName val="shuttering_(2)"/>
      <sheetName val="_GULF"/>
      <sheetName val="Raw_Data"/>
      <sheetName val="Trade_Summary"/>
      <sheetName val="1-Building_type_-_A1(Rev-4)"/>
      <sheetName val="2-Building_type_-_A2(Rev-4)"/>
      <sheetName val="4-Building_type_-_A4(Rev-4)"/>
      <sheetName val="7-Building_type_-_A7(Rev-4)"/>
      <sheetName val="8-Building_type_-_A8(Rev-4)"/>
      <sheetName val="9-Building_type_-_A9(Rev-4)"/>
      <sheetName val="10-Building_type_-_A10(Rev-4)"/>
      <sheetName val="12-Building_type_-_A12(Rev-4)"/>
      <sheetName val="14-Building_type_-_A14(Rev-4)"/>
      <sheetName val="No_091"/>
      <sheetName val="No_101"/>
      <sheetName val="Concrete_DEV1"/>
      <sheetName val="Ra__stair1"/>
      <sheetName val="An_STAIR1"/>
      <sheetName val="Concrete_(2)1"/>
      <sheetName val="shuttering_(2)1"/>
      <sheetName val="_GULF1"/>
      <sheetName val="Raw_Data1"/>
      <sheetName val="Trade_Summary1"/>
      <sheetName val="1-Building_type_-_A1(Rev-4)1"/>
      <sheetName val="2-Building_type_-_A2(Rev-4)1"/>
      <sheetName val="4-Building_type_-_A4(Rev-4)1"/>
      <sheetName val="7-Building_type_-_A7(Rev-4)1"/>
      <sheetName val="8-Building_type_-_A8(Rev-4)1"/>
      <sheetName val="9-Building_type_-_A9(Rev-4)1"/>
      <sheetName val="10-Building_type_-_A10(Rev-4)1"/>
      <sheetName val="12-Building_type_-_A12(Rev-4)1"/>
      <sheetName val="14-Building_type_-_A14(Rev-4)1"/>
      <sheetName val="No_092"/>
      <sheetName val="No_102"/>
      <sheetName val="Concrete_DEV2"/>
      <sheetName val="Ra__stair2"/>
      <sheetName val="An_STAIR2"/>
      <sheetName val="Concrete_(2)2"/>
      <sheetName val="shuttering_(2)2"/>
      <sheetName val="_GULF2"/>
      <sheetName val="Raw_Data2"/>
      <sheetName val="Trade_Summary2"/>
      <sheetName val="1-Building_type_-_A1(Rev-4)2"/>
      <sheetName val="2-Building_type_-_A2(Rev-4)2"/>
      <sheetName val="4-Building_type_-_A4(Rev-4)2"/>
      <sheetName val="7-Building_type_-_A7(Rev-4)2"/>
      <sheetName val="8-Building_type_-_A8(Rev-4)2"/>
      <sheetName val="9-Building_type_-_A9(Rev-4)2"/>
      <sheetName val="10-Building_type_-_A10(Rev-4)2"/>
      <sheetName val="12-Building_type_-_A12(Rev-4)2"/>
      <sheetName val="14-Building_type_-_A14(Rev-4)2"/>
      <sheetName val="内訳書"/>
      <sheetName val="概総括1"/>
      <sheetName val="A"/>
      <sheetName val="S3 Architectural"/>
      <sheetName val="Equipment"/>
      <sheetName val="MAIN"/>
      <sheetName val="BOQ PL"/>
      <sheetName val="Factors"/>
      <sheetName val="Summary"/>
      <sheetName val="NOV fx rates"/>
      <sheetName val="NEW PRODUCT SALES FORCE"/>
      <sheetName val="1-G1"/>
      <sheetName val="Parameters"/>
      <sheetName val="금융비용"/>
      <sheetName val="GAE8'97"/>
      <sheetName val="Start"/>
      <sheetName val="Cash Flow Work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PRILIMINERIES"/>
      <sheetName val="SUMMARY"/>
      <sheetName val="Test pile"/>
      <sheetName val="Pile"/>
      <sheetName val="B O Q"/>
      <sheetName val="RESOURCES"/>
      <sheetName val="BASIC RATES"/>
      <sheetName val="RATE BUILTUP"/>
      <sheetName val="RATE SUMMARY"/>
      <sheetName val="RESOURCE SUMMARY"/>
      <sheetName val="HELP"/>
      <sheetName val="STARTUP"/>
      <sheetName val="Test_pile"/>
      <sheetName val="B_O_Q"/>
      <sheetName val="BASIC_RATES"/>
      <sheetName val="RATE_BUILTUP"/>
      <sheetName val="RATE_SUMMARY"/>
      <sheetName val="RESOURCE_SUMMARY"/>
      <sheetName val="Price List"/>
      <sheetName val="ELE Summary"/>
      <sheetName val="Rates"/>
      <sheetName val="Price"/>
      <sheetName val="3C"/>
      <sheetName val="Input"/>
      <sheetName val="Room Type"/>
      <sheetName val="Basement2 DB"/>
      <sheetName val="MAIN"/>
      <sheetName val="Histry Price"/>
      <sheetName val="SSuppliers"/>
      <sheetName val="1A"/>
      <sheetName val="Factors"/>
      <sheetName val="BOQ 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AC HALL &amp; SERVICE ANNEXE"/>
      <sheetName val="NON AC HALL-type-A"/>
      <sheetName val="NON AC HALL-type-B"/>
      <sheetName val="Admin. block"/>
      <sheetName val="Food Court"/>
      <sheetName val="Sheet1"/>
      <sheetName val="boq workings"/>
      <sheetName val="COLUMN"/>
      <sheetName val="#REF"/>
      <sheetName val="beam-reinft"/>
      <sheetName val="concrete"/>
      <sheetName val="_REF"/>
      <sheetName val="dBase"/>
      <sheetName val="slipsumpR"/>
      <sheetName val="SPT vs PHI"/>
      <sheetName val="BLK2"/>
      <sheetName val="BLK3"/>
      <sheetName val="E &amp; R"/>
      <sheetName val="radar"/>
      <sheetName val="UG"/>
      <sheetName val="India F&amp;S Template"/>
      <sheetName val="Design"/>
      <sheetName val="Debits as on 12.04.08"/>
      <sheetName val="girder"/>
      <sheetName val="Rocker"/>
      <sheetName val="98Price"/>
      <sheetName val="CASHFLOWS"/>
      <sheetName val="SUMMARY"/>
      <sheetName val="Highway"/>
      <sheetName val="GWC"/>
      <sheetName val="NWC"/>
      <sheetName val="P&amp;L-BDMC"/>
      <sheetName val="AC_HALL_&amp;_SERVICE_ANNEXE"/>
      <sheetName val="NON_AC_HALL-type-A"/>
      <sheetName val="NON_AC_HALL-type-B"/>
      <sheetName val="Admin__block"/>
      <sheetName val="Food_Court"/>
      <sheetName val="boq_workings"/>
      <sheetName val="SPT_vs_PHI"/>
      <sheetName val="E_&amp;_R"/>
      <sheetName val="India_F&amp;S_Template"/>
      <sheetName val="Debits_as_on_12_04_08"/>
      <sheetName val="Materials Cost(PCC)"/>
      <sheetName val="R20_R30_work"/>
      <sheetName val="AC_HALL_&amp;_SERVICE_ANNEXE2"/>
      <sheetName val="NON_AC_HALL-type-A2"/>
      <sheetName val="NON_AC_HALL-type-B2"/>
      <sheetName val="Admin__block2"/>
      <sheetName val="Food_Court2"/>
      <sheetName val="boq_workings2"/>
      <sheetName val="SPT_vs_PHI2"/>
      <sheetName val="E_&amp;_R2"/>
      <sheetName val="India_F&amp;S_Template2"/>
      <sheetName val="Debits_as_on_12_04_082"/>
      <sheetName val="AC_HALL_&amp;_SERVICE_ANNEXE1"/>
      <sheetName val="NON_AC_HALL-type-A1"/>
      <sheetName val="NON_AC_HALL-type-B1"/>
      <sheetName val="Admin__block1"/>
      <sheetName val="Food_Court1"/>
      <sheetName val="boq_workings1"/>
      <sheetName val="SPT_vs_PHI1"/>
      <sheetName val="E_&amp;_R1"/>
      <sheetName val="India_F&amp;S_Template1"/>
      <sheetName val="Debits_as_on_12_04_081"/>
      <sheetName val="AC_HALL_&amp;_SERVICE_ANNEXE3"/>
      <sheetName val="NON_AC_HALL-type-A3"/>
      <sheetName val="NON_AC_HALL-type-B3"/>
      <sheetName val="Admin__block3"/>
      <sheetName val="Food_Court3"/>
      <sheetName val="boq_workings3"/>
      <sheetName val="SPT_vs_PHI3"/>
      <sheetName val="E_&amp;_R3"/>
      <sheetName val="India_F&amp;S_Template3"/>
      <sheetName val="Debits_as_on_12_04_083"/>
      <sheetName val="AC_HALL_&amp;_SERVICE_ANNEXE4"/>
      <sheetName val="NON_AC_HALL-type-A4"/>
      <sheetName val="NON_AC_HALL-type-B4"/>
      <sheetName val="Admin__block4"/>
      <sheetName val="Food_Court4"/>
      <sheetName val="boq_workings4"/>
      <sheetName val="SPT_vs_PHI4"/>
      <sheetName val="E_&amp;_R4"/>
      <sheetName val="India_F&amp;S_Template4"/>
      <sheetName val="Debits_as_on_12_04_084"/>
      <sheetName val="AC_HALL_&amp;_SERVICE_ANNEXE5"/>
      <sheetName val="NON_AC_HALL-type-A5"/>
      <sheetName val="NON_AC_HALL-type-B5"/>
      <sheetName val="Admin__block5"/>
      <sheetName val="Food_Court5"/>
      <sheetName val="boq_workings5"/>
      <sheetName val="SPT_vs_PHI5"/>
      <sheetName val="E_&amp;_R5"/>
      <sheetName val="India_F&amp;S_Template5"/>
      <sheetName val="Debits_as_on_12_04_085"/>
      <sheetName val="AC_HALL_&amp;_SERVICE_ANNEXE6"/>
      <sheetName val="NON_AC_HALL-type-A6"/>
      <sheetName val="NON_AC_HALL-type-B6"/>
      <sheetName val="Admin__block6"/>
      <sheetName val="Food_Court6"/>
      <sheetName val="boq_workings6"/>
      <sheetName val="SPT_vs_PHI6"/>
      <sheetName val="E_&amp;_R6"/>
      <sheetName val="India_F&amp;S_Template6"/>
      <sheetName val="Debits_as_on_12_04_086"/>
      <sheetName val="AC_HALL_&amp;_SERVICE_ANNEXE7"/>
      <sheetName val="NON_AC_HALL-type-A7"/>
      <sheetName val="NON_AC_HALL-type-B7"/>
      <sheetName val="Admin__block7"/>
      <sheetName val="Food_Court7"/>
      <sheetName val="boq_workings7"/>
      <sheetName val="SPT_vs_PHI7"/>
      <sheetName val="E_&amp;_R7"/>
      <sheetName val="India_F&amp;S_Template7"/>
      <sheetName val="Debits_as_on_12_04_087"/>
      <sheetName val="AC_HALL_&amp;_SERVICE_ANNEXE8"/>
      <sheetName val="NON_AC_HALL-type-A8"/>
      <sheetName val="NON_AC_HALL-type-B8"/>
      <sheetName val="Admin__block8"/>
      <sheetName val="Food_Court8"/>
      <sheetName val="boq_workings8"/>
      <sheetName val="SPT_vs_PHI8"/>
      <sheetName val="E_&amp;_R8"/>
      <sheetName val="India_F&amp;S_Template8"/>
      <sheetName val="Debits_as_on_12_04_088"/>
      <sheetName val="AC_HALL_&amp;_SERVICE_ANNEXE14"/>
      <sheetName val="NON_AC_HALL-type-A14"/>
      <sheetName val="NON_AC_HALL-type-B14"/>
      <sheetName val="Admin__block14"/>
      <sheetName val="Food_Court14"/>
      <sheetName val="boq_workings14"/>
      <sheetName val="SPT_vs_PHI14"/>
      <sheetName val="E_&amp;_R14"/>
      <sheetName val="India_F&amp;S_Template14"/>
      <sheetName val="Debits_as_on_12_04_0814"/>
      <sheetName val="AC_HALL_&amp;_SERVICE_ANNEXE10"/>
      <sheetName val="NON_AC_HALL-type-A10"/>
      <sheetName val="NON_AC_HALL-type-B10"/>
      <sheetName val="Admin__block10"/>
      <sheetName val="Food_Court10"/>
      <sheetName val="boq_workings10"/>
      <sheetName val="SPT_vs_PHI10"/>
      <sheetName val="E_&amp;_R10"/>
      <sheetName val="India_F&amp;S_Template10"/>
      <sheetName val="Debits_as_on_12_04_0810"/>
      <sheetName val="AC_HALL_&amp;_SERVICE_ANNEXE9"/>
      <sheetName val="NON_AC_HALL-type-A9"/>
      <sheetName val="NON_AC_HALL-type-B9"/>
      <sheetName val="Admin__block9"/>
      <sheetName val="Food_Court9"/>
      <sheetName val="boq_workings9"/>
      <sheetName val="SPT_vs_PHI9"/>
      <sheetName val="E_&amp;_R9"/>
      <sheetName val="India_F&amp;S_Template9"/>
      <sheetName val="Debits_as_on_12_04_089"/>
      <sheetName val="AC_HALL_&amp;_SERVICE_ANNEXE11"/>
      <sheetName val="NON_AC_HALL-type-A11"/>
      <sheetName val="NON_AC_HALL-type-B11"/>
      <sheetName val="Admin__block11"/>
      <sheetName val="Food_Court11"/>
      <sheetName val="boq_workings11"/>
      <sheetName val="SPT_vs_PHI11"/>
      <sheetName val="E_&amp;_R11"/>
      <sheetName val="India_F&amp;S_Template11"/>
      <sheetName val="Debits_as_on_12_04_0811"/>
      <sheetName val="AC_HALL_&amp;_SERVICE_ANNEXE12"/>
      <sheetName val="NON_AC_HALL-type-A12"/>
      <sheetName val="NON_AC_HALL-type-B12"/>
      <sheetName val="Admin__block12"/>
      <sheetName val="Food_Court12"/>
      <sheetName val="boq_workings12"/>
      <sheetName val="SPT_vs_PHI12"/>
      <sheetName val="E_&amp;_R12"/>
      <sheetName val="India_F&amp;S_Template12"/>
      <sheetName val="Debits_as_on_12_04_0812"/>
      <sheetName val="AC_HALL_&amp;_SERVICE_ANNEXE13"/>
      <sheetName val="NON_AC_HALL-type-A13"/>
      <sheetName val="NON_AC_HALL-type-B13"/>
      <sheetName val="Admin__block13"/>
      <sheetName val="Food_Court13"/>
      <sheetName val="boq_workings13"/>
      <sheetName val="SPT_vs_PHI13"/>
      <sheetName val="E_&amp;_R13"/>
      <sheetName val="India_F&amp;S_Template13"/>
      <sheetName val="Debits_as_on_12_04_0813"/>
      <sheetName val="AC_HALL_&amp;_SERVICE_ANNEXE20"/>
      <sheetName val="NON_AC_HALL-type-A20"/>
      <sheetName val="NON_AC_HALL-type-B20"/>
      <sheetName val="Admin__block20"/>
      <sheetName val="Food_Court20"/>
      <sheetName val="boq_workings20"/>
      <sheetName val="SPT_vs_PHI20"/>
      <sheetName val="E_&amp;_R20"/>
      <sheetName val="India_F&amp;S_Template20"/>
      <sheetName val="Debits_as_on_12_04_0820"/>
      <sheetName val="AC_HALL_&amp;_SERVICE_ANNEXE15"/>
      <sheetName val="NON_AC_HALL-type-A15"/>
      <sheetName val="NON_AC_HALL-type-B15"/>
      <sheetName val="Admin__block15"/>
      <sheetName val="Food_Court15"/>
      <sheetName val="boq_workings15"/>
      <sheetName val="SPT_vs_PHI15"/>
      <sheetName val="E_&amp;_R15"/>
      <sheetName val="India_F&amp;S_Template15"/>
      <sheetName val="Debits_as_on_12_04_0815"/>
      <sheetName val="AC_HALL_&amp;_SERVICE_ANNEXE16"/>
      <sheetName val="NON_AC_HALL-type-A16"/>
      <sheetName val="NON_AC_HALL-type-B16"/>
      <sheetName val="Admin__block16"/>
      <sheetName val="Food_Court16"/>
      <sheetName val="boq_workings16"/>
      <sheetName val="SPT_vs_PHI16"/>
      <sheetName val="E_&amp;_R16"/>
      <sheetName val="India_F&amp;S_Template16"/>
      <sheetName val="Debits_as_on_12_04_0816"/>
      <sheetName val="AC_HALL_&amp;_SERVICE_ANNEXE17"/>
      <sheetName val="NON_AC_HALL-type-A17"/>
      <sheetName val="NON_AC_HALL-type-B17"/>
      <sheetName val="Admin__block17"/>
      <sheetName val="Food_Court17"/>
      <sheetName val="boq_workings17"/>
      <sheetName val="SPT_vs_PHI17"/>
      <sheetName val="E_&amp;_R17"/>
      <sheetName val="India_F&amp;S_Template17"/>
      <sheetName val="Debits_as_on_12_04_0817"/>
      <sheetName val="AC_HALL_&amp;_SERVICE_ANNEXE18"/>
      <sheetName val="NON_AC_HALL-type-A18"/>
      <sheetName val="NON_AC_HALL-type-B18"/>
      <sheetName val="Admin__block18"/>
      <sheetName val="Food_Court18"/>
      <sheetName val="boq_workings18"/>
      <sheetName val="SPT_vs_PHI18"/>
      <sheetName val="E_&amp;_R18"/>
      <sheetName val="India_F&amp;S_Template18"/>
      <sheetName val="Debits_as_on_12_04_0818"/>
      <sheetName val="AC_HALL_&amp;_SERVICE_ANNEXE19"/>
      <sheetName val="NON_AC_HALL-type-A19"/>
      <sheetName val="NON_AC_HALL-type-B19"/>
      <sheetName val="Admin__block19"/>
      <sheetName val="Food_Court19"/>
      <sheetName val="boq_workings19"/>
      <sheetName val="SPT_vs_PHI19"/>
      <sheetName val="E_&amp;_R19"/>
      <sheetName val="India_F&amp;S_Template19"/>
      <sheetName val="Debits_as_on_12_04_0819"/>
      <sheetName val="AC_HALL_&amp;_SERVICE_ANNEXE21"/>
      <sheetName val="NON_AC_HALL-type-A21"/>
      <sheetName val="NON_AC_HALL-type-B21"/>
      <sheetName val="Admin__block21"/>
      <sheetName val="Food_Court21"/>
      <sheetName val="boq_workings21"/>
      <sheetName val="SPT_vs_PHI21"/>
      <sheetName val="E_&amp;_R21"/>
      <sheetName val="India_F&amp;S_Template21"/>
      <sheetName val="Debits_as_on_12_04_0821"/>
      <sheetName val="AC_HALL_&amp;_SERVICE_ANNEXE22"/>
      <sheetName val="NON_AC_HALL-type-A22"/>
      <sheetName val="NON_AC_HALL-type-B22"/>
      <sheetName val="Admin__block22"/>
      <sheetName val="Food_Court22"/>
      <sheetName val="boq_workings22"/>
      <sheetName val="SPT_vs_PHI22"/>
      <sheetName val="E_&amp;_R22"/>
      <sheetName val="India_F&amp;S_Template22"/>
      <sheetName val="Debits_as_on_12_04_0822"/>
      <sheetName val="AC_HALL_&amp;_SERVICE_ANNEXE23"/>
      <sheetName val="NON_AC_HALL-type-A23"/>
      <sheetName val="NON_AC_HALL-type-B23"/>
      <sheetName val="Admin__block23"/>
      <sheetName val="Food_Court23"/>
      <sheetName val="boq_workings23"/>
      <sheetName val="SPT_vs_PHI23"/>
      <sheetName val="E_&amp;_R23"/>
      <sheetName val="India_F&amp;S_Template23"/>
      <sheetName val="Debits_as_on_12_04_0823"/>
      <sheetName val="AC_HALL_&amp;_SERVICE_ANNEXE24"/>
      <sheetName val="NON_AC_HALL-type-A24"/>
      <sheetName val="NON_AC_HALL-type-B24"/>
      <sheetName val="Admin__block24"/>
      <sheetName val="Food_Court24"/>
      <sheetName val="boq_workings24"/>
      <sheetName val="SPT_vs_PHI24"/>
      <sheetName val="E_&amp;_R24"/>
      <sheetName val="India_F&amp;S_Template24"/>
      <sheetName val="Debits_as_on_12_04_0824"/>
      <sheetName val="precast RC element"/>
      <sheetName val="Materials Cost"/>
      <sheetName val="col-reinft1"/>
      <sheetName val="2gii"/>
      <sheetName val="Rate Analysis"/>
      <sheetName val="site fab&amp;ernstr"/>
      <sheetName val="DATA"/>
      <sheetName val="Direct cost shed A-2 "/>
      <sheetName val="Definitions"/>
      <sheetName val="Sheet2"/>
      <sheetName val="RA-markate"/>
      <sheetName val="HQ-TO"/>
      <sheetName val="SOR"/>
      <sheetName val="p&amp;m"/>
      <sheetName val="IO List"/>
      <sheetName val="KKC Brkdwn"/>
      <sheetName val="5X"/>
      <sheetName val="Fee Rate Summary"/>
      <sheetName val="Material "/>
      <sheetName val="Labour &amp; Plant"/>
      <sheetName val="office"/>
      <sheetName val="Lab"/>
      <sheetName val="upa"/>
      <sheetName val="Equip Item Dets"/>
      <sheetName val="Pipe Item Dets"/>
      <sheetName val="Civil Item Dets"/>
      <sheetName val="Inst Item Dets"/>
      <sheetName val="Elec Item Dets"/>
      <sheetName val="Paint Item Dets"/>
      <sheetName val="A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FlatBottomClarifier (Not used)"/>
      <sheetName val="CABLERET"/>
      <sheetName val="BOQ"/>
      <sheetName val="conc-foot-gradeslab"/>
      <sheetName val="Spread"/>
      <sheetName val="Site Expenses"/>
      <sheetName val="Settings"/>
      <sheetName val="Cash2"/>
      <sheetName val="Z"/>
      <sheetName val="CASHFLOW"/>
      <sheetName val="APPT"/>
      <sheetName val="APPT_SGL"/>
      <sheetName val="Phone_Sale"/>
      <sheetName val="Valesco Pa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CSA"/>
      <sheetName val="MainSummary"/>
      <sheetName val="Bill 1"/>
      <sheetName val="Bill 2"/>
      <sheetName val="Bill 3"/>
      <sheetName val="Bill A4"/>
      <sheetName val="Bill A5"/>
      <sheetName val="Bill A6"/>
      <sheetName val="Bill A7"/>
      <sheetName val="Bill A8"/>
      <sheetName val="Bill A9.1"/>
      <sheetName val="Bill A9.2"/>
      <sheetName val="Bill B4"/>
      <sheetName val="Bill B5"/>
      <sheetName val="Bill B6"/>
      <sheetName val="Bill B7"/>
      <sheetName val="Bill B8"/>
      <sheetName val="Bill B9.1"/>
      <sheetName val="Bill B9.2"/>
      <sheetName val="Bill C4"/>
      <sheetName val="Bill C5"/>
      <sheetName val="Bill C6"/>
      <sheetName val="Bill C7"/>
      <sheetName val="Bill C8"/>
      <sheetName val="Bill 10"/>
      <sheetName val="Bill 11"/>
      <sheetName val="BUR1-Data"/>
      <sheetName val="BUR2-Ewk"/>
      <sheetName val="BUR3-DrnRC"/>
      <sheetName val="BUR4-Rd"/>
      <sheetName val="BUR5-Pile"/>
      <sheetName val="BUR6-Misc"/>
      <sheetName val="Notes"/>
      <sheetName val="BURform"/>
      <sheetName val="Sample"/>
      <sheetName val="Summary"/>
      <sheetName val="ID Office-R1 - 23.8.2012"/>
      <sheetName val="Schnieder Price List-July 2012"/>
      <sheetName val="apr_data"/>
      <sheetName val="BOQ ACMV-MU"/>
      <sheetName val="Price"/>
      <sheetName val="3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Bid Sum (3)"/>
      <sheetName val="Sumprice adjust store 2012"/>
      <sheetName val="#REF"/>
      <sheetName val="Sheet1"/>
      <sheetName val="Sumprice%20adjust%20store%20201"/>
      <sheetName val="Sumprice adjust store 2012.xls"/>
      <sheetName val="BUR4-Rd"/>
      <sheetName val="BUR3-DrnRC"/>
      <sheetName val=" Factor  "/>
      <sheetName val="Histry Price"/>
      <sheetName val="B-2"/>
      <sheetName val="bill02"/>
    </sheetNames>
    <definedNames>
      <definedName name="STOP"/>
      <definedName name="STOP2"/>
      <definedName name="STOP2E"/>
      <definedName name="STOP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Comments"/>
      <sheetName val="Summary"/>
      <sheetName val="Summary (TEPS)"/>
      <sheetName val="Q Summary"/>
      <sheetName val="M Summary (TEPS)"/>
      <sheetName val="Q Summary (TEPS)"/>
      <sheetName val="P&amp;L"/>
      <sheetName val="Backlog (TEPS)"/>
      <sheetName val="by Business"/>
      <sheetName val="by Business (TEPS)"/>
      <sheetName val="FCF Summary"/>
      <sheetName val="FCF Summary (TEPS)"/>
      <sheetName val="Balance Sheet"/>
      <sheetName val="Balance Sheet (TEPS)"/>
      <sheetName val="Risks &amp; Opps (TEPS)"/>
      <sheetName val="Bridges (TEPS)"/>
      <sheetName val="Backlog_Analysis (TEPS)"/>
      <sheetName val="Primary WC"/>
      <sheetName val="RONA"/>
      <sheetName val="Headcount"/>
      <sheetName val="Cash2"/>
      <sheetName val="Z"/>
      <sheetName val="Ragama"/>
      <sheetName val="Price"/>
      <sheetName val="3C"/>
      <sheetName val="inter"/>
      <sheetName val="기계내역서"/>
      <sheetName val="INPUT"/>
      <sheetName val="概総括1"/>
      <sheetName val="Lookup"/>
      <sheetName val="Cash Flow Worksheet"/>
      <sheetName val="BOM"/>
      <sheetName val="Assumptions"/>
      <sheetName val="RSM and Distributors"/>
      <sheetName val="B-2"/>
      <sheetName val="apr_data"/>
      <sheetName val="Factors"/>
      <sheetName val="Schedules"/>
      <sheetName val="Prices"/>
      <sheetName val="data"/>
      <sheetName val="Sheet2"/>
      <sheetName val="Sheet5"/>
      <sheetName val="Import Siemens"/>
      <sheetName val="ELE Summary"/>
      <sheetName val="total components with Rates"/>
      <sheetName val="AEX_IMPORTS_on 320"/>
      <sheetName val="B-3"/>
      <sheetName val="A"/>
      <sheetName val="Raw Data"/>
      <sheetName val="Exchange Rates(rounded)"/>
      <sheetName val="Material Prices"/>
      <sheetName val="B"/>
      <sheetName val="E"/>
      <sheetName val="Competitors"/>
      <sheetName val="Factor F Data"/>
      <sheetName val="Pri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SPR "/>
      <sheetName val="BOM"/>
      <sheetName val="IMDB"/>
      <sheetName val="Pricelist"/>
      <sheetName val="RSM and Distributors"/>
      <sheetName val="Market Segmentation"/>
      <sheetName val="INPUT"/>
      <sheetName val="Cash Flow Worksheet"/>
      <sheetName val="Assumptions"/>
      <sheetName val="apr_data"/>
      <sheetName val="SSuppliers"/>
      <sheetName val="Sheet1"/>
      <sheetName val="APPT"/>
      <sheetName val="APPT_SGL"/>
      <sheetName val="Phone_Sale"/>
      <sheetName val="Bill 3 - Site Works"/>
      <sheetName val="aug_data"/>
      <sheetName val="Factors"/>
      <sheetName val="Kaatsu H.A.M.T.T.C.-7 jan 10"/>
      <sheetName val="Price"/>
      <sheetName val="3C"/>
      <sheetName val="Super"/>
      <sheetName val=" Factor  "/>
      <sheetName val="Histry Price"/>
      <sheetName val="Rate analysis 1"/>
      <sheetName val="Schedules"/>
      <sheetName val="A"/>
      <sheetName val="Summary"/>
      <sheetName val="Cash2"/>
      <sheetName val="Z"/>
      <sheetName val="SCHEDULE"/>
      <sheetName val="Ele Price"/>
      <sheetName val="BOQ PL"/>
      <sheetName val="Factor F Data"/>
      <sheetName val="RESOURCES"/>
      <sheetName val="BASIC RATES"/>
      <sheetName val="Interimbill-01"/>
      <sheetName val="BOQ Com"/>
      <sheetName val="ID Office-R1 - 23.8.2012"/>
      <sheetName val="Schnieder Price List-July 2012"/>
      <sheetName val="NOV fx rates"/>
      <sheetName val="Bill 5 - Carpark"/>
      <sheetName val="Admin"/>
      <sheetName val="Prior_CM"/>
      <sheetName val="data"/>
      <sheetName val="BOQ"/>
      <sheetName val="JOB COSTING SHEET HV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EW BOQ"/>
      <sheetName val="WW1 BOQ"/>
      <sheetName val="BOQ Offer - Cost"/>
      <sheetName val="Point Qty &amp; Load"/>
      <sheetName val="Load Sch, Cable Sel &amp; Qty"/>
      <sheetName val="QTO"/>
      <sheetName val="Price Sheet"/>
      <sheetName val="Price Sheet (New)"/>
      <sheetName val="Factor Sheet"/>
      <sheetName val="Cost Factor Sheet"/>
      <sheetName val="CCTV"/>
      <sheetName val="FIRE"/>
      <sheetName val="Other ELV"/>
      <sheetName val="LV Fed - ELV Wire, B Born Qty."/>
      <sheetName val="Guest Rm DB Cable"/>
      <sheetName val="Other DB's"/>
      <sheetName val="ELV Cables"/>
      <sheetName val="CT &amp; CL"/>
      <sheetName val="Sheet1"/>
      <sheetName val="Sheet2"/>
      <sheetName val="Sheet3"/>
      <sheetName val="Sheet6"/>
      <sheetName val="BN 01"/>
      <sheetName val="FORM5"/>
      <sheetName val="Ragama"/>
      <sheetName val="基本ﾃﾞｰﾀ"/>
      <sheetName val="Admin"/>
      <sheetName val="Prior_CM"/>
      <sheetName val="Rate Sheet"/>
      <sheetName val="OLD PRICES"/>
      <sheetName val="Homagama Grounds-9.7.2013"/>
      <sheetName val="BOI - Katunayaka-9.8.2013"/>
      <sheetName val="Factors"/>
      <sheetName val="Backlog Consol"/>
      <sheetName val="INPUT"/>
      <sheetName val="Lookup"/>
      <sheetName val="50000"/>
      <sheetName val="B-2"/>
      <sheetName val=" Factor  "/>
      <sheetName val="Histry Price"/>
      <sheetName val="Americas"/>
      <sheetName val="BOQ"/>
      <sheetName val="JOB COSTING SHEET HVAC"/>
      <sheetName val="APPT"/>
      <sheetName val="APPT_SGL"/>
      <sheetName val="Phone_Sale"/>
      <sheetName val="NATION"/>
      <sheetName val="Furniture"/>
      <sheetName val="apr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LFTNG"/>
      <sheetName val="Summary"/>
      <sheetName val="ELE_BOQ"/>
      <sheetName val="FD_BOQ"/>
      <sheetName val="FD_EQ"/>
      <sheetName val="Maintain "/>
      <sheetName val="EV_FC"/>
      <sheetName val="LPS"/>
      <sheetName val="EV_DB"/>
      <sheetName val="FC"/>
      <sheetName val="EV_Cable"/>
      <sheetName val="PW"/>
      <sheetName val="L_SW"/>
      <sheetName val="CMS"/>
      <sheetName val="ISO"/>
      <sheetName val="Other"/>
      <sheetName val="Sheet6"/>
      <sheetName val="PRE_MEP"/>
      <sheetName val="Staff_MEP"/>
      <sheetName val="Factors"/>
      <sheetName val="Cost Sheet"/>
      <sheetName val="D"/>
      <sheetName val="G"/>
      <sheetName val="E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Le BoQ"/>
      <sheetName val="Pivot"/>
      <sheetName val="CT9_Quo"/>
      <sheetName val="SCIB_Proforma"/>
      <sheetName val="SCIB_Data"/>
      <sheetName val=" Factor  "/>
      <sheetName val="Histry Price"/>
      <sheetName val="aug_data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1-G1"/>
      <sheetName val="2-G2"/>
      <sheetName val="3-G6"/>
      <sheetName val="4-G9"/>
      <sheetName val="5-G4"/>
      <sheetName val="6-G11"/>
      <sheetName val="7-G12"/>
      <sheetName val="8-G29A"/>
      <sheetName val="9-G29B"/>
      <sheetName val="10-G29C"/>
      <sheetName val="11-G29D"/>
      <sheetName val="12-G29F"/>
      <sheetName val="13-G5 "/>
      <sheetName val="14-29E"/>
      <sheetName val="15-G31"/>
      <sheetName val="16-G36"/>
      <sheetName val="17-G33"/>
      <sheetName val="18-G34"/>
      <sheetName val="19-G32 - RS wall"/>
      <sheetName val="20-bridges"/>
      <sheetName val="21-underpass"/>
      <sheetName val="Sheet1"/>
      <sheetName val="D1"/>
      <sheetName val="D8 underpass WP-D592"/>
      <sheetName val="D10 "/>
      <sheetName val="D14"/>
      <sheetName val="WP-NW01"/>
      <sheetName val="WP-SN01-01 &amp; 02"/>
      <sheetName val="WP-WE02"/>
      <sheetName val="D16"/>
      <sheetName val="D17"/>
      <sheetName val="D18"/>
      <sheetName val="E1"/>
      <sheetName val="WP-EW01"/>
      <sheetName val="WP-NS-01"/>
      <sheetName val="WP-NS-02"/>
      <sheetName val="HUD YOLU DUVAR 8 MT"/>
      <sheetName val="13-G5_"/>
      <sheetName val="19-G32_-_RS_wall"/>
      <sheetName val="D8_underpass_WP-D592"/>
      <sheetName val="D10_"/>
      <sheetName val="WP-SN01-01_&amp;_02"/>
      <sheetName val="HUD_YOLU_DUVAR_8_MT"/>
      <sheetName val="Price Sheet"/>
      <sheetName val="Factor Sheet"/>
      <sheetName val="Factors"/>
      <sheetName val="BOQ PL"/>
      <sheetName val="Ele Price"/>
      <sheetName val="GIAVLIEU"/>
      <sheetName val="Analysis"/>
      <sheetName val="Details"/>
      <sheetName val="Raw Data"/>
      <sheetName val="NEW PRODUCT SALES FORCE"/>
      <sheetName val="주식"/>
      <sheetName val="Competitors"/>
      <sheetName val="CERTIFICATE"/>
      <sheetName val="Summary"/>
      <sheetName val="기계내역서"/>
      <sheetName val="Zones"/>
      <sheetName val="Bill 3 - Site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alance sheet"/>
      <sheetName val="Balance Sheet FX"/>
      <sheetName val="Cash Flow Worksheet"/>
      <sheetName val="Cash Flow by Quarter"/>
      <sheetName val="Summary by quarter"/>
      <sheetName val="FCF Analysis"/>
      <sheetName val="Debt Rollforward"/>
      <sheetName val="DO NOT USE"/>
      <sheetName val="0000"/>
      <sheetName val="Net Debt Roll"/>
      <sheetName val=" Factor  "/>
      <sheetName val="Histry Price"/>
      <sheetName val="Input"/>
      <sheetName val="BN 01"/>
      <sheetName val="ID Office-R1 - 23.8.2012"/>
      <sheetName val="Schnieder Price List-July 2012"/>
      <sheetName val="APPT"/>
      <sheetName val="APPT_SGL"/>
      <sheetName val="Phone_Sale"/>
      <sheetName val="total"/>
      <sheetName val="Rates"/>
      <sheetName val="QTY Pipe Laying"/>
      <sheetName val="NATION"/>
      <sheetName val="RBD"/>
      <sheetName val="NonPerp"/>
      <sheetName val="Perp"/>
      <sheetName val="apr_data"/>
      <sheetName val="Sheet2"/>
      <sheetName val="INPUT - Recommended Schedules"/>
      <sheetName val="RESOURCES"/>
      <sheetName val="BASIC RATES"/>
      <sheetName val="ELE Summary"/>
      <sheetName val="Factors"/>
      <sheetName val="RSM and Distributors"/>
      <sheetName val="D_Cntnts"/>
      <sheetName val="E_Summary"/>
      <sheetName val="Seachells-Pools-25.2.2014"/>
      <sheetName val="Det Import"/>
      <sheetName val="data"/>
      <sheetName val="Sheet1"/>
      <sheetName val="Price"/>
      <sheetName val="3C"/>
      <sheetName val="Cash2"/>
      <sheetName val="Z"/>
      <sheetName val="ICAM_Prices_Raw"/>
      <sheetName val="Admin"/>
      <sheetName val="S3 Architectural"/>
      <sheetName val="BOQ ACMV-MU"/>
      <sheetName val="Summary"/>
      <sheetName val="Amer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Rep_FY'05_Qtr1"/>
      <sheetName val="rePS"/>
      <sheetName val="Unit_Sold"/>
      <sheetName val="pROD"/>
      <sheetName val="ADSC_UNITS"/>
      <sheetName val="sgl"/>
      <sheetName val="ssp"/>
      <sheetName val="ssp (2)"/>
      <sheetName val="qsp"/>
      <sheetName val="Companion_NMC"/>
      <sheetName val="Companion_SGL"/>
      <sheetName val="Companion Retrieve"/>
      <sheetName val="GPS"/>
      <sheetName val="Safewatch"/>
      <sheetName val="APPT"/>
      <sheetName val="APPT_SGL"/>
      <sheetName val="Conversion"/>
      <sheetName val="Phone_Sale"/>
      <sheetName val="sl"/>
      <sheetName val="UnitslessPhone"/>
      <sheetName val="Comma"/>
      <sheetName val="BN 01"/>
      <sheetName val="Fcst Tool"/>
      <sheetName val="Cash Flow Worksheet"/>
      <sheetName val="INPUT"/>
      <sheetName val="apr_data"/>
      <sheetName val="Total Operations"/>
      <sheetName val="White Group"/>
      <sheetName val="MACHINERY"/>
      <sheetName val="MATERIAL"/>
      <sheetName val="SUBCON OR OTHER"/>
      <sheetName val="aug_data"/>
      <sheetName val="Histry Price"/>
      <sheetName val="Oracle Account Master"/>
      <sheetName val="NATION"/>
      <sheetName val="Admin"/>
      <sheetName val="JOB COSTING SHEET HVAC"/>
      <sheetName val="Cash2"/>
      <sheetName val="Z"/>
      <sheetName val="ELE Summary"/>
      <sheetName val="1A"/>
      <sheetName val=" Factor  "/>
      <sheetName val="Building's PA"/>
      <sheetName val="Factors"/>
      <sheetName val="Seachells-Pools-25.2.2014"/>
      <sheetName val="ID Office-R1 - 23.8.2012"/>
      <sheetName val="Schnieder Price List-July 2012"/>
      <sheetName val="jul_data"/>
      <sheetName val="Keels-6.2.2014"/>
      <sheetName val="A"/>
      <sheetName val="BOQ"/>
      <sheetName val="Cost Sheet"/>
      <sheetName val="INPUT - Recommended Schedules"/>
      <sheetName val="RSM and Distribu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No.09"/>
      <sheetName val="BALUSTRADES"/>
      <sheetName val="STAIR"/>
      <sheetName val="No.10"/>
      <sheetName val="Concrete DEV"/>
      <sheetName val="Ra  stair"/>
      <sheetName val="An STAIR"/>
      <sheetName val="Concrete"/>
      <sheetName val="shuttering"/>
      <sheetName val="Finishes"/>
      <sheetName val="Concrete (2)"/>
      <sheetName val="shuttering (2)"/>
      <sheetName val="FINI2"/>
      <sheetName val="기계내역서"/>
      <sheetName val=" GULF"/>
      <sheetName val="BaseWeight"/>
      <sheetName val="#REF"/>
      <sheetName val="Raw Data"/>
      <sheetName val="Valuation"/>
      <sheetName val="#1-1b"/>
      <sheetName val="Admin"/>
      <sheetName val="Assumptions"/>
      <sheetName val="@risk rents and incentives"/>
      <sheetName val="Car park lease"/>
      <sheetName val="Opening Cash Position"/>
      <sheetName val="Net rent analysis"/>
      <sheetName val="AC"/>
      <sheetName val="Addition-ProtectionSummary"/>
      <sheetName val="No_09"/>
      <sheetName val="No_10"/>
      <sheetName val="Concrete_DEV"/>
      <sheetName val="Ra__stair"/>
      <sheetName val="An_STAIR"/>
      <sheetName val="Concrete_(2)"/>
      <sheetName val="shuttering_(2)"/>
      <sheetName val="_GULF"/>
      <sheetName val="Raw_Data"/>
      <sheetName val="No_091"/>
      <sheetName val="No_101"/>
      <sheetName val="Concrete_DEV1"/>
      <sheetName val="Ra__stair1"/>
      <sheetName val="An_STAIR1"/>
      <sheetName val="Concrete_(2)1"/>
      <sheetName val="shuttering_(2)1"/>
      <sheetName val="_GULF1"/>
      <sheetName val="Raw_Data1"/>
      <sheetName val="No_092"/>
      <sheetName val="No_102"/>
      <sheetName val="Concrete_DEV2"/>
      <sheetName val="Ra__stair2"/>
      <sheetName val="An_STAIR2"/>
      <sheetName val="Concrete_(2)2"/>
      <sheetName val="shuttering_(2)2"/>
      <sheetName val="_GULF2"/>
      <sheetName val="Raw_Data2"/>
      <sheetName val="C3"/>
      <sheetName val="EC(Rev)"/>
      <sheetName val="FitOutConfCentre"/>
      <sheetName val="Trade Summary"/>
      <sheetName val="Chart1"/>
      <sheetName val="1-Building type - A1(Rev-4)"/>
      <sheetName val="2-Building type - A2(Rev-4)"/>
      <sheetName val="4-Building type - A4(Rev-4)"/>
      <sheetName val="7-Building type - A7(Rev-4)"/>
      <sheetName val="8-Building type - A8(Rev-4)"/>
      <sheetName val="9-Building type - A9(Rev-4)"/>
      <sheetName val="10-Building type - A10(Rev-4)"/>
      <sheetName val="12-Building type - A12(Rev-4)"/>
      <sheetName val="14-Building type - A14(Rev-4)"/>
      <sheetName val="Sheet4"/>
      <sheetName val="BS8666-2005"/>
      <sheetName val="DATA"/>
      <sheetName val="B-3.2 EB"/>
      <sheetName val="Total Operations"/>
      <sheetName val="White Group"/>
      <sheetName val="概総括1"/>
      <sheetName val="Prices"/>
      <sheetName val="Factors"/>
      <sheetName val="ID Office-R1 - 23.8.2012"/>
      <sheetName val="Schnieder Price List-July 2012"/>
      <sheetName val="금융비용"/>
      <sheetName val="PA"/>
      <sheetName val="Workings"/>
      <sheetName val="AEX_IMPORTS"/>
      <sheetName val="Analysis"/>
      <sheetName val="1-G1"/>
      <sheetName val="Zones"/>
      <sheetName val="NEW PRODUCT SALES FORCE"/>
      <sheetName val="Summary"/>
      <sheetName val="Equipment Schedule"/>
      <sheetName val="Take-Off"/>
      <sheetName val="BOQ PL"/>
      <sheetName val="Bill 5 - Carpark"/>
      <sheetName val="Parameters"/>
      <sheetName val="Sheet2"/>
      <sheetName val="N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C _Daywk"/>
      <sheetName val="D_Cntnts"/>
      <sheetName val="D1_Prelim"/>
      <sheetName val="D2_Dmltn"/>
      <sheetName val="D3_EW"/>
      <sheetName val="D4_Misc"/>
      <sheetName val="D5_PS"/>
      <sheetName val="E_Summary"/>
      <sheetName val="F_Breakdown"/>
      <sheetName val="B3S1_opt1"/>
      <sheetName val="B3S1_opt2"/>
      <sheetName val="B4S2_Opt1"/>
      <sheetName val="B4S2_Opt2"/>
      <sheetName val="B5-1"/>
      <sheetName val="B6_Grail"/>
      <sheetName val="Guard"/>
      <sheetName val="RoadsEW"/>
      <sheetName val="Strg_EW"/>
      <sheetName val="Bill 5 - Carpark"/>
      <sheetName val="INPUT - Recommended Schedules"/>
      <sheetName val="Zones"/>
      <sheetName val="Cost Sheet"/>
      <sheetName val="Factors"/>
      <sheetName val="ID Office-R1 - 23.8.2012"/>
      <sheetName val="Schnieder Price List-July 2012"/>
      <sheetName val="Cost Factor Sheet"/>
      <sheetName val="Load Sch, Cable Sel &amp; Qty"/>
      <sheetName val="Factor Sheet"/>
      <sheetName val="Price sheet"/>
      <sheetName val="Factors &amp; Temp Calc"/>
      <sheetName val="Americas"/>
      <sheetName val="Sheet2"/>
      <sheetName val="SCHEDULE"/>
      <sheetName val="Ragama"/>
      <sheetName val="NATION"/>
      <sheetName val="#3E1_GCR"/>
      <sheetName val="w't table"/>
      <sheetName val="aug_data"/>
      <sheetName val="APPT"/>
      <sheetName val="APPT_SGL"/>
      <sheetName val="Phone_Sale"/>
      <sheetName val=" Factor  "/>
      <sheetName val="Histry Price"/>
      <sheetName val="Enclo.compar.EMP-RND"/>
      <sheetName val="A"/>
      <sheetName val="V3100 Prices_Raw"/>
      <sheetName val="ELE Summary"/>
      <sheetName val="Rate analysis 1"/>
      <sheetName val="Cash Flow Work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Cov"/>
      <sheetName val="Bill 01 - Preliminaries"/>
      <sheetName val="Sub Sum 1 "/>
      <sheetName val="Bill 03 - Civil Works"/>
      <sheetName val="Sub Sum 3"/>
      <sheetName val="Bill 04 - water supply tb "/>
      <sheetName val="Sub Sum 4"/>
      <sheetName val="Bill 05 - Electrical tb"/>
      <sheetName val="Sub Sum 5"/>
      <sheetName val="Bill 06 - Miscellaneous"/>
      <sheetName val="Sub Sum 6"/>
      <sheetName val="Main Summary"/>
      <sheetName val="Ragama"/>
      <sheetName val="Schedules"/>
      <sheetName val="Factors"/>
      <sheetName val="inter"/>
      <sheetName val="Rates"/>
      <sheetName val="QTY Pipe Laying"/>
      <sheetName val="MOS"/>
      <sheetName val="GAE8'97"/>
      <sheetName val="Cash2"/>
      <sheetName val="Z"/>
      <sheetName val="基本ﾃﾞｰﾀ"/>
      <sheetName val="Raw Data"/>
      <sheetName val="tables"/>
      <sheetName val="ELE Summary"/>
      <sheetName val="DRUM"/>
      <sheetName val="Homagama Grounds-9.7.2013"/>
      <sheetName val="BOI - Katunayaka-9.8.2013"/>
      <sheetName val="BN 01"/>
      <sheetName val="Factor Sheet"/>
      <sheetName val="Price Sheet"/>
      <sheetName val="BQMPALOC"/>
      <sheetName val="ID Office-R1 - 23.8.2012"/>
      <sheetName val="Schnieder Price List-July 2012"/>
      <sheetName val="Bill_01_-_Preliminaries"/>
      <sheetName val="Sub_Sum_1_"/>
      <sheetName val="Bill_03_-_Civil_Works"/>
      <sheetName val="Sub_Sum_3"/>
      <sheetName val="Bill_04_-_water_supply_tb_"/>
      <sheetName val="Sub_Sum_4"/>
      <sheetName val="Bill_05_-_Electrical_tb"/>
      <sheetName val="Sub_Sum_5"/>
      <sheetName val="Bill_06_-_Miscellaneous"/>
      <sheetName val="Sub_Sum_6"/>
      <sheetName val="Main_Summary"/>
      <sheetName val="B-2"/>
      <sheetName val="FitOutConfCentre"/>
      <sheetName val="MATERIAL"/>
      <sheetName val="CONSTANT"/>
      <sheetName val="Sheet1"/>
      <sheetName val="Factor"/>
      <sheetName val="WIP"/>
      <sheetName val="Section 2-SCHEDULE OF DAYWORK"/>
      <sheetName val="bill02"/>
      <sheetName val="Raw_Data"/>
      <sheetName val="ELE_Summary"/>
      <sheetName val="Homagama_Grounds-9_7_2013"/>
      <sheetName val="BOI_-_Katunayaka-9_8_2013"/>
      <sheetName val="BN_01"/>
      <sheetName val="Factor_Sheet"/>
      <sheetName val="Price_Sheet"/>
      <sheetName val="Section_2-SCHEDULE_OF_DAYWORK"/>
      <sheetName val="ID_Office-R1_-_23_8_2012"/>
      <sheetName val="Schnieder_Price_List-July_2012"/>
      <sheetName val="Bill_01_-_Preliminaries1"/>
      <sheetName val="Sub_Sum_1_1"/>
      <sheetName val="Bill_03_-_Civil_Works1"/>
      <sheetName val="Sub_Sum_31"/>
      <sheetName val="Bill_04_-_water_supply_tb_1"/>
      <sheetName val="Sub_Sum_41"/>
      <sheetName val="Bill_05_-_Electrical_tb1"/>
      <sheetName val="Sub_Sum_51"/>
      <sheetName val="Bill_06_-_Miscellaneous1"/>
      <sheetName val="Sub_Sum_61"/>
      <sheetName val="Main_Summary1"/>
      <sheetName val="Section_2-SCHEDULE_OF_DAYWORK1"/>
      <sheetName val="Raw_Data1"/>
      <sheetName val="ID_Office-R1_-_23_8_20121"/>
      <sheetName val="Schnieder_Price_List-July_20121"/>
      <sheetName val="ELE_Summary1"/>
      <sheetName val="Homagama_Grounds-9_7_20131"/>
      <sheetName val="BOI_-_Katunayaka-9_8_20131"/>
      <sheetName val="BN_011"/>
      <sheetName val="Factor_Sheet1"/>
      <sheetName val="Price_Sheet1"/>
      <sheetName val="Basic Rates"/>
      <sheetName val="#REF"/>
      <sheetName val="Cost Factor Sheet"/>
      <sheetName val="Load Sch, Cable Sel &amp; Qty"/>
      <sheetName val="Base data Security Procedures"/>
      <sheetName val="DBs"/>
      <sheetName val="Sheet2"/>
      <sheetName val="BOQ AC"/>
      <sheetName val="1-G1"/>
      <sheetName val="SLGTI"/>
      <sheetName val="Equipment"/>
      <sheetName val="BILL 4 NEW multi"/>
      <sheetName val="d-safe DELUXE"/>
      <sheetName val="RA-markate"/>
      <sheetName val="1-Excavation"/>
      <sheetName val="2-Substructure"/>
      <sheetName val="3-Concrete"/>
      <sheetName val="4-Masonry"/>
      <sheetName val="5-Thermal &amp; Moisture"/>
      <sheetName val="Final Summary"/>
      <sheetName val="50000"/>
      <sheetName val=" Factor  "/>
      <sheetName val="Histry Price"/>
      <sheetName val="Ra  stair"/>
      <sheetName val="概総括1"/>
      <sheetName val="Details"/>
      <sheetName val="Bill 1"/>
      <sheetName val="Bill 2"/>
      <sheetName val="Bill 3"/>
      <sheetName val="Bill 4"/>
      <sheetName val="Bill 5"/>
      <sheetName val="Bill 6"/>
      <sheetName val="Bill 7"/>
      <sheetName val="Keels-6.2.2014"/>
      <sheetName val="FlowHmgma Grds-9.7.2013-details"/>
      <sheetName val="Summary"/>
      <sheetName val="1A"/>
      <sheetName val="4"/>
      <sheetName val="35"/>
      <sheetName val="F031-3(ANLZ)"/>
      <sheetName val="office"/>
      <sheetName val="Lab"/>
      <sheetName val="COVER"/>
      <sheetName val="Contract BOQ"/>
      <sheetName val="OLD PRICES"/>
      <sheetName val="Room Type"/>
      <sheetName val="Basement2 DB"/>
      <sheetName val="Material Prices"/>
      <sheetName val="S3 Architectural"/>
      <sheetName val="Inputs"/>
      <sheetName val="A"/>
      <sheetName val="Oracle Account Master"/>
      <sheetName val="NEW PRODUCT SALES FORCE"/>
      <sheetName val="GI Pipe FOREIGN"/>
      <sheetName val="Table of Content"/>
      <sheetName val="D_Cntnts"/>
      <sheetName val="PLUMBING WORK ADDITION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Cover Card"/>
      <sheetName val="Summary"/>
      <sheetName val="CERTIFICATE"/>
      <sheetName val="Bill of Quantity"/>
      <sheetName val="Bill of Quantity (2)"/>
      <sheetName val="CERTIFICATE (2)"/>
      <sheetName val="APPRLICATION - 1"/>
      <sheetName val="Application"/>
      <sheetName val="Prelims"/>
      <sheetName val="Bill of Quantity (3)"/>
      <sheetName val="(1) - Preliminaries"/>
      <sheetName val="(2) Site works"/>
      <sheetName val="(3) Building - (A)"/>
      <sheetName val="(4) Building - (B)"/>
      <sheetName val="Factor Sheet"/>
      <sheetName val="apr_data"/>
      <sheetName val="주식"/>
      <sheetName val="1-G1"/>
      <sheetName val="ANALISYS"/>
      <sheetName val="#REF"/>
      <sheetName val="Factors"/>
      <sheetName val="AEX_IMPORTS"/>
      <sheetName val="Oracle Account Master"/>
      <sheetName val="Analysis"/>
      <sheetName val="Ra  stair"/>
      <sheetName val="금융비용"/>
      <sheetName val="NOV fx rates"/>
      <sheetName val="GIAVLIEU"/>
      <sheetName val="PA"/>
      <sheetName val="Workings"/>
      <sheetName val="GAE8'97"/>
      <sheetName val="Bill 5 - Carpark"/>
      <sheetName val="Raw Data"/>
      <sheetName val="기계내역서"/>
      <sheetName val="Variabl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柱"/>
      <sheetName val="sn"/>
      <sheetName val="Setting"/>
      <sheetName val="总量统计"/>
      <sheetName val="RA-markate"/>
      <sheetName val="10"/>
      <sheetName val="节点（12-2立面）"/>
      <sheetName val="附件二"/>
      <sheetName val="GS"/>
      <sheetName val="dw list"/>
      <sheetName val="A翼写字楼"/>
      <sheetName val="S-Hotel"/>
      <sheetName val="EXRATE"/>
      <sheetName val="下拉菜单"/>
      <sheetName val="第一部分定价"/>
      <sheetName val="Combo"/>
      <sheetName val="Mp-team 1"/>
      <sheetName val="KDB"/>
      <sheetName val="21"/>
      <sheetName val="基 础"/>
      <sheetName val="开办费"/>
      <sheetName val="取费系数"/>
      <sheetName val="SR6SUM"/>
      <sheetName val="92#"/>
      <sheetName val="Data"/>
      <sheetName val="基本资料"/>
      <sheetName val="3"/>
      <sheetName val="5"/>
      <sheetName val="投标材料清单 "/>
      <sheetName val="XLR_NoRangeSheet"/>
      <sheetName val="单位库"/>
      <sheetName val="清单汇总"/>
      <sheetName val="土建工程综合单价表"/>
      <sheetName val="土建工程综合单价组价明细表"/>
      <sheetName val="BQMP"/>
      <sheetName val="BQMPALOC"/>
      <sheetName val="A-summary"/>
      <sheetName val="8.2-EX Summary"/>
      <sheetName val="貨品科目"/>
      <sheetName val="单价分析过程"/>
      <sheetName val="改加胶玻璃、室外栏杆"/>
      <sheetName val="8"/>
      <sheetName val="工程材料"/>
      <sheetName val="Open"/>
      <sheetName val="建筑面积 "/>
      <sheetName val="rebrand"/>
      <sheetName val="7"/>
      <sheetName val="資料庫"/>
      <sheetName val="Main"/>
      <sheetName val="计算稿"/>
      <sheetName val="国产"/>
      <sheetName val="汇总"/>
      <sheetName val="Toolbox"/>
      <sheetName val="II-2 "/>
      <sheetName val="Z8"/>
      <sheetName val="Z2"/>
      <sheetName val="Z1"/>
      <sheetName val="Bill-2.1（1）"/>
      <sheetName val="地连墙"/>
      <sheetName val="2012-9科目余额表 (6)"/>
      <sheetName val="科目余额表 (5)"/>
      <sheetName val="工料测量师报告"/>
      <sheetName val="7.1APP3"/>
      <sheetName val="1"/>
      <sheetName val="G2TempSheet"/>
      <sheetName val="2.1设计部"/>
      <sheetName val="일반공사"/>
      <sheetName val="常用项目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Sheet1"/>
      <sheetName val="暗渠以西人防地库（暂定）"/>
      <sheetName val="应供量清单"/>
      <sheetName val="1 开办费汇总"/>
      <sheetName val="Sheet4"/>
      <sheetName val="合格证 (2)"/>
      <sheetName val="明細表"/>
      <sheetName val="银行账户"/>
      <sheetName val="月报表"/>
      <sheetName val="POWER ASSUMPTIONS"/>
      <sheetName val="材料"/>
      <sheetName val="T(B)Summary"/>
      <sheetName val="Contents"/>
      <sheetName val="工程量"/>
      <sheetName val="ANL"/>
      <sheetName val="1320CT"/>
      <sheetName val="名称"/>
      <sheetName val="2"/>
      <sheetName val="6"/>
      <sheetName val="面积合计（藏）"/>
      <sheetName val="4"/>
      <sheetName val="设置"/>
      <sheetName val="费率及线密度"/>
      <sheetName val="Estimate Details"/>
      <sheetName val="钢筋费用细目"/>
      <sheetName val="做法表"/>
      <sheetName val="内围地梁钢筋说明"/>
      <sheetName val="4、综合单价分析表"/>
      <sheetName val="材料价格"/>
      <sheetName val="工程量A"/>
      <sheetName val="清单"/>
      <sheetName val="单价报价明细表"/>
      <sheetName val="报价明细表"/>
      <sheetName val="费率表"/>
      <sheetName val="Financ. Overview"/>
      <sheetName val="eqpmad2"/>
      <sheetName val="施工开办费"/>
      <sheetName val="REIN_HSE"/>
      <sheetName val="A3地块围护结构"/>
      <sheetName val="S"/>
      <sheetName val="A"/>
      <sheetName val="ID"/>
      <sheetName val="M&amp;E"/>
      <sheetName val="FS"/>
      <sheetName val="M-Par"/>
      <sheetName val="Col"/>
      <sheetName val="Wall(int)"/>
      <sheetName val="Wall(ext) "/>
      <sheetName val="Reinf"/>
      <sheetName val="Summary of Cost"/>
      <sheetName val="材料表"/>
      <sheetName val="G单价分析"/>
      <sheetName val="H单价分析"/>
      <sheetName val="N单价分析 "/>
      <sheetName val="C单价分析 "/>
      <sheetName val="一层电梯厅单价分析"/>
      <sheetName val="二层电梯厅单价分析"/>
      <sheetName val="参数"/>
      <sheetName val="管理费、营业费、财务费"/>
      <sheetName val="开办费表"/>
      <sheetName val="dm"/>
      <sheetName val="Configuration"/>
      <sheetName val="8.2施工电梯租赁"/>
      <sheetName val="展示中心通风系统"/>
      <sheetName val="甲"/>
      <sheetName val="公共应急广播"/>
      <sheetName val="消防"/>
      <sheetName val="ZB"/>
      <sheetName val="面积指标"/>
      <sheetName val="HW-SW Support"/>
      <sheetName val="Alcatel Final RFQ"/>
      <sheetName val="Input Item Qties"/>
      <sheetName val="HP"/>
      <sheetName val="NE"/>
      <sheetName val="SUN"/>
      <sheetName val="SW"/>
      <sheetName val="Quick Input1"/>
      <sheetName val="ben"/>
      <sheetName val="核算项目余额表"/>
      <sheetName val="雨棚"/>
      <sheetName val="정부노임단가"/>
      <sheetName val="coa"/>
      <sheetName val="장비당단가 (1)"/>
      <sheetName val="变量单"/>
      <sheetName val="SOR"/>
      <sheetName val="代号(线密度)藏"/>
      <sheetName val="Data Sheet"/>
      <sheetName val="감리을"/>
      <sheetName val="主材价格"/>
      <sheetName val="1."/>
      <sheetName val="计算表2"/>
      <sheetName val="含量表"/>
      <sheetName val="目录"/>
      <sheetName val="西塔项目工程名称 链接"/>
      <sheetName val="MOHKG"/>
      <sheetName val="设计部"/>
      <sheetName val="铝合金"/>
      <sheetName val="汇总表"/>
      <sheetName val="商铺零星计算"/>
      <sheetName val="住户大堂"/>
      <sheetName val="索引用表"/>
      <sheetName val="点表"/>
      <sheetName val="墙面工程"/>
      <sheetName val="基础项目"/>
      <sheetName val="5期B栋会所装饰精装修"/>
      <sheetName val="E系列"/>
      <sheetName val="BA-Pl"/>
      <sheetName val="cashflow-commercial"/>
      <sheetName val="NPV"/>
      <sheetName val="报价单"/>
      <sheetName val="包干费用表"/>
      <sheetName val="地梁"/>
      <sheetName val="GRSummary"/>
      <sheetName val="JOA首頁"/>
      <sheetName val="Criteria"/>
      <sheetName val="柱计算"/>
      <sheetName val="编制说明"/>
      <sheetName val="BQ2-住宅部分"/>
      <sheetName val="BQ2-商业街部分"/>
      <sheetName val="预算200326"/>
      <sheetName val="Wl. Fin.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BQ2.10"/>
      <sheetName val="中海城三期（01A及01E小学）"/>
      <sheetName val="中海城四期（02C）"/>
      <sheetName val="主要项目单价分析表 "/>
      <sheetName val="电线"/>
      <sheetName val="电缆"/>
      <sheetName val="型材表"/>
      <sheetName val="材料单价表"/>
      <sheetName val="配置表"/>
      <sheetName val="磨具余料庫"/>
      <sheetName val="SW-TEO"/>
      <sheetName val="G1102地块一区（省一建） "/>
      <sheetName val="二号清单"/>
      <sheetName val="单位"/>
      <sheetName val="面积表"/>
      <sheetName val="S1单价表"/>
      <sheetName val="BQ3-1"/>
      <sheetName val="BQ5.3-1"/>
      <sheetName val="计算表"/>
      <sheetName val="03定额库"/>
      <sheetName val="94定额库"/>
      <sheetName val="封面"/>
      <sheetName val="清单库"/>
      <sheetName val="单价分析表格式"/>
      <sheetName val="1#"/>
      <sheetName val="BQ2.1~基础工程及土方工程清单"/>
      <sheetName val="BQ2.2~GDG9#网点土方清单"/>
      <sheetName val="BQ3.1.1~地下室1土建清单"/>
      <sheetName val="BQ3.1.2~地下室1机电清单"/>
      <sheetName val="BQ4.1.1~GDG9#土建清单"/>
      <sheetName val="BQ4.1.2~GDG9#机电清单"/>
      <sheetName val="BQ5.1.1~GD6#土建清单"/>
      <sheetName val="BQ5.1.2~GD6#机电清单"/>
      <sheetName val="BQ5.2.1~GD7+GDG8#土建清单"/>
      <sheetName val="BQ5.2.2~GD7+GDG8#机电清单"/>
      <sheetName val="BQ5.3.1~GD8+GDG10#土建清单"/>
      <sheetName val="BQ5.3.2~GD8+GDG10#机电清单"/>
      <sheetName val="BQ5.4.1~GD9#土建清单 "/>
      <sheetName val="BQ5.4.2~GD9#机电清单"/>
      <sheetName val="BQ4.1.1至4.1.4"/>
      <sheetName val="计算稿-3#楼"/>
      <sheetName val="电视监控"/>
      <sheetName val="Hic_150EOffice"/>
      <sheetName val="投标价目总计"/>
      <sheetName val="00000ppy"/>
      <sheetName val="一层·C区"/>
      <sheetName val="CD"/>
      <sheetName val="单价表"/>
      <sheetName val="before"/>
      <sheetName val="Construction"/>
      <sheetName val="Modified Store"/>
      <sheetName val="工程量计算式"/>
      <sheetName val="材料名称标准表"/>
      <sheetName val="B1-1清单外装修"/>
      <sheetName val="数据"/>
      <sheetName val="机房工程B"/>
      <sheetName val="MC"/>
      <sheetName val="7#强电"/>
      <sheetName val="土建地上商业部分"/>
      <sheetName val="XL4Poppy"/>
      <sheetName val="14.桥架"/>
      <sheetName val="三号清单之电气工程综合单价分析"/>
      <sheetName val="三号清单之给排水工程综合单价分析"/>
      <sheetName val="企业格式单价分析表"/>
      <sheetName val="BQ"/>
      <sheetName val="Sheet1 (11)"/>
      <sheetName val="第二章 - 可视对讲系统"/>
      <sheetName val="工程计算书"/>
      <sheetName val="推拉"/>
      <sheetName val="G.1R-Shou COP Gf"/>
      <sheetName val="报价细目表"/>
      <sheetName val="PUR资料库"/>
      <sheetName val="甲指乙供材料报价表"/>
      <sheetName val="1-销售订单"/>
      <sheetName val="Settings"/>
      <sheetName val="Budget vs Projection (CCL)"/>
      <sheetName val="压缩厂房"/>
      <sheetName val="数据有效性"/>
      <sheetName val="#REF"/>
      <sheetName val="清单1-裙楼Ea"/>
      <sheetName val="JCT80"/>
      <sheetName val="Category"/>
      <sheetName val="Sheet2"/>
      <sheetName val="AC"/>
      <sheetName val="건축내역"/>
      <sheetName val="C"/>
      <sheetName val="室内汇总"/>
      <sheetName val="CSCCincSKR"/>
      <sheetName val="Assumption"/>
      <sheetName val="Hao Ji Xin"/>
      <sheetName val="2 别墅硬装"/>
      <sheetName val="土建"/>
      <sheetName val="2.1 电力监控系统"/>
      <sheetName val="SRC-B3U2"/>
      <sheetName val="Cost Summary"/>
      <sheetName val="cable-data"/>
      <sheetName val="主要材料价格表 (2)"/>
      <sheetName val="单价分析表（组价）"/>
      <sheetName val="单价分析表（中建鼎元）"/>
      <sheetName val="单价分析表（杭州艺涛）"/>
      <sheetName val="综合单价分析表"/>
      <sheetName val="2区原方案钢筋网片"/>
      <sheetName val="Bill-2.7"/>
      <sheetName val="Summary T(A)"/>
      <sheetName val="직접비_Origin(315,430)"/>
      <sheetName val="Earth"/>
      <sheetName val="BOL"/>
      <sheetName val="INPUT"/>
      <sheetName val="BN 01"/>
      <sheetName val="Bill 5 - Car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00000000"/>
      <sheetName val="bayantel"/>
      <sheetName val="Summary"/>
      <sheetName val="GEA"/>
      <sheetName val="Cash Flow"/>
      <sheetName val="Chart1"/>
      <sheetName val="Cash Flow Worksheet"/>
      <sheetName val="B-2"/>
      <sheetName val="Keels-6.2.20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배관집계표"/>
      <sheetName val="기계내역서"/>
      <sheetName val="배관내역서"/>
      <sheetName val="내역서"/>
      <sheetName val="자재비"/>
      <sheetName val="실행총괄표"/>
      <sheetName val="실행내역서"/>
      <sheetName val="Manpower (Rev.0)"/>
      <sheetName val="Dia-in"/>
      <sheetName val="MPBD (철거)"/>
      <sheetName val="Dia-in Factor"/>
      <sheetName val="Dia-sum"/>
      <sheetName val="Sum"/>
      <sheetName val="Sheet2"/>
      <sheetName val="Sheet3"/>
      <sheetName val="mvac_Offer"/>
      <sheetName val="mvac_BOQ"/>
      <sheetName val="P"/>
      <sheetName val="Factors"/>
      <sheetName val="APP. B"/>
      <sheetName val="App. A(contd)"/>
      <sheetName val="Schedules"/>
      <sheetName val="Room Type"/>
      <sheetName val="Basement2 DB"/>
      <sheetName val="Price Sheet"/>
      <sheetName val="Cash2"/>
      <sheetName val="Z"/>
      <sheetName val="sheet1"/>
      <sheetName val="실행(1)"/>
      <sheetName val="금액내역서"/>
      <sheetName val="Material"/>
      <sheetName val="갑지"/>
      <sheetName val="CAT_5"/>
      <sheetName val="Activity(new)"/>
      <sheetName val="Total(new)"/>
      <sheetName val="산근"/>
      <sheetName val="XZLC004_PART2"/>
      <sheetName val="수입"/>
      <sheetName val="BREAKDOWN(철거설치)"/>
      <sheetName val="입찰견적-1"/>
      <sheetName val="DCS"/>
      <sheetName val="ANALYSER"/>
      <sheetName val="실행철강하도"/>
      <sheetName val="B"/>
      <sheetName val="CalCu"/>
      <sheetName val="전력"/>
      <sheetName val="M3산출"/>
      <sheetName val="BAND(200)"/>
      <sheetName val="EL 표면적"/>
      <sheetName val="15100"/>
      <sheetName val="전기"/>
      <sheetName val="XZLC003_PART1"/>
      <sheetName val="PIPE"/>
      <sheetName val="FLANGE"/>
      <sheetName val="VALVE"/>
      <sheetName val="당초"/>
      <sheetName val="AcctLook"/>
      <sheetName val="Detail"/>
      <sheetName val="Schedule"/>
      <sheetName val="CPM챠트"/>
      <sheetName val="Curves"/>
      <sheetName val="Note"/>
      <sheetName val="Heads"/>
      <sheetName val="Dbase"/>
      <sheetName val="Tables"/>
      <sheetName val="Page 2"/>
      <sheetName val="IMPEADENCE MAP 취수장"/>
      <sheetName val="980820"/>
      <sheetName val="집계표(OPTION)"/>
      <sheetName val="M"/>
      <sheetName val="#REF"/>
      <sheetName val="노임단가"/>
      <sheetName val="할증 "/>
      <sheetName val="WING3"/>
      <sheetName val="NO.3.PTA PLANT SD COST"/>
      <sheetName val="재료비"/>
      <sheetName val="nde_request"/>
      <sheetName val="TEST1"/>
      <sheetName val="공사내역"/>
      <sheetName val="DB"/>
      <sheetName val="Final(1)summary"/>
      <sheetName val="REDUCER"/>
      <sheetName val="변수 정의"/>
      <sheetName val="$bhp"/>
      <sheetName val="Linkage"/>
      <sheetName val="자바라1"/>
      <sheetName val="해외 연수비용 계산-삭제"/>
      <sheetName val="해외 기술훈련비 (합계)"/>
      <sheetName val="MTL(AG)"/>
      <sheetName val="97년추정손익계산서"/>
      <sheetName val="산출근거#2-3"/>
      <sheetName val="Administrative Prices"/>
      <sheetName val="백분율"/>
      <sheetName val="DHEQSUPT"/>
      <sheetName val="GAEYO"/>
      <sheetName val="COVER"/>
      <sheetName val="inter"/>
      <sheetName val="TIE-INS"/>
      <sheetName val="수주현황2월"/>
      <sheetName val="VLOOKUP"/>
      <sheetName val="cal-foamglass"/>
      <sheetName val="97 사업추정(WEKI)"/>
      <sheetName val="PROCURE"/>
      <sheetName val="간접비내역-1"/>
      <sheetName val="간접비 총괄표"/>
      <sheetName val="Eq. Mobilization"/>
      <sheetName val="EQUIPMENT -2"/>
      <sheetName val="CODE"/>
      <sheetName val="BQMPALOC"/>
      <sheetName val="DATA"/>
      <sheetName val="건축내역"/>
      <sheetName val="M-EQPT-Z"/>
      <sheetName val="임율 Data"/>
      <sheetName val="뜃맟뭁돽띿맟?-BLDG"/>
      <sheetName val="tank list"/>
      <sheetName val="SKETCH"/>
      <sheetName val="REINF."/>
      <sheetName val="LOADS"/>
      <sheetName val="CHECK1"/>
      <sheetName val="Bill 04 - water supply tb "/>
      <sheetName val="BOQ"/>
      <sheetName val="Bill 24"/>
      <sheetName val="Day work"/>
      <sheetName val="Option"/>
      <sheetName val="Doha WBS Clean"/>
      <sheetName val="Proj Cost Sumry"/>
      <sheetName val="Raw Data"/>
      <sheetName val=" GULF"/>
      <sheetName val="FitOutConfCentre"/>
      <sheetName val="PLT-SUM"/>
      <sheetName val="S3 Architectural"/>
      <sheetName val="PriceSummary"/>
      <sheetName val="뜃맟뭁돽띿맟_-BLDG"/>
      <sheetName val="Super"/>
      <sheetName val="B-2"/>
      <sheetName val="RESOURCES"/>
      <sheetName val="BASIC RATES"/>
      <sheetName val=" Factor  "/>
      <sheetName val="Histry Price"/>
      <sheetName val="Ragama"/>
      <sheetName val="Rate analysis 1"/>
      <sheetName val="4"/>
      <sheetName val="Cost summary"/>
      <sheetName val="Cost Factor Sheet"/>
      <sheetName val="Load Sch, Cable Sel &amp; Qty"/>
      <sheetName val="Factor Sheet"/>
      <sheetName val="Cash Flow Worksheet"/>
      <sheetName val="BN 01"/>
      <sheetName val="Factor"/>
      <sheetName val="COLUMN"/>
      <sheetName val="Rates"/>
      <sheetName val="QTY Pipe Laying"/>
      <sheetName val="Material Prices"/>
      <sheetName val="BOQ PL"/>
      <sheetName val="Ele Price"/>
      <sheetName val="B-3"/>
      <sheetName val="B-3.2 EB"/>
      <sheetName val="残数量確認用"/>
      <sheetName val="Elec price list"/>
      <sheetName val="Quantity"/>
      <sheetName val="1.2 STAFF Scedule"/>
      <sheetName val="Plumbing "/>
      <sheetName val="CASHFLOW"/>
      <sheetName val="WB"/>
      <sheetName val="C1ㅇ"/>
      <sheetName val="GRSummary"/>
      <sheetName val="C3"/>
      <sheetName val="#3E1_GCR"/>
      <sheetName val="cp-e1"/>
      <sheetName val="Struct_Earth"/>
      <sheetName val="NPV"/>
      <sheetName val="Reference"/>
      <sheetName val="HC"/>
      <sheetName val="Zones"/>
      <sheetName val="6PILE  (돌출)"/>
      <sheetName val="NATION"/>
      <sheetName val="IPO Shit"/>
      <sheetName val="Financial Outputs"/>
      <sheetName val="ADT Financial Build"/>
      <sheetName val="ADT LBO"/>
      <sheetName val="Ex-ADTCo LBO"/>
      <sheetName val="Total TEFS LBO"/>
      <sheetName val="ADT Output Dumbed Down for KKR"/>
      <sheetName val="Bill.10"/>
      <sheetName val="Bill 5 - Carpark"/>
      <sheetName val="Goodwill Calculation"/>
      <sheetName val="E"/>
      <sheetName val="Title"/>
      <sheetName val="GS1"/>
      <sheetName val="total components with Rates"/>
      <sheetName val="Factor F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FIRE PROTECTION BOQ"/>
      <sheetName val="FIRE PROTECTION BOQ R1"/>
      <sheetName val="Modules"/>
      <sheetName val="BOQ"/>
      <sheetName val="Take-Off"/>
      <sheetName val="Sheet1"/>
      <sheetName val="GP"/>
      <sheetName val="Import Schedule"/>
      <sheetName val="Equipment Schedule"/>
      <sheetName val="Spares"/>
      <sheetName val="Workings"/>
      <sheetName val="Panel"/>
      <sheetName val="Details"/>
      <sheetName val="Homagama Grounds-9.7.2013"/>
      <sheetName val="NATION"/>
      <sheetName val="Price Sheet"/>
      <sheetName val="GIAVLIEU"/>
      <sheetName val="1-G1"/>
      <sheetName val="Analysis"/>
      <sheetName val="Bill 1"/>
      <sheetName val="Bill 2"/>
      <sheetName val="Bill 3"/>
      <sheetName val="Bill 4"/>
      <sheetName val="Bill 5"/>
      <sheetName val="Bill 6"/>
      <sheetName val="Bill 7"/>
      <sheetName val="금융비용"/>
      <sheetName val="Ra  stair"/>
      <sheetName val="Parameters"/>
      <sheetName val="Factors"/>
      <sheetName val="CERTIFICATE"/>
      <sheetName val="Summary"/>
      <sheetName val="Zones"/>
      <sheetName val="ANALISYS"/>
      <sheetName val="#REF"/>
      <sheetName val="주식"/>
      <sheetName val="BOQ PL"/>
      <sheetName val="Raw Data"/>
      <sheetName val="GAE8'97"/>
      <sheetName val="E_Summary"/>
      <sheetName val="D_Cntnts"/>
      <sheetName val="Cctm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PA.CERT.-JUNE (2)"/>
      <sheetName val="LTR "/>
      <sheetName val="CASHFLOW"/>
      <sheetName val="CASHFLOW (2)"/>
      <sheetName val="PA.CERT.-JAN"/>
      <sheetName val="PA.CERT.-FEB"/>
      <sheetName val="PA.CERT.-MARCH"/>
      <sheetName val="PA.CERT.-APRIL"/>
      <sheetName val="PA.CERT.-MAY"/>
      <sheetName val="PA.CERT.-JUNE"/>
      <sheetName val="PA.CERT.-JULY"/>
      <sheetName val="PA.CERT.-AUG"/>
      <sheetName val="PA.CERT.-SEPT"/>
      <sheetName val="PA.CERT.-OCT"/>
      <sheetName val="PA.CERT.-NOV."/>
      <sheetName val="PA.CERT.-DEC."/>
      <sheetName val="PA.CERT.-JAN-2002"/>
      <sheetName val="PA.CERT.-FEB-2002"/>
      <sheetName val="PA.CERT.-MAR-2002"/>
      <sheetName val="SUMM.FOR-CASHFLOW"/>
      <sheetName val="Factor F Data"/>
      <sheetName val="기계내역서"/>
      <sheetName val="Ragama"/>
      <sheetName val=" Factor  "/>
      <sheetName val="Histry Price"/>
      <sheetName val="Bill 3 - Site Works"/>
      <sheetName val="BOQ"/>
      <sheetName val="sum-all"/>
      <sheetName val="Factors"/>
      <sheetName val="ancillary"/>
      <sheetName val="Start"/>
      <sheetName val="PA_CERT_-JUNE_(2)"/>
      <sheetName val="LTR_"/>
      <sheetName val="CASHFLOW_(2)"/>
      <sheetName val="PA_CERT_-JAN"/>
      <sheetName val="PA_CERT_-FEB"/>
      <sheetName val="PA_CERT_-MARCH"/>
      <sheetName val="PA_CERT_-APRIL"/>
      <sheetName val="PA_CERT_-MAY"/>
      <sheetName val="PA_CERT_-JUNE"/>
      <sheetName val="PA_CERT_-JULY"/>
      <sheetName val="PA_CERT_-AUG"/>
      <sheetName val="PA_CERT_-SEPT"/>
      <sheetName val="PA_CERT_-OCT"/>
      <sheetName val="PA_CERT_-NOV_"/>
      <sheetName val="PA_CERT_-DEC_"/>
      <sheetName val="PA_CERT_-JAN-2002"/>
      <sheetName val="PA_CERT_-FEB-2002"/>
      <sheetName val="PA_CERT_-MAR-2002"/>
      <sheetName val="SUMM_FOR-CASHFLOW"/>
      <sheetName val="ICAM_Prices_Raw"/>
      <sheetName val="Sheet1"/>
      <sheetName val="Zones"/>
      <sheetName val="MACHINERY"/>
      <sheetName val="MATERIAL"/>
      <sheetName val="SUBCON OR OTHER"/>
      <sheetName val="금융비용"/>
      <sheetName val="data"/>
      <sheetName val="Factor"/>
      <sheetName val="Kaatsu H.A.M.T.T.C.-7 jan 10"/>
      <sheetName val="Oracle Account Master"/>
      <sheetName val="Input"/>
      <sheetName val="NOV fx rates"/>
      <sheetName val="Raw Data"/>
      <sheetName val="Admin"/>
      <sheetName val="Prior_CM"/>
      <sheetName val="ABSTRACT"/>
      <sheetName val="Sheet2"/>
      <sheetName val="산근"/>
      <sheetName val="AU Zone"/>
      <sheetName val="B-3.2 EB"/>
      <sheetName val="TBLS"/>
      <sheetName val="EV_FC"/>
      <sheetName val="tables"/>
      <sheetName val="Parameters"/>
      <sheetName val="Lookup"/>
      <sheetName val="NEW PRODUCT SALES FORCE"/>
      <sheetName val="Competitors"/>
      <sheetName val="Bill 5 - Carpark"/>
      <sheetName val="计算书"/>
      <sheetName val="Fcst Tool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PA"/>
      <sheetName val="Workings"/>
      <sheetName val="Local+Labour"/>
      <sheetName val="AEX_IMPORTS"/>
      <sheetName val="Prelim"/>
      <sheetName val="costing for cabling "/>
      <sheetName val="Cabling"/>
      <sheetName val="Equipment Schedule"/>
      <sheetName val="Take-Off"/>
      <sheetName val="B-3.2 EB"/>
      <sheetName val="INPUT - Recommended Schedules"/>
      <sheetName val="RESOURCES"/>
      <sheetName val="BASIC RATES"/>
      <sheetName val="Factors"/>
      <sheetName val="App. A(contd)"/>
      <sheetName val="Summary"/>
      <sheetName val="기계내역서"/>
      <sheetName val="CERTIFICATE"/>
      <sheetName val="금융비용"/>
      <sheetName val="Details"/>
      <sheetName val="GIAVLIEU"/>
      <sheetName val="Oracle Account Master"/>
      <sheetName val="Bill 1"/>
      <sheetName val="Bill 2"/>
      <sheetName val="Bill 3"/>
      <sheetName val="Bill 4"/>
      <sheetName val="Bill 5"/>
      <sheetName val="Bill 6"/>
      <sheetName val="Bill 7"/>
      <sheetName val="Bill 5 - Carpark"/>
      <sheetName val="1-G1"/>
      <sheetName val="Analysis"/>
      <sheetName val="BOQ PL"/>
      <sheetName val="CCTV_EST1"/>
      <sheetName val="1-Excavation"/>
      <sheetName val="2-Substructure"/>
      <sheetName val="3-Concrete"/>
      <sheetName val="4-Masonry"/>
      <sheetName val="5-Thermal &amp; Mois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Graphs"/>
      <sheetName val="CONTROL BOX"/>
      <sheetName val="Summary"/>
      <sheetName val="NATIONAL"/>
      <sheetName val="REG010"/>
      <sheetName val="REG030"/>
      <sheetName val="REG040"/>
      <sheetName val="REG050"/>
      <sheetName val="REG060"/>
      <sheetName val="GP101"/>
      <sheetName val="GP102"/>
      <sheetName val="GP103"/>
      <sheetName val="GP106"/>
      <sheetName val="GP301"/>
      <sheetName val="GP303"/>
      <sheetName val="GP304"/>
      <sheetName val="GP305"/>
      <sheetName val="GP306"/>
      <sheetName val="GP401"/>
      <sheetName val="GP402"/>
      <sheetName val="GP404"/>
      <sheetName val="GP405"/>
      <sheetName val="GP406"/>
      <sheetName val="GP407"/>
      <sheetName val="GP501"/>
      <sheetName val="GP502"/>
      <sheetName val="GP503"/>
      <sheetName val="GP504"/>
      <sheetName val="GP505"/>
      <sheetName val="GP601"/>
      <sheetName val="GP602"/>
      <sheetName val="GP603"/>
      <sheetName val="GP604"/>
      <sheetName val="GP606"/>
      <sheetName val="DT430"/>
      <sheetName val="DT353"/>
      <sheetName val="NATION"/>
      <sheetName val="CLOSING"/>
      <sheetName val="DEALER DATA"/>
      <sheetName val="APPT"/>
      <sheetName val="ADSC REV"/>
      <sheetName val="OS REV"/>
      <sheetName val="ANSC PER UNIT NEW"/>
      <sheetName val="ANSC PER UNIT RESALE"/>
      <sheetName val="TOTAL ANSC PER UNIT"/>
      <sheetName val="UNITS NEW"/>
      <sheetName val="UNITS RESALE"/>
      <sheetName val="OS NEW"/>
      <sheetName val="ADSC NEW"/>
      <sheetName val="ADSC UNITS NEW"/>
      <sheetName val="ANSC NEW"/>
      <sheetName val="ANSC RESALE"/>
      <sheetName val="PHONE SALES ANSC NEW"/>
      <sheetName val="PHONE SALES ANSC RESALE"/>
      <sheetName val="PHONE UNITS NEW"/>
      <sheetName val="Price Sheet"/>
      <sheetName val="Goodwill Calculation"/>
      <sheetName val="Cash Flow Worksheet"/>
      <sheetName val="aug_data"/>
      <sheetName val="Zones"/>
      <sheetName val="Rates"/>
      <sheetName val="INPUT - Recommended Schedules"/>
      <sheetName val="50000"/>
      <sheetName val="Calc Inputs"/>
      <sheetName val="Americas"/>
      <sheetName val="CCTV_EST1"/>
      <sheetName val="Factors"/>
      <sheetName val="Super"/>
      <sheetName val="Fcst Tool"/>
      <sheetName val="apr_data"/>
      <sheetName val="APPT_SGL"/>
      <sheetName val="B-2"/>
      <sheetName val="Phone_Sale"/>
      <sheetName val="Cost Sheet"/>
      <sheetName val="Bill 5 - Carpark"/>
      <sheetName val="BN 01"/>
      <sheetName val="Sheet3"/>
      <sheetName val="1-Excavation"/>
      <sheetName val="2-Substructure"/>
      <sheetName val="3-Concrete"/>
      <sheetName val="4-Masonry"/>
      <sheetName val="5-Thermal &amp; Moisture"/>
      <sheetName val="Price"/>
      <sheetName val="3C"/>
      <sheetName val="total"/>
      <sheetName val="BOQ ACMV-MU"/>
      <sheetName val="RSM and Distributors"/>
      <sheetName val="Assumptions"/>
      <sheetName val="基本ﾃﾞｰﾀ"/>
      <sheetName val="Cctm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actors"/>
      <sheetName val="note"/>
      <sheetName val="BOQ Pier"/>
      <sheetName val="BOQ Reno."/>
      <sheetName val="Chiller, AHU , FCU,VAV,CAV"/>
      <sheetName val="Cooling "/>
      <sheetName val="Expamtion Tank"/>
      <sheetName val="Water Treatment"/>
      <sheetName val="Pump"/>
      <sheetName val="Fan"/>
      <sheetName val="Insulation"/>
      <sheetName val="PIPE"/>
      <sheetName val="VALVE"/>
      <sheetName val="DUCT SHEET"/>
      <sheetName val="DAMPER"/>
      <sheetName val="Sound Attenuator"/>
      <sheetName val="Louver &amp; Grille"/>
      <sheetName val="VVa"/>
      <sheetName val="13A"/>
      <sheetName val="costing sheet"/>
      <sheetName val="Assumptions"/>
      <sheetName val="Keels-6.2.2014"/>
      <sheetName val="FlowHmgma Grds-9.7.2013-details"/>
      <sheetName val="Sheet3"/>
      <sheetName val="Seachells-Pools-25.2.2014"/>
      <sheetName val="MAIN"/>
      <sheetName val="Legend"/>
      <sheetName val="FAS-C(4)"/>
      <sheetName val="ACS(1)"/>
      <sheetName val="CCTV(old)"/>
      <sheetName val="Interimbill-01"/>
      <sheetName val="BOQ Com"/>
      <sheetName val="data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mvac_Offer"/>
      <sheetName val="mvac_BOQ"/>
      <sheetName val="Summary"/>
      <sheetName val="Factors"/>
      <sheetName val="#REF"/>
      <sheetName val="PLT-SUM"/>
      <sheetName val="Factor F Data"/>
      <sheetName val="Room Type"/>
      <sheetName val="Basement2 DB"/>
      <sheetName val="Factor Sheet"/>
      <sheetName val="Cost Factor Sheet"/>
      <sheetName val="기계내역서"/>
      <sheetName val="inter"/>
      <sheetName val="Raw Data"/>
      <sheetName val="Super"/>
      <sheetName val="CASHFLOW"/>
      <sheetName val="WB"/>
      <sheetName val="B-2"/>
      <sheetName val="katsayı"/>
      <sheetName val="Testing"/>
      <sheetName val="Qo-1585"/>
      <sheetName val="ANALIZ"/>
      <sheetName val="③赤紙(日文)"/>
      <sheetName val="KADIKES2"/>
      <sheetName val="Co_Ef"/>
      <sheetName val="Co Eff"/>
      <sheetName val="C1ㅇ"/>
      <sheetName val="Base BM-rebar"/>
      <sheetName val="TESİSAT"/>
      <sheetName val="List"/>
      <sheetName val="BOQ"/>
      <sheetName val="Fit Out B2a"/>
      <sheetName val="FOL - Bar"/>
      <sheetName val="Option"/>
      <sheetName val="Calendar"/>
      <sheetName val="C3"/>
      <sheetName val="Base_BM-rebar"/>
      <sheetName val="Raw_Data"/>
      <sheetName val="COST"/>
      <sheetName val="FitOutConfCentre"/>
      <sheetName val="Day work"/>
      <sheetName val="Payments and Cash Calls"/>
      <sheetName val="1"/>
      <sheetName val="Schedules"/>
      <sheetName val="SubmitCal"/>
      <sheetName val="Register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S3 Architectural"/>
      <sheetName val="Basis"/>
      <sheetName val="RESOURCES"/>
      <sheetName val="BASIC RATES"/>
      <sheetName val="Main Sum (Hotel &amp; Residences)"/>
      <sheetName val="Staff Acco."/>
      <sheetName val="upa"/>
      <sheetName val="1A"/>
      <sheetName val="Ragama"/>
      <sheetName val="ID Office-R1 - 23.8.2012"/>
      <sheetName val="Schnieder Price List-July 2012"/>
      <sheetName val="MDB-25.8.2014"/>
      <sheetName val="3A"/>
      <sheetName val="Valible One BOQ"/>
      <sheetName val="4"/>
      <sheetName val="apr_data"/>
      <sheetName val="APPT"/>
      <sheetName val="APPT_SGL"/>
      <sheetName val="Phone_Sale"/>
      <sheetName val="FORM5"/>
      <sheetName val="MACHINERY"/>
      <sheetName val="MATERIAL"/>
      <sheetName val="SUBCON OR OTHER"/>
      <sheetName val="Rates"/>
      <sheetName val="QTY Pipe Laying"/>
      <sheetName val="Competitors"/>
      <sheetName val="SECTION 10-TSE"/>
      <sheetName val="1-G1"/>
      <sheetName val="Section 2-SCHEDULE OF DAYWORK"/>
      <sheetName val="SCHEDULE"/>
      <sheetName val="MATERIAL'S PRICE"/>
      <sheetName val="UTILITIES"/>
      <sheetName val="PRECAST lightconc-II"/>
      <sheetName val="bau"/>
      <sheetName val="MAPP"/>
      <sheetName val="rek det 1-3"/>
      <sheetName val="Factor"/>
      <sheetName val="갑지"/>
      <sheetName val="NonPerp"/>
      <sheetName val="Perp"/>
      <sheetName val="Kaatsu H.A.M.T.T.C.-7 jan 10"/>
      <sheetName val="LS Price List"/>
      <sheetName val="วัดใต้"/>
      <sheetName val="Keels-6.2.2014"/>
      <sheetName val="Cover"/>
      <sheetName val="JOB COSTING SHEET HVAC"/>
      <sheetName val="aug_data"/>
      <sheetName val="INPUT - Recommended Schedules"/>
      <sheetName val="Bill 04 - water supply tb "/>
      <sheetName val="B-3"/>
      <sheetName val="Prices"/>
      <sheetName val="NOV fx rates"/>
      <sheetName val="Sheet3"/>
      <sheetName val="Chiller"/>
      <sheetName val="Price"/>
      <sheetName val="3C"/>
      <sheetName val="Water Supply System"/>
      <sheetName val="Fcst Tool"/>
      <sheetName val="内訳書"/>
      <sheetName val="RSM and Distributors"/>
      <sheetName val="FAS-C(4)"/>
      <sheetName val="ACS(1)"/>
      <sheetName val="CCTV(old)"/>
      <sheetName val="Input"/>
      <sheetName val="BOM"/>
      <sheetName val="Material Prices"/>
      <sheetName val="Material Prices to site"/>
      <sheetName val="Rate Sheet"/>
      <sheetName val="Interimbill-01"/>
      <sheetName val="BOQ Com"/>
      <sheetName val="Dist Controls"/>
      <sheetName val="File Settings"/>
      <sheetName val="Forecast"/>
      <sheetName val="Amer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AFP"/>
      <sheetName val="CW Summary"/>
      <sheetName val="Bill 3 - Site Works"/>
      <sheetName val="Bill 4 - Mntc Shed"/>
      <sheetName val="Bill 5 - Magic planet"/>
      <sheetName val="Bill 6 - Mall Enh"/>
      <sheetName val="Bill 7 - Anchor store"/>
      <sheetName val="V.O Log"/>
      <sheetName val="MoS- Summary"/>
      <sheetName val="Mat'ls Unfixed - Elec"/>
      <sheetName val="B-2"/>
      <sheetName val="Sheet1"/>
      <sheetName val="Detail"/>
      <sheetName val="Structure working"/>
      <sheetName val="p&amp;m"/>
      <sheetName val="PRECAST lightconc-II"/>
      <sheetName val="Stru lintel"/>
      <sheetName val="LEVEL SHEET"/>
      <sheetName val="RCC,Ret. Wall"/>
      <sheetName val="1-G1"/>
      <sheetName val="CW_Summary"/>
      <sheetName val="Bill_3_-_Site_Works"/>
      <sheetName val="Bill_4_-_Mntc_Shed"/>
      <sheetName val="Bill_5_-_Magic_planet"/>
      <sheetName val="Bill_6_-_Mall_Enh"/>
      <sheetName val="Bill_7_-_Anchor_store"/>
      <sheetName val="V_O_Log"/>
      <sheetName val="MoS-_Summary"/>
      <sheetName val="Mat'ls_Unfixed_-_Elec"/>
      <sheetName val="CW_Summary1"/>
      <sheetName val="Bill_3_-_Site_Works1"/>
      <sheetName val="Bill_4_-_Mntc_Shed1"/>
      <sheetName val="Bill_5_-_Magic_planet1"/>
      <sheetName val="Bill_6_-_Mall_Enh1"/>
      <sheetName val="Bill_7_-_Anchor_store1"/>
      <sheetName val="V_O_Log1"/>
      <sheetName val="MoS-_Summary1"/>
      <sheetName val="Mat'ls_Unfixed_-_Elec1"/>
      <sheetName val="CW_Summary4"/>
      <sheetName val="Bill_3_-_Site_Works4"/>
      <sheetName val="Bill_4_-_Mntc_Shed4"/>
      <sheetName val="Bill_5_-_Magic_planet4"/>
      <sheetName val="Bill_6_-_Mall_Enh4"/>
      <sheetName val="Bill_7_-_Anchor_store4"/>
      <sheetName val="V_O_Log4"/>
      <sheetName val="MoS-_Summary4"/>
      <sheetName val="Mat'ls_Unfixed_-_Elec4"/>
      <sheetName val="CW_Summary2"/>
      <sheetName val="Bill_3_-_Site_Works2"/>
      <sheetName val="Bill_4_-_Mntc_Shed2"/>
      <sheetName val="Bill_5_-_Magic_planet2"/>
      <sheetName val="Bill_6_-_Mall_Enh2"/>
      <sheetName val="Bill_7_-_Anchor_store2"/>
      <sheetName val="V_O_Log2"/>
      <sheetName val="MoS-_Summary2"/>
      <sheetName val="Mat'ls_Unfixed_-_Elec2"/>
      <sheetName val="CW_Summary3"/>
      <sheetName val="Bill_3_-_Site_Works3"/>
      <sheetName val="Bill_4_-_Mntc_Shed3"/>
      <sheetName val="Bill_5_-_Magic_planet3"/>
      <sheetName val="Bill_6_-_Mall_Enh3"/>
      <sheetName val="Bill_7_-_Anchor_store3"/>
      <sheetName val="V_O_Log3"/>
      <sheetName val="MoS-_Summary3"/>
      <sheetName val="Mat'ls_Unfixed_-_Elec3"/>
      <sheetName val="CW_Summary5"/>
      <sheetName val="Bill_3_-_Site_Works5"/>
      <sheetName val="Bill_4_-_Mntc_Shed5"/>
      <sheetName val="Bill_5_-_Magic_planet5"/>
      <sheetName val="Bill_6_-_Mall_Enh5"/>
      <sheetName val="Bill_7_-_Anchor_store5"/>
      <sheetName val="V_O_Log5"/>
      <sheetName val="MoS-_Summary5"/>
      <sheetName val="Mat'ls_Unfixed_-_Elec5"/>
      <sheetName val="3"/>
      <sheetName val="PDA2"/>
      <sheetName val="Rate Analysis"/>
      <sheetName val="Super"/>
      <sheetName val="#REF"/>
      <sheetName val="10.Linkway"/>
      <sheetName val="11.Bus Shelter-Bay"/>
      <sheetName val="Design"/>
      <sheetName val="Cost Factor Sheet"/>
      <sheetName val="Cash2"/>
      <sheetName val="Z"/>
      <sheetName val="FitOutConfCentre"/>
      <sheetName val="Factors"/>
      <sheetName val="Room Type"/>
      <sheetName val="Basement2 DB"/>
      <sheetName val="Summary"/>
      <sheetName val="BOM"/>
      <sheetName val="ID Office-R1 - 23.8.2012"/>
      <sheetName val="Schnieder Price List-July 2012"/>
      <sheetName val="基本ﾃﾞｰﾀ"/>
      <sheetName val="Price Sheet"/>
      <sheetName val="Factor Sheet"/>
      <sheetName val="BN 01"/>
      <sheetName val="Dist Controls"/>
      <sheetName val="File Settings"/>
      <sheetName val="Forecast"/>
      <sheetName val=" Factor  "/>
      <sheetName val="Histry Price"/>
      <sheetName val="BOQ Com"/>
      <sheetName val="NATION"/>
      <sheetName val="aug_data"/>
      <sheetName val="pilecap"/>
      <sheetName val="CERTIFICATE"/>
      <sheetName val="Americas"/>
      <sheetName val="Cctmst"/>
      <sheetName val="GS"/>
      <sheetName val="Assumptions"/>
      <sheetName val="@risk rents and incentives"/>
      <sheetName val="Car park lease"/>
      <sheetName val="Net rent analysis"/>
      <sheetName val="Details"/>
      <sheetName val="Cost Sheet"/>
      <sheetName val="Price"/>
      <sheetName val="3C"/>
      <sheetName val="BOQ"/>
      <sheetName val="Bill 04 - water supply tb "/>
      <sheetName val="Import Schedule"/>
      <sheetName val="Financial Summary"/>
      <sheetName val="Kaatsu H.A.M.T.T.C.-7 jan 10"/>
      <sheetName val="Staff Acco."/>
      <sheetName val="Admin"/>
      <sheetName val="Prior_CM"/>
      <sheetName val="ICAM_Prices_Raw"/>
      <sheetName val="Medical"/>
      <sheetName val="apr_data"/>
      <sheetName val="BOQ ACMV-MU"/>
      <sheetName val="SLS CM"/>
      <sheetName val="Schedules"/>
      <sheetName val="Cash Flow Worksheet"/>
      <sheetName val="MOS"/>
      <sheetName val="Bill 5 - Carpark"/>
      <sheetName val="Variables"/>
      <sheetName val="Furniture"/>
      <sheetName val="HyperionEnt"/>
      <sheetName val="sep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Histry Price"/>
      <sheetName val="Norms"/>
      <sheetName val=" Factor  "/>
      <sheetName val="Summary"/>
      <sheetName val="Factor Sheet"/>
      <sheetName val="Cost Factor Sheet"/>
      <sheetName val="RATE"/>
      <sheetName val="NEW PRODUCT SALES FORCE"/>
      <sheetName val="ID Office-R1 - 23.8.2012"/>
      <sheetName val="Schnieder Price List-July 2012"/>
      <sheetName val="BOQ"/>
      <sheetName val="Histry_Price"/>
      <sheetName val="_Factor__"/>
      <sheetName val="B-2"/>
      <sheetName val="Factors"/>
      <sheetName val="MOS"/>
      <sheetName val="BQMPALOC"/>
      <sheetName val="Material Prices"/>
      <sheetName val="data"/>
      <sheetName val="Raw Data"/>
      <sheetName val="Homagama Grounds-9.7.2013"/>
      <sheetName val="BOI - Katunayaka-9.8.2013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TSI"/>
      <sheetName val="Build Up rate"/>
      <sheetName val="Tender Analysis"/>
      <sheetName val="Schedule 1 ~ schedule 4"/>
      <sheetName val="Schedule1~schedule 4(wo profit)"/>
      <sheetName val="ID Office-R1 - 23.8.2012"/>
      <sheetName val="Schnieder Price List-July 2012"/>
      <sheetName val="Keels-6.2.2014"/>
      <sheetName val="Input"/>
      <sheetName val="Factors"/>
      <sheetName val="Rate analysis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Segments"/>
      <sheetName val="submit v. revised"/>
      <sheetName val="Americas"/>
      <sheetName val="EMEA"/>
      <sheetName val="AP"/>
      <sheetName val="Summary - FY09 Compare"/>
      <sheetName val="G&amp;A and R&amp;D"/>
      <sheetName val="Summary"/>
      <sheetName val="Worksheet"/>
      <sheetName val="Inputs"/>
      <sheetName val="reg wksht"/>
      <sheetName val="NATION"/>
      <sheetName val="OLD PRICES"/>
      <sheetName val="aug_data"/>
      <sheetName val="Price Sheet"/>
      <sheetName val="INPUT - Recommended Schedules"/>
      <sheetName val="WB"/>
      <sheetName val="JOB COSTING SHEET ELEC"/>
      <sheetName val="Dist Controls"/>
      <sheetName val="File Settings"/>
      <sheetName val="Forecast"/>
      <sheetName val="Chiller"/>
      <sheetName val="sys_System"/>
      <sheetName val="Admin"/>
      <sheetName val="HyperionEnt"/>
      <sheetName val="BN 01"/>
      <sheetName val="B-3.2 EB"/>
      <sheetName val="Cost summary"/>
      <sheetName val="Bill 3 - Site Works"/>
      <sheetName val="BOQ"/>
      <sheetName val="Cost Sheet"/>
      <sheetName val="Factors"/>
      <sheetName val="CAP"/>
      <sheetName val="A"/>
      <sheetName val="Details"/>
      <sheetName val="Medical"/>
      <sheetName val="Total"/>
      <sheetName val="apr_data"/>
      <sheetName val="Cash Flow Worksheet"/>
      <sheetName val="may_data"/>
      <sheetName val="Cash2"/>
      <sheetName val="Z"/>
      <sheetName val="tables"/>
      <sheetName val="Calc Inputs"/>
      <sheetName val="Ragama"/>
      <sheetName val="内訳書"/>
      <sheetName val="CCTV_EST1"/>
      <sheetName val="INPUT"/>
      <sheetName val="APPT"/>
      <sheetName val="APPT_SGL"/>
      <sheetName val="Phone_Sale"/>
      <sheetName val="BOQ ACMV-MU"/>
      <sheetName val="D"/>
      <sheetName val="G"/>
      <sheetName val="E"/>
      <sheetName val="SEX"/>
      <sheetName val="D_Cntnts"/>
      <sheetName val="PLUMBING WORK ADDITIONS"/>
      <sheetName val="analysis"/>
      <sheetName val="JOB COSTING SHEET HVAC"/>
      <sheetName val="Import 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  for Rate Entry"/>
      <sheetName val="Summary"/>
      <sheetName val="Bill 1"/>
      <sheetName val="Bill 2"/>
      <sheetName val="Bill 3"/>
      <sheetName val="Bill 4"/>
      <sheetName val="Bill 5"/>
      <sheetName val="Bill 6"/>
      <sheetName val="Bill 7"/>
      <sheetName val="Basis"/>
      <sheetName val="Assumptions"/>
      <sheetName val="@risk rents and incentives"/>
      <sheetName val="Car park lease"/>
      <sheetName val="Net rent analysis"/>
      <sheetName val="Currency"/>
      <sheetName val="Details"/>
      <sheetName val="Div.2"/>
      <sheetName val="boq"/>
      <sheetName val="ancillary"/>
      <sheetName val="REINF-WTM"/>
      <sheetName val="EC(Rev)"/>
      <sheetName val="FitOutConfCentre"/>
      <sheetName val="Bill"/>
      <sheetName val="Trade Summary"/>
      <sheetName val="Zones"/>
      <sheetName val="Final Summary"/>
      <sheetName val="B-2"/>
      <sheetName val="概総括1"/>
      <sheetName val="ANALISYS"/>
      <sheetName val="#REF"/>
      <sheetName val="Factor Sheet"/>
      <sheetName val="Sheet2"/>
      <sheetName val="Cost Factor Sheet"/>
      <sheetName val="Bill 5 - Carpark"/>
      <sheetName val="AEX_IMPORTS"/>
      <sheetName val="주식"/>
      <sheetName val="CERTIFICATE"/>
      <sheetName val="SCHEDULE"/>
      <sheetName val="Factors"/>
      <sheetName val="BOQ PL"/>
      <sheetName val="Equipment Schedule"/>
      <sheetName val="Workings"/>
      <sheetName val="Take-Off"/>
      <sheetName val="GIAVLIEU"/>
      <sheetName val="GAE8'97"/>
      <sheetName val="PA"/>
      <sheetName val="1-G1"/>
      <sheetName val="AEX_IMPORTS_on 320"/>
      <sheetName val="Analysis"/>
      <sheetName val="Ra  stair"/>
      <sheetName val="금융비용"/>
      <sheetName val="Raw Data"/>
      <sheetName val="BOM"/>
      <sheetName val="Ad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INPUT - Recommended Schedules"/>
      <sheetName val="P&amp;L Phasing"/>
      <sheetName val="P&amp;L 06 Regions"/>
      <sheetName val="P&amp;L 07 Regions"/>
      <sheetName val="Revenue_GM by Product"/>
      <sheetName val="Bookings Trend"/>
      <sheetName val="G&amp;A Detail FY07"/>
      <sheetName val="FCF"/>
      <sheetName val=" WC Metrics"/>
      <sheetName val="ROIC"/>
      <sheetName val="Headcount TFS"/>
      <sheetName val="Sheet1"/>
      <sheetName val="Sept 06 fx"/>
      <sheetName val="Targets"/>
      <sheetName val="aug_data"/>
      <sheetName val="OLD PRICES"/>
      <sheetName val="Americas"/>
      <sheetName val="Cost Sheet"/>
      <sheetName val="Factors"/>
      <sheetName val="Sheet2"/>
      <sheetName val="PLT-SUM"/>
      <sheetName val="HyperionEnt"/>
      <sheetName val="d-safe DELUXE"/>
      <sheetName val="sep_data"/>
      <sheetName val="Dist Controls"/>
      <sheetName val="File Settings"/>
      <sheetName val="Forecast"/>
      <sheetName val="Admin"/>
      <sheetName val="Schedules"/>
      <sheetName val="Cash Flow Worksheet"/>
      <sheetName val="B-3.2 EB"/>
      <sheetName val="概総括1"/>
      <sheetName val="Cost Factor Sheet"/>
      <sheetName val="NATION"/>
      <sheetName val="Bill 3 - Site Works"/>
      <sheetName val="Keels-6.2.2014"/>
      <sheetName val="MOS"/>
      <sheetName val="PA"/>
      <sheetName val="Workings"/>
      <sheetName val="AEX_IMPORTS"/>
      <sheetName val="Total"/>
      <sheetName val="jul_data"/>
      <sheetName val="Total Operations"/>
      <sheetName val="White Group"/>
      <sheetName val="apr_data"/>
      <sheetName val="Price Sheet"/>
      <sheetName val="③赤紙(日文)"/>
      <sheetName val="CERTIFICATE"/>
      <sheetName val="금융비용"/>
      <sheetName val="V3100 Prices_Raw"/>
      <sheetName val="CF"/>
      <sheetName val="RSM and Distributors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SELL"/>
      <sheetName val="EXCLUDE"/>
      <sheetName val="VENDER"/>
      <sheetName val="sum-sys"/>
      <sheetName val="Summary Item"/>
      <sheetName val="AIR"/>
      <sheetName val="Plumbing"/>
      <sheetName val="Fire"/>
      <sheetName val="Process"/>
      <sheetName val="Outdoor work"/>
      <sheetName val="DETAIL "/>
      <sheetName val="X-042586_Toyota GW Emi(toc)"/>
      <sheetName val="RC.footing"/>
      <sheetName val="covere"/>
      <sheetName val="CR100"/>
      <sheetName val="Sheet1"/>
      <sheetName val="目次"/>
      <sheetName val="SH-A"/>
      <sheetName val="SH-B"/>
      <sheetName val="SH-D"/>
      <sheetName val="SH-E"/>
      <sheetName val="SH-F"/>
      <sheetName val="SH-G"/>
      <sheetName val="SH-C"/>
      <sheetName val="제출계산서"/>
      <sheetName val="SAN REDUCED 1"/>
      <sheetName val="Design"/>
      <sheetName val="Net-Valve-1"/>
      <sheetName val="FR"/>
      <sheetName val="ตารางส่วนลด EE."/>
      <sheetName val="Main Sum (Hotel &amp; Residences)"/>
      <sheetName val="Surface"/>
      <sheetName val="SUM-AIR-Submit"/>
      <sheetName val="S-Curve S.1"/>
      <sheetName val="Summary_Item"/>
      <sheetName val="Outdoor_work"/>
      <sheetName val="DETAIL_"/>
      <sheetName val="RC_footing"/>
      <sheetName val="SAN_REDUCED_1"/>
      <sheetName val="Summary_Item2"/>
      <sheetName val="Outdoor_work2"/>
      <sheetName val="DETAIL_2"/>
      <sheetName val="RC_footing2"/>
      <sheetName val="SAN_REDUCED_12"/>
      <sheetName val="Summary_Item1"/>
      <sheetName val="Outdoor_work1"/>
      <sheetName val="DETAIL_1"/>
      <sheetName val="RC_footing1"/>
      <sheetName val="SAN_REDUCED_11"/>
      <sheetName val="1_Interior L1_L3"/>
      <sheetName val="3.OVERALL"/>
      <sheetName val="Sun_b"/>
      <sheetName val="STRUCTURE"/>
      <sheetName val="見積書"/>
      <sheetName val="splinkler"/>
      <sheetName val="LB020A(月)"/>
      <sheetName val="7251-06540"/>
      <sheetName val="Factor F Data"/>
      <sheetName val="สรุปราคา (EMC)"/>
      <sheetName val="Summary SN FP"/>
      <sheetName val="Wvð"/>
      <sheetName val="2TUP"/>
      <sheetName val="Vehicle Number"/>
      <sheetName val="Summary_Item3"/>
      <sheetName val="Outdoor_work3"/>
      <sheetName val="DETAIL_3"/>
      <sheetName val="RC_footing3"/>
      <sheetName val="X-042586_Toyota_GW_Emi(toc)"/>
      <sheetName val="SAN_REDUCED_13"/>
      <sheetName val="ตารางส่วนลด_EE_"/>
      <sheetName val="S-Curve_S_1"/>
      <sheetName val="Main_Sum_(Hotel_&amp;_Residences)"/>
      <sheetName val="1_Interior_L1_L3"/>
      <sheetName val="3_OVERALL"/>
      <sheetName val="X-042586_Toyota_GW_Emi(toc)1"/>
      <sheetName val="X-042586_Toyota_GW_Emi(toc)2"/>
      <sheetName val="Summary_Item5"/>
      <sheetName val="Outdoor_work5"/>
      <sheetName val="DETAIL_5"/>
      <sheetName val="RC_footing5"/>
      <sheetName val="X-042586_Toyota_GW_Emi(toc)4"/>
      <sheetName val="SAN_REDUCED_15"/>
      <sheetName val="ตารางส่วนลด_EE_2"/>
      <sheetName val="Main_Sum_(Hotel_&amp;_Residences)2"/>
      <sheetName val="1_Interior_L1_L32"/>
      <sheetName val="S-Curve_S_12"/>
      <sheetName val="Summary_Item4"/>
      <sheetName val="Outdoor_work4"/>
      <sheetName val="DETAIL_4"/>
      <sheetName val="RC_footing4"/>
      <sheetName val="X-042586_Toyota_GW_Emi(toc)3"/>
      <sheetName val="SAN_REDUCED_14"/>
      <sheetName val="ตารางส่วนลด_EE_1"/>
      <sheetName val="Main_Sum_(Hotel_&amp;_Residences)1"/>
      <sheetName val="1_Interior_L1_L31"/>
      <sheetName val="S-Curve_S_11"/>
      <sheetName val="ใบปะหน้า-A"/>
      <sheetName val="ใบปะหน้า-B"/>
      <sheetName val="ใบปะหน้า-C"/>
      <sheetName val="Main Summary"/>
      <sheetName val="BK Unit Rate"/>
      <sheetName val="ราคาF6"/>
      <sheetName val="SH_A"/>
      <sheetName val="SH_B"/>
      <sheetName val="SH_E"/>
      <sheetName val="SH_F"/>
      <sheetName val="ภูมิทัศน์"/>
      <sheetName val="Summary"/>
      <sheetName val="磨煤加压"/>
      <sheetName val="21"/>
      <sheetName val="BQ-E20-02(Rp)"/>
      <sheetName val="S3 Architectural"/>
      <sheetName val="建築代価"/>
      <sheetName val="A1.2"/>
      <sheetName val="Summary_Item8"/>
      <sheetName val="Outdoor_work8"/>
      <sheetName val="DETAIL_8"/>
      <sheetName val="RC_footing8"/>
      <sheetName val="X-042586_Toyota_GW_Emi(toc)5"/>
      <sheetName val="SAN_REDUCED_18"/>
      <sheetName val="ตารางส่วนลด_EE_5"/>
      <sheetName val="S-Curve_S_15"/>
      <sheetName val="Main_Sum_(Hotel_&amp;_Residences)5"/>
      <sheetName val="1_Interior_L1_L35"/>
      <sheetName val="3_OVERALL5"/>
      <sheetName val="3_OVERALL1"/>
      <sheetName val="3_OVERALL2"/>
      <sheetName val="Summary_Item6"/>
      <sheetName val="Outdoor_work6"/>
      <sheetName val="DETAIL_6"/>
      <sheetName val="RC_footing6"/>
      <sheetName val="SAN_REDUCED_16"/>
      <sheetName val="ตารางส่วนลด_EE_3"/>
      <sheetName val="S-Curve_S_13"/>
      <sheetName val="Main_Sum_(Hotel_&amp;_Residences)3"/>
      <sheetName val="1_Interior_L1_L33"/>
      <sheetName val="3_OVERALL3"/>
      <sheetName val="Summary_Item7"/>
      <sheetName val="Outdoor_work7"/>
      <sheetName val="DETAIL_7"/>
      <sheetName val="RC_footing7"/>
      <sheetName val="SAN_REDUCED_17"/>
      <sheetName val="ตารางส่วนลด_EE_4"/>
      <sheetName val="S-Curve_S_14"/>
      <sheetName val="Main_Sum_(Hotel_&amp;_Residences)4"/>
      <sheetName val="1_Interior_L1_L34"/>
      <sheetName val="3_OVERALL4"/>
      <sheetName val="ค่าขนส่ง(6ล้อ)"/>
      <sheetName val="ค่าขนส่ง(พ่วง)"/>
      <sheetName val="Mat"/>
      <sheetName val="boq"/>
      <sheetName val="BQ1-Type A"/>
      <sheetName val="stair"/>
      <sheetName val="footing"/>
      <sheetName val="BOQ1 (2)"/>
      <sheetName val="area converter"/>
      <sheetName val="Summary_SN_FP"/>
      <sheetName val="Site Expenses"/>
      <sheetName val="Unit rate Architecture"/>
      <sheetName val="   合同台账  "/>
      <sheetName val="成本动态台帐"/>
      <sheetName val="Référentiel"/>
      <sheetName val="SUM-MAT"/>
      <sheetName val="Resi. Areas"/>
      <sheetName val="ราคารวม"/>
      <sheetName val="สรุป_EMC"/>
      <sheetName val="Kmit cover"/>
      <sheetName val="FSW"/>
      <sheetName val="Prosum"/>
      <sheetName val="Sheet2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PL"/>
      <sheetName val="Data"/>
      <sheetName val="要員計画（旧）"/>
      <sheetName val="Bill No. 2 - Carpark"/>
      <sheetName val="LpC"/>
      <sheetName val="SOR"/>
      <sheetName val="Main Sum _Hotel _ Residences_"/>
      <sheetName val="PROG-1"/>
      <sheetName val="MTL$-INTER"/>
      <sheetName val="วัดใต้"/>
      <sheetName val="สรุปราคาค่าก่อสร้าง_EMC"/>
      <sheetName val="Super"/>
      <sheetName val="Build Up rate"/>
      <sheetName val="CF Input"/>
      <sheetName val="Certificates"/>
      <sheetName val="DATA INPUT"/>
      <sheetName val="LOP current status"/>
      <sheetName val="2.2a&amp;i"/>
      <sheetName val="ob_complete"/>
      <sheetName val="Tax Expense"/>
      <sheetName val="งานระบบไฟฟ้าและสื่อสาร"/>
      <sheetName val="ประมาณการประตูหน้าต่าง "/>
      <sheetName val="STAIR-A"/>
      <sheetName val="Criteria"/>
      <sheetName val="FitOutConfCentre"/>
      <sheetName val="EXF"/>
      <sheetName val="Lookup data"/>
      <sheetName val="Solieu"/>
      <sheetName val=" Factor  "/>
      <sheetName val="Histry Price"/>
      <sheetName val="Calendar"/>
      <sheetName val="BOX Cryostat Details"/>
      <sheetName val="Driver Linac Layout"/>
      <sheetName val="Inputs"/>
      <sheetName val="Magnet Details"/>
      <sheetName val="GAE8'97"/>
      <sheetName val="Factors"/>
      <sheetName val="NEW PRODUCT SALES FO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QSU-53"/>
      <sheetName val="APP. B"/>
      <sheetName val="App. A(contd)"/>
      <sheetName val="App. A2"/>
      <sheetName val="App. L Prilims"/>
      <sheetName val="BOQ"/>
      <sheetName val="App. C"/>
      <sheetName val="App. C (2)"/>
      <sheetName val="App. C (3)"/>
      <sheetName val="App. C (4)"/>
      <sheetName val="App. C (5)"/>
      <sheetName val="Vari"/>
      <sheetName val="TDS1"/>
      <sheetName val="TDS2"/>
      <sheetName val="Finish"/>
      <sheetName val="Plu"/>
      <sheetName val="Extra"/>
      <sheetName val="Rebar"/>
      <sheetName val="Bound"/>
      <sheetName val="Provisional sums-External works"/>
      <sheetName val="App. L Shell Structure"/>
      <sheetName val="Progress"/>
      <sheetName val="App. E 1 "/>
      <sheetName val="App. E  (2)"/>
      <sheetName val="Annex 1"/>
      <sheetName val="App. Con"/>
      <sheetName val="App. Con (2)"/>
      <sheetName val="Sheet1"/>
      <sheetName val="Bill 1"/>
      <sheetName val="Bill 2"/>
      <sheetName val="Bill 3"/>
      <sheetName val="Bill 4"/>
      <sheetName val="Bill 5"/>
      <sheetName val="Bill 6"/>
      <sheetName val="Bill 7"/>
      <sheetName val="Title"/>
      <sheetName val="Cost Factor Sheet"/>
      <sheetName val="Admin"/>
      <sheetName val="Ra  stair"/>
      <sheetName val="Price Sheet"/>
      <sheetName val="Details"/>
      <sheetName val="GIAVLIEU"/>
      <sheetName val="Det Import"/>
      <sheetName val="Factors"/>
      <sheetName val="Raw Data"/>
      <sheetName val="Bill 5 - Carpark"/>
      <sheetName val="PA"/>
      <sheetName val="Workings"/>
      <sheetName val="AEX_IMPORTS"/>
      <sheetName val="BOQ PL"/>
      <sheetName val="ANALISYS"/>
      <sheetName val="#REF"/>
      <sheetName val="주식"/>
      <sheetName val="SCHEDULE"/>
      <sheetName val="CERTIFICATE"/>
      <sheetName val="Summary"/>
      <sheetName val="1-G1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BOC-CIVIL_Preambles"/>
      <sheetName val="Summary"/>
      <sheetName val="4.1 BOC-CIVIL_CLE"/>
      <sheetName val="CLE "/>
      <sheetName val="CLE RC"/>
      <sheetName val="STEEL STRUCTURE"/>
      <sheetName val="C2fell tree"/>
      <sheetName val="OTHERS"/>
      <sheetName val="finishes"/>
      <sheetName val="ARER"/>
      <sheetName val="BUR"/>
      <sheetName val=" Factor  "/>
      <sheetName val="Histry Price"/>
      <sheetName val="Calendar"/>
      <sheetName val="Cover"/>
      <sheetName val="Database"/>
      <sheetName val="Date Range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Ex summery"/>
      <sheetName val="Preliminary"/>
      <sheetName val="BOQ_PA _analogue"/>
      <sheetName val="AEX_IMPORTS_on 320"/>
      <sheetName val="Local+Labour_analogue"/>
      <sheetName val="wiring &amp; cable tray"/>
      <sheetName val="Cable_Takeoff"/>
      <sheetName val="Total + 20% (2)"/>
      <sheetName val="DIMO Expenses (2)"/>
      <sheetName val="BOQ_PA"/>
      <sheetName val="App. A(contd)"/>
      <sheetName val="RW_Option"/>
      <sheetName val="Structural work"/>
      <sheetName val="Electrical Systems"/>
      <sheetName val="Plumbing Systems"/>
      <sheetName val="Air Conditioning"/>
      <sheetName val="External work"/>
      <sheetName val="Factors"/>
      <sheetName val="CERTIFICATE"/>
      <sheetName val="RESOURCES"/>
      <sheetName val="BASIC RATES"/>
      <sheetName val="Equipment Schedule"/>
      <sheetName val="Workings"/>
      <sheetName val="Take-Off"/>
      <sheetName val="SubmitCal"/>
      <sheetName val="주식"/>
      <sheetName val="1-G1"/>
      <sheetName val="Raw Data"/>
      <sheetName val="ANALISYS"/>
      <sheetName val="#REF"/>
      <sheetName val="Bill 5 - Carpark"/>
      <sheetName val="Bill 1"/>
      <sheetName val="Bill 2"/>
      <sheetName val="Bill 3"/>
      <sheetName val="Bill 4"/>
      <sheetName val="Bill 5"/>
      <sheetName val="Bill 6"/>
      <sheetName val="Bill 7"/>
      <sheetName val="Ra  stair"/>
      <sheetName val="Det Import"/>
      <sheetName val="analysis"/>
      <sheetName val="금융비용"/>
      <sheetName val="Details"/>
      <sheetName val="GIAVLIEU"/>
      <sheetName val="AEX_IMPORTS"/>
      <sheetName val="Legend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actors"/>
      <sheetName val="VVa"/>
      <sheetName val="BOQ Com (2)"/>
      <sheetName val="Rate analysis 1"/>
      <sheetName val="Rate analysis 2"/>
      <sheetName val="Sheet1"/>
      <sheetName val="EStimate"/>
      <sheetName val="Schedules"/>
      <sheetName val="Chiller"/>
      <sheetName val="inter"/>
      <sheetName val="B-2"/>
      <sheetName val="MACHINERY"/>
      <sheetName val="MATERIAL"/>
      <sheetName val="SUBCON OR OTHER"/>
      <sheetName val="Sheet2"/>
      <sheetName val="Bill 5 - Carpark"/>
      <sheetName val="BQMPALOC"/>
      <sheetName val="BOQ"/>
      <sheetName val="기계내역서"/>
      <sheetName val="D_Cntnts"/>
      <sheetName val="E_Summary"/>
      <sheetName val="Cover"/>
      <sheetName val="BOQ PL"/>
      <sheetName val="Ele Price"/>
      <sheetName val="costing sheet"/>
      <sheetName val="SSuppliers"/>
      <sheetName val="NATION"/>
      <sheetName val="Furniture"/>
      <sheetName val="Summary"/>
      <sheetName val="HyperionEnt"/>
      <sheetName val="Americas"/>
      <sheetName val="Price Sheet"/>
      <sheetName val="Total Operations"/>
      <sheetName val="White Group"/>
      <sheetName val="Cash Flow Worksheet"/>
      <sheetName val="Cash2"/>
      <sheetName val="Z"/>
      <sheetName val="Cost Sheet"/>
      <sheetName val="D"/>
      <sheetName val="G"/>
      <sheetName val="E"/>
      <sheetName val="Parameters"/>
      <sheetName val="Ragama"/>
      <sheetName val="PLUMBING WORK ADDITIONS"/>
      <sheetName val="analysis"/>
      <sheetName val="Legend"/>
      <sheetName val="Backlog Consol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FINANCING"/>
      <sheetName val="#REF"/>
      <sheetName val="PRICES"/>
      <sheetName val="OVERHEADS"/>
      <sheetName val="Calendaruseful"/>
      <sheetName val="UG PIPING"/>
      <sheetName val="DETAIL "/>
      <sheetName val=" Factor  "/>
      <sheetName val="Histry Price"/>
      <sheetName val="BUR"/>
      <sheetName val="b_balju"/>
      <sheetName val="Schedules"/>
      <sheetName val="Cost Factor Sheet"/>
      <sheetName val="Load Sch, Cable Sel &amp; Qty"/>
      <sheetName val="Factor Sheet"/>
      <sheetName val="Price Sheet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JOB COSTING SHEET HVAC"/>
      <sheetName val="SUMMARY"/>
      <sheetName val="HVAC."/>
      <sheetName val="JOB COSTING SHEET ELEC"/>
      <sheetName val="bar wt."/>
      <sheetName val="BR"/>
      <sheetName val="제출내역 (2)"/>
      <sheetName val="#REF"/>
      <sheetName val="Chiller"/>
      <sheetName val="B-2"/>
      <sheetName val="Sheet2"/>
      <sheetName val="Detail"/>
      <sheetName val="CASH"/>
      <sheetName val="CCTV_EST1"/>
      <sheetName val="BOM"/>
      <sheetName val="ID Office-R1 - 23.8.2012"/>
      <sheetName val="Schnieder Price List-July 2012"/>
      <sheetName val="Cost Factor Sheet"/>
      <sheetName val="Load Sch, Cable Sel &amp; Qty"/>
      <sheetName val="Factor Sheet"/>
      <sheetName val="Price Sheet"/>
      <sheetName val="Sheet1"/>
      <sheetName val="Super"/>
      <sheetName val="B-3.2 EB"/>
      <sheetName val="Ragama"/>
      <sheetName val="A"/>
      <sheetName val="Input"/>
      <sheetName val="APPT"/>
      <sheetName val="APPT_SGL"/>
      <sheetName val="Phone_Sale"/>
      <sheetName val="4"/>
      <sheetName val="Bill 3 - Site Works"/>
      <sheetName val="Americas"/>
      <sheetName val="PLT-SUM"/>
      <sheetName val="PRECAST lightconc-II"/>
      <sheetName val="D_Cntnts"/>
      <sheetName val="E_Summary"/>
      <sheetName val="Factors"/>
      <sheetName val="Cost Sheet"/>
      <sheetName val="CASHFLOW"/>
      <sheetName val="PLUMBING WORK ADDITIONS"/>
      <sheetName val="HyperionEnt"/>
      <sheetName val="Material Prices"/>
      <sheetName val="BN 01"/>
      <sheetName val="SCHEDULE"/>
      <sheetName val="Keels-6.2.2014"/>
      <sheetName val="FlowHmgma Grds-9.7.2013-details"/>
      <sheetName val="INPUT - Recommended Schedules"/>
      <sheetName val="Admin"/>
      <sheetName val="Prior_CM"/>
      <sheetName val="Civil Works"/>
      <sheetName val="Price"/>
      <sheetName val="BOQ"/>
      <sheetName val="Cash Flow Worksheet"/>
      <sheetName val="NonPerp"/>
      <sheetName val="Perp"/>
      <sheetName val="Room Type"/>
      <sheetName val="Basement2 DB"/>
      <sheetName val="NATION"/>
      <sheetName val="Furniture"/>
      <sheetName val="apr_data"/>
      <sheetName val="BOQ ACMV-MU"/>
      <sheetName val="DDB Depr (Mths)"/>
      <sheetName val="ELE Summary"/>
      <sheetName val="Import Sieme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jul_data"/>
      <sheetName val="aug_data"/>
      <sheetName val="sep_data"/>
      <sheetName val="SUMMARY"/>
      <sheetName val="Q4 Ops"/>
      <sheetName val="July Ops"/>
      <sheetName val="Aug Ops"/>
      <sheetName val="Sep Ops"/>
      <sheetName val="Cost Sheet"/>
      <sheetName val="Factors"/>
      <sheetName val="Variables"/>
      <sheetName val="NATION"/>
      <sheetName val="APPT"/>
      <sheetName val="APPT_SGL"/>
      <sheetName val="Phone_Sale"/>
      <sheetName val="Americas"/>
      <sheetName val="A"/>
      <sheetName val="may_data"/>
      <sheetName val="Admin"/>
      <sheetName val="Sheet3"/>
      <sheetName val="SLS CM"/>
      <sheetName val="INPUT - Recommended Schedules"/>
      <sheetName val="CCTV_EST1"/>
      <sheetName val="RSM and Distributors"/>
      <sheetName val="B-2"/>
      <sheetName val="Sheet2"/>
      <sheetName val="Price Sheet"/>
      <sheetName val="D_Cntnts"/>
      <sheetName val="E_Summary"/>
      <sheetName val="Total Operations"/>
      <sheetName val="White Group"/>
      <sheetName val="Zones"/>
      <sheetName val="Furniture"/>
      <sheetName val="JOB COSTING SHEET ELEC"/>
      <sheetName val="Bill 04 - water supply tb "/>
      <sheetName val="Cost Summary"/>
      <sheetName val="CAP"/>
      <sheetName val="apr_data"/>
      <sheetName val="Cash Flow Worksheet"/>
      <sheetName val="1A"/>
      <sheetName val="BOQ"/>
      <sheetName val="JOB COSTING SHEET HVAC"/>
      <sheetName val="Oracle Account Master"/>
      <sheetName val="Cover"/>
      <sheetName val="BQMPALOC"/>
      <sheetName val="Rate analysis 1"/>
      <sheetName val="D"/>
      <sheetName val="G"/>
      <sheetName val="E"/>
      <sheetName val="INPUT"/>
      <sheetName val="PLT-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LETTER"/>
      <sheetName val="GENERAL SUMMARY"/>
      <sheetName val="PLUMBING WORK ADDITIONS"/>
      <sheetName val="PLUMBING WORK OMISSIONS"/>
      <sheetName val="D.I.MANHOLE COVER."/>
      <sheetName val="ACO FULBORA - GRATING"/>
      <sheetName val="Homagama Grounds-9.7.2013"/>
      <sheetName val="BOI - Katunayaka-9.8.2013"/>
      <sheetName val="Price Sheet"/>
      <sheetName val="D_Cntnts"/>
      <sheetName val="E_Summary"/>
      <sheetName val=" Factor  "/>
      <sheetName val="Histry Price"/>
      <sheetName val="B-2"/>
      <sheetName val="Factors"/>
      <sheetName val="BOQ PL"/>
      <sheetName val="Ele Price"/>
      <sheetName val="Cost Sheet"/>
      <sheetName val="PRECAST lightconc-II"/>
      <sheetName val="GENERAL_SUMMARY"/>
      <sheetName val="PLUMBING_WORK_ADDITIONS"/>
      <sheetName val="PLUMBING_WORK_OMISSIONS"/>
      <sheetName val="D_I_MANHOLE_COVER_"/>
      <sheetName val="ACO_FULBORA_-_GRATING"/>
      <sheetName val="Homagama_Grounds-9_7_2013"/>
      <sheetName val="BOI_-_Katunayaka-9_8_2013"/>
      <sheetName val="Price_Sheet"/>
      <sheetName val="_Factor__"/>
      <sheetName val="Histry_Price"/>
      <sheetName val="GENERAL_SUMMARY1"/>
      <sheetName val="PLUMBING_WORK_ADDITIONS1"/>
      <sheetName val="PLUMBING_WORK_OMISSIONS1"/>
      <sheetName val="D_I_MANHOLE_COVER_1"/>
      <sheetName val="ACO_FULBORA_-_GRATING1"/>
      <sheetName val="Homagama_Grounds-9_7_20131"/>
      <sheetName val="BOI_-_Katunayaka-9_8_20131"/>
      <sheetName val="Price_Sheet1"/>
      <sheetName val="_Factor__1"/>
      <sheetName val="Histry_Price1"/>
      <sheetName val="BOQ_PL"/>
      <sheetName val="Ele_Price"/>
      <sheetName val="Cost_Sheet"/>
      <sheetName val="PRECAST_lightconc-II"/>
      <sheetName val="GENERAL_SUMMARY2"/>
      <sheetName val="PLUMBING_WORK_ADDITIONS2"/>
      <sheetName val="PLUMBING_WORK_OMISSIONS2"/>
      <sheetName val="D_I_MANHOLE_COVER_2"/>
      <sheetName val="ACO_FULBORA_-_GRATING2"/>
      <sheetName val="Homagama_Grounds-9_7_20132"/>
      <sheetName val="BOI_-_Katunayaka-9_8_20132"/>
      <sheetName val="Price_Sheet2"/>
      <sheetName val="_Factor__2"/>
      <sheetName val="Histry_Price2"/>
      <sheetName val="BOQ_PL1"/>
      <sheetName val="Ele_Price1"/>
      <sheetName val="Cost_Sheet1"/>
      <sheetName val="PRECAST_lightconc-II1"/>
      <sheetName val="Sheet2"/>
      <sheetName val="Zones"/>
      <sheetName val="Factor Sheet"/>
      <sheetName val="Cost Factor Sheet"/>
      <sheetName val="Bill 3 - Site Works"/>
      <sheetName val="INPUT - Recommended Schedules"/>
      <sheetName val="Rate analysis 1"/>
      <sheetName val="Summary"/>
      <sheetName val="Analisa &amp; Upah"/>
      <sheetName val="RW_Option"/>
      <sheetName val="Structural work"/>
      <sheetName val="Electrical Systems"/>
      <sheetName val="Plumbing Systems"/>
      <sheetName val="Air Conditioning"/>
      <sheetName val="External work"/>
      <sheetName val="BOQ"/>
      <sheetName val="35"/>
      <sheetName val="Load Sch, Cable Sel &amp; Qty"/>
      <sheetName val="FACTOR I"/>
      <sheetName val="ID Office-R1 - 23.8.2012"/>
      <sheetName val="Schnieder Price List-July 2012"/>
      <sheetName val="Keels-6.2.2014"/>
      <sheetName val="FlowHmgma Grds-9.7.2013-details"/>
      <sheetName val="Daf 1"/>
      <sheetName val="CASHFLOW"/>
      <sheetName val="Americas"/>
      <sheetName val="Ragama"/>
      <sheetName val="ANALISYS"/>
      <sheetName val="#REF"/>
      <sheetName val="Room Type"/>
      <sheetName val="Basement2 DB"/>
      <sheetName val="4"/>
      <sheetName val="LS Price List"/>
      <sheetName val="Price"/>
      <sheetName val="3C"/>
      <sheetName val="Cash2"/>
      <sheetName val="z"/>
      <sheetName val="analysis"/>
      <sheetName val="Det Import"/>
      <sheetName val="AEX_IMPORTS_on 320"/>
      <sheetName val="BK Unit Rate"/>
      <sheetName val="Rate Sheet"/>
      <sheetName val="D"/>
      <sheetName val="G"/>
      <sheetName val="E"/>
      <sheetName val="aug_data"/>
      <sheetName val="AU Zone"/>
      <sheetName val="RATE"/>
      <sheetName val="tables"/>
      <sheetName val="GS1"/>
      <sheetName val="Backlog Consol"/>
      <sheetName val="Admin"/>
      <sheetName val="Bill 5 - Carpark"/>
      <sheetName val="Variables"/>
      <sheetName val="Data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Beg"/>
      <sheetName val="5Pg P&amp;L"/>
      <sheetName val="YTDComp"/>
      <sheetName val="MthlyComp"/>
      <sheetName val="Trend"/>
      <sheetName val="Sales Prod"/>
      <sheetName val="Closeouts"/>
      <sheetName val="Manpower"/>
      <sheetName val="SAB101"/>
      <sheetName val="SAB101(Exp)"/>
      <sheetName val="SumPNL"/>
      <sheetName val="SumSP"/>
      <sheetName val="Trend Sum"/>
      <sheetName val="Resi COA"/>
      <sheetName val="Comm COA"/>
      <sheetName val="Resi Install"/>
      <sheetName val="Comm Install"/>
      <sheetName val="Conv Install"/>
      <sheetName val="Resi Sales"/>
      <sheetName val="Comm Sales"/>
      <sheetName val="Input"/>
      <sheetName val="Trial Balance"/>
      <sheetName val="HyperionEnt"/>
      <sheetName val="Dist Controls"/>
      <sheetName val="File Settings"/>
      <sheetName val="Forecast"/>
      <sheetName val="Lookup"/>
      <sheetName val="Schedules"/>
      <sheetName val="Backlog Consol"/>
      <sheetName val="data"/>
      <sheetName val="Sheet1"/>
      <sheetName val="Exchange Rates(rounded)"/>
      <sheetName val="Summary"/>
      <sheetName val="RESOURCES"/>
      <sheetName val="BASIC RATES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NEW PRODUCT SALES FORCE"/>
      <sheetName val="Legend"/>
      <sheetName val="Database"/>
      <sheetName val="Date Ranges"/>
      <sheetName val="JOB COSTING SHEET HVAC"/>
      <sheetName val="Admin"/>
      <sheetName val="Prior_CM"/>
      <sheetName val="OLD PRICES"/>
      <sheetName val="Cover"/>
      <sheetName val="Factors &amp; Temp Calc"/>
      <sheetName val="Bill 5 - Carpark"/>
      <sheetName val="RSM and Distributors"/>
      <sheetName val="Assumptions"/>
      <sheetName val="may_data"/>
      <sheetName val="Keels-6.2.2014"/>
      <sheetName val="BQMPALOC"/>
      <sheetName val="Cost summary"/>
      <sheetName val="Cost Sheet"/>
      <sheetName val="INPUT - Recommended Schedules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Shape Codes"/>
      <sheetName val="Database"/>
      <sheetName val="Help"/>
      <sheetName val="Setup"/>
      <sheetName val="About"/>
      <sheetName val="More"/>
      <sheetName val="page"/>
      <sheetName val="Info"/>
      <sheetName val="check"/>
      <sheetName val="schedule nos"/>
      <sheetName val="FitOutConfCentre"/>
      <sheetName val="Competitors"/>
      <sheetName val="AEX_IMPORTS_on 320"/>
      <sheetName val="Architectural works"/>
      <sheetName val="HyperionEnt"/>
      <sheetName val="Details"/>
      <sheetName val="1-G1"/>
      <sheetName val="PA"/>
      <sheetName val="Workings"/>
      <sheetName val="AEX_IMPORTS"/>
      <sheetName val="Factors"/>
      <sheetName val="Building's PA"/>
      <sheetName val="Analysis"/>
      <sheetName val="Bill 1"/>
      <sheetName val="Bill 2"/>
      <sheetName val="Bill 3"/>
      <sheetName val="Bill 4"/>
      <sheetName val="Bill 5"/>
      <sheetName val="Bill 6"/>
      <sheetName val="Bill 7"/>
      <sheetName val="주식"/>
      <sheetName val="Raw Data"/>
      <sheetName val="App. A(contd)"/>
      <sheetName val="CERTIFICATE"/>
      <sheetName val="SubmitCal"/>
      <sheetName val="Summary"/>
      <sheetName val="Equipment Schedule"/>
      <sheetName val="Take-Off"/>
      <sheetName val="기계내역서"/>
      <sheetName val="Ra  stair"/>
      <sheetName val="금융비용"/>
      <sheetName val="Title"/>
      <sheetName val="Distributor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Check"/>
      <sheetName val="Admin"/>
      <sheetName val="FY04 Total Inv"/>
      <sheetName val="FY04 Elec Inv"/>
      <sheetName val="FY04Mech Inv"/>
      <sheetName val="Total_Inv"/>
      <sheetName val="Perp"/>
      <sheetName val="NonPerp"/>
      <sheetName val="RIF Source"/>
      <sheetName val="SPA"/>
      <sheetName val="Graph Data"/>
      <sheetName val="Org. Chart"/>
      <sheetName val="Market Position"/>
      <sheetName val="Market Strategy"/>
      <sheetName val="Key Customers &amp; Proj"/>
      <sheetName val="Contract Sales Reps"/>
      <sheetName val="Ace Pipeline"/>
      <sheetName val="Service Sales Reps "/>
      <sheetName val="Operational Process"/>
      <sheetName val="(1) Headcount"/>
      <sheetName val="(2) Elec Contract YTD"/>
      <sheetName val="(3) Elec Contract FY"/>
      <sheetName val="(4) Sprinkler Contract YTD"/>
      <sheetName val="(5) Sprinkler Contract FY"/>
      <sheetName val="(6) RIF"/>
      <sheetName val="(7) Elec Service YTD"/>
      <sheetName val="(8) Elec Service FY"/>
      <sheetName val="(9) Sprinkler Service YTD"/>
      <sheetName val="(10) Sprinkler Service FY"/>
      <sheetName val="(11) Suppression YTD"/>
      <sheetName val="(12) Suppression FY"/>
      <sheetName val="(13) SGA"/>
      <sheetName val="(14) P&amp;L MTD"/>
      <sheetName val="(15) P&amp;LYTD"/>
      <sheetName val="(16) P&amp;L Qtr Fcst"/>
      <sheetName val="(17) P&amp;L Full Year Fcst"/>
      <sheetName val="(18) Bookings"/>
      <sheetName val="(19) Backlog"/>
      <sheetName val="(20) Bklg Turns"/>
      <sheetName val="(21) Rev Chart"/>
      <sheetName val="(22) GM Chart"/>
      <sheetName val="(23) Product Line Chart"/>
      <sheetName val="(24) Backlog Including TIP $"/>
      <sheetName val="(25) Overtime "/>
      <sheetName val="(26) Cash Flow AR "/>
      <sheetName val="(27) Accounts Payable"/>
      <sheetName val="(28) Cash Flow_CIP"/>
      <sheetName val="VRP"/>
      <sheetName val="Cash Flow_AR (Cont)"/>
      <sheetName val="Cash Flow_Inv"/>
      <sheetName val="Six Sigma"/>
      <sheetName val="Safety"/>
      <sheetName val="R &amp; O Template"/>
      <sheetName val="Bridge"/>
      <sheetName val="Bill 5 - Carpark"/>
      <sheetName val="Electrical"/>
      <sheetName val="JOB COSTING SHEET HVAC"/>
      <sheetName val="Sheet2"/>
      <sheetName val="Backlog Consol"/>
      <sheetName val="A"/>
      <sheetName val="13A"/>
      <sheetName val="Input"/>
      <sheetName val="Price"/>
      <sheetName val="AU Zone"/>
      <sheetName val="HyperionEnt"/>
      <sheetName val="apr_data"/>
      <sheetName val="概総括1"/>
      <sheetName val="D"/>
      <sheetName val="G"/>
      <sheetName val="E"/>
      <sheetName val="INPUT - Recommended Schedules"/>
      <sheetName val="RBD"/>
      <sheetName val="Histry Price"/>
      <sheetName val="BOM"/>
      <sheetName val="Factors"/>
      <sheetName val="Rate analysis 1"/>
      <sheetName val="PLUMBING WORK ADDITIONS"/>
      <sheetName val="基本ﾃﾞｰﾀ"/>
      <sheetName val="NATION"/>
      <sheetName val="BOQ"/>
      <sheetName val="Furniture"/>
      <sheetName val="sep_data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Keels-6.2.2014"/>
      <sheetName val="Americas"/>
      <sheetName val="Bill 3 - Site Works"/>
      <sheetName val="Valible One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CIF-Proposal"/>
      <sheetName val="Det Import"/>
      <sheetName val="SCHEDULE"/>
      <sheetName val="OLD PRICES"/>
      <sheetName val="Price Sheet"/>
      <sheetName val="Equipment Schedule"/>
      <sheetName val="Workings"/>
      <sheetName val="Take-Off"/>
      <sheetName val="AEX_IMPORTS"/>
      <sheetName val="ANALISYS"/>
      <sheetName val="#REF"/>
      <sheetName val="주식"/>
      <sheetName val="#3E1_GCR"/>
      <sheetName val="FACTORS"/>
      <sheetName val="Ra  stair"/>
      <sheetName val="App. A(contd)"/>
      <sheetName val="1-G1"/>
      <sheetName val="Analysis"/>
      <sheetName val="AEX_IMPORTS_on 320"/>
      <sheetName val="S3 Architectural"/>
      <sheetName val="Details"/>
      <sheetName val="Building's PA"/>
      <sheetName val="금융비용"/>
      <sheetName val="GIAVLIEU"/>
      <sheetName val="PA"/>
      <sheetName val="GAE8'97"/>
      <sheetName val="CERTIFICATE"/>
      <sheetName val="Summary"/>
      <sheetName val="4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Tender BOQ"/>
      <sheetName val="AEX_IMPORTS_gen"/>
      <sheetName val="Local+Labour"/>
      <sheetName val="costing for cabling "/>
      <sheetName val="Building's PA"/>
      <sheetName val="SubmitCal"/>
      <sheetName val="Electrical"/>
      <sheetName val="PA"/>
      <sheetName val="Workings"/>
      <sheetName val="AEX_IMPORTS"/>
      <sheetName val="CERTIFICATE"/>
      <sheetName val="App. A(contd)"/>
      <sheetName val="CF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Factors"/>
      <sheetName val="SCHEDULE"/>
      <sheetName val="Ra  stair"/>
      <sheetName val="금융비용"/>
      <sheetName val="analysis"/>
      <sheetName val="Det Import"/>
      <sheetName val="S3 Architectural"/>
      <sheetName val="Staff Acco."/>
      <sheetName val="GIAVLIEU"/>
      <sheetName val="Bill 5 - Carpark"/>
      <sheetName val="Equipment Schedule"/>
      <sheetName val="Take-Off"/>
      <sheetName val="기계내역서"/>
      <sheetName val="Unit Rates-DF VAT (2)"/>
      <sheetName val="MDB-25.8.2014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CARPARK"/>
      <sheetName val="Summary"/>
      <sheetName val="Grand Summary"/>
      <sheetName val="GS1"/>
      <sheetName val="1A"/>
      <sheetName val="Any Other Works"/>
      <sheetName val="1B"/>
      <sheetName val="1C"/>
      <sheetName val="1D "/>
      <sheetName val="GS2"/>
      <sheetName val="2A"/>
      <sheetName val="2B "/>
      <sheetName val="2C"/>
      <sheetName val="2D"/>
      <sheetName val="2E"/>
      <sheetName val="GS3"/>
      <sheetName val="3A"/>
      <sheetName val="3B"/>
      <sheetName val="GS4"/>
      <sheetName val="4A"/>
      <sheetName val="4B"/>
      <sheetName val="4C"/>
      <sheetName val="4D"/>
      <sheetName val="Capital cost (Sep16)"/>
      <sheetName val="4E"/>
      <sheetName val="5D"/>
      <sheetName val="CCTV_EST1"/>
      <sheetName val="Factors"/>
      <sheetName val="Dist Controls"/>
      <sheetName val="File Settings"/>
      <sheetName val="Forecast"/>
      <sheetName val="Backlog Consol"/>
      <sheetName val="BOM"/>
      <sheetName val="Schedules"/>
      <sheetName val="Cctmst"/>
      <sheetName val="Admin"/>
      <sheetName val="Americas"/>
      <sheetName val="Cost Factor Sheet"/>
      <sheetName val="Load Sch, Cable Sel &amp; Qty"/>
      <sheetName val="Factor Sheet"/>
      <sheetName val="Price Sheet"/>
      <sheetName val="JOB COSTING SHEET HVAC"/>
      <sheetName val="MOS"/>
      <sheetName val="ACS(1)"/>
      <sheetName val="CCTV(old)"/>
      <sheetName val="aug_data"/>
      <sheetName val="Keels-6.2.2014"/>
      <sheetName val="A"/>
      <sheetName val="Bill 5 - Carpark"/>
      <sheetName val="HyperionEnt"/>
      <sheetName val="Import Det"/>
      <sheetName val="Cover"/>
      <sheetName val="E_Summary"/>
      <sheetName val="D_Cntnts"/>
      <sheetName val="LS 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Update"/>
      <sheetName val="Driver Linac Layout"/>
      <sheetName val="BOX Cryostat Details"/>
      <sheetName val="Magnet Details"/>
      <sheetName val="DETAIL "/>
      <sheetName val="간선계산"/>
      <sheetName val="Bldg"/>
      <sheetName val="입찰안"/>
      <sheetName val="Calendar"/>
      <sheetName val="Driver_Linac_Layout"/>
      <sheetName val="BOX_Cryostat_Details"/>
      <sheetName val="Magnet_Details"/>
      <sheetName val=" Factor  "/>
      <sheetName val="Histry Price"/>
      <sheetName val="Hauling"/>
      <sheetName val="SH-G"/>
      <sheetName val="SH-C"/>
      <sheetName val="SH-F"/>
      <sheetName val="SH-A"/>
      <sheetName val="Total"/>
      <sheetName val="Summary All"/>
      <sheetName val="03100(SS)"/>
      <sheetName val="Arch"/>
      <sheetName val=" "/>
      <sheetName val="Summary"/>
      <sheetName val="รวมราคาทั้งสิ้น"/>
      <sheetName val="Mat"/>
      <sheetName val="name"/>
      <sheetName val="clg fin"/>
      <sheetName val="PC, G.Slab"/>
      <sheetName val="timber frame"/>
      <sheetName val="Rif_Col"/>
      <sheetName val="Wall Qty"/>
      <sheetName val="Col"/>
      <sheetName val="Flr, Rf Bm"/>
      <sheetName val="wall fin"/>
      <sheetName val="Driver_Linac_Layout1"/>
      <sheetName val="BOX_Cryostat_Details1"/>
      <sheetName val="Magnet_Details1"/>
      <sheetName val="DETAIL_"/>
      <sheetName val="Summary_All"/>
      <sheetName val="ภูมิทัศน์"/>
      <sheetName val="_"/>
      <sheetName val="Driver_Linac_Layout2"/>
      <sheetName val="BOX_Cryostat_Details2"/>
      <sheetName val="Magnet_Details2"/>
      <sheetName val="DETAIL_1"/>
      <sheetName val="Summary_All1"/>
      <sheetName val="_1"/>
      <sheetName val="Main Sum (Hotel &amp; Residences)"/>
      <sheetName val="AOG_blower"/>
      <sheetName val="AOGcond_Fgas"/>
      <sheetName val="AOGcond_Foil"/>
      <sheetName val="AOGmh_Fgas"/>
      <sheetName val="AOGmh_Foil"/>
      <sheetName val="Cond_Turbine"/>
      <sheetName val="Cp_HG"/>
      <sheetName val="Cp_HL"/>
      <sheetName val="deHr"/>
      <sheetName val="Flow"/>
      <sheetName val="H2O"/>
      <sheetName val="MwHrCp"/>
      <sheetName val="Power_STM"/>
      <sheetName val="QUmh"/>
      <sheetName val="RECmh"/>
      <sheetName val="Refrigerator"/>
      <sheetName val="Rx_Air_blower"/>
      <sheetName val="Rxmh"/>
      <sheetName val="RxQUcond"/>
      <sheetName val="RECPUcond"/>
      <sheetName val="W0067"/>
      <sheetName val="WCBR"/>
      <sheetName val="1B"/>
      <sheetName val="BUR"/>
      <sheetName val="전체"/>
      <sheetName val="Kaatsu H.A.M.T.T.C.-7 jan 10"/>
      <sheetName val="Order list (3)"/>
      <sheetName val="Factor"/>
      <sheetName val="Exchange Rates(rounde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#3E1_GCR"/>
      <sheetName val="CP-E1"/>
      <sheetName val="mvac_Offer"/>
      <sheetName val="mvac_BOQ"/>
      <sheetName val="P"/>
      <sheetName val="Summary"/>
      <sheetName val="Factors"/>
      <sheetName val="Building's PA"/>
      <sheetName val="Homagama Grounds-9.7.2013"/>
      <sheetName val="Keels-6.2.2014"/>
      <sheetName val="BOI - Katunayaka-9.8.2013"/>
      <sheetName val="FlowHmgma Grds-9.7.2013-details"/>
      <sheetName val="ANALISYS"/>
      <sheetName val="#REF"/>
      <sheetName val="Details"/>
      <sheetName val="AEX_IMPORTS_on 320"/>
      <sheetName val="1-G1"/>
      <sheetName val="App. A(contd)"/>
      <sheetName val="GIAVLIEU"/>
      <sheetName val="금융비용"/>
      <sheetName val="Det Import"/>
      <sheetName val="Ra  stair"/>
      <sheetName val="CERTIFICATE"/>
      <sheetName val="SubmitCal"/>
      <sheetName val="BOQ"/>
      <sheetName val="CF"/>
      <sheetName val="Bill 1"/>
      <sheetName val="Bill 2"/>
      <sheetName val="Bill 3"/>
      <sheetName val="Bill 4"/>
      <sheetName val="Bill 5"/>
      <sheetName val="Bill 6"/>
      <sheetName val="Bill 7"/>
      <sheetName val="주식"/>
      <sheetName val="Raw Data"/>
      <sheetName val="PA"/>
      <sheetName val="Workings"/>
      <sheetName val="AEX_IMPORTS"/>
      <sheetName val="GAE8'97"/>
      <sheetName val="Distributor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File Settings"/>
      <sheetName val="Dist Controls"/>
      <sheetName val="Forecast"/>
      <sheetName val="EssInBalSheet"/>
      <sheetName val="EssOut"/>
      <sheetName val="Manpower"/>
      <sheetName val="Roster"/>
      <sheetName val="Notes"/>
      <sheetName val="Fcst Trend"/>
      <sheetName val="Input"/>
      <sheetName val="Backlog Consol"/>
      <sheetName val="Keels-6.2.2014"/>
      <sheetName val="FlowHmgma Grds-9.7.2013-details"/>
      <sheetName val="Summary"/>
      <sheetName val="Bill 5 - Carpark"/>
      <sheetName val="HyperionEnt"/>
      <sheetName val="Competitors"/>
      <sheetName val="Ragama"/>
      <sheetName val="NEW PRODUCT SALES FORCE"/>
      <sheetName val="2005 - GAAP"/>
      <sheetName val="Sheet2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Sheet1"/>
      <sheetName val="Americas"/>
      <sheetName val="total"/>
      <sheetName val="Variables"/>
      <sheetName val="Factors"/>
      <sheetName val="Cctmst"/>
      <sheetName val="Room Type"/>
      <sheetName val="1-Excavation"/>
      <sheetName val="2-Substructure"/>
      <sheetName val="3-Concrete"/>
      <sheetName val="4-Masonry"/>
      <sheetName val="5-Thermal &amp; Moisture"/>
      <sheetName val="Lookup"/>
      <sheetName val="A"/>
      <sheetName val="aug_data"/>
      <sheetName val="Oracle Account Master"/>
      <sheetName val="total components with Rates"/>
      <sheetName val="Admin"/>
      <sheetName val="PLUMBING WORK ADDITIONS"/>
      <sheetName val="Bill 3 - Site Works"/>
      <sheetName val="Rate analysis 1"/>
      <sheetName val="D_Cntnts"/>
      <sheetName val="Legend"/>
      <sheetName val="BOQ PL"/>
      <sheetName val="Ele Price"/>
      <sheetName val="E_Summary"/>
      <sheetName val="Factor Sheet"/>
      <sheetName val="LS 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1-Excavation"/>
      <sheetName val="2-Substructure"/>
      <sheetName val="3-Concrete"/>
      <sheetName val="4-Masonry"/>
      <sheetName val="5-Thermal &amp; Moisture"/>
      <sheetName val="6-Carpentry &amp; Joinery"/>
      <sheetName val="7-Metal Works"/>
      <sheetName val="8-Sanitary ware"/>
      <sheetName val="9-PLUMBING"/>
      <sheetName val="10-Air Con"/>
      <sheetName val="11-ELEC"/>
      <sheetName val="12-Finishes"/>
      <sheetName val="13-Equipment"/>
      <sheetName val="14-External"/>
      <sheetName val="Summary"/>
      <sheetName val="GR.SUMMARY "/>
      <sheetName val="Mosque"/>
      <sheetName val="Bill 1"/>
      <sheetName val="Bill 2"/>
      <sheetName val="Bill 3"/>
      <sheetName val="Bill 4"/>
      <sheetName val="Bill 5"/>
      <sheetName val="Bill 6"/>
      <sheetName val="Bill 7"/>
      <sheetName val="#3E1_GCR"/>
      <sheetName val="Keels-6.2.2014"/>
      <sheetName val="FlowHmgma Grds-9.7.2013-details"/>
      <sheetName val="Equipment Schedule"/>
      <sheetName val="Workings"/>
      <sheetName val="Take-Off"/>
      <sheetName val="SCHEDULE"/>
      <sheetName val="AEX_IMPORTS"/>
      <sheetName val="Civil Works"/>
      <sheetName val="AEX_IMPORTS_on 320"/>
      <sheetName val="Factors"/>
      <sheetName val="SubmitCal"/>
      <sheetName val="CERTIFICATE"/>
      <sheetName val="Details"/>
      <sheetName val="GIAVLIEU"/>
      <sheetName val="금융비용"/>
      <sheetName val="Building's PA"/>
      <sheetName val="기계내역서"/>
      <sheetName val="CASHFLOW"/>
      <sheetName val="App. A(contd)"/>
      <sheetName val="1-G1"/>
      <sheetName val="ANALISYS"/>
      <sheetName val="#REF"/>
      <sheetName val="주식"/>
      <sheetName val="BOQ PL"/>
      <sheetName val="Rag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Alarm"/>
      <sheetName val="sample"/>
      <sheetName val="acs"/>
      <sheetName val="cctv"/>
      <sheetName val="CCTV_EST"/>
      <sheetName val="ACS+IAS_EST"/>
      <sheetName val="CCTV_EST1"/>
      <sheetName val="ACS_EST"/>
      <sheetName val="IAS_EST"/>
      <sheetName val="acs (3)"/>
      <sheetName val="acs (4)"/>
      <sheetName val="Summary (5)"/>
      <sheetName val="cctv (3)"/>
      <sheetName val="cctv (4)"/>
      <sheetName val="Summary (3)"/>
      <sheetName val="Summary (4)"/>
      <sheetName val="acs (2)"/>
      <sheetName val="cctv (2)"/>
      <sheetName val="cctv_3"/>
      <sheetName val="Makes"/>
      <sheetName val="Summary"/>
      <sheetName val="Summary (2)"/>
      <sheetName val="Sheet1"/>
      <sheetName val="Works - Quote Sheet"/>
      <sheetName val="PRSH"/>
      <sheetName val="Input"/>
      <sheetName val="PLT-SUM"/>
      <sheetName val="Factors"/>
      <sheetName val="Backlog Consol"/>
      <sheetName val="Schedules"/>
      <sheetName val="BN 01"/>
      <sheetName val="RSM and Distributors"/>
      <sheetName val="内訳書"/>
      <sheetName val="Room Type"/>
      <sheetName val="Basement2 DB"/>
      <sheetName val="1A"/>
      <sheetName val="Price"/>
      <sheetName val="3C"/>
      <sheetName val="BOQ Com"/>
      <sheetName val="BOM"/>
      <sheetName val="NEW PRODUCT SALES FORCE"/>
      <sheetName val="aug_data"/>
      <sheetName val="기계내역서"/>
      <sheetName val="Staff Acco."/>
      <sheetName val="1-Excavation"/>
      <sheetName val="2-Substructure"/>
      <sheetName val="3-Concrete"/>
      <sheetName val="4-Masonry"/>
      <sheetName val="5-Thermal &amp; Moisture"/>
      <sheetName val="#3E1_GCR"/>
      <sheetName val="Material Prices"/>
      <sheetName val="App. A(contd)"/>
      <sheetName val="FAS-C(4)"/>
      <sheetName val="ACS(1)"/>
      <sheetName val="CCTV(old)"/>
      <sheetName val="Bill 5 - Carpark"/>
      <sheetName val="Sheet2"/>
      <sheetName val="Admin"/>
      <sheetName val="Fcst Tool"/>
      <sheetName val="Cctmst"/>
      <sheetName val="sys_System"/>
      <sheetName val="ancillary"/>
      <sheetName val="St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Sheet5"/>
      <sheetName val="Sheet3 (2)"/>
      <sheetName val="Summary"/>
      <sheetName val="Top Sheet"/>
      <sheetName val="Sheet4"/>
      <sheetName val="Sheet3"/>
      <sheetName val="Cost Break down"/>
      <sheetName val="Prov. sums_Final"/>
      <sheetName val="Prov. sums"/>
      <sheetName val="Risk &amp; Contingency"/>
      <sheetName val="Totals "/>
      <sheetName val="Resources"/>
      <sheetName val="Cost Review"/>
      <sheetName val="NSC-Attendance"/>
      <sheetName val="Stopage "/>
      <sheetName val="Preliminaries"/>
      <sheetName val="S9 "/>
      <sheetName val="1010"/>
      <sheetName val="1020"/>
      <sheetName val="1030"/>
      <sheetName val="1040"/>
      <sheetName val="1204"/>
      <sheetName val="1400"/>
      <sheetName val="Medical"/>
      <sheetName val="1170"/>
      <sheetName val="1080"/>
      <sheetName val="1061"/>
      <sheetName val="1063"/>
      <sheetName val="1065"/>
      <sheetName val="1090"/>
      <sheetName val="1110-1120"/>
      <sheetName val="1130"/>
      <sheetName val="1140"/>
      <sheetName val="1200"/>
      <sheetName val="1200 (A)"/>
      <sheetName val="Lab-Camp"/>
      <sheetName val="Camp Power Cost"/>
      <sheetName val="Access Scaffold "/>
      <sheetName val="P&amp;M"/>
      <sheetName val="Omanization"/>
      <sheetName val="Engineer Overtime"/>
      <sheetName val="1050"/>
      <sheetName val="1070"/>
      <sheetName val="1180"/>
      <sheetName val="1183"/>
      <sheetName val="Spares"/>
      <sheetName val="DLP"/>
      <sheetName val="Labour Required"/>
      <sheetName val="Tower Crane Cost"/>
      <sheetName val="Earthwork"/>
      <sheetName val="Formwork"/>
      <sheetName val="Sheet1"/>
      <sheetName val="Sheet2"/>
      <sheetName val="#REF"/>
      <sheetName val="Mat"/>
      <sheetName val="BOX Cryostat Details"/>
      <sheetName val="Driver Linac Layout"/>
      <sheetName val="Inputs"/>
      <sheetName val="Magnet Details"/>
      <sheetName val="SH-B"/>
      <sheetName val="SH-E"/>
      <sheetName val="SH-F"/>
      <sheetName val="Input"/>
      <sheetName val="Room Type"/>
      <sheetName val="Basement2 DB"/>
      <sheetName val="Chilly"/>
      <sheetName val="Factors"/>
      <sheetName val="Database"/>
      <sheetName val="Date R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Retrieve"/>
      <sheetName val="Retrieve - Salaries"/>
      <sheetName val="Retrieve - By Segment Rev"/>
      <sheetName val="LOB Check Q1"/>
      <sheetName val="LOB Check Q2"/>
      <sheetName val="LOB Check Q3"/>
      <sheetName val="LOB Check Q4"/>
      <sheetName val="Retrieve - By Segment COS"/>
      <sheetName val="LOB Check Q1 COS"/>
      <sheetName val="LOB Check Q2 COS"/>
      <sheetName val="Commercial Segment Split"/>
      <sheetName val="OS Revenue by Segment Summary"/>
      <sheetName val="Retrieve Segments RevenueSegP&amp;L"/>
      <sheetName val="ADT Retail COS Seg P&amp;L"/>
      <sheetName val="Retrieve Segments COS SegP&amp;L"/>
      <sheetName val="Commercial Segments SegP&amp;L"/>
      <sheetName val="Risk &amp; Opp's"/>
      <sheetName val="Control Sheet FY05 Assum"/>
      <sheetName val="Bridges"/>
      <sheetName val="Key Assumptions"/>
      <sheetName val="AMR Roll"/>
      <sheetName val="ANSC Chart"/>
      <sheetName val="6Sigma_SourceDetail"/>
      <sheetName val="SABDATA"/>
      <sheetName val="SAB101Detail"/>
      <sheetName val="Salary &amp; Payroll"/>
      <sheetName val="P&amp;L Explosion"/>
      <sheetName val="ADTNA"/>
      <sheetName val="Canada P&amp;L Retrieve"/>
      <sheetName val="Bridge Chart"/>
      <sheetName val="Resi COA"/>
      <sheetName val="Comm COA"/>
      <sheetName val="Check Fcst"/>
      <sheetName val="TFS Template"/>
      <sheetName val="Control Sheet"/>
      <sheetName val="Executive Summary"/>
      <sheetName val="New Prod"/>
      <sheetName val="DSO"/>
      <sheetName val="WCD"/>
      <sheetName val="HyperionEnt"/>
      <sheetName val="Cash Bridge"/>
      <sheetName val="Cash Flow"/>
      <sheetName val="By Entity"/>
      <sheetName val="Summary P&amp;L"/>
      <sheetName val="Rev Summ"/>
      <sheetName val="ANSC Rev"/>
      <sheetName val="Install &amp; Other Rev"/>
      <sheetName val="COS"/>
      <sheetName val="Install"/>
      <sheetName val="Maint"/>
      <sheetName val="Cust Ser"/>
      <sheetName val="Sales - Resi"/>
      <sheetName val="Sales - Comm"/>
      <sheetName val="Sales - SmBus"/>
      <sheetName val="G&amp;A"/>
      <sheetName val="Corp G&amp;A Other"/>
      <sheetName val="Depr &amp; Amort"/>
      <sheetName val="SAB101"/>
      <sheetName val="Headcount"/>
      <sheetName val="Cap Ex"/>
      <sheetName val="Payroll Burden"/>
      <sheetName val="Payroll F05"/>
      <sheetName val="Staff Summary"/>
      <sheetName val="qryExportBusCodes"/>
      <sheetName val="Factors"/>
      <sheetName val="Lookup"/>
      <sheetName val="Dist Controls"/>
      <sheetName val="File Settings"/>
      <sheetName val="Forecast"/>
      <sheetName val="Bill 5 - Carpark"/>
      <sheetName val="Cctmst"/>
      <sheetName val="Summary"/>
      <sheetName val="NEW PRODUCT SALES FORCE"/>
      <sheetName val="Ele Price"/>
      <sheetName val="BOQ PL"/>
      <sheetName val="CAL. - DATA"/>
      <sheetName val="Americas"/>
      <sheetName val="INPUT"/>
      <sheetName val="Assumptions"/>
      <sheetName val="MOS"/>
      <sheetName val="INPUT - Recommended Schedules"/>
      <sheetName val="Ragama"/>
      <sheetName val="Backlog Consol"/>
      <sheetName val="Cover"/>
      <sheetName val="Legend"/>
      <sheetName val="D_Cntnts"/>
      <sheetName val="E_Summary"/>
      <sheetName val="วัดใต้"/>
      <sheetName val="Admin"/>
      <sheetName val="CCTV_EST1"/>
      <sheetName val="1-Excavation"/>
      <sheetName val="2-Substructure"/>
      <sheetName val="3-Concrete"/>
      <sheetName val="4-Masonry"/>
      <sheetName val="5-Thermal &amp; Moisture"/>
      <sheetName val="Homagama Grounds-9.7.2013"/>
      <sheetName val="BOI - Katunayaka-9.8.2013"/>
      <sheetName val="Factor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1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5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A"/>
      <sheetName val="11B "/>
      <sheetName val="12A"/>
      <sheetName val="12B"/>
      <sheetName val="13"/>
      <sheetName val="14"/>
      <sheetName val="1010"/>
      <sheetName val="1020"/>
      <sheetName val="1090"/>
      <sheetName val="Camp Power Cost"/>
      <sheetName val="포장공사"/>
      <sheetName val="1B"/>
      <sheetName val="Factors"/>
      <sheetName val="Prices"/>
      <sheetName val="NEW PRODUCT SALES FORCE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banilad"/>
      <sheetName val="Mactan"/>
      <sheetName val="Mandaue"/>
      <sheetName val="Summary"/>
      <sheetName val="Summary (2)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1010"/>
      <sheetName val="1020"/>
      <sheetName val="1090"/>
      <sheetName val="Camp Power Cost"/>
      <sheetName val="B-3"/>
      <sheetName val="B-3.2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Light Fittings Supply"/>
      <sheetName val="Manufacture list"/>
      <sheetName val="Electrical"/>
      <sheetName val="Telephone"/>
      <sheetName val="MATV"/>
      <sheetName val="ES"/>
      <sheetName val="Summary of Changes"/>
      <sheetName val="MEP Summary"/>
      <sheetName val="Final Costing"/>
      <sheetName val="MF"/>
      <sheetName val="Cover"/>
      <sheetName val="Collection Page"/>
      <sheetName val="1. Block A"/>
      <sheetName val="2. Block B"/>
      <sheetName val="3. Block C"/>
      <sheetName val="4. Block D"/>
      <sheetName val="5 -BGA"/>
      <sheetName val="6 -BMW"/>
      <sheetName val="7 -BIB"/>
      <sheetName val="8 -BWS"/>
      <sheetName val="9 -BKS"/>
      <sheetName val="10 -BPH"/>
      <sheetName val="11 -BCS"/>
      <sheetName val="12 -BWB"/>
      <sheetName val="13 -KSR"/>
      <sheetName val="14 -KRH"/>
      <sheetName val="15-Site"/>
      <sheetName val="16-Testing"/>
      <sheetName val="17 -Fire Alarm"/>
      <sheetName val="CF"/>
      <sheetName val="summary"/>
      <sheetName val="Mayday"/>
      <sheetName val="fdr cbl"/>
      <sheetName val="swt&amp;skt"/>
      <sheetName val="CT &amp; DB"/>
      <sheetName val="Wiring"/>
      <sheetName val="LUMINAIRE"/>
      <sheetName val="Earthing"/>
      <sheetName val="Manufacture list (2)"/>
      <sheetName val="Orange BR"/>
      <sheetName val="CCTV_EST1"/>
      <sheetName val="Material Prices"/>
      <sheetName val="AEX_IMPORTS_on 320"/>
      <sheetName val="Staff Acco."/>
      <sheetName val="PA"/>
      <sheetName val="Workings"/>
      <sheetName val="AEX_IMPORTS"/>
      <sheetName val="Det Import"/>
      <sheetName val="Ra  stair"/>
      <sheetName val="CAP"/>
      <sheetName val="SCHEDULE"/>
      <sheetName val="Factors"/>
      <sheetName val="GIAVLIEU"/>
      <sheetName val="Building's PA"/>
      <sheetName val="Details"/>
      <sheetName val="Equipment Schedule"/>
      <sheetName val="Take-Off"/>
      <sheetName val="#3E1_GCR"/>
      <sheetName val=" Factor  "/>
      <sheetName val="Histry Price"/>
      <sheetName val="App. A(contd)"/>
      <sheetName val="Civil Works"/>
      <sheetName val="주식"/>
      <sheetName val="Bill 1"/>
      <sheetName val="Bill 2"/>
      <sheetName val="Bill 3"/>
      <sheetName val="Bill 4"/>
      <sheetName val="Bill 5"/>
      <sheetName val="Bill 6"/>
      <sheetName val="Bill 7"/>
      <sheetName val="Bill 5 - Carpark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Elec,Fire alarm,cctv,tel,MATV s"/>
      <sheetName val="cable tray"/>
      <sheetName val="X7"/>
      <sheetName val="fdr cbl"/>
      <sheetName val="FD DHQ Earth"/>
      <sheetName val="Earthing"/>
      <sheetName val="light fixtur @ cable"/>
      <sheetName val="light"/>
      <sheetName val="SO,ISO,SW"/>
      <sheetName val="cctv"/>
      <sheetName val="Sheet1"/>
      <sheetName val="CF"/>
      <sheetName val="B-3"/>
      <sheetName val="SCHEDULE"/>
      <sheetName val="CCTV_EST1"/>
      <sheetName val="ANALISYS"/>
      <sheetName val="#REF"/>
      <sheetName val="Table of Content"/>
      <sheetName val="FS"/>
      <sheetName val="Factors"/>
      <sheetName val="Services_InitialEst_UtilityServ"/>
      <sheetName val="Ra  stair"/>
      <sheetName val="Section 2-SCHEDULE OF DAYWORK"/>
      <sheetName val="Prices"/>
      <sheetName val="NOV fx rates"/>
      <sheetName val="Valesco Paste"/>
      <sheetName val="#3E1_GCR"/>
      <sheetName val="③赤紙(日文)"/>
      <sheetName val="SPRINKLER"/>
      <sheetName val="Wiring_Firemen"/>
      <sheetName val="Import Schedule"/>
      <sheetName val="CQ by Entity"/>
      <sheetName val="Legend"/>
      <sheetName val="FY by Entity"/>
      <sheetName val="INDEX"/>
      <sheetName val="NQ by Entity"/>
      <sheetName val="CQ Bridge"/>
      <sheetName val="CQ Orders"/>
      <sheetName val="Org Growth"/>
      <sheetName val="Monthly Trend Act MOR p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COST DATA 1"/>
      <sheetName val="TECH DATA"/>
      <sheetName val="CS PIPING"/>
      <sheetName val="Bechtel Norms"/>
      <sheetName val="BASIC"/>
      <sheetName val="BUR4-Rd"/>
      <sheetName val="BUR3-DrnRC"/>
      <sheetName val="BUR2-Ewk"/>
      <sheetName val="StdDesc"/>
      <sheetName val="BUR5-Pile"/>
      <sheetName val="banilad"/>
      <sheetName val="Mactan"/>
      <sheetName val="Mandaue"/>
      <sheetName val="Schedules"/>
      <sheetName val="Cost Factor Sheet"/>
      <sheetName val="Load Sch, Cable Sel &amp; Qty"/>
      <sheetName val="Factor Sheet"/>
      <sheetName val="Price Sheet"/>
      <sheetName val="Input"/>
      <sheetName val="DDB Depr (Mth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Basic Prices"/>
      <sheetName val="Rates"/>
      <sheetName val="Summary"/>
      <sheetName val="Machine"/>
      <sheetName val="Analysis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3"/>
      <sheetName val="C1"/>
      <sheetName val="C2"/>
      <sheetName val="1"/>
      <sheetName val="2"/>
      <sheetName val="3"/>
      <sheetName val="4"/>
      <sheetName val="5"/>
      <sheetName val="6"/>
      <sheetName val="7"/>
      <sheetName val="8"/>
      <sheetName val="dpc"/>
      <sheetName val="fmwk"/>
      <sheetName val="W. Proofing"/>
      <sheetName val="bkwk"/>
      <sheetName val="plast"/>
      <sheetName val="Door and windows"/>
      <sheetName val="rnd"/>
      <sheetName val="tile"/>
      <sheetName val="Sheet1"/>
      <sheetName val="paint"/>
      <sheetName val="roof"/>
      <sheetName val="Roof Materials"/>
      <sheetName val="Roof Materials (2)"/>
      <sheetName val="Drains"/>
      <sheetName val="plumbing"/>
      <sheetName val="Ironmongery"/>
      <sheetName val="25 RM"/>
      <sheetName val="B14"/>
      <sheetName val="C3"/>
      <sheetName val="C4"/>
      <sheetName val="C5"/>
      <sheetName val="C6"/>
      <sheetName val="C7"/>
      <sheetName val="C8"/>
      <sheetName val="C9"/>
      <sheetName val="C4 (2)"/>
      <sheetName val="C9 (2)"/>
      <sheetName val="1.3.6(40mm)"/>
      <sheetName val="1.2.4(20)"/>
      <sheetName val="1.1(12).3(25)"/>
      <sheetName val="1.1.2(30)"/>
      <sheetName val="1.(212).5"/>
      <sheetName val="Steel"/>
      <sheetName val="Rub wk"/>
      <sheetName val="BOQ"/>
      <sheetName val="RESOURCES"/>
      <sheetName val="BASIC RATES"/>
      <sheetName val="Sheet2"/>
      <sheetName val="Zones"/>
      <sheetName val="Bill 5 - Carpark"/>
      <sheetName val="GIAVLIEU"/>
      <sheetName val="BOQ PL"/>
      <sheetName val="Factors"/>
      <sheetName val="1-G1"/>
      <sheetName val="NOV fx rates"/>
      <sheetName val="Ra  stair"/>
      <sheetName val="기계내역서"/>
      <sheetName val="A"/>
      <sheetName val="Parameters"/>
      <sheetName val="Equipment"/>
      <sheetName val="G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FLYLEAF"/>
      <sheetName val="Conditions"/>
      <sheetName val="Deviations"/>
      <sheetName val="DWG TOTAL"/>
      <sheetName val="TOTAL"/>
      <sheetName val="A"/>
      <sheetName val="B"/>
      <sheetName val="C"/>
      <sheetName val="D"/>
      <sheetName val="E"/>
      <sheetName val="KSA630"/>
      <sheetName val="KSA100"/>
      <sheetName val="KSA160"/>
      <sheetName val="KSA250"/>
      <sheetName val="KSA"/>
      <sheetName val="KSA_Rising"/>
      <sheetName val="Sheet1"/>
      <sheetName val="B-3.2 EB"/>
      <sheetName val="pt-cw"/>
      <sheetName val="SG"/>
      <sheetName val="Factors"/>
      <sheetName val="14"/>
      <sheetName val="3"/>
      <sheetName val="40"/>
      <sheetName val="예가표"/>
      <sheetName val="Land Dev't. Ph-1"/>
      <sheetName val="bi-mnthly rep Villa"/>
      <sheetName val="Bill.10"/>
      <sheetName val="Summary"/>
      <sheetName val="산근"/>
      <sheetName val="Input"/>
      <sheetName val="대비표"/>
      <sheetName val="Valible One BOQ"/>
      <sheetName val="Schedules"/>
      <sheetName val="BOM"/>
      <sheetName val="Cash Flow Worksheet"/>
      <sheetName val="LS Price List"/>
      <sheetName val="Factor Sheet"/>
      <sheetName val="Bill 3 - Site Works"/>
      <sheetName val="Cost Factor Sheet"/>
      <sheetName val="Sheet5"/>
      <sheetName val="Homagama Grounds-9.7.2013"/>
      <sheetName val="BOI - Katunayaka-9.8.2013"/>
      <sheetName val="Legend"/>
      <sheetName val="Admin"/>
      <sheetName val="MDB-25.8.2014"/>
      <sheetName val="INPUT - Recommended Schedules"/>
      <sheetName val="Ragama"/>
      <sheetName val="HyperionEnt"/>
      <sheetName val="RATE"/>
      <sheetName val="Enclo.compar.EMP-RND"/>
      <sheetName val="Cost_Log"/>
      <sheetName val="Est_Report"/>
      <sheetName val="FilePath"/>
      <sheetName val="LPO"/>
      <sheetName val="MTO"/>
      <sheetName val="Phases"/>
      <sheetName val="Material Cost"/>
      <sheetName val="Required_Sections"/>
      <sheetName val="Shapes"/>
      <sheetName val="Table_Template"/>
      <sheetName val="Cover"/>
      <sheetName val="Factor"/>
      <sheetName val="B Sum"/>
      <sheetName val="Load Sch, Cable Sel &amp; Qty"/>
      <sheetName val="Price Sheet"/>
      <sheetName val="Bill 5 - Carpark"/>
      <sheetName val="JOB COSTING SHEET HVAC"/>
      <sheetName val="Import Det"/>
      <sheetName val="G"/>
      <sheetName val="Prices"/>
      <sheetName val="BOQ Com"/>
      <sheetName val="SubmitCal"/>
      <sheetName val="CCTV_EST1"/>
      <sheetName val="Cctmst"/>
      <sheetName val="Title"/>
      <sheetName val="PLUMBING WORK ADDITIONS"/>
      <sheetName val="Price"/>
      <sheetName val="3C"/>
      <sheetName val="AU Zon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OUTINORD"/>
      <sheetName val="Tunnelform"/>
      <sheetName val="mivan"/>
      <sheetName val="SHphase-1"/>
      <sheetName val="concrete"/>
      <sheetName val="analysis"/>
      <sheetName val="Civil-main building"/>
      <sheetName val="Civil-amenities buildings"/>
      <sheetName val="Roads-pavement-path ways"/>
      <sheetName val="C-Wall BOQ"/>
      <sheetName val="Sheet2"/>
      <sheetName val="GR.slab-reinft"/>
      <sheetName val="upa"/>
      <sheetName val="Civil-main_building"/>
      <sheetName val="Civil-amenities_buildings"/>
      <sheetName val="Roads-pavement-path_ways"/>
      <sheetName val="C-Wall_BOQ"/>
      <sheetName val="GR_slab-reinft"/>
      <sheetName val="2gii"/>
      <sheetName val="detail'02"/>
      <sheetName val="PointNo.5"/>
      <sheetName val="Stress Calculation"/>
      <sheetName val="Design"/>
      <sheetName val="Detail"/>
      <sheetName val="banilad"/>
      <sheetName val="Mactan"/>
      <sheetName val="Mandaue"/>
      <sheetName val="GUT (2)"/>
      <sheetName val="ACE-OUT"/>
      <sheetName val="BHANDUP"/>
      <sheetName val="Sheet1"/>
      <sheetName val="#REF"/>
      <sheetName val="Sheet3"/>
      <sheetName val="data"/>
      <sheetName val="SPT vs PHI"/>
      <sheetName val="PRECAST lightconc-II"/>
      <sheetName val="Tender Summary"/>
      <sheetName val=" Net Break Down"/>
      <sheetName val="p&amp;m"/>
      <sheetName val="VCH-SLC"/>
      <sheetName val="Supplier"/>
      <sheetName val="BSH num"/>
      <sheetName val="Labels"/>
      <sheetName val="공장별판관비배부"/>
      <sheetName val="Bill No 2 to 8 (Rev)"/>
      <sheetName val="Boq"/>
      <sheetName val="Basic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A-General"/>
      <sheetName val="Citrix"/>
      <sheetName val="IO List"/>
      <sheetName val="K.Ajeet"/>
      <sheetName val="4 Annex 1 Basic rate"/>
      <sheetName val="Bill 3 - Site Works"/>
      <sheetName val="Fill this out first..."/>
      <sheetName val="GF Columns"/>
      <sheetName val="Assumption Inputs"/>
      <sheetName val="Costing"/>
      <sheetName val="SITE OVERHEADS"/>
      <sheetName val="FINOLEX"/>
      <sheetName val="Civil-main_building2"/>
      <sheetName val="Civil-amenities_buildings2"/>
      <sheetName val="Roads-pavement-path_ways2"/>
      <sheetName val="C-Wall_BOQ2"/>
      <sheetName val="GR_slab-reinft2"/>
      <sheetName val="Civil-main_building1"/>
      <sheetName val="Civil-amenities_buildings1"/>
      <sheetName val="Roads-pavement-path_ways1"/>
      <sheetName val="C-Wall_BOQ1"/>
      <sheetName val="GR_slab-reinft1"/>
      <sheetName val="SILICATE"/>
      <sheetName val="Fin Sum"/>
      <sheetName val="AutoOpen Stub Data"/>
      <sheetName val="Bridges RB"/>
      <sheetName val="Analysis Justi "/>
      <sheetName val="Qty Esti -TCS"/>
      <sheetName val="INPUT"/>
      <sheetName val="Abst Jo"/>
      <sheetName val="Debits as on 12.04.08"/>
      <sheetName val="Staff Acco."/>
      <sheetName val="Vind-BtB"/>
      <sheetName val="labour coeff"/>
      <sheetName val="Build-up"/>
      <sheetName val="Labour"/>
      <sheetName val="HPL"/>
      <sheetName val="Estimation"/>
      <sheetName val="INDIGINEOUS ITEMS "/>
      <sheetName val="07016, Master List-Major Minor"/>
      <sheetName val="PRECAST_lightconc-II"/>
      <sheetName val="PointNo_5"/>
      <sheetName val="PCC"/>
      <sheetName val="cidcoanalysis"/>
      <sheetName val="C Sum"/>
      <sheetName val="A Sum"/>
      <sheetName val="FORM7"/>
      <sheetName val="Detail In Door Stad"/>
      <sheetName val="Flooring"/>
      <sheetName val="ELEC_BOQ"/>
      <sheetName val="Bank Guarantee"/>
      <sheetName val="Requirements"/>
      <sheetName val="Storage"/>
      <sheetName val="Financial"/>
      <sheetName val="Civil-main_building3"/>
      <sheetName val="Civil-amenities_buildings3"/>
      <sheetName val="Roads-pavement-path_ways3"/>
      <sheetName val="C-Wall_BOQ3"/>
      <sheetName val="GR_slab-reinft3"/>
      <sheetName val="Stress_Calculation"/>
      <sheetName val="GUT_(2)"/>
      <sheetName val="_Net_Break_Down"/>
      <sheetName val="Tender_Summary"/>
      <sheetName val="Bill_No_2_to_8_(Rev)"/>
      <sheetName val="SPT_vs_PHI"/>
      <sheetName val="BSH_num"/>
      <sheetName val="11B_"/>
      <sheetName val="IO_List"/>
      <sheetName val="Bill_3_-_Site_Works"/>
      <sheetName val="Fill_this_out_first___"/>
      <sheetName val="GF_Columns"/>
      <sheetName val="Assumption_Inputs"/>
      <sheetName val="K_Ajeet"/>
      <sheetName val="SITE_OVERHEADS"/>
      <sheetName val="Debits_as_on_12_04_08"/>
      <sheetName val="Staff_Acco_"/>
      <sheetName val="labour_coeff"/>
      <sheetName val="VALMARAND436"/>
      <sheetName val="VALMARAND18"/>
      <sheetName val="BGIPLCEUR"/>
      <sheetName val="BGIUK"/>
      <sheetName val="BPBF4PDOB3"/>
      <sheetName val="BPBF4NORTHROC"/>
      <sheetName val="BPBF4PDOB2"/>
      <sheetName val="BPBF4PLCUSD2"/>
      <sheetName val="BPBF5PLCGBP"/>
      <sheetName val="BPBF6PLC"/>
      <sheetName val="BPBF6PLC2"/>
      <sheetName val="BPBFIN3INVS"/>
      <sheetName val="SUMMARY ALL CO'S"/>
      <sheetName val="BPBFINCOCOMM"/>
      <sheetName val="BPBFINCOPLCUSD50M"/>
      <sheetName val="BPBFINCOPLCUSD"/>
      <sheetName val="BPBGBVPLC"/>
      <sheetName val="BPBGBVPLC3"/>
      <sheetName val="BPBHLDGSPLC"/>
      <sheetName val="BPBINVPLC"/>
      <sheetName val="BPBUKPLCEUR"/>
      <sheetName val="COMMEUROPE"/>
      <sheetName val="COMMMIDEAST"/>
      <sheetName val="COMMPLCEUR"/>
      <sheetName val="COMMPLCUSD"/>
      <sheetName val="EUROPEFIN2"/>
      <sheetName val="FIN2SIMP"/>
      <sheetName val="FIN4BPBINDIA2"/>
      <sheetName val="FIN4BPBINDIA"/>
      <sheetName val="FIN4BPBLLCUSD"/>
      <sheetName val="FIN4INDIAGYPUSD2M"/>
      <sheetName val="FIN4MEXUSD12M"/>
      <sheetName val="FIN4MEXUSD2M"/>
      <sheetName val="FIN4MEXUSD6M"/>
      <sheetName val="FINANCE2PLC"/>
      <sheetName val="FORMPLCEUR"/>
      <sheetName val="FULMARGBPPLC"/>
      <sheetName val="GILEURPLC"/>
      <sheetName val="GYPABPLCSEK"/>
      <sheetName val="GYPBENCOMMEUR100M"/>
      <sheetName val="GYPIBBPBIB"/>
      <sheetName val="IBSWIBETEIL"/>
      <sheetName val="IBSWIPLACO2"/>
      <sheetName val="IBSWIPLACO"/>
      <sheetName val="IBSWIPLC"/>
      <sheetName val="IBSWIPOLSKA"/>
      <sheetName val="INDIA"/>
      <sheetName val="LUXGYPIB"/>
      <sheetName val="LUXPLACOEUR1M"/>
      <sheetName val="LUXPLACOST"/>
      <sheetName val="LUXSIMPEUR"/>
      <sheetName val="LUXSWIGYPIB"/>
      <sheetName val="LUXSWIPLACOEUR18M"/>
      <sheetName val="LUXSWIRIGAUSEUR"/>
      <sheetName val="PLCBPBGBV2"/>
      <sheetName val="PLCBPBGBV"/>
      <sheetName val="PLCBPBGBVROM"/>
      <sheetName val="PLCBPBGBVTHB"/>
      <sheetName val="PLCBPBIOGBP200M"/>
      <sheetName val="PLCBULGARIA"/>
      <sheetName val="PLCCOMMCHF5M"/>
      <sheetName val="PLCCOMMGBP2"/>
      <sheetName val="PLCCOMMGBP330M"/>
      <sheetName val="PLCCOMMGBP3"/>
      <sheetName val="PLCCOMMGBP"/>
      <sheetName val="PLCCOMMUSD5M"/>
      <sheetName val="PLCCOMMUSD"/>
      <sheetName val="PLCDAVEUR26M"/>
      <sheetName val="PLCDISTEUR50M"/>
      <sheetName val="PLCDISTPPL"/>
      <sheetName val="PLCFIN5"/>
      <sheetName val="PLCGYPSHANG"/>
      <sheetName val="PLCITALYEUR18-8M"/>
      <sheetName val="PLCMEXGBP"/>
      <sheetName val="PLCPHIGBP5M"/>
      <sheetName val="PLCPHIUSD"/>
      <sheetName val="PLCPOLSKA2"/>
      <sheetName val="PLCPOLSKA"/>
      <sheetName val="PLCSCANSEM"/>
      <sheetName val="PLCSLOVAKIA"/>
      <sheetName val="PLCSOGGBP"/>
      <sheetName val="PLCTHAIGIPSTHBIF"/>
      <sheetName val="PLCTHAIGIPSTHB"/>
      <sheetName val="PLCTHAIGIPSTHBSI"/>
      <sheetName val="PLCUKGBP300M"/>
      <sheetName val="RIGAGPLCCHF"/>
      <sheetName val="RIGAGPLCEUR2"/>
      <sheetName val="RIGAGPLCEUR"/>
      <sheetName val="RIGASPLCCZK2"/>
      <sheetName val="RIGASPLCCZK"/>
      <sheetName val="RIGHUNGPLCHUF"/>
      <sheetName val="SCONSPLC"/>
      <sheetName val="SIMPEURPLC"/>
      <sheetName val="SIMPPLC"/>
      <sheetName val="VALSIMPEUR"/>
      <sheetName val="CLAY"/>
      <sheetName val="PL"/>
      <sheetName val="Basis"/>
      <sheetName val="Groupings-final"/>
      <sheetName val="Sched"/>
      <sheetName val="Trial"/>
      <sheetName val="FA_Final"/>
      <sheetName val="Break up Sheet"/>
      <sheetName val="macros"/>
      <sheetName val="Ratio"/>
      <sheetName val="S &amp; A"/>
      <sheetName val="Deckblatt"/>
      <sheetName val="Sludge Cal"/>
      <sheetName val="COLUMN"/>
      <sheetName val="Machinery"/>
      <sheetName val="s"/>
      <sheetName val="NLD - Assum"/>
      <sheetName val="Capex-fixed"/>
      <sheetName val="Material"/>
      <sheetName val="RA"/>
      <sheetName val="5 NOT REQUIRED"/>
      <sheetName val="3cd Annexure"/>
      <sheetName val="PROGRAMME"/>
      <sheetName val="PROG SUMMARY"/>
      <sheetName val="Assumptions"/>
      <sheetName val="Deduction of assets"/>
      <sheetName val="GBW"/>
      <sheetName val="매크로"/>
      <sheetName val="BLOCK-A (MEA.SHEET)"/>
      <sheetName val="Civil-main_building4"/>
      <sheetName val="Civil-amenities_buildings4"/>
      <sheetName val="Roads-pavement-path_ways4"/>
      <sheetName val="C-Wall_BOQ4"/>
      <sheetName val="GR_slab-reinft4"/>
      <sheetName val="PointNo_51"/>
      <sheetName val="Stress_Calculation1"/>
      <sheetName val="SITE_OVERHEADS1"/>
      <sheetName val="GUT_(2)1"/>
      <sheetName val="_Net_Break_Down1"/>
      <sheetName val="Bill_No_2_to_8_(Rev)1"/>
      <sheetName val="SPT_vs_PHI1"/>
      <sheetName val="PRECAST_lightconc-II1"/>
      <sheetName val="Fill_this_out_first___1"/>
      <sheetName val="GF_Columns1"/>
      <sheetName val="Assumption_Inputs1"/>
      <sheetName val="Bill_3_-_Site_Works1"/>
      <sheetName val="Tender_Summary1"/>
      <sheetName val="K_Ajeet1"/>
      <sheetName val="AutoOpen_Stub_Data"/>
      <sheetName val="Fin_Sum"/>
      <sheetName val="Bridges_RB"/>
      <sheetName val="Analysis_Justi_"/>
      <sheetName val="Qty_Esti_-TCS"/>
      <sheetName val="Abst_Jo"/>
      <sheetName val="BSH_num1"/>
      <sheetName val="11B_1"/>
      <sheetName val="Debits_as_on_12_04_081"/>
      <sheetName val="Staff_Acco_1"/>
      <sheetName val="labour_coeff1"/>
      <sheetName val="SUMMARY_ALL_CO'S"/>
      <sheetName val="INDIGINEOUS_ITEMS_"/>
      <sheetName val="07016,_Master_List-Major_Minor"/>
      <sheetName val="Break_up_Sheet"/>
      <sheetName val="INDEX"/>
      <sheetName val="AREAS"/>
      <sheetName val="Introduction"/>
      <sheetName val="Old"/>
      <sheetName val="Operating Statistics"/>
      <sheetName val="Financials"/>
      <sheetName val="Basement Budget"/>
      <sheetName val="strain"/>
      <sheetName val="keyword"/>
      <sheetName val="C-Wadl_BOQ2"/>
      <sheetName val="FITZ MORT 94"/>
      <sheetName val="IO_List1"/>
      <sheetName val="Deduction_of_assets"/>
      <sheetName val="C_Sum"/>
      <sheetName val="A_Sum"/>
      <sheetName val="S_&amp;_A"/>
      <sheetName val="Civil-main_building5"/>
      <sheetName val="Civil-amenities_buildings5"/>
      <sheetName val="Roads-pavement-path_ways5"/>
      <sheetName val="C-Wall_BOQ5"/>
      <sheetName val="GR_slab-reinft5"/>
      <sheetName val="PointNo_52"/>
      <sheetName val="_Net_Break_Down2"/>
      <sheetName val="GUT_(2)2"/>
      <sheetName val="Stress_Calculation2"/>
      <sheetName val="11B_2"/>
      <sheetName val="PRECAST_lightconc-II2"/>
      <sheetName val="IO_List2"/>
      <sheetName val="BSH_num2"/>
      <sheetName val="Bill_No_2_to_8_(Rev)2"/>
      <sheetName val="SPT_vs_PHI2"/>
      <sheetName val="Tender_Summary2"/>
      <sheetName val="K_Ajeet2"/>
      <sheetName val="SITE_OVERHEADS2"/>
      <sheetName val="Fill_this_out_first___2"/>
      <sheetName val="GF_Columns2"/>
      <sheetName val="Assumption_Inputs2"/>
      <sheetName val="Bill_3_-_Site_Works2"/>
      <sheetName val="Staff_Acco_2"/>
      <sheetName val="Debits_as_on_12_04_082"/>
      <sheetName val="INDIGINEOUS_ITEMS_1"/>
      <sheetName val="07016,_Master_List-Major_Minor1"/>
      <sheetName val="labour_coeff2"/>
      <sheetName val="Deduction_of_assets1"/>
      <sheetName val="AutoOpen_Stub_Data1"/>
      <sheetName val="Fin_Sum1"/>
      <sheetName val="Bridges_RB1"/>
      <sheetName val="Analysis_Justi_1"/>
      <sheetName val="Qty_Esti_-TCS1"/>
      <sheetName val="Abst_Jo1"/>
      <sheetName val="C_Sum1"/>
      <sheetName val="A_Sum1"/>
      <sheetName val="S_&amp;_A1"/>
      <sheetName val="Rate analysis"/>
      <sheetName val="合成単価作成表-BLDG"/>
      <sheetName val="factors"/>
      <sheetName val="INPUT SHEET"/>
      <sheetName val="RES-PLANNING"/>
      <sheetName val="ecc_res"/>
      <sheetName val="A.O.R r1Str"/>
      <sheetName val="A.O.R r1"/>
      <sheetName val="A.O.R (2)"/>
      <sheetName val="CABLERET"/>
      <sheetName val="Bill 1"/>
      <sheetName val="Bill 2"/>
      <sheetName val="Bill 3"/>
      <sheetName val="Bill 4"/>
      <sheetName val="Bill 5"/>
      <sheetName val="Bill 6"/>
      <sheetName val="Bill 7"/>
      <sheetName val="BOQ (2)"/>
      <sheetName val="Bechtel Norms"/>
      <sheetName val="PLT-SUM"/>
      <sheetName val="Makro1"/>
      <sheetName val="Balance sheet DCCDL Nov 06"/>
      <sheetName val=" COP 100%"/>
      <sheetName val="NC-CM"/>
      <sheetName val="Story Drift-Part 2"/>
      <sheetName val="4_Annex_1_Basic_rate"/>
      <sheetName val="Detail_In_Door_Stad"/>
      <sheetName val="5_NOT_REQUIRED"/>
      <sheetName val="Bank_Guarantee"/>
      <sheetName val="IDCCALHYD-GOO"/>
      <sheetName val="SCHEDULE"/>
      <sheetName val="Database"/>
      <sheetName val="schedule nos"/>
      <sheetName val="RA-markate"/>
      <sheetName val="RCC,Ret. Wall"/>
      <sheetName val="hyperstatic"/>
      <sheetName val="SUMMARY_ALL_CO'S1"/>
      <sheetName val="Break_up_Sheet1"/>
      <sheetName val="4_Annex_1_Basic_rate1"/>
      <sheetName val="Detail_In_Door_Stad1"/>
      <sheetName val="5_NOT_REQUIRED1"/>
      <sheetName val="Bank_Guarantee1"/>
      <sheetName val="Civil-main_building6"/>
      <sheetName val="Civil-amenities_buildings6"/>
      <sheetName val="Roads-pavement-path_ways6"/>
      <sheetName val="C-Wall_BOQ6"/>
      <sheetName val="GR_slab-reinft6"/>
      <sheetName val="PointNo_53"/>
      <sheetName val="Stress_Calculation3"/>
      <sheetName val="GUT_(2)3"/>
      <sheetName val="SPT_vs_PHI3"/>
      <sheetName val="Bill_No_2_to_8_(Rev)3"/>
      <sheetName val="Bill_3_-_Site_Works3"/>
      <sheetName val="PRECAST_lightconc-II3"/>
      <sheetName val="Fill_this_out_first___3"/>
      <sheetName val="GF_Columns3"/>
      <sheetName val="Assumption_Inputs3"/>
      <sheetName val="_Net_Break_Down3"/>
      <sheetName val="BSH_num3"/>
      <sheetName val="11B_3"/>
      <sheetName val="Tender_Summary3"/>
      <sheetName val="Staff_Acco_3"/>
      <sheetName val="Debits_as_on_12_04_083"/>
      <sheetName val="SITE_OVERHEADS3"/>
      <sheetName val="labour_coeff3"/>
      <sheetName val="K_Ajeet3"/>
      <sheetName val="AutoOpen_Stub_Data2"/>
      <sheetName val="Fin_Sum2"/>
      <sheetName val="Bridges_RB2"/>
      <sheetName val="Analysis_Justi_2"/>
      <sheetName val="Qty_Esti_-TCS2"/>
      <sheetName val="Abst_Jo2"/>
      <sheetName val="INDIGINEOUS_ITEMS_2"/>
      <sheetName val="07016,_Master_List-Major_Minor2"/>
      <sheetName val="SUMMARY_ALL_CO'S2"/>
      <sheetName val="C_Sum2"/>
      <sheetName val="A_Sum2"/>
      <sheetName val="Break_up_Sheet2"/>
      <sheetName val="Deduction_of_assets2"/>
      <sheetName val="S_&amp;_A2"/>
      <sheetName val="4_Annex_1_Basic_rate2"/>
      <sheetName val="Detail_In_Door_Stad2"/>
      <sheetName val="5_NOT_REQUIRED2"/>
      <sheetName val="Bank_Guarantee2"/>
      <sheetName val="Civil-main_building7"/>
      <sheetName val="Civil-amenities_buildings7"/>
      <sheetName val="Roads-pavement-path_ways7"/>
      <sheetName val="C-Wall_BOQ7"/>
      <sheetName val="GR_slab-reinft7"/>
      <sheetName val="PointNo_54"/>
      <sheetName val="Stress_Calculation4"/>
      <sheetName val="GUT_(2)4"/>
      <sheetName val="SPT_vs_PHI4"/>
      <sheetName val="Bill_No_2_to_8_(Rev)4"/>
      <sheetName val="Bill_3_-_Site_Works4"/>
      <sheetName val="PRECAST_lightconc-II4"/>
      <sheetName val="Fill_this_out_first___4"/>
      <sheetName val="GF_Columns4"/>
      <sheetName val="Assumption_Inputs4"/>
      <sheetName val="_Net_Break_Down4"/>
      <sheetName val="BSH_num4"/>
      <sheetName val="11B_4"/>
      <sheetName val="Tender_Summary4"/>
      <sheetName val="Staff_Acco_4"/>
      <sheetName val="Debits_as_on_12_04_084"/>
      <sheetName val="SITE_OVERHEADS4"/>
      <sheetName val="labour_coeff4"/>
      <sheetName val="K_Ajeet4"/>
      <sheetName val="AutoOpen_Stub_Data3"/>
      <sheetName val="Fin_Sum3"/>
      <sheetName val="Bridges_RB3"/>
      <sheetName val="Analysis_Justi_3"/>
      <sheetName val="Qty_Esti_-TCS3"/>
      <sheetName val="Abst_Jo3"/>
      <sheetName val="INDIGINEOUS_ITEMS_3"/>
      <sheetName val="07016,_Master_List-Major_Minor3"/>
      <sheetName val="SUMMARY_ALL_CO'S3"/>
      <sheetName val="C_Sum3"/>
      <sheetName val="A_Sum3"/>
      <sheetName val="Break_up_Sheet3"/>
      <sheetName val="Deduction_of_assets3"/>
      <sheetName val="S_&amp;_A3"/>
      <sheetName val="4_Annex_1_Basic_rate3"/>
      <sheetName val="Detail_In_Door_Stad3"/>
      <sheetName val="5_NOT_REQUIRED3"/>
      <sheetName val="Bank_Guarantee3"/>
      <sheetName val="Basement_Budget"/>
      <sheetName val="PROG_SUMMARY"/>
      <sheetName val="INPUT_SHEET"/>
      <sheetName val="FITZ_MORT_94"/>
      <sheetName val="Civil-main_building8"/>
      <sheetName val="Civil-amenities_buildings8"/>
      <sheetName val="Roads-pavement-path_ways8"/>
      <sheetName val="C-Wall_BOQ8"/>
      <sheetName val="GR_slab-reinft8"/>
      <sheetName val="PointNo_55"/>
      <sheetName val="Stress_Calculation5"/>
      <sheetName val="GUT_(2)5"/>
      <sheetName val="SPT_vs_PHI5"/>
      <sheetName val="Bill_No_2_to_8_(Rev)5"/>
      <sheetName val="Bill_3_-_Site_Works5"/>
      <sheetName val="PRECAST_lightconc-II5"/>
      <sheetName val="Fill_this_out_first___5"/>
      <sheetName val="GF_Columns5"/>
      <sheetName val="Assumption_Inputs5"/>
      <sheetName val="_Net_Break_Down5"/>
      <sheetName val="BSH_num5"/>
      <sheetName val="11B_5"/>
      <sheetName val="Tender_Summary5"/>
      <sheetName val="Staff_Acco_5"/>
      <sheetName val="Debits_as_on_12_04_085"/>
      <sheetName val="SITE_OVERHEADS5"/>
      <sheetName val="labour_coeff5"/>
      <sheetName val="K_Ajeet5"/>
      <sheetName val="AutoOpen_Stub_Data4"/>
      <sheetName val="Fin_Sum4"/>
      <sheetName val="Bridges_RB4"/>
      <sheetName val="Analysis_Justi_4"/>
      <sheetName val="Qty_Esti_-TCS4"/>
      <sheetName val="Abst_Jo4"/>
      <sheetName val="INDIGINEOUS_ITEMS_4"/>
      <sheetName val="07016,_Master_List-Major_Minor4"/>
      <sheetName val="SUMMARY_ALL_CO'S4"/>
      <sheetName val="C_Sum4"/>
      <sheetName val="A_Sum4"/>
      <sheetName val="Break_up_Sheet4"/>
      <sheetName val="Deduction_of_assets4"/>
      <sheetName val="S_&amp;_A4"/>
      <sheetName val="4_Annex_1_Basic_rate4"/>
      <sheetName val="Detail_In_Door_Stad4"/>
      <sheetName val="5_NOT_REQUIRED4"/>
      <sheetName val="Bank_Guarantee4"/>
      <sheetName val="Basement_Budget1"/>
      <sheetName val="PROG_SUMMARY1"/>
      <sheetName val="INPUT_SHEET1"/>
      <sheetName val="FITZ_MORT_941"/>
      <sheetName val="Legend"/>
      <sheetName val="AoR Finishing"/>
      <sheetName val="Mat_Cost"/>
      <sheetName val="Basic Rates"/>
      <sheetName val="Ave.wtd.rates"/>
      <sheetName val="Material "/>
      <sheetName val="Labour &amp; Plant"/>
      <sheetName val="Indices"/>
      <sheetName val="PARAMETRES"/>
      <sheetName val="Allg. Angaben"/>
      <sheetName val="Auswahl"/>
      <sheetName val="9-1차이내역"/>
      <sheetName val="@risk rents and incentives"/>
      <sheetName val="Car park lease"/>
      <sheetName val="Net rent analysis"/>
      <sheetName val="9. Package split - Cost "/>
      <sheetName val="strand"/>
      <sheetName val="Annex"/>
      <sheetName val="DETAILED  BOQ"/>
      <sheetName val="Control"/>
      <sheetName val="BOQ_(2)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O_List3"/>
      <sheetName val="BLOCK-A_(MEA_SHEET)"/>
      <sheetName val="A_O_R_r1Str"/>
      <sheetName val="A_O_R_r1"/>
      <sheetName val="A_O_R_(2)"/>
      <sheetName val="FitOutConfCentre"/>
      <sheetName val="HEAD"/>
      <sheetName val="SOA"/>
      <sheetName val="Podium Areas"/>
      <sheetName val="lookups"/>
      <sheetName val="ref"/>
      <sheetName val="Top sheet"/>
      <sheetName val="Certificate"/>
      <sheetName val="Abstract"/>
      <sheetName val="M-Book for Conc"/>
      <sheetName val="LEVELS"/>
      <sheetName val="Rein.Steel"/>
      <sheetName val="M-Book for FW"/>
      <sheetName val="M-Book others"/>
      <sheetName val="M-Book filling"/>
      <sheetName val="beam-reinft-machine rm"/>
      <sheetName val="jobhist"/>
      <sheetName val="A-Property"/>
      <sheetName val="Structure Bills Qty"/>
      <sheetName val="old_serial no."/>
      <sheetName val="tot_ass_9697"/>
      <sheetName val="A.O.R."/>
      <sheetName val="FINA"/>
      <sheetName val="Civil-main_building9"/>
      <sheetName val="Civil-amenities_buildings9"/>
      <sheetName val="Roads-pavement-path_ways9"/>
      <sheetName val="C-Wall_BOQ9"/>
      <sheetName val="GR_slab-reinft9"/>
      <sheetName val="GUT_(2)6"/>
      <sheetName val="PointNo_56"/>
      <sheetName val="Stress_Calculation6"/>
      <sheetName val="_Net_Break_Down6"/>
      <sheetName val="Bill_No_2_to_8_(Rev)6"/>
      <sheetName val="SPT_vs_PHI6"/>
      <sheetName val="PRECAST_lightconc-II6"/>
      <sheetName val="Fill_this_out_first___6"/>
      <sheetName val="GF_Columns6"/>
      <sheetName val="Assumption_Inputs6"/>
      <sheetName val="Bill_3_-_Site_Works6"/>
      <sheetName val="SITE_OVERHEADS6"/>
      <sheetName val="Tender_Summary6"/>
      <sheetName val="BSH_num6"/>
      <sheetName val="K_Ajeet6"/>
      <sheetName val="SUMMARY_ALL_CO'S5"/>
      <sheetName val="11B_6"/>
      <sheetName val="AutoOpen_Stub_Data5"/>
      <sheetName val="Bridges_RB5"/>
      <sheetName val="Analysis_Justi_5"/>
      <sheetName val="Qty_Esti_-TCS5"/>
      <sheetName val="Abst_Jo5"/>
      <sheetName val="Fin_Sum5"/>
      <sheetName val="Debits_as_on_12_04_086"/>
      <sheetName val="Staff_Acco_6"/>
      <sheetName val="labour_coeff6"/>
      <sheetName val="Break_up_Sheet5"/>
      <sheetName val="INDIGINEOUS_ITEMS_5"/>
      <sheetName val="07016,_Master_List-Major_Minor5"/>
      <sheetName val="C_Sum5"/>
      <sheetName val="A_Sum5"/>
      <sheetName val="Deduction_of_assets5"/>
      <sheetName val="S_&amp;_A5"/>
      <sheetName val="4_Annex_1_Basic_rate5"/>
      <sheetName val="Detail_In_Door_Stad5"/>
      <sheetName val="Bank_Guarantee5"/>
      <sheetName val="BOQ_(2)1"/>
      <sheetName val="BLOCK-A_(MEA_SHEET)1"/>
      <sheetName val="A_O_R_r1Str1"/>
      <sheetName val="A_O_R_r11"/>
      <sheetName val="A_O_R_(2)1"/>
      <sheetName val="PROG_SUMMARY2"/>
      <sheetName val="Sludge_Cal"/>
      <sheetName val="Ave_wtd_rates"/>
      <sheetName val="Material_"/>
      <sheetName val="NLD_-_Assum"/>
      <sheetName val="5_NOT_REQUIRED5"/>
      <sheetName val="A_O_R_"/>
      <sheetName val="Basement_Budget2"/>
      <sheetName val="INPUT_SHEET2"/>
      <sheetName val="FITZ_MORT_942"/>
      <sheetName val="3cd_Annexure"/>
      <sheetName val="Story_Drift-Part_2"/>
      <sheetName val="Allg__Angaben"/>
      <sheetName val="AoR_Finishing"/>
      <sheetName val="Rate_analysis"/>
      <sheetName val="Operating_Statistics"/>
      <sheetName val="schedule_nos"/>
      <sheetName val="RCC,Ret__Wall"/>
      <sheetName val="Basic_Rates"/>
      <sheetName val="Labour_&amp;_Plant"/>
      <sheetName val="Podium_Areas"/>
      <sheetName val="Bill_1"/>
      <sheetName val="Bill_2"/>
      <sheetName val="Bill_3"/>
      <sheetName val="Bill_4"/>
      <sheetName val="Bill_5"/>
      <sheetName val="Bill_6"/>
      <sheetName val="Bill_7"/>
      <sheetName val="9__Package_split_-_Cost_"/>
      <sheetName val="DETAILED__BOQ"/>
      <sheetName val="CASHFLOWS"/>
      <sheetName val="LABOUR_RATE"/>
      <sheetName val="Material_Rate"/>
      <sheetName val="Balance_sheet_DCCDL_Nov_06"/>
      <sheetName val="_COP_100%"/>
      <sheetName val="LABOUR RATE"/>
      <sheetName val="Material Rate"/>
      <sheetName val="CS PIPING"/>
      <sheetName val="TECH DATA"/>
      <sheetName val="MASTER_RATE ANALYSIS"/>
      <sheetName val="PA- Consutant "/>
      <sheetName val="Works - Quote Sheet"/>
      <sheetName val="office"/>
      <sheetName val="Lab"/>
      <sheetName val="beam-reinft-IIInd floor"/>
      <sheetName val="JOB COSTING SHEET ELEC"/>
      <sheetName val="Calendar"/>
      <sheetName val="annx-1(Boq)"/>
      <sheetName val="IRP all H2s"/>
      <sheetName val="Load Details(B2)"/>
      <sheetName val="DSLP"/>
      <sheetName val="ENCL9"/>
      <sheetName val="Assump"/>
      <sheetName val="Inter Co Balances"/>
      <sheetName val="MFG"/>
      <sheetName val="Internet"/>
      <sheetName val="Sec-I"/>
      <sheetName val="MAINBS1"/>
      <sheetName val="Bechtel_Norms"/>
      <sheetName val="CS_PIPING"/>
      <sheetName val="TECH_DATA"/>
      <sheetName val="water prop."/>
      <sheetName val="Transfer"/>
      <sheetName val="sheet6"/>
      <sheetName val="갑지"/>
      <sheetName val="SP Break Up"/>
      <sheetName val="MG"/>
      <sheetName val="환율"/>
      <sheetName val="Oracle Upload"/>
      <sheetName val="base"/>
      <sheetName val="qty schedule"/>
      <sheetName val="AILC004"/>
      <sheetName val="Westin FOH &amp; BOH Split"/>
      <sheetName val="PriceSummary"/>
      <sheetName val="Col-Schedule"/>
      <sheetName val="C3"/>
      <sheetName val="Rate Breakdowns (Civil)"/>
      <sheetName val="MECH-1"/>
      <sheetName val="BaseWeight"/>
      <sheetName val="UPA(Part C,D,E,G,H)"/>
      <sheetName val="Materials"/>
      <sheetName val="Quantity"/>
      <sheetName val="SRC-B3U2"/>
      <sheetName val="GAE8'97"/>
      <sheetName val="基本ﾃﾞｰﾀ"/>
      <sheetName val="MAIN"/>
      <sheetName val="Det Import"/>
      <sheetName val="OLD PRICES"/>
      <sheetName val="Cost Factor Sheet"/>
      <sheetName val="Load Sch, Cable Sel &amp; Qty"/>
      <sheetName val="Factor Sheet"/>
      <sheetName val="Price Sheet"/>
      <sheetName val="Ra  stair"/>
      <sheetName val="PA"/>
      <sheetName val="Workings"/>
      <sheetName val="AEX_IMPORTS"/>
      <sheetName val="금융비용"/>
      <sheetName val="AEX_IMPORTS_on 320"/>
      <sheetName val="1-G1"/>
      <sheetName val="Equipment Schedule"/>
      <sheetName val="Take-Off"/>
      <sheetName val="#3E1_GCR"/>
      <sheetName val="Summary"/>
      <sheetName val="ANALISYS"/>
      <sheetName val="주식"/>
      <sheetName val="BOQ PL"/>
      <sheetName val="Details"/>
      <sheetName val="GIAVLIEU"/>
      <sheetName val="Cos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Beg"/>
      <sheetName val="5Pg P&amp;L"/>
      <sheetName val="YTDComp"/>
      <sheetName val="MthlyComp"/>
      <sheetName val="Trend"/>
      <sheetName val="Sales Prod"/>
      <sheetName val="Closeouts"/>
      <sheetName val="Manpower"/>
      <sheetName val="SAB101"/>
      <sheetName val="SAB101(Exp)"/>
      <sheetName val="SumPNL"/>
      <sheetName val="SumSP"/>
      <sheetName val="Trend Sum"/>
      <sheetName val="Resi COA"/>
      <sheetName val="Comm COA"/>
      <sheetName val="Comm Install OH"/>
      <sheetName val="Resi Install OH"/>
      <sheetName val="Conv Install OH"/>
      <sheetName val="Resi Sales"/>
      <sheetName val="Comm Sales"/>
      <sheetName val="Input"/>
      <sheetName val="Trial Balance"/>
      <sheetName val="SumPNL_Old"/>
      <sheetName val="Trend_old"/>
      <sheetName val="Cover"/>
      <sheetName val="TOC"/>
      <sheetName val="Section 1"/>
      <sheetName val="TFPP MTD"/>
      <sheetName val="TFPP QTD"/>
      <sheetName val="TFPP YTD"/>
      <sheetName val="MTD vs FY12"/>
      <sheetName val="MTD vs FCST"/>
      <sheetName val="MTD vs PLAN"/>
      <sheetName val="QTD vs FY12"/>
      <sheetName val="QTD vs FCST"/>
      <sheetName val="QTD vs PLAN"/>
      <sheetName val="YTD vs FY12"/>
      <sheetName val="YTD vs FCST"/>
      <sheetName val="YTD vs PLAN"/>
      <sheetName val="Section 2"/>
      <sheetName val="Top 10 Inv Balance"/>
      <sheetName val="9 Blocker-ALL IN"/>
      <sheetName val="POV"/>
      <sheetName val="Assumptions"/>
      <sheetName val="A"/>
      <sheetName val="Dist Controls"/>
      <sheetName val="File Settings"/>
      <sheetName val="Forecast"/>
      <sheetName val="Sheet2"/>
      <sheetName val="Summary"/>
      <sheetName val="NonPerp"/>
      <sheetName val="Perp"/>
      <sheetName val="Database"/>
      <sheetName val="Date Ranges"/>
      <sheetName val="d-safe specs"/>
      <sheetName val="ID Office-R1 - 23.8.2012"/>
      <sheetName val="Schnieder Price List-July 2012"/>
      <sheetName val="Exchange Rates(rounded)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Start"/>
      <sheetName val="Legend"/>
      <sheetName val="Ragama"/>
      <sheetName val="Zones"/>
      <sheetName val="3A"/>
      <sheetName val="Schedules"/>
      <sheetName val="Kaatsu H.A.M.T.T.C.-7 jan 10"/>
      <sheetName val="Cash Flow Worksheet"/>
      <sheetName val="may_data"/>
      <sheetName val="Sheet1"/>
      <sheetName val="Backlog Consol"/>
      <sheetName val="HyperionEnt"/>
      <sheetName val="Factors"/>
      <sheetName val="CF"/>
      <sheetName val="Rate analysis 1"/>
      <sheetName val="Fcst Tool"/>
      <sheetName val="CCTV_EST1"/>
      <sheetName val="Factor Sheet"/>
      <sheetName val="Cost Factor Sheet"/>
      <sheetName val="Bill 5 - Carpark"/>
      <sheetName val="NEW PRODUCT SALES FORCE"/>
      <sheetName val="Import 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Central Bank-13.2.2014"/>
      <sheetName val="keels-12.2.2014"/>
      <sheetName val="Duwa Rd-11.2.2014"/>
      <sheetName val="Order No.2 -LS"/>
      <sheetName val="schnieder"/>
      <sheetName val="Summary"/>
      <sheetName val="LS"/>
      <sheetName val="3 phase-calculations"/>
      <sheetName val="ACL price list"/>
      <sheetName val="Ceylon Tobacco-11.2.2014"/>
      <sheetName val="Flow Tech - 10.2.2013"/>
      <sheetName val="Flow tech-Centrl Bank-7.2.2014"/>
      <sheetName val="Colorful Fashio-wattala-5.2.201"/>
      <sheetName val="Keels-6.2.2014"/>
      <sheetName val="Sino Lanka-Package-3.2.14"/>
      <sheetName val="Sino Lanka-1.2.2014"/>
      <sheetName val="Kelaniya Univ-31.1.2014"/>
      <sheetName val="Flow Tech - 31.1.2014"/>
      <sheetName val="Flow Tech-30.1.2014"/>
      <sheetName val="Marriot-cutter-29.1.2014"/>
      <sheetName val="Low Cost-29.1.2014"/>
      <sheetName val="Brwns Hosp-rgma-Fire-13.8.13"/>
      <sheetName val="Browns Hospital-Ragama-9.8.13"/>
      <sheetName val="Sheraton-27.1.2014"/>
      <sheetName val="Corals edge-Ambalangoda-28.1.14"/>
      <sheetName val="Flow Tech-VSD-27.1.2014"/>
      <sheetName val="Marriot-27.1.2014"/>
      <sheetName val="butq.hotel-alles gdn-trnco"/>
      <sheetName val="Marriot-Weligama-24.1.2014"/>
      <sheetName val="Thulsimahal-22.1.2014"/>
      <sheetName val="Sino Lanka-Rajagiriya-22.1.2014"/>
      <sheetName val="sanken holiday home-21.1.2014"/>
      <sheetName val="Kasun-21.1.2014"/>
      <sheetName val="Steuart House-Booster-20.1.2014"/>
      <sheetName val="Steuart House-20.1.2014-Fire"/>
      <sheetName val="Steuart House-20.1.2014-Sprinkl"/>
      <sheetName val="Anantara-Kalutara-20.1.2014"/>
      <sheetName val="Maldives-Training Ctr-17.1.2014"/>
      <sheetName val="Nimal Perera-27.12.13 "/>
      <sheetName val="Thulsimahal-16.1.2014"/>
      <sheetName val="Teaching Hosp-13.01.2014"/>
      <sheetName val="Telecom-Hambantota-11.1.2014"/>
      <sheetName val="Stuart House-3.1.2014"/>
      <sheetName val="Dankotuwa-2.1.14"/>
      <sheetName val="lightning prot-hi way-8.11.2013"/>
      <sheetName val="Anantara-Kalutara-1.1.2014"/>
      <sheetName val="Lanka Clear -28.12.13"/>
      <sheetName val="Anantara-Kalutara-28.12.2013"/>
      <sheetName val="Mirissa-27.12.13"/>
      <sheetName val="Teaching Hosp-27.12.2013"/>
      <sheetName val="Brandix-Welisara-23.12.2013"/>
      <sheetName val="Flow Tch-VSD(Quotation)23.12.13"/>
      <sheetName val="Flow Tech-VSD-23.12.13"/>
      <sheetName val="Udara-23.12.13"/>
      <sheetName val="Irigtn Syst-electrical-20.12.13"/>
      <sheetName val="Keels - 20.12.2013"/>
      <sheetName val="Hot Water Circu.-20.12.2013"/>
      <sheetName val="Bnk of Cyln-20.12.13"/>
      <sheetName val="Flow Tech-17.12.2013"/>
      <sheetName val="Coats-Horana-MSB&amp;DBs-17.12.13"/>
      <sheetName val="Ananthaya-passikuda-AC-13.12.13"/>
      <sheetName val="Ananthaya-passikuda-AC-temp-13-"/>
      <sheetName val="FlowHmgma Grds-9.7.2013-details"/>
      <sheetName val="scouts bldg ESTIMATE-24.10.2013"/>
      <sheetName val="Ananthaya-Pskda-Fire 10.12.2013"/>
      <sheetName val="Mr.nimal perera-10.12.2013 (2)"/>
      <sheetName val="Mr.nimal perera-10.12.2013"/>
      <sheetName val="ananthaya-passikuda-10.12.2013"/>
      <sheetName val="Sheet1"/>
      <sheetName val="Sheet2"/>
      <sheetName val="Sheet3"/>
      <sheetName val="Macksons-27.2.2014"/>
      <sheetName val="Seachells-25.2.2014"/>
      <sheetName val="500Rms-Ait.spce-25.2.2014"/>
      <sheetName val="Queensbury-24.2.2014"/>
      <sheetName val="FowTech-phone-18.2.2014 (2)"/>
      <sheetName val="Marriot-vacon-20.2.2014"/>
      <sheetName val="Marriot-yasakawa-20.2.2014"/>
      <sheetName val="Queensburry-Betota-FIRE-20.2.14"/>
      <sheetName val="Central Bank-13.2.2014 (Rev1)"/>
      <sheetName val="Sino Lanka-Rajagiriya-18.2.2014"/>
      <sheetName val="FowTech-phone-18.2.2014"/>
      <sheetName val="on 320 apartments-Review"/>
      <sheetName val="on 320 apartments-Review (2)"/>
      <sheetName val="MIT-urinal sensors-19.2.2014"/>
      <sheetName val="Flow Tech - 17.2.2013 (deyata )"/>
      <sheetName val="Rakna Lanka-13.2.2014"/>
      <sheetName val="PC office comp-batmulla-3.3.14"/>
      <sheetName val="Flowtc-Qunsbry-3.3.2014"/>
      <sheetName val="on 320 - cost calculation"/>
      <sheetName val="Rohan Jayasinghe-1.3.2014"/>
      <sheetName val="Butni-28.2.2014"/>
      <sheetName val="Mech.Wkshp-27.2.2014"/>
      <sheetName val="DeFonseka Place-27.2.2014"/>
      <sheetName val="Dial Tex-14.3.2014"/>
      <sheetName val="passikuda-Rev-14.3.2014"/>
      <sheetName val="Chalets@Marawila-12.3.2014"/>
      <sheetName val="KKS Navy-12.3.2014"/>
      <sheetName val="Palmyra-12.3.2014"/>
      <sheetName val="Pool Pumps-Udaya-11.3.2014"/>
      <sheetName val="BOC Beliatta-11.3.2014"/>
      <sheetName val="Design office-kandy-10.3.20"/>
      <sheetName val="Ambani-6.3.2014"/>
      <sheetName val="PC office comp-batmulla-4.3.14"/>
      <sheetName val="Milagiriya-8.3.014"/>
      <sheetName val="Hotel@Kandy-4.3.2014"/>
      <sheetName val="Yarl Hotel-Jaffna-3.3.2014"/>
      <sheetName val="Univ.Jaffna-3.3.2014"/>
      <sheetName val="on 320 apartments-Review (3)"/>
      <sheetName val="Flow Tech-17.3.2014"/>
      <sheetName val="City Hotel - 24.3.2014"/>
      <sheetName val="Labour Dept-19.3.2014"/>
      <sheetName val="MIT-urinal sensors-17.2.2014"/>
      <sheetName val="Dutch Hospital - 1.4.2014"/>
      <sheetName val="Design office-kandy-7.3.2014"/>
      <sheetName val="Hmgma Grds-9.7.2013-details"/>
      <sheetName val="B-2"/>
      <sheetName val="Price Sheet"/>
      <sheetName val="Factor Sheet"/>
      <sheetName val="Super"/>
      <sheetName val="PLUMBING WORK ADDITIONS"/>
      <sheetName val="ID Office-R1 - 23.8.2012"/>
      <sheetName val="Schnieder Price List-July 2012"/>
      <sheetName val="Factors"/>
      <sheetName val="aug_data"/>
      <sheetName val="Cctmst"/>
      <sheetName val=" Factor  "/>
      <sheetName val="Histry Price"/>
      <sheetName val="Ragama"/>
      <sheetName val="JOB COSTING SHEET ELEC"/>
      <sheetName val="3.Labour"/>
      <sheetName val="1.Material"/>
      <sheetName val="MMI"/>
      <sheetName val="2.Machinery"/>
      <sheetName val="D_Cntnts"/>
      <sheetName val="analysis"/>
      <sheetName val="Cost Factor Sheet"/>
      <sheetName val="total components with Rates"/>
      <sheetName val="HOC"/>
      <sheetName val="S2 H&amp;CW"/>
      <sheetName val="S1 CH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Bill"/>
      <sheetName val="Residue preheat exchange"/>
      <sheetName val="(2)"/>
      <sheetName val="Notes"/>
      <sheetName val="macros"/>
      <sheetName val="analysis"/>
      <sheetName val="strain"/>
      <sheetName val="s"/>
      <sheetName val="Administrative Prices"/>
      <sheetName val="Summary"/>
      <sheetName val="3cd Annexure"/>
      <sheetName val="banilad"/>
      <sheetName val="Mactan"/>
      <sheetName val="Mandaue"/>
      <sheetName val="GUT (2)"/>
      <sheetName val="ACE-OUT"/>
      <sheetName val="GR.slab-reinft"/>
      <sheetName val="Transfer"/>
      <sheetName val="BC &amp; MNB "/>
      <sheetName val="Data"/>
      <sheetName val="Basic Rates"/>
      <sheetName val="NLD - Assum"/>
      <sheetName val="Capex-fixed"/>
      <sheetName val="FINOLEX"/>
      <sheetName val="DETAILED  BOQ"/>
      <sheetName val="Labels"/>
      <sheetName val="Residue_preheat_exchange"/>
      <sheetName val="GR_slab-reinft"/>
      <sheetName val="Administrative_Prices"/>
      <sheetName val="3cd_Annexure"/>
      <sheetName val="GUT_(2)"/>
      <sheetName val="Residue_preheat_exchange2"/>
      <sheetName val="GR_slab-reinft2"/>
      <sheetName val="Administrative_Prices2"/>
      <sheetName val="3cd_Annexure2"/>
      <sheetName val="GUT_(2)2"/>
      <sheetName val="Residue_preheat_exchange1"/>
      <sheetName val="GR_slab-reinft1"/>
      <sheetName val="Administrative_Prices1"/>
      <sheetName val="3cd_Annexure1"/>
      <sheetName val="GUT_(2)1"/>
      <sheetName val="Residue_preheat_exchange3"/>
      <sheetName val="GR_slab-reinft3"/>
      <sheetName val="Administrative_Prices3"/>
      <sheetName val="3cd_Annexure3"/>
      <sheetName val="GUT_(2)3"/>
      <sheetName val="Residue_preheat_exchange4"/>
      <sheetName val="GR_slab-reinft4"/>
      <sheetName val="Administrative_Prices4"/>
      <sheetName val="3cd_Annexure4"/>
      <sheetName val="GUT_(2)4"/>
      <sheetName val="Residue_preheat_exchange5"/>
      <sheetName val="GR_slab-reinft5"/>
      <sheetName val="Administrative_Prices5"/>
      <sheetName val="3cd_Annexure5"/>
      <sheetName val="GUT_(2)5"/>
      <sheetName val="Residue_preheat_exchange6"/>
      <sheetName val="GR_slab-reinft6"/>
      <sheetName val="Administrative_Prices6"/>
      <sheetName val="3cd_Annexure6"/>
      <sheetName val="GUT_(2)6"/>
      <sheetName val="Residue_preheat_exchange7"/>
      <sheetName val="GR_slab-reinft7"/>
      <sheetName val="Administrative_Prices7"/>
      <sheetName val="3cd_Annexure7"/>
      <sheetName val="GUT_(2)7"/>
      <sheetName val="Residue_preheat_exchange8"/>
      <sheetName val="GR_slab-reinft8"/>
      <sheetName val="Administrative_Prices8"/>
      <sheetName val="3cd_Annexure8"/>
      <sheetName val="GUT_(2)8"/>
      <sheetName val="upa"/>
      <sheetName val="Residue_preheat_exchange14"/>
      <sheetName val="GR_slab-reinft14"/>
      <sheetName val="Administrative_Prices14"/>
      <sheetName val="3cd_Annexure14"/>
      <sheetName val="GUT_(2)14"/>
      <sheetName val="Residue_preheat_exchange10"/>
      <sheetName val="GR_slab-reinft10"/>
      <sheetName val="Administrative_Prices10"/>
      <sheetName val="3cd_Annexure10"/>
      <sheetName val="GUT_(2)10"/>
      <sheetName val="Residue_preheat_exchange9"/>
      <sheetName val="GR_slab-reinft9"/>
      <sheetName val="Administrative_Prices9"/>
      <sheetName val="3cd_Annexure9"/>
      <sheetName val="GUT_(2)9"/>
      <sheetName val="Residue_preheat_exchange11"/>
      <sheetName val="GR_slab-reinft11"/>
      <sheetName val="Administrative_Prices11"/>
      <sheetName val="3cd_Annexure11"/>
      <sheetName val="GUT_(2)11"/>
      <sheetName val="Residue_preheat_exchange12"/>
      <sheetName val="GR_slab-reinft12"/>
      <sheetName val="Administrative_Prices12"/>
      <sheetName val="3cd_Annexure12"/>
      <sheetName val="GUT_(2)12"/>
      <sheetName val="Residue_preheat_exchange13"/>
      <sheetName val="GR_slab-reinft13"/>
      <sheetName val="Administrative_Prices13"/>
      <sheetName val="3cd_Annexure13"/>
      <sheetName val="GUT_(2)13"/>
      <sheetName val="Residue_preheat_exchange20"/>
      <sheetName val="GR_slab-reinft20"/>
      <sheetName val="Administrative_Prices20"/>
      <sheetName val="3cd_Annexure20"/>
      <sheetName val="GUT_(2)20"/>
      <sheetName val="Residue_preheat_exchange15"/>
      <sheetName val="GR_slab-reinft15"/>
      <sheetName val="Administrative_Prices15"/>
      <sheetName val="3cd_Annexure15"/>
      <sheetName val="GUT_(2)15"/>
      <sheetName val="Residue_preheat_exchange16"/>
      <sheetName val="GR_slab-reinft16"/>
      <sheetName val="Administrative_Prices16"/>
      <sheetName val="3cd_Annexure16"/>
      <sheetName val="GUT_(2)16"/>
      <sheetName val="BC_&amp;_MNB_3"/>
      <sheetName val="Basic_Rates3"/>
      <sheetName val="NLD_-_Assum3"/>
      <sheetName val="Residue_preheat_exchange17"/>
      <sheetName val="GR_slab-reinft17"/>
      <sheetName val="Administrative_Prices17"/>
      <sheetName val="3cd_Annexure17"/>
      <sheetName val="GUT_(2)17"/>
      <sheetName val="BC_&amp;_MNB_"/>
      <sheetName val="Basic_Rates"/>
      <sheetName val="NLD_-_Assum"/>
      <sheetName val="Residue_preheat_exchange18"/>
      <sheetName val="GR_slab-reinft18"/>
      <sheetName val="Administrative_Prices18"/>
      <sheetName val="3cd_Annexure18"/>
      <sheetName val="GUT_(2)18"/>
      <sheetName val="BC_&amp;_MNB_1"/>
      <sheetName val="Basic_Rates1"/>
      <sheetName val="NLD_-_Assum1"/>
      <sheetName val="Residue_preheat_exchange19"/>
      <sheetName val="GR_slab-reinft19"/>
      <sheetName val="Administrative_Prices19"/>
      <sheetName val="3cd_Annexure19"/>
      <sheetName val="GUT_(2)19"/>
      <sheetName val="BC_&amp;_MNB_2"/>
      <sheetName val="Basic_Rates2"/>
      <sheetName val="NLD_-_Assum2"/>
      <sheetName val="Residue_preheat_exchange21"/>
      <sheetName val="GR_slab-reinft21"/>
      <sheetName val="Administrative_Prices21"/>
      <sheetName val="3cd_Annexure21"/>
      <sheetName val="GUT_(2)21"/>
      <sheetName val="BC_&amp;_MNB_4"/>
      <sheetName val="Basic_Rates4"/>
      <sheetName val="NLD_-_Assum4"/>
      <sheetName val="Residue_preheat_exchange22"/>
      <sheetName val="GR_slab-reinft22"/>
      <sheetName val="Administrative_Prices22"/>
      <sheetName val="3cd_Annexure22"/>
      <sheetName val="GUT_(2)22"/>
      <sheetName val="BC_&amp;_MNB_5"/>
      <sheetName val="Basic_Rates5"/>
      <sheetName val="NLD_-_Assum5"/>
      <sheetName val="Residue_preheat_exchange23"/>
      <sheetName val="GR_slab-reinft23"/>
      <sheetName val="Administrative_Prices23"/>
      <sheetName val="3cd_Annexure23"/>
      <sheetName val="GUT_(2)23"/>
      <sheetName val="BC_&amp;_MNB_6"/>
      <sheetName val="Basic_Rates6"/>
      <sheetName val="NLD_-_Assum6"/>
      <sheetName val="Residue_preheat_exchange24"/>
      <sheetName val="GR_slab-reinft24"/>
      <sheetName val="Administrative_Prices24"/>
      <sheetName val="3cd_Annexure24"/>
      <sheetName val="GUT_(2)24"/>
      <sheetName val="BC_&amp;_MNB_7"/>
      <sheetName val="Basic_Rates7"/>
      <sheetName val="NLD_-_Assum7"/>
      <sheetName val="grid"/>
      <sheetName val="220 11  BS "/>
      <sheetName val="west wing podium"/>
      <sheetName val="Detail 1A"/>
      <sheetName val="Rate"/>
      <sheetName val="FITZ MORT 94"/>
      <sheetName val="Cash Flow"/>
      <sheetName val="MFG"/>
      <sheetName val="Intro"/>
      <sheetName val="AoR Finish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asic Rate"/>
      <sheetName val="INFLUENCES ON GM"/>
      <sheetName val="Bed Class"/>
      <sheetName val="Cd"/>
      <sheetName val="Boq"/>
      <sheetName val="Base data Security Procedures"/>
      <sheetName val="Design"/>
      <sheetName val="para"/>
      <sheetName val="kppl pl"/>
      <sheetName val="Footings"/>
      <sheetName val="BASIC"/>
      <sheetName val="Bechtel Norms"/>
      <sheetName val="CS PIPING"/>
      <sheetName val="TECH DATA"/>
      <sheetName val="JCR TOP(ITEM)-KTRP"/>
      <sheetName val="BS1"/>
      <sheetName val="Costing"/>
      <sheetName val="Unit rate Architecture"/>
      <sheetName val="Cost Assumption"/>
      <sheetName val="Sheet1"/>
      <sheetName val="Price Sheet"/>
      <sheetName val="Factor Sheet"/>
      <sheetName val="Group"/>
      <sheetName val="Goodwill Calculation"/>
      <sheetName val="MDB-25.8.20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NEW PRODUCT SALES FORCE"/>
      <sheetName val="RESALE SALES FORCE"/>
      <sheetName val="NEW PRODUCT BILL CUST IRR"/>
      <sheetName val="RESALE BILL CUST IRR"/>
      <sheetName val="RESI DIRECT TREND SUMMARY"/>
      <sheetName val="FORECAST GRAPH"/>
      <sheetName val="RESI DIRECT FORECAST"/>
      <sheetName val="RESI DIRECT BUDGET"/>
      <sheetName val="RESI DIRECT 2003"/>
      <sheetName val="RESI DIRECT 2002"/>
      <sheetName val="Resi Mkting&amp;Sales FORECAST"/>
      <sheetName val="Input"/>
      <sheetName val="Sheet2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RSM and Distributors"/>
      <sheetName val="Oracle Account Master"/>
      <sheetName val="Legend"/>
      <sheetName val="Material Prices to site"/>
      <sheetName val="1A"/>
      <sheetName val="Database"/>
      <sheetName val="Date Ranges"/>
      <sheetName val="Load Sch, Cable Sel &amp; Qty"/>
      <sheetName val="Cost Factor Sheet"/>
      <sheetName val="CCTV_EST1"/>
      <sheetName val="Zones"/>
      <sheetName val="Room Type"/>
      <sheetName val="Basement2 DB"/>
      <sheetName val="Factor sheet"/>
      <sheetName val="RATE"/>
      <sheetName val="A"/>
      <sheetName val="Factors"/>
      <sheetName val="BQ"/>
      <sheetName val="JOB COSTING SHEET HV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Summary"/>
      <sheetName val="BOQ -Additional"/>
      <sheetName val="BOQ -Original"/>
      <sheetName val="Sum"/>
      <sheetName val="BOQ -Ori"/>
      <sheetName val="BOQ -Add"/>
      <sheetName val="BOQ -Whole"/>
      <sheetName val="Factors"/>
      <sheetName val="En 1"/>
      <sheetName val="En 2"/>
      <sheetName val="En 3"/>
      <sheetName val="En 4"/>
      <sheetName val="En 5"/>
      <sheetName val="En 6"/>
      <sheetName val="En 27"/>
      <sheetName val="En 27 spare"/>
      <sheetName val="Sheet1"/>
      <sheetName val="VVa"/>
      <sheetName val="Fire (2)"/>
      <sheetName val="RBD"/>
      <sheetName val="Rates"/>
      <sheetName val="QTY Pipe Laying"/>
      <sheetName val="Sheet3"/>
      <sheetName val="A"/>
      <sheetName val="BOQ"/>
      <sheetName val="Bill 5 - Carpark"/>
      <sheetName val="Rate Sheet"/>
      <sheetName val="BOM"/>
      <sheetName val="วัดใต้"/>
      <sheetName val="Price"/>
      <sheetName val="3C"/>
      <sheetName val="Super"/>
      <sheetName val="Zones"/>
      <sheetName val="APPT"/>
      <sheetName val="APPT_SGL"/>
      <sheetName val="Phone_Sale"/>
      <sheetName val="1A"/>
      <sheetName val="RSM and Distributors"/>
      <sheetName val="ID Office-R1 - 23.8.2012"/>
      <sheetName val="Schnieder Price List-July 2012"/>
      <sheetName val="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Budget"/>
      <sheetName val="TFS Summary Flash AR"/>
      <sheetName val="TFS Summary Flash BR"/>
      <sheetName val="TFS Summary CF to FCST"/>
      <sheetName val="Fcst - ADT NA"/>
      <sheetName val="Fcst - SG"/>
      <sheetName val="Fcst - Eur Sec"/>
      <sheetName val="Fcst - TFIS"/>
      <sheetName val="Fcst - Aus-NZ"/>
      <sheetName val="Fcst - Asia"/>
      <sheetName val="Fcst - Latin"/>
      <sheetName val="Fcst - TSP"/>
      <sheetName val="Fcst - TFS HQ"/>
      <sheetName val="MTD"/>
      <sheetName val="QTD"/>
      <sheetName val="Restructuring"/>
      <sheetName val="Exchange Rates(rounded)"/>
      <sheetName val="Start"/>
      <sheetName val="Startup"/>
      <sheetName val="Retrieve_Parameters"/>
      <sheetName val="Database"/>
      <sheetName val="Date Ranges"/>
      <sheetName val="NEW PRODUCT SALES FORCE"/>
      <sheetName val="NATION"/>
      <sheetName val="Sheet1"/>
      <sheetName val="Prices"/>
      <sheetName val="tables"/>
      <sheetName val="Summary"/>
      <sheetName val="Title"/>
      <sheetName val="DDB Depr (Mths)"/>
      <sheetName val="LS Price List"/>
      <sheetName val="Factor Sheet"/>
      <sheetName val="A"/>
      <sheetName val="data"/>
      <sheetName val="ICAM_Prices_Raw"/>
      <sheetName val="Factors &amp; Temp Calc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DEP"/>
      <sheetName val="GEN"/>
      <sheetName val="MTC"/>
      <sheetName val="TFR"/>
      <sheetName val="Cash2"/>
      <sheetName val="z"/>
      <sheetName val="Bill 5 - Carpark"/>
      <sheetName val="Dist Controls"/>
      <sheetName val="File Settings"/>
      <sheetName val="Forecast"/>
      <sheetName val="Factors"/>
      <sheetName val="BOQ Com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ADT WW P&amp;L FY"/>
      <sheetName val="ADT NA"/>
      <sheetName val="EMEA Security"/>
      <sheetName val="AUSNZ Security"/>
      <sheetName val="Asia Security"/>
      <sheetName val="LA Security"/>
      <sheetName val="TASK_SS"/>
      <sheetName val="WW FIRE P&amp;L FY"/>
      <sheetName val="SG"/>
      <sheetName val="EMEA Fire"/>
      <sheetName val="AUSNZ Fire"/>
      <sheetName val="Asia Fire"/>
      <sheetName val="LA Fire"/>
      <sheetName val="TASK_FP"/>
      <sheetName val="CHECK"/>
      <sheetName val="Database"/>
      <sheetName val="Date Ranges"/>
      <sheetName val="Product Groups"/>
      <sheetName val="BOM"/>
      <sheetName val="Start"/>
      <sheetName val="aug_data"/>
      <sheetName val="Seachells-Pools-25.2.2014"/>
      <sheetName val="Sheet1"/>
      <sheetName val="B-2"/>
      <sheetName val="INPUT"/>
      <sheetName val="Prices"/>
      <sheetName val="Title"/>
      <sheetName val="MDB-25.8.2014"/>
      <sheetName val="LS Price List"/>
      <sheetName val="Summary"/>
      <sheetName val="Total"/>
      <sheetName val="Exchange Rates(rounded)"/>
      <sheetName val="Factors &amp; Temp Calc"/>
      <sheetName val="4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Calc Inputs"/>
      <sheetName val="APPT"/>
      <sheetName val="APPT_SGL"/>
      <sheetName val="Phone_Sale"/>
      <sheetName val="Factors"/>
      <sheetName val="data"/>
      <sheetName val="Room Type"/>
      <sheetName val="Basement2 DB"/>
      <sheetName val="Cash2"/>
      <sheetName val="Z"/>
      <sheetName val="Services_InitialEst_UtilityServ"/>
      <sheetName val="Bill 5 - Carpark"/>
      <sheetName val="HyperionEnt"/>
      <sheetName val="Import Det"/>
      <sheetName val="Ragama"/>
      <sheetName val="N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BOM"/>
      <sheetName val="STARTER LIST"/>
      <sheetName val="SUMMARY"/>
      <sheetName val="BUS BAR-R0"/>
      <sheetName val="SUMMARY-R0"/>
      <sheetName val="R0 WITH CTD"/>
      <sheetName val=" R0"/>
      <sheetName val="Sheet1"/>
      <sheetName val="Addtion-Delition"/>
      <sheetName val="R1"/>
      <sheetName val="R2"/>
      <sheetName val="R3"/>
      <sheetName val="MS-08-729-BOQ-R4"/>
      <sheetName val="ELE Summary"/>
      <sheetName val="概総括1"/>
      <sheetName val="Room Type"/>
      <sheetName val="Basement2 DB"/>
      <sheetName val="Factors"/>
      <sheetName val="Factors &amp; Temp Calc"/>
      <sheetName val="Bill 5 - Carpark"/>
      <sheetName val="NEW PRODUCT SALES FORCE"/>
      <sheetName val="Cost Factor Sheet"/>
      <sheetName val="Load Sch, Cable Sel &amp; Qty"/>
      <sheetName val="Factor Sheet"/>
      <sheetName val="Price Sheet"/>
      <sheetName val="A"/>
      <sheetName val="1A"/>
      <sheetName val="MDB-25.8.2014"/>
      <sheetName val="JOB COSTING SHEET HVAC"/>
      <sheetName val="G"/>
      <sheetName val="D"/>
      <sheetName val="E"/>
      <sheetName val="JOB COSTING SHEET ELEC"/>
      <sheetName val="B-3.2 EB"/>
      <sheetName val="ACS(1)"/>
      <sheetName val="FAS-C(4)"/>
      <sheetName val="CCTV(old)"/>
      <sheetName val="Sheet2"/>
      <sheetName val="OLD PRICES"/>
      <sheetName val="NonPerp"/>
      <sheetName val="Perp"/>
      <sheetName val="ID Office-R1 - 23.8.2012"/>
      <sheetName val=" Factor  "/>
      <sheetName val="Schnieder Price List-July 2012"/>
      <sheetName val="Histry Price"/>
      <sheetName val="RATE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Admin"/>
      <sheetName val="Enclo.compar.EMP-RND"/>
      <sheetName val="SCHEDULE"/>
      <sheetName val="Total Operations"/>
      <sheetName val="White Group"/>
      <sheetName val="Input"/>
      <sheetName val="Dist Controls"/>
      <sheetName val="File Settings"/>
      <sheetName val="Forecast"/>
      <sheetName val="Section 2-SCHEDULE OF DAYWORK"/>
      <sheetName val="Kaatsu H.A.M.T.T.C.-7 jan 10"/>
      <sheetName val="Material Prices to site"/>
      <sheetName val="HyperionEnt"/>
      <sheetName val="LS Price List"/>
      <sheetName val="Keels-6.2.2014"/>
      <sheetName val="BN 01"/>
      <sheetName val="Database"/>
      <sheetName val="Date Ranges"/>
      <sheetName val="Import Det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macros"/>
      <sheetName val="Sheet2"/>
      <sheetName val="Factor Sheet"/>
      <sheetName val="Cost Factor Sheet"/>
      <sheetName val="FACTORS"/>
      <sheetName val="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Material Summary"/>
      <sheetName val="Sheet2"/>
      <sheetName val="GIS Price"/>
      <sheetName val="BOQ"/>
      <sheetName val="Summary"/>
      <sheetName val="Unit Price"/>
      <sheetName val="Factors"/>
      <sheetName val="Working BOQ"/>
      <sheetName val="Offer"/>
      <sheetName val="Manufacture list"/>
      <sheetName val="Cost breakdown"/>
      <sheetName val="total components with Rates"/>
      <sheetName val="SubmitCal"/>
      <sheetName val="CF"/>
      <sheetName val="Bill 1"/>
      <sheetName val="Bill 2"/>
      <sheetName val="Bill 3"/>
      <sheetName val="Bill 4"/>
      <sheetName val="Bill 5"/>
      <sheetName val="Bill 6"/>
      <sheetName val="Bill 7"/>
      <sheetName val="CERTIFICATE"/>
      <sheetName val="Det Import"/>
      <sheetName val="ANALISYS"/>
      <sheetName val="#REF"/>
      <sheetName val="주식"/>
      <sheetName val="#3E1_GCR"/>
      <sheetName val="Equipment Schedule"/>
      <sheetName val="Workings"/>
      <sheetName val="Take-Off"/>
      <sheetName val="PA"/>
      <sheetName val="AEX_IMPORTS"/>
      <sheetName val="GIAVLIEU"/>
      <sheetName val="Staff Acco."/>
      <sheetName val="B-2"/>
      <sheetName val="AEX_IMPORTS_on 320"/>
      <sheetName val="SCHEDULE"/>
      <sheetName val="1-G1"/>
      <sheetName val="Ra  stair"/>
      <sheetName val="analysis"/>
      <sheetName val="App. A(contd)"/>
      <sheetName val="Raw Data"/>
      <sheetName val="BK Unit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Library"/>
      <sheetName val="ProjInfo"/>
      <sheetName val="BQ01"/>
      <sheetName val="BQ02"/>
      <sheetName val="MTpiles"/>
      <sheetName val="chk"/>
      <sheetName val="BQ002"/>
      <sheetName val="BQextra"/>
      <sheetName val="Extrapile"/>
      <sheetName val="Procedure"/>
      <sheetName val="macros"/>
      <sheetName val="LEGEND"/>
      <sheetName val="Land Dev't. Ph-1"/>
      <sheetName val="DEMOLITION"/>
      <sheetName val="exterior"/>
      <sheetName val="Summary"/>
      <sheetName val="Info Sheet"/>
      <sheetName val="Control sheet"/>
      <sheetName val="an. struktur"/>
      <sheetName val="harsat"/>
      <sheetName val="Dashboard"/>
      <sheetName val="corbeldatail"/>
      <sheetName val="Factor Sheet"/>
      <sheetName val="Cost Factor Sheet"/>
      <sheetName val="Unit Rates-Duty Fr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PARTICULARS"/>
      <sheetName val="GFA"/>
      <sheetName val="COST"/>
      <sheetName val="Piling"/>
      <sheetName val="WBLFL"/>
      <sheetName val="FRAME"/>
      <sheetName val="EXTWALL"/>
      <sheetName val="INTWALL"/>
      <sheetName val="STAIRCASE"/>
      <sheetName val="UFC"/>
      <sheetName val="ROOF"/>
      <sheetName val="WINDOWS"/>
      <sheetName val="DOORS"/>
      <sheetName val="IRONMONGERY"/>
      <sheetName val="WALLFINISHES"/>
      <sheetName val="FLOORFINISHES"/>
      <sheetName val="CEILING"/>
      <sheetName val="PAINTING"/>
      <sheetName val="SANITARYFITTINGS"/>
      <sheetName val="S.F. table"/>
      <sheetName val="BQextra"/>
      <sheetName val="Factors"/>
      <sheetName val="Sheet2"/>
      <sheetName val="Sheet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TakeOff"/>
      <sheetName val="Schedules"/>
      <sheetName val="Sheet3"/>
      <sheetName val="Option"/>
      <sheetName val="Details"/>
      <sheetName val=" GULF"/>
      <sheetName val="BOQ"/>
      <sheetName val="CCS summary "/>
      <sheetName val="16 Consum's"/>
      <sheetName val="24 B'up"/>
      <sheetName val="SuStructure Conc Take off"/>
      <sheetName val="Det_Des"/>
      <sheetName val="Ra  stair"/>
      <sheetName val="9600-T1"/>
      <sheetName val="C&amp;IEVA"/>
      <sheetName val="EC(Rev)"/>
      <sheetName val="#REF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Cash2"/>
      <sheetName val="Z"/>
      <sheetName val="MEP Matls"/>
      <sheetName val="Lstsub"/>
      <sheetName val="Raw Data"/>
      <sheetName val="SubmitCal"/>
      <sheetName val="C9901"/>
      <sheetName val="new ext"/>
      <sheetName val="Siteworks"/>
      <sheetName val="Criteria"/>
      <sheetName val="Uniliever"/>
      <sheetName val="Project Brief"/>
      <sheetName val="QMCT"/>
      <sheetName val="Chiet tinh dz22"/>
      <sheetName val="LEGEND"/>
      <sheetName val="PROJECT BRIEF(EX.NEW)"/>
      <sheetName val="_GULF"/>
      <sheetName val="CCS_summary_"/>
      <sheetName val="16_Consum's"/>
      <sheetName val="24_B'up"/>
      <sheetName val="SuStructure_Conc_Take_off"/>
      <sheetName val="Ra__stair"/>
      <sheetName val="MEP_Matls"/>
      <sheetName val="Raw_Data"/>
      <sheetName val="Bill_1"/>
      <sheetName val="Bill_2"/>
      <sheetName val="Bill_3"/>
      <sheetName val="Bill_4"/>
      <sheetName val="Bill_5"/>
      <sheetName val="Bill_6"/>
      <sheetName val="Bill_7"/>
      <sheetName val="new_ext"/>
      <sheetName val="_GULF1"/>
      <sheetName val="CCS_summary_1"/>
      <sheetName val="16_Consum's1"/>
      <sheetName val="24_B'up1"/>
      <sheetName val="SuStructure_Conc_Take_off1"/>
      <sheetName val="Ra__stair1"/>
      <sheetName val="MEP_Matls1"/>
      <sheetName val="Raw_Data1"/>
      <sheetName val="Bill_11"/>
      <sheetName val="Bill_21"/>
      <sheetName val="Bill_31"/>
      <sheetName val="Bill_41"/>
      <sheetName val="Bill_51"/>
      <sheetName val="Bill_61"/>
      <sheetName val="Bill_71"/>
      <sheetName val="new_ext1"/>
      <sheetName val="_GULF2"/>
      <sheetName val="CCS_summary_2"/>
      <sheetName val="16_Consum's2"/>
      <sheetName val="24_B'up2"/>
      <sheetName val="SuStructure_Conc_Take_off2"/>
      <sheetName val="Ra__stair2"/>
      <sheetName val="MEP_Matls2"/>
      <sheetName val="Raw_Data2"/>
      <sheetName val="Bill_12"/>
      <sheetName val="Bill_22"/>
      <sheetName val="Bill_32"/>
      <sheetName val="Bill_42"/>
      <sheetName val="Bill_52"/>
      <sheetName val="Bill_62"/>
      <sheetName val="Bill_72"/>
      <sheetName val="new_ext2"/>
      <sheetName val="marble"/>
      <sheetName val="boq for variation"/>
      <sheetName val="FitOutConfCentre"/>
      <sheetName val="#3E1_GCR"/>
      <sheetName val="TOTAL"/>
      <sheetName val="Data"/>
      <sheetName val="Bill"/>
      <sheetName val="1-Excavation"/>
      <sheetName val="2-Substructure"/>
      <sheetName val="3-Concrete"/>
      <sheetName val="4-Masonry"/>
      <sheetName val="5-Thermal &amp; Moisture"/>
      <sheetName val="Scatter"/>
      <sheetName val="TO SHEET"/>
      <sheetName val="BAR SCHEDULE"/>
      <sheetName val="Est - H03"/>
      <sheetName val="Plumbing FROM bILL"/>
      <sheetName val="Definitions"/>
      <sheetName val="WB"/>
      <sheetName val="ID Office-R1 - 23.8.2012"/>
      <sheetName val="Schnieder Price List-July 2012"/>
      <sheetName val="RESOURCES"/>
      <sheetName val="BASIC RATES"/>
      <sheetName val="Civil Works"/>
      <sheetName val="Lookup"/>
      <sheetName val="Sheet1"/>
      <sheetName val="Building's PA"/>
      <sheetName val="Factors"/>
      <sheetName val="App. A(contd)"/>
      <sheetName val="Staff Acco."/>
      <sheetName val="PA"/>
      <sheetName val="Workings"/>
      <sheetName val="AEX_IMPORTS"/>
      <sheetName val="ANALISYS"/>
      <sheetName val="주식"/>
      <sheetName val="CF"/>
      <sheetName val="Price Sheet"/>
      <sheetName val="SCHEDULE"/>
      <sheetName val="Det Import"/>
      <sheetName val="CERTIFICATE"/>
      <sheetName val="1-G1"/>
      <sheetName val="AEX_IMPORTS_on 320"/>
      <sheetName val="ICAM_Prices_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Factor sheet"/>
      <sheetName val="Cost sheet( Buildingwise )"/>
      <sheetName val="Prices"/>
      <sheetName val="BOQ-Int.Alt."/>
      <sheetName val="MECH"/>
      <sheetName val="TBLS"/>
      <sheetName val="EV-FC"/>
      <sheetName val="概総括1"/>
      <sheetName val="Sheet1"/>
      <sheetName val="Input"/>
      <sheetName val="Price Sheet"/>
      <sheetName val="Cctmst"/>
      <sheetName val="Cost Sheet"/>
      <sheetName val="Factors"/>
      <sheetName val="CAP"/>
      <sheetName val="Seachells-Pools-25.2.2014"/>
      <sheetName val="#3E1_GCR"/>
      <sheetName val="Civil Works"/>
      <sheetName val="AEX_IMPORTS_on 320"/>
      <sheetName val="Equipment Schedule"/>
      <sheetName val="Workings"/>
      <sheetName val="Take-Off"/>
      <sheetName val="CF"/>
      <sheetName val="App. A(contd)"/>
      <sheetName val="주식"/>
      <sheetName val="Bill 1"/>
      <sheetName val="Bill 2"/>
      <sheetName val="Bill 3"/>
      <sheetName val="Bill 4"/>
      <sheetName val="Bill 5"/>
      <sheetName val="Bill 6"/>
      <sheetName val="Bill 7"/>
      <sheetName val="Keels-6.2.2014"/>
      <sheetName val="Det Import"/>
      <sheetName val="SubmitCal"/>
      <sheetName val="Staff Acco."/>
      <sheetName val="Ra  stair"/>
      <sheetName val="Details"/>
      <sheetName val="Building's PA"/>
      <sheetName val="금융비용"/>
      <sheetName val="AEX_IMPORTS"/>
      <sheetName val="SCHEDULE"/>
      <sheetName val="DUTY FREE-DF VAT"/>
      <sheetName val="Rate Sheet"/>
      <sheetName val="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40 story bldg@bat-18june10"/>
      <sheetName val="kandy-nws&amp;db-7.6.10"/>
      <sheetName val="single phase-calculations"/>
      <sheetName val="3 phase-calculations"/>
      <sheetName val="Neptune-Beruwala-17 june 2010"/>
      <sheetName val="emperor - Dimo-KSB - 17 june 10"/>
      <sheetName val="Barns Hall-Rev 1"/>
      <sheetName val="Admin Bldg-Hambantota 16.6. (2)"/>
      <sheetName val="Admin Bldg-Hambantota 16.6.2010"/>
      <sheetName val="Hotel Ramada-Kalutara 16.6.2010"/>
      <sheetName val="army-panagoda"/>
      <sheetName val="pump panel - 8 june 2010"/>
      <sheetName val="booster-pilimatalawa"/>
      <sheetName val="Dilaru"/>
      <sheetName val="Dickowita-fishery harbour"/>
      <sheetName val="Alutgama-submersible pump-rev2"/>
      <sheetName val="Alutgama-submersible pump-rev-1"/>
      <sheetName val="Matale-water board 26.5.10"/>
      <sheetName val="ex fan-emperor-25 may 2010"/>
      <sheetName val="ranala - 31.5.10"/>
      <sheetName val="ambatale 22kW-25 may 2010"/>
      <sheetName val="training center hostel-Kandy"/>
      <sheetName val="kaumadi-12.5.2010"/>
      <sheetName val="neptune hotel-12.5.10"/>
      <sheetName val="sp-DOL-brkdwn-12.5.10"/>
      <sheetName val="wickramaratna-alutgama-3kw"/>
      <sheetName val="phosphate - eppawala"/>
      <sheetName val="PEOPLES LEASING-10.5.10"/>
      <sheetName val="nallur-office complex-10 may 10"/>
      <sheetName val="emperor - Dimo-KSB (Rev 7 May )"/>
      <sheetName val="mr.nimal-30 April 2010"/>
      <sheetName val="SLLRDC-Rajagiriya"/>
      <sheetName val="mahadamana-sq.mech"/>
      <sheetName val="Seruwila-thanganagar 29Apr10"/>
      <sheetName val="water board-Anuradhapura"/>
      <sheetName val="BOI - Katunayaka (Rev-1)"/>
      <sheetName val="fire-thanuja-26.4.10"/>
      <sheetName val="jaffna-hotel GST"/>
      <sheetName val="Dolpin Hotel"/>
      <sheetName val="gunaratna resident"/>
      <sheetName val="1.5kW-SP"/>
      <sheetName val="nallur-6 april 2010-pressure"/>
      <sheetName val="LD-2,.3,.75,1.5kW"/>
      <sheetName val="1.4.2010-amila"/>
      <sheetName val="tube well pump-1HP"/>
      <sheetName val="hotl sch kndy 3kW fire-31.3.10"/>
      <sheetName val="format"/>
      <sheetName val="emperor - grundfos"/>
      <sheetName val="KSB-chaava hotel-beruwala"/>
      <sheetName val="mr.wickramasinghe's residence"/>
      <sheetName val="Mullipottana - 7.5kW"/>
      <sheetName val="dinushika-10 march 2010"/>
      <sheetName val="valible lanka - 8 jan 2010"/>
      <sheetName val="Vallebell Lanka - 9 march 2010"/>
      <sheetName val="sooriyawewa ground 9 march 10"/>
      <sheetName val="Akkaraipattu-Detail"/>
      <sheetName val="Akkaraipattu-Summary"/>
      <sheetName val="thanuja-8 march 2010"/>
      <sheetName val="Dinushika 5 March 10"/>
      <sheetName val="BOI - Katunayaka (Rev-1) "/>
      <sheetName val="mr.nimal"/>
      <sheetName val="thanuja-site@rajagiriya 26 feb "/>
      <sheetName val="Kamburugamuwa -Rev2-26 feb 10 "/>
      <sheetName val="Kamburugamuwa -Rev1-23 feb 10"/>
      <sheetName val="Kamburugamuwa"/>
      <sheetName val="alpha - polgahawela"/>
      <sheetName val="fairmount"/>
      <sheetName val="Dinushika - "/>
      <sheetName val="BOI - Katunayaka (Rev-1) (2)"/>
      <sheetName val="BOI - Panels To Venora "/>
      <sheetName val="mr.vajira wanigaraja-Thanuja"/>
      <sheetName val="Hotel@Centre Rd.-Thanuja-LD Pum"/>
      <sheetName val="Hotel @ Centre road - Thanuja"/>
      <sheetName val="5 Feb 10 - Dinushika"/>
      <sheetName val="Kaatsu H.A.M.T.T.C.-7 jan 10"/>
      <sheetName val="Sooriya wewa-Rev 1"/>
      <sheetName val="WADDUWA RESORT-SL ARMY"/>
      <sheetName val="wadduwa beach house-lalani"/>
      <sheetName val="Modern Research - Malabe-kaumad"/>
      <sheetName val="Rosen Safari - Udawalawe-thanuj"/>
      <sheetName val="Dinushika-25 jan 10"/>
      <sheetName val="PLC-power requirement"/>
      <sheetName val="lankem ceylon-pannala-11 jan 10"/>
      <sheetName val="panditharatna 8 jan 10"/>
      <sheetName val="pathirana-7 jan 10"/>
      <sheetName val="pathirana-8 jan 10"/>
      <sheetName val="Kolonnawa-water board 5 jan 10"/>
      <sheetName val="Manning Town, Narahenpita."/>
      <sheetName val="dinushika-23 dec 09"/>
      <sheetName val="cont.panel-booster pmp"/>
      <sheetName val="Maldives-w.house(pathirana)"/>
      <sheetName val="summary - emperor"/>
      <sheetName val="emperor - LD"/>
      <sheetName val="single phase pumps"/>
      <sheetName val="Joe Roche - Wellawatta"/>
      <sheetName val="cinamon grand"/>
      <sheetName val="Chilaw Hospital"/>
      <sheetName val="Composet Project - Kalutara"/>
      <sheetName val="Gower Street (mat.list)"/>
      <sheetName val="Gower Street"/>
      <sheetName val="Gunaratna Residence"/>
      <sheetName val="tuna factory - galle"/>
      <sheetName val="wharehouse - peliyagoda"/>
      <sheetName val="mr.fernandopulle"/>
      <sheetName val="factory-horana-mawgama"/>
      <sheetName val="M200 3 - duty-st.by"/>
      <sheetName val="emperor -fan starter-16 Nov 09"/>
      <sheetName val="Horana-mawugama"/>
      <sheetName val="Horana-Fire (2)"/>
      <sheetName val="Horana-Fire"/>
      <sheetName val="wadduwa-Beach Bunglow"/>
      <sheetName val="Polonnaruwa 6 Nov 09"/>
      <sheetName val="Sethsiripaya"/>
      <sheetName val="Gangeyaya"/>
      <sheetName val="thunkama"/>
      <sheetName val="rajapaksha memorial -Revised"/>
      <sheetName val="rajapaksha memorial"/>
      <sheetName val="john keels apt."/>
      <sheetName val="CONDOMINIUM APT.kANDY"/>
      <sheetName val="cascade-mr.malinda"/>
      <sheetName val="Seruwila Projects"/>
      <sheetName val="sooriyawewa playgr."/>
      <sheetName val="Peramaduna Samagipura Soriyapur"/>
      <sheetName val="john keels apt.complex (Rev 1)"/>
      <sheetName val="john keels apt.complex"/>
      <sheetName val="peoples bank staff rest"/>
      <sheetName val="Orion"/>
      <sheetName val="Mxd dev - colpty"/>
      <sheetName val="Echo Homes"/>
      <sheetName val="5 hp-3 ph-DM200-3"/>
      <sheetName val="Galle-Wackwella"/>
      <sheetName val="Minuwangoda"/>
      <sheetName val="Meerigama"/>
      <sheetName val=".34HP-300W-"/>
      <sheetName val="5.6kW-3PH (2)"/>
      <sheetName val="Walasmulla"/>
      <sheetName val="Marassana"/>
      <sheetName val="Weeraketiya"/>
      <sheetName val="Adikarigama"/>
      <sheetName val="Negombo - courts"/>
      <sheetName val="maldives 10.09.09"/>
      <sheetName val="Pallekele-2HP"/>
      <sheetName val="Maligakanda"/>
      <sheetName val="N'Eliya"/>
      <sheetName val="Anuradhapura-Thalawa"/>
      <sheetName val="Hanguranketha-old"/>
      <sheetName val="Suncity Property Dev."/>
      <sheetName val=".75 &amp; 4kw"/>
      <sheetName val="Centra Grand Resort-Maldive (2)"/>
      <sheetName val="New medical hospital-1.5kW-3p"/>
      <sheetName val="LD-Maldives"/>
      <sheetName val="kent holdings-alarm panel "/>
      <sheetName val="kandy - water board (15kW)"/>
      <sheetName val="mr.weerasingha-Ward Place"/>
      <sheetName val="BOI - Katunayaka"/>
      <sheetName val="h.sifaa@maldives"/>
      <sheetName val="37kW-3PH (50HP)-Maldives"/>
      <sheetName val="Sheet1"/>
      <sheetName val="Centra Grand Resort-Maldives-1"/>
      <sheetName val="temple trees M140-3 , DM140-3"/>
      <sheetName val="nelung arts-3hp-dol starter"/>
      <sheetName val="INDICATOR PANEL-fair way"/>
      <sheetName val="1.5kW-3phase-duty-standby"/>
      <sheetName val="1.5kW-3phase-01 pump"/>
      <sheetName val="synchronizing panel"/>
      <sheetName val="inline pump - 1.1kw"/>
      <sheetName val="pat cooray"/>
      <sheetName val="DM140-3 (3hp)"/>
      <sheetName val="nawaloka-29 Jan 09 (1.1kW)"/>
      <sheetName val="31kW-3PH"/>
      <sheetName val="45kW"/>
      <sheetName val="Sooriya wewa 11,22,5.5kW"/>
      <sheetName val="10HP-7.5kW-3PH"/>
      <sheetName val="5.6kW-3PH"/>
      <sheetName val="3kW-3PH"/>
      <sheetName val="PANEL-2.2KW pump-Thanuja-5.7.10"/>
      <sheetName val="Duwa Road"/>
      <sheetName val="lalani-1.7.2010"/>
      <sheetName val="neptune-beruwala-29 june 2010"/>
      <sheetName val="emperor - Dimo-KSB  29 jun"/>
      <sheetName val="Northshore college-Battaramulla"/>
      <sheetName val="NTU-Booster-1kW"/>
      <sheetName val="NTU-cable only"/>
      <sheetName val="Airport Hotel-cable only"/>
      <sheetName val="Distilleries-Anuradhpra-12 July"/>
      <sheetName val="paranalekamge 9july2010"/>
      <sheetName val="New Medicare - punchi borella"/>
      <sheetName val="sample format-kik"/>
      <sheetName val="Risvi"/>
      <sheetName val="butique hotel@ alfd av-1.7.2010"/>
      <sheetName val="Mrs.Gunaratna 0.34HP-300W-(old)"/>
      <sheetName val="Mrs.Gunaratna 0.34HP-300W- R1"/>
      <sheetName val="emperor - Dimo-KSB"/>
      <sheetName val="nawaloka-29 Jan 09"/>
      <sheetName val="25HP"/>
      <sheetName val="Sooriya wewa"/>
      <sheetName val="LD Pumps"/>
      <sheetName val="Modern Research - Malabe"/>
      <sheetName val="Rosen Safari - Udawalawe"/>
      <sheetName val="wadduwa"/>
      <sheetName val="thanuja-6.4.2011"/>
      <sheetName val="summary-serandib 6.4.2011"/>
      <sheetName val="tube well panel-serandib hotel-"/>
      <sheetName val="timex-fire panel-5.4.11"/>
      <sheetName val="MGIF @ Biyagama - 29.2.11"/>
      <sheetName val="Serandib hotel-29.3.11"/>
      <sheetName val="city hotel-wellawatta-26.3.11"/>
      <sheetName val="hikkaduwa - chaya"/>
      <sheetName val="Atomic Energy Authority 22.3.11"/>
      <sheetName val="Radison-Maldives-21.3.11"/>
      <sheetName val="ppls bnk-tngle-18.3.11"/>
      <sheetName val="chaya coral-18.3.11"/>
      <sheetName val="udara - 17.3.11"/>
      <sheetName val="Guil'd crescent-2-panel-17.3.11"/>
      <sheetName val="ppls bnk-tngle-fire pmp-17.3.11"/>
      <sheetName val="Anilana-16.3.11"/>
      <sheetName val="chaya coral"/>
      <sheetName val="320 apartments"/>
      <sheetName val="Rhino Factory-11.3.11"/>
      <sheetName val="SunTan Hotel-pasikuda-8.3.11"/>
      <sheetName val="Fairway-Office Bldg"/>
      <sheetName val="MOUNTBATTON HOUSE"/>
      <sheetName val="Botique hotel-irrigation-10.1.1"/>
      <sheetName val="Botqe hotel-irriga'n sys10.1.11"/>
      <sheetName val="fairway office-5.3.2011"/>
      <sheetName val="lalani-caery college-21.2.11"/>
      <sheetName val="lalani-19.8.2010"/>
      <sheetName val="Anilana-Nilaweli-19.2.11"/>
      <sheetName val="Wickramaratna Cicilco-10.1.11"/>
      <sheetName val="Ramada Rsort-19.2.11"/>
      <sheetName val="barns pl. 29.1.11"/>
      <sheetName val="Bullers Residence-19.2.11"/>
      <sheetName val="L.B.Finance-13.2.11"/>
      <sheetName val="maga office-booster-11.2.11"/>
      <sheetName val="htwtr circulatin-pathi-11.2.11"/>
      <sheetName val="Hemachandra-8.2.11"/>
      <sheetName val="Maga Accomodation-Fire-8.2.11"/>
      <sheetName val="Maga Accomodation - FA"/>
      <sheetName val="intercontinental-7.2.11"/>
      <sheetName val="wijerama temple-5.2.11"/>
      <sheetName val="office bldg-1.2.11"/>
      <sheetName val="HEMACHANDRA-BOOSTER-29.1.11"/>
      <sheetName val="centra-super mkt-rjgiri 29.1.11"/>
      <sheetName val="sun &amp; fun 29.1.11"/>
      <sheetName val="mrs.d.n.n.perera 18.1.11"/>
      <sheetName val="Cntra Rajgiriya-fir -18.10.10"/>
      <sheetName val="office bldg@colombo-18.1.11"/>
      <sheetName val="campus-kohuwala-22.12.10"/>
      <sheetName val="1HP.SP.BOOSTER.18.1.11"/>
      <sheetName val="gunaratna res-storm wtr15.1.11"/>
      <sheetName val="HSBC-chairman 28.12.10 (2)"/>
      <sheetName val="Botque hot-trans pmp-13.1.11"/>
      <sheetName val="pump sup.proj-colombo-13.1.11"/>
      <sheetName val="Central Bank-10.1.11"/>
      <sheetName val="booster-thanuja-10.1.11"/>
      <sheetName val="sapthapadi-8.12.10"/>
      <sheetName val="Pasikuda-10.12.10"/>
      <sheetName val="Conventional hall-maldives"/>
      <sheetName val="HSBC-chairman 28.12.10"/>
      <sheetName val="Alpha-polgahawela-4.1.11"/>
      <sheetName val="Mawaramandiya 3.1.11"/>
      <sheetName val="Hemachandra - 3.1.11"/>
      <sheetName val="Mrs Raveendran 28.12.10"/>
      <sheetName val="auditor general dept"/>
      <sheetName val="HNB-Jaffna"/>
      <sheetName val="Hotel Schl-kandy-fire-10.12 (2)"/>
      <sheetName val="Hotel Schl-kandy-fire-10.12.10"/>
      <sheetName val="hambantota maga-2. (2.11.10)"/>
      <sheetName val="AGD - 4.11.10"/>
      <sheetName val="Hemachandra-7.12.10"/>
      <sheetName val="Litro-water feature-7.12.10"/>
      <sheetName val="hotl sch kndy 3kW fire-3"/>
      <sheetName val="emperor-ex fans-2.12.10"/>
      <sheetName val="Arpico - Kadawata"/>
      <sheetName val="chaaya coral-hikkaduwa-25.11.10"/>
      <sheetName val="kegalle 23.11.10"/>
      <sheetName val="fairmount-17.11.2010"/>
      <sheetName val="Arpico-Wattala-16.11.10"/>
      <sheetName val="service hotel-jaffna 16.11.10"/>
      <sheetName val="upto 5kW"/>
      <sheetName val="lalani-10.11.10"/>
      <sheetName val="Don Bosco-sub mersible pmp"/>
      <sheetName val="SLPA - 21.9.2010"/>
      <sheetName val="motorized valve 6.11.10"/>
      <sheetName val="Mannar School-borehole-4.11.10"/>
      <sheetName val="Mannar School-Rev1-4.11.10"/>
      <sheetName val="ravindran-booster -4.11.10"/>
      <sheetName val="Army Holiday Resort-4.11.10"/>
      <sheetName val="sports complx-kalpitiya-4.11.10"/>
      <sheetName val="Census Dept-3.11.10"/>
      <sheetName val="cold stores-jaffna-3.11.10"/>
      <sheetName val="fairway-sewer"/>
      <sheetName val="Kenya-28.10.10"/>
      <sheetName val="matara port - 26.10.10"/>
      <sheetName val="Saegis Campus 20.8.2010"/>
      <sheetName val="jaykay fire - 26.10.10"/>
      <sheetName val="Dinushika  -  fire 25.10.10"/>
      <sheetName val="horana pc - 23.10.10"/>
      <sheetName val="Omega-irigation-23.10.10"/>
      <sheetName val="Institute of chatd acc-20.10.10"/>
      <sheetName val="airport hotl-hotwt.pmp-20.10.10"/>
      <sheetName val="labuduwa-galle-fire 19.10.10"/>
      <sheetName val="emperor-ponds-18.10.10"/>
      <sheetName val="sakya 15.10.10"/>
      <sheetName val="fairway-ex.work"/>
      <sheetName val="labuduwa-galle 9.10.10"/>
      <sheetName val="dinushika-5.10.2010"/>
      <sheetName val="temple trees-cascade-3.10.2010"/>
      <sheetName val="Sheet2"/>
      <sheetName val="Arpico Super 28.9.2010"/>
      <sheetName val="Alpha Apparel-29.10.2010"/>
      <sheetName val="ID Office 27.9.2010"/>
      <sheetName val="southern highway 25.9.2010"/>
      <sheetName val="Peoples Leasing-25.09.2010"/>
      <sheetName val="hamb.maga.55kW"/>
      <sheetName val="Akurana - 23.9.2010"/>
      <sheetName val="mr.lal-himbutana-23.9.2010"/>
      <sheetName val="mr.Nimal-21.9.2010"/>
      <sheetName val="Office Bldg-Borella-17.9.2010"/>
      <sheetName val="water board-Polonnaruwa-14.9.10"/>
      <sheetName val="Wijerama  -  15.9.2010"/>
      <sheetName val="kaumadhee 9.9.2010"/>
      <sheetName val="temple trees-1.5kw - booster"/>
      <sheetName val="BOI - Katunayaka (7.9.2010)"/>
      <sheetName val="Ave Maria Convent-2.9.10"/>
      <sheetName val="kettarama-31.8.2010"/>
      <sheetName val="wickramaratna factory-31.8.10"/>
      <sheetName val="kik panel comparison"/>
      <sheetName val="BOI - Mawatagama Sewer-16.8.10"/>
      <sheetName val="Dinushika-I 300-3 - 25.8.2010"/>
      <sheetName val="Dinushika 20.8.10"/>
      <sheetName val="Unilever - Horana"/>
      <sheetName val="Dinushika-20.8.2010"/>
      <sheetName val="shell gas - 19.8.2010"/>
      <sheetName val="Dickoya Distilleries-19.8.2010"/>
      <sheetName val="kasun-18.8.2010"/>
      <sheetName val="Factors"/>
      <sheetName val="SSuppliers"/>
      <sheetName val="1-Excavation"/>
      <sheetName val="2-Substructure"/>
      <sheetName val="3-Concrete"/>
      <sheetName val="4-Masonry"/>
      <sheetName val="5-Thermal &amp; Moisture"/>
      <sheetName val="CAP"/>
      <sheetName val="SCHEDULE"/>
      <sheetName val="Staff Acco."/>
      <sheetName val="PA"/>
      <sheetName val="Workings"/>
      <sheetName val="AEX_IMPORTS"/>
      <sheetName val="BQ"/>
      <sheetName val="CF"/>
      <sheetName val="AEX_IMPORTS_on 320"/>
      <sheetName val="1-G1"/>
      <sheetName val="App. A(contd)"/>
      <sheetName val="주식"/>
      <sheetName val="Civil Works"/>
      <sheetName val="Cctmst"/>
      <sheetName val="SubmitCal"/>
      <sheetName val="CERTIFICATE"/>
      <sheetName val="Equipment Schedule"/>
      <sheetName val="Take-Off"/>
      <sheetName val="#3E1_GCR"/>
      <sheetName val="Summary"/>
      <sheetName val="Ra  stair"/>
      <sheetName val="Det Import"/>
      <sheetName val="analysis"/>
      <sheetName val="Import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Graph - ytd"/>
      <sheetName val="Asia - Local"/>
      <sheetName val="Fire -Local"/>
      <sheetName val="Sec - Local"/>
      <sheetName val="Asia - US"/>
      <sheetName val="Fire -US"/>
      <sheetName val="Sec - US"/>
      <sheetName val="Legend"/>
      <sheetName val="Input"/>
      <sheetName val="HyperionEnt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DDB Depr (Mths)"/>
      <sheetName val="Americas"/>
      <sheetName val="Rate Sheet"/>
      <sheetName val="Financial Summary"/>
      <sheetName val="B-3.2 EB"/>
      <sheetName val="Enclo.compar.EMP-RND"/>
      <sheetName val="Parameters"/>
      <sheetName val="sep_data"/>
      <sheetName val="Distributor Details"/>
      <sheetName val="MDB-25.8.2014"/>
      <sheetName val="Sheet2"/>
      <sheetName val="NonPerp"/>
      <sheetName val="Perp"/>
      <sheetName val="Cost Factor Sheet"/>
      <sheetName val="Load Sch, Cable Sel &amp; Qty"/>
      <sheetName val="Factor Sheet"/>
      <sheetName val="Price Sheet"/>
      <sheetName val="total components with Rates"/>
      <sheetName val="ancillary"/>
      <sheetName val="Material Prices"/>
      <sheetName val="NEW PRODUCT SALES FORCE"/>
      <sheetName val="Wiring_Firemen"/>
      <sheetName val="Backlog Consol"/>
      <sheetName val="G"/>
      <sheetName val="D"/>
      <sheetName val="E"/>
      <sheetName val="Sheet1"/>
      <sheetName val="may_data"/>
      <sheetName val="Room Type"/>
      <sheetName val="Basement2 DB"/>
      <sheetName val="BOQ PP"/>
      <sheetName val="Database"/>
      <sheetName val="Date Ranges"/>
      <sheetName val="Factors"/>
      <sheetName val="Exchange Rates(rounded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bayantel"/>
      <sheetName val="Substructure_BOQ"/>
      <sheetName val="Superstructure"/>
      <sheetName val="Library"/>
      <sheetName val="Workings_FdtnsPiling_Canteen"/>
      <sheetName val="Workings_Blockwork_Canteen"/>
      <sheetName val="Workings_Blockwork_Ecole"/>
      <sheetName val="Workings_ServIns_Canteen"/>
      <sheetName val="Workings_RoofStruc_Canteen"/>
      <sheetName val="Cctmst"/>
      <sheetName val="rates"/>
      <sheetName val="S-curve"/>
      <sheetName val="Factor Sheet"/>
      <sheetName val="Material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Equipment"/>
      <sheetName val="000000"/>
      <sheetName val="eq"/>
      <sheetName val="Sheet1"/>
      <sheetName val="eqtable"/>
      <sheetName val="Sheet2"/>
      <sheetName val="Sheet3"/>
      <sheetName val="DETAIL "/>
      <sheetName val="Factor F Data"/>
      <sheetName val="Cover"/>
      <sheetName val="Cctmst"/>
      <sheetName val="Factor Sheet"/>
      <sheetName val="Keels-6.2.2014"/>
      <sheetName val="FlowHmgma Grds-9.7.2013-details"/>
      <sheetName val="Factors"/>
      <sheetName val="Unit Rates-DF VAT (2)"/>
      <sheetName val="DEP"/>
      <sheetName val="GEN"/>
      <sheetName val="MTC"/>
      <sheetName val="TFR"/>
      <sheetName val="Price Sheet"/>
      <sheetName val="Cost Factor Sheet"/>
      <sheetName val="ICAM_Prices_Raw"/>
      <sheetName val="Rates"/>
      <sheetName val="QTY Pipe Laying"/>
      <sheetName val="E_Summary"/>
      <sheetName val="D_Cntnts"/>
      <sheetName val="Ragama"/>
      <sheetName val="HOC"/>
      <sheetName val="jul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Material Prices"/>
      <sheetName val="Direct"/>
      <sheetName val="LsCr"/>
      <sheetName val="Gem"/>
      <sheetName val="Plant"/>
      <sheetName val="Mob"/>
      <sheetName val="Summary"/>
      <sheetName val="MarkUp"/>
      <sheetName val="Gross"/>
      <sheetName val="Cost Codes"/>
      <sheetName val="Formwork"/>
      <sheetName val="Hunnebeck Support Scaffold"/>
      <sheetName val="SWT Formwork &amp; Scaffold List"/>
      <sheetName val="Painting"/>
      <sheetName val="Door Schedule"/>
      <sheetName val="Contract"/>
      <sheetName val="Actual"/>
      <sheetName val="LM1"/>
      <sheetName val="LM2"/>
      <sheetName val="LM3"/>
      <sheetName val="LM4"/>
      <sheetName val="Monat"/>
      <sheetName val="Range"/>
      <sheetName val="Control"/>
      <sheetName val="Workings_FdtnsPiling_Canteen"/>
      <sheetName val="Cctmst"/>
      <sheetName val="INPUT"/>
      <sheetName val="LS Price List"/>
      <sheetName val="Electrical"/>
      <sheetName val="Testing"/>
      <sheetName val="Cost Factor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Direct Costs - flat file (2)"/>
      <sheetName val="Sheet3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Sheet1"/>
      <sheetName val="WBS"/>
      <sheetName val="WBS (2)"/>
      <sheetName val="WBS (3)"/>
      <sheetName val="Sheet2"/>
      <sheetName val="ACS(1)"/>
      <sheetName val="CCTV(old)"/>
      <sheetName val="SSuppliers"/>
      <sheetName val="Factor"/>
      <sheetName val="Staff Acco."/>
      <sheetName val="Factors"/>
      <sheetName val="Det Import"/>
      <sheetName val="CF"/>
      <sheetName val="Bill 1"/>
      <sheetName val="Bill 2"/>
      <sheetName val="Bill 3"/>
      <sheetName val="Bill 4"/>
      <sheetName val="Bill 5"/>
      <sheetName val="Bill 6"/>
      <sheetName val="Bill 7"/>
      <sheetName val="Section 2-SCHEDULE OF DAYWORK"/>
      <sheetName val="SCHEDULE"/>
      <sheetName val="AEX_IMPORTS"/>
      <sheetName val="Civil Works"/>
      <sheetName val="AEX_IMPORTS_on 320"/>
      <sheetName val="1-G1"/>
      <sheetName val="Cover"/>
      <sheetName val="Building's PA"/>
      <sheetName val="BQ"/>
      <sheetName val="Details"/>
      <sheetName val="PA"/>
      <sheetName val="Workings"/>
      <sheetName val="GIAVLIEU"/>
      <sheetName val="CERTIFICATE"/>
      <sheetName val="SubmitCal"/>
      <sheetName val="ancill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Chilly"/>
      <sheetName val="pipes"/>
      <sheetName val="Bill 5 - Carpark"/>
      <sheetName val="Ragama"/>
      <sheetName val="Material"/>
      <sheetName val="covere"/>
      <sheetName val="Factor"/>
      <sheetName val="Factor Sheet"/>
      <sheetName val="LS Price List"/>
      <sheetName val="Factors &amp; Temp Calc"/>
      <sheetName val="Fcst Tool"/>
      <sheetName val="OLD PRICES"/>
      <sheetName val="Equipment"/>
      <sheetName val="Material Prices"/>
      <sheetName val="CAL. - DATA"/>
      <sheetName val="CCTV_EST1"/>
      <sheetName val="ACS(1)"/>
      <sheetName val="CCTV(old)"/>
      <sheetName val="SubmitCal"/>
      <sheetName val="S3 Architectural"/>
      <sheetName val="Factors"/>
      <sheetName val="Services_InitialEst_UtilityServ"/>
      <sheetName val="CS"/>
      <sheetName val="Wiring_Firemen"/>
      <sheetName val="ANALISYS"/>
      <sheetName val="#REF"/>
      <sheetName val="Rate Sheet"/>
      <sheetName val="DBs"/>
      <sheetName val="total components with Rates"/>
      <sheetName val="G"/>
      <sheetName val="D"/>
      <sheetName val="E"/>
      <sheetName val="3A"/>
      <sheetName val="Schedules"/>
      <sheetName val="Keels-6.2.2014"/>
      <sheetName val="FlowHmgma Grds-9.7.2013-details"/>
      <sheetName val="B-3"/>
      <sheetName val="1-Excavation"/>
      <sheetName val="2-Substructure"/>
      <sheetName val="3-Concrete"/>
      <sheetName val="4-Masonry"/>
      <sheetName val="5-Thermal &amp; Moisture"/>
      <sheetName val="JOB COSTING SHEET ELEC"/>
      <sheetName val="Summary"/>
      <sheetName val="Bill 3 - Site Works"/>
      <sheetName val="FORM5"/>
      <sheetName val="概総括1"/>
      <sheetName val="w't table"/>
      <sheetName val="Civil Works"/>
      <sheetName val="주식"/>
      <sheetName val="PVC-Prices"/>
      <sheetName val="pipe supports cost"/>
      <sheetName val="③赤紙(日文)"/>
      <sheetName val="Valesco Pa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Loan tie-in"/>
      <sheetName val="TB tie-in"/>
      <sheetName val="Database"/>
      <sheetName val="Date Ranges"/>
      <sheetName val="Exchange Rates"/>
      <sheetName val="Forward Rates"/>
      <sheetName val="Euro Conv."/>
      <sheetName val="Interest Rates"/>
      <sheetName val="Exposure Summary"/>
      <sheetName val="Perm Loans"/>
      <sheetName val="FX Impact-by Co."/>
      <sheetName val="FX Impact (spot)-by Curr."/>
      <sheetName val="FX Impact (fwd)-by Curr."/>
      <sheetName val="Factors &amp; Temp Calc"/>
      <sheetName val="total components with Rates"/>
      <sheetName val="Exchange Rates(rounded)"/>
      <sheetName val="Room Type"/>
      <sheetName val="Basement2 DB"/>
      <sheetName val="Legend"/>
      <sheetName val="apr_data"/>
      <sheetName val="Product Groups"/>
      <sheetName val="Title"/>
      <sheetName val="GS1"/>
      <sheetName val="Factors"/>
      <sheetName val="DDB Depr (Mths)"/>
      <sheetName val="Start"/>
      <sheetName val="Factor Sheet"/>
      <sheetName val="4"/>
      <sheetName val="Input"/>
      <sheetName val="MAIN"/>
      <sheetName val="Zones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BOM"/>
      <sheetName val="NonPerp"/>
      <sheetName val="Perp"/>
      <sheetName val="Oracle Account Master"/>
      <sheetName val="RSM and Distributors"/>
      <sheetName val="HyperionEnt"/>
      <sheetName val="NEW PRODUCT SALES FORCE"/>
      <sheetName val="Cost Factor Sheet"/>
      <sheetName val="Sheet3"/>
      <sheetName val="Keels-6.2.2014"/>
      <sheetName val="Summary"/>
      <sheetName val="Price"/>
      <sheetName val="3C"/>
      <sheetName val="EST"/>
      <sheetName val="RATE"/>
      <sheetName val="AU Zone"/>
      <sheetName val="Distributor Details"/>
      <sheetName val="Cover"/>
      <sheetName val="Price Sheet"/>
      <sheetName val="Cost Sheet"/>
      <sheetName val="ancillary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Request"/>
      <sheetName val="List"/>
      <sheetName val="SH-B"/>
      <sheetName val="SH-D"/>
      <sheetName val="SH-G"/>
      <sheetName val="Mat"/>
      <sheetName val="SAN REDUCED 1"/>
      <sheetName val="Cost Plan"/>
      <sheetName val="Factor Sheet"/>
      <sheetName val="3.Labour"/>
      <sheetName val="1.Material"/>
      <sheetName val="MMI"/>
      <sheetName val="2.Machinery"/>
      <sheetName val="Prices"/>
      <sheetName val="NOV 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ELL"/>
      <sheetName val="sum-sys"/>
      <sheetName val="DETAIL "/>
      <sheetName val="EXCLUDE"/>
      <sheetName val="VENDER"/>
      <sheetName val="DATA "/>
      <sheetName val="List"/>
      <sheetName val="Cost Factor Sheet"/>
      <sheetName val="Load Sch, Cable Sel &amp; Qty"/>
      <sheetName val="Ragama"/>
      <sheetName val="Factor Sheet"/>
      <sheetName val="Price Sheet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Sheet2"/>
      <sheetName val="Sp-Gr Sum"/>
      <sheetName val="Spar-Sum"/>
      <sheetName val="Mr.Boonie-52000"/>
      <sheetName val="SUMMARY-L"/>
      <sheetName val="SUMMARY-F"/>
      <sheetName val="proposed BOQ COMPARISON"/>
      <sheetName val="52000"/>
      <sheetName val="En 27"/>
      <sheetName val="En 27new"/>
      <sheetName val="En 27-actual"/>
      <sheetName val="proposed BOQ "/>
      <sheetName val="BOQ -Main new"/>
      <sheetName val="BOQ -Main"/>
      <sheetName val="BOQ -Add Qty"/>
      <sheetName val="BOQ -Deletion"/>
      <sheetName val="Sheet1"/>
      <sheetName val="BOQ -Add New Item"/>
      <sheetName val="NOTE"/>
      <sheetName val="OFFER(r2)"/>
      <sheetName val="Summary(r2)"/>
      <sheetName val="Factors"/>
      <sheetName val="Chiller"/>
      <sheetName val="AHU"/>
      <sheetName val="Fans"/>
      <sheetName val="FCU"/>
      <sheetName val="Chem Dosing Pump"/>
      <sheetName val="Pumps"/>
      <sheetName val="BMS"/>
      <sheetName val="En 24 P-1"/>
      <sheetName val="En 24 P-3"/>
      <sheetName val="En 24 P-2"/>
      <sheetName val="En 24 P-4"/>
      <sheetName val="VVa"/>
      <sheetName val="Histry Price"/>
      <sheetName val="Variables"/>
      <sheetName val="OLD PRICES"/>
      <sheetName val="Sheet3"/>
      <sheetName val="Chilly"/>
      <sheetName val="CF"/>
      <sheetName val="bus bar"/>
      <sheetName val="SubmitCal"/>
      <sheetName val="CAL. - DATA"/>
      <sheetName val="概総括1"/>
      <sheetName val="Price Sheet"/>
      <sheetName val="Factor Sheet"/>
      <sheetName val="Exchange Rates(rounded)"/>
      <sheetName val="Database"/>
      <sheetName val="Date Ranges"/>
      <sheetName val="INPUT"/>
      <sheetName val="Unit Rates-DF VAT (2)"/>
      <sheetName val="MDB-25.8.2014"/>
      <sheetName val="Title"/>
      <sheetName val="Cost Factor Sheet"/>
      <sheetName val="Load Sch, Cable Sel &amp; Qty"/>
      <sheetName val="Lookup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EST"/>
      <sheetName val="SAMEER"/>
      <sheetName val="Section 2-SCHEDULE OF DAYWORK"/>
      <sheetName val="基本ﾃﾞｰﾀ"/>
      <sheetName val="Civil Works"/>
      <sheetName val="Cost summary"/>
      <sheetName val="#3E1_GCR"/>
      <sheetName val="GAE8'97"/>
      <sheetName val="Factors"/>
      <sheetName val="BOQ"/>
      <sheetName val="Ele Price"/>
      <sheetName val="BOQ PL"/>
      <sheetName val="Import Schedule"/>
      <sheetName val="③赤紙(日文)"/>
      <sheetName val="Valesco Paste"/>
      <sheetName val="주식"/>
      <sheetName val="Building's PA"/>
      <sheetName val="Wiring_Firemen"/>
      <sheetName val="Rates"/>
      <sheetName val="QTY Pipe Laying"/>
      <sheetName val="PVC-Prices"/>
      <sheetName val="pipe supports cost"/>
      <sheetName val="BQ"/>
      <sheetName val="SPRINKLER"/>
      <sheetName val="Assumptions"/>
      <sheetName val="3.Labour"/>
      <sheetName val="1.Material"/>
      <sheetName val="MMI"/>
      <sheetName val="2.Machin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PPT"/>
      <sheetName val="Summary"/>
      <sheetName val="Future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excel spreadsheet model"/>
      <sheetName val="DDB Depr (Mths)"/>
      <sheetName val="SL Depr (Mths)"/>
      <sheetName val="Variables"/>
      <sheetName val="Start"/>
      <sheetName val="Input"/>
      <sheetName val="240% Dealer Amort Schedule Apr-"/>
      <sheetName val="BFExp10"/>
      <sheetName val="data"/>
      <sheetName val="Factors &amp; Temp Calc"/>
      <sheetName val="INPUT - Recommended Schedules"/>
      <sheetName val="BOM"/>
      <sheetName val="概総括1"/>
      <sheetName val="B-3.2 EB"/>
      <sheetName val="Load Sch, Cable Sel &amp; Qty"/>
      <sheetName val="Cost Factor Sheet"/>
      <sheetName val="Sheet1"/>
      <sheetName val="Prices"/>
      <sheetName val="Factor Sheet"/>
      <sheetName val="Distributor Details"/>
      <sheetName val="Room Type"/>
      <sheetName val="Basement2 DB"/>
      <sheetName val="Material Prices"/>
      <sheetName val="sum-all"/>
      <sheetName val="Price Sheet"/>
      <sheetName val="Exchange Rates(rounded)"/>
      <sheetName val="Legend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RSM and Distributors"/>
      <sheetName val="③赤紙(日文)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#1 IS"/>
      <sheetName val="#2a FY 08 PHASING"/>
      <sheetName val="#3a BS"/>
      <sheetName val="#4 FCF"/>
      <sheetName val="#2 Org Growth"/>
      <sheetName val="Lookup"/>
      <sheetName val="#3 Rev OI Bridge 07-08"/>
      <sheetName val="#3 Rev OI Bridge 08-09"/>
      <sheetName val="#3 Rev OI Bridge 09-10"/>
      <sheetName val="#3 Bridge Instructions"/>
      <sheetName val="#5 Restructuring"/>
      <sheetName val="#9 RIF Roll Forward"/>
      <sheetName val="#10 RIF Unit Roll Forward"/>
      <sheetName val="#11  Opps &amp; Risks"/>
      <sheetName val="Keels-6.2.2014"/>
      <sheetName val="FlowHmgma Grds-9.7.2013-details"/>
      <sheetName val="ancillary"/>
      <sheetName val="Material Prices"/>
      <sheetName val="Electrical"/>
      <sheetName val="Legend"/>
      <sheetName val="d-safe DELUXE"/>
      <sheetName val="Calc Inputs"/>
      <sheetName val="INPUT"/>
      <sheetName val="Sheet1"/>
      <sheetName val="Oracle Account Master"/>
      <sheetName val="NonPerp"/>
      <sheetName val="Perp"/>
      <sheetName val="Ragama"/>
      <sheetName val="ICAM_Prices_Raw"/>
      <sheetName val="Sheet2"/>
      <sheetName val="JOB COSTING SHEET ELEC"/>
      <sheetName val="BOQ ACMV-MU"/>
      <sheetName val="Rate Sheet"/>
      <sheetName val="jul_data"/>
      <sheetName val="NOV fx rates"/>
      <sheetName val="3.Labour"/>
      <sheetName val="1.Material"/>
      <sheetName val="MMI"/>
      <sheetName val="2.Machinery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RATE"/>
      <sheetName val="NEW PRODUCT SALES FORCE"/>
      <sheetName val="Assumptions"/>
      <sheetName val="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1"/>
      <sheetName val="2"/>
      <sheetName val="3"/>
      <sheetName val="4"/>
      <sheetName val="5"/>
      <sheetName val="6"/>
      <sheetName val="7"/>
      <sheetName val="8"/>
      <sheetName val="9"/>
      <sheetName val="1 "/>
      <sheetName val="1(2)"/>
      <sheetName val="1  (2)"/>
      <sheetName val="6 (2)"/>
      <sheetName val="8 (2)"/>
      <sheetName val="8 (3)"/>
      <sheetName val="1  (3)"/>
      <sheetName val="8 (4)"/>
      <sheetName val="B-3.2 EB"/>
      <sheetName val="B-3"/>
      <sheetName val="Factors"/>
      <sheetName val="MDB-25.8.2014"/>
      <sheetName val="Factor"/>
      <sheetName val="Load Sch, Cable Sel &amp; Qty"/>
      <sheetName val="Cost Factor Sheet"/>
      <sheetName val="Factor Sheet"/>
      <sheetName val="Price Sheet"/>
      <sheetName val="Valible One BOQ"/>
      <sheetName val="NATION"/>
      <sheetName val="Sheet1"/>
      <sheetName val="Homagama Grounds-9.7.2013"/>
      <sheetName val="BOI - Katunayaka-9.8.2013"/>
      <sheetName val="Summary"/>
      <sheetName val="3A"/>
      <sheetName val="Material Prices"/>
      <sheetName val="Cost summary"/>
      <sheetName val="D"/>
      <sheetName val="G"/>
      <sheetName val="E"/>
      <sheetName val="Prices"/>
      <sheetName val="Database"/>
      <sheetName val="Date Ranges"/>
      <sheetName val="Ragama"/>
      <sheetName val="DDB Depr (Mths)"/>
      <sheetName val="Exchange Rates(rounded)"/>
      <sheetName val="Cash Flow Worksheet"/>
      <sheetName val="주식"/>
      <sheetName val="Input"/>
      <sheetName val="Cost Sheet"/>
      <sheetName val="INPUT - Recommended Schedules"/>
      <sheetName val="total"/>
      <sheetName val="sys_System"/>
      <sheetName val="aug_data"/>
      <sheetName val="Legend"/>
      <sheetName val="Room Type"/>
      <sheetName val="Basement2 DB"/>
      <sheetName val="D_Cntnts"/>
      <sheetName val="E_Summary"/>
      <sheetName val="JOB COSTING SHEET HVAC"/>
      <sheetName val="Unit Rates-DF VAT (2)"/>
      <sheetName val="BOQ PP"/>
      <sheetName val="Sheet2"/>
      <sheetName val="Material"/>
      <sheetName val="13A"/>
      <sheetName val="covere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CH1"/>
      <sheetName val="SCH2"/>
      <sheetName val="SCH3"/>
      <sheetName val="SCH3, 7 METAL WORK"/>
      <sheetName val="SCH3, 10 MISC"/>
      <sheetName val="SCH3, 12 INT DESIGN"/>
      <sheetName val="SCH3,13 DR &amp; ALUM"/>
      <sheetName val="SCH4"/>
      <sheetName val="SCH5"/>
      <sheetName val="SCH6"/>
      <sheetName val="SCH7"/>
      <sheetName val="DETAIL "/>
      <sheetName val="Settings"/>
      <sheetName val="Homagama Grounds-9.7.2013"/>
      <sheetName val="BOI - Katunayaka-9.8.2013"/>
      <sheetName val="may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Summary of BOQ"/>
      <sheetName val="BOQ"/>
      <sheetName val="Detail"/>
      <sheetName val="Water sump"/>
      <sheetName val="Unit Rates-DF VAT"/>
      <sheetName val="Services_InitialEst_UtilityServ"/>
      <sheetName val="Cash2"/>
      <sheetName val="z"/>
      <sheetName val="Factors"/>
      <sheetName val="CF"/>
      <sheetName val="CCTV_EST1"/>
      <sheetName val="Civil Works"/>
      <sheetName val="AEX_IMPORTS_on 320"/>
      <sheetName val="SubmitCal"/>
      <sheetName val="CERTIFICATE"/>
      <sheetName val="Det Import"/>
      <sheetName val="Ra  stair"/>
      <sheetName val="Staff Acco."/>
      <sheetName val="CAP"/>
      <sheetName val="PA"/>
      <sheetName val="Workings"/>
      <sheetName val="AEX_IMPORTS"/>
      <sheetName val="Bill 1"/>
      <sheetName val="Bill 2"/>
      <sheetName val="Bill 3"/>
      <sheetName val="Bill 4"/>
      <sheetName val="Bill 5"/>
      <sheetName val="Bill 6"/>
      <sheetName val="Bill 7"/>
      <sheetName val="App. A(contd)"/>
      <sheetName val="Equipment Schedule"/>
      <sheetName val="Take-Off"/>
      <sheetName val="#3E1_GCR"/>
      <sheetName val="Summary"/>
      <sheetName val="JOB COSTING SHEET ELEC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cov-estimate"/>
      <sheetName val="CommonItems"/>
      <sheetName val="Homagama Grounds-9.7.2013"/>
      <sheetName val="PLT-SUM"/>
      <sheetName val="may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grand summary"/>
      <sheetName val="boq"/>
      <sheetName val="upa"/>
      <sheetName val="equipment"/>
      <sheetName val="material"/>
      <sheetName val="labour"/>
      <sheetName val="inWords"/>
      <sheetName val="wordsdata"/>
      <sheetName val="calendar days"/>
      <sheetName val="cov-estimate"/>
      <sheetName val="Construction cost assumption"/>
      <sheetName val="JLL Assumption"/>
      <sheetName val="Sheet1"/>
      <sheetName val="Retail Program&amp;Rev Assumption"/>
      <sheetName val="B-3.2 EB"/>
      <sheetName val="Ragama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PTC"/>
      <sheetName val="PTC Summary"/>
      <sheetName val="ROC"/>
      <sheetName val="ROC Summary"/>
      <sheetName val="Support"/>
      <sheetName val="Summary"/>
      <sheetName val="Factors"/>
      <sheetName val="Price sheet-var"/>
      <sheetName val="Duch heater-price"/>
      <sheetName val="G-D Price list"/>
      <sheetName val="MFD - price"/>
      <sheetName val="MD - price"/>
      <sheetName val="VCD- price"/>
      <sheetName val="BDD - price"/>
      <sheetName val="Ac-eqpt"/>
      <sheetName val="RW_Option"/>
      <sheetName val="Structural work"/>
      <sheetName val="Electrical Systems"/>
      <sheetName val="Plumbing Systems"/>
      <sheetName val="Air Conditioning"/>
      <sheetName val="External work"/>
      <sheetName val="Seachells-Pools-25.2.2014"/>
      <sheetName val="Kaatsu H.A.M.T.T.C.-7 jan 10"/>
      <sheetName val="Cctmst"/>
      <sheetName val="Sheet1"/>
      <sheetName val="Interimbill-01"/>
      <sheetName val="Manpower"/>
      <sheetName val="Homagama Grounds-9.7.2013"/>
      <sheetName val="BOI - Katunayaka-9.8.2013"/>
      <sheetName val="DEP"/>
      <sheetName val="Factor Sheet"/>
      <sheetName val="GEN"/>
      <sheetName val="MTC"/>
      <sheetName val="TFR"/>
      <sheetName val="Cost Factor Sheet"/>
      <sheetName val="Anchors"/>
      <sheetName val="Sheet2"/>
      <sheetName val="PTC_Summary"/>
      <sheetName val="ROC_Summary"/>
      <sheetName val="Price_sheet-var"/>
      <sheetName val="Duch_heater-price"/>
      <sheetName val="G-D_Price_list"/>
      <sheetName val="MFD_-_price"/>
      <sheetName val="MD_-_price"/>
      <sheetName val="VCD-_price"/>
      <sheetName val="BDD_-_price"/>
      <sheetName val="Factor_Sheet"/>
      <sheetName val="Cost_Factor_Sheet"/>
      <sheetName val="DATA"/>
      <sheetName val="SECTION 10-TSE"/>
      <sheetName val="1-G1"/>
      <sheetName val="A"/>
      <sheetName val="Section 2-SCHEDULE OF DAYWORK"/>
      <sheetName val="LABOUR SALARY "/>
      <sheetName val="LS Price List"/>
      <sheetName val="SCHEDULE"/>
      <sheetName val="JOB COSTING SHEET HVAC"/>
      <sheetName val="Cover"/>
      <sheetName val="Schedules"/>
      <sheetName val="Title"/>
      <sheetName val="Ragama"/>
      <sheetName val="Group"/>
      <sheetName val="Legend"/>
      <sheetName val="B-2"/>
      <sheetName val="Material Prices"/>
      <sheetName val="Oracle Account Master"/>
      <sheetName val="calculations"/>
      <sheetName val="ELE Summary"/>
      <sheetName val="BOQ PP"/>
      <sheetName val="Order list (3)"/>
      <sheetName val="Factor"/>
      <sheetName val="4"/>
      <sheetName val="INPUT"/>
      <sheetName val="Furni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BOQ Electrical (VP)"/>
      <sheetName val="Factors"/>
      <sheetName val="Summary Sheet"/>
      <sheetName val="Cost Sheet"/>
      <sheetName val="BOQ Electrical"/>
      <sheetName val="Price List"/>
      <sheetName val="Fire Alarm"/>
      <sheetName val="VVa"/>
      <sheetName val="Room Type"/>
      <sheetName val="Basement2 DB"/>
      <sheetName val="Factor Sheet"/>
      <sheetName val="Keels-6.2.2014"/>
      <sheetName val="FlowHmgma Grds-9.7.2013-details"/>
      <sheetName val="Seachells-Pools-25.2.2014"/>
      <sheetName val="BOQ Electrical VP"/>
      <sheetName val="RATES-COST ITEMS"/>
      <sheetName val="RATES-MACHINERY"/>
      <sheetName val="RATES-MANPOWER"/>
      <sheetName val="RATES-MATERIAL"/>
      <sheetName val="RATES-SUBCON"/>
      <sheetName val="Sheet1"/>
      <sheetName val="Cover"/>
      <sheetName val=" Factor  "/>
      <sheetName val="Histry Price"/>
      <sheetName val="Electrical"/>
      <sheetName val="BN 01"/>
      <sheetName val="Cost Factor Sheet"/>
      <sheetName val="Americas"/>
      <sheetName val="NEW PRODUCT SALES FORCE"/>
      <sheetName val="jul_data"/>
      <sheetName val="Enclo.compar.EMP-RND"/>
      <sheetName val="may_data"/>
      <sheetName val="Sheet2"/>
      <sheetName val="Bill 3 - Site Works"/>
      <sheetName val="PLUMBING WORK ADDITIONS"/>
      <sheetName val="BOQ_Electrical_(VP)"/>
      <sheetName val="Summary_Sheet"/>
      <sheetName val="Cost_Sheet"/>
      <sheetName val="BOQ_Electrical"/>
      <sheetName val="Price_List"/>
      <sheetName val="Fire_Alarm"/>
      <sheetName val="BOQ_Electrical_VP"/>
      <sheetName val="RATES-COST_ITEMS"/>
      <sheetName val="Services_InitialEst_UtilityServ"/>
      <sheetName val="Cash2"/>
      <sheetName val="Z"/>
      <sheetName val="1-G1"/>
      <sheetName val="BOQ ACMV-MU"/>
      <sheetName val="MACHINERY"/>
      <sheetName val="Material"/>
      <sheetName val="SUBCON OR 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ia"/>
      <sheetName val="Fire"/>
      <sheetName val="Sec"/>
      <sheetName val="HQ"/>
      <sheetName val="SEA"/>
      <sheetName val="SEA Fire"/>
      <sheetName val="SEA Sec"/>
      <sheetName val="Fire Sing"/>
      <sheetName val="Sec Sing"/>
      <sheetName val="Fire msia"/>
      <sheetName val="Sec Msia"/>
      <sheetName val="Fire thai"/>
      <sheetName val="Sec Thai"/>
      <sheetName val="Fire indo"/>
      <sheetName val="Sec Indo"/>
      <sheetName val="Fire Phil"/>
      <sheetName val="Sec Phil"/>
      <sheetName val="Fire India"/>
      <sheetName val="Sec India"/>
      <sheetName val="Fire Pkn"/>
      <sheetName val="Sec Pkn"/>
      <sheetName val="Variables"/>
      <sheetName val="NEW PRODUCT SALES FORCE"/>
      <sheetName val="New Structure"/>
      <sheetName val="Loan Amortization Schedule"/>
      <sheetName val="Homagama Grounds-9.7.2013"/>
      <sheetName val="BOI - Katunayaka-9.8.2013"/>
      <sheetName val="Parameters"/>
      <sheetName val="Factors"/>
      <sheetName val="Prices"/>
      <sheetName val="Bill 5 - Carpark"/>
      <sheetName val="Input"/>
      <sheetName val="Backlog Consol"/>
      <sheetName val="RBD"/>
      <sheetName val="Zones"/>
      <sheetName val="total"/>
      <sheetName val="Distributor Details"/>
      <sheetName val="Goodwill Calculation"/>
      <sheetName val="3A"/>
      <sheetName val="OLD PRICES"/>
      <sheetName val="MDB-25.8.2014"/>
      <sheetName val="apr_data"/>
      <sheetName val="Sheet2"/>
      <sheetName val="JOB COSTING SHEET ELEC"/>
      <sheetName val="Ragama"/>
      <sheetName val="LS Price List"/>
      <sheetName val="Factor"/>
      <sheetName val="aug_data"/>
      <sheetName val="General"/>
      <sheetName val="Legend"/>
      <sheetName val="sys_System"/>
      <sheetName val="sep_data"/>
      <sheetName val="Bill 3 - Site Works"/>
      <sheetName val="Start"/>
      <sheetName val="DDB Depr (Mths)"/>
      <sheetName val="Order list (3)"/>
      <sheetName val="costing sheet"/>
      <sheetName val="Cost Factor Sheet"/>
      <sheetName val="Load Sch, Cable Sel &amp; Qty"/>
      <sheetName val="Factor Sheet"/>
      <sheetName val="Price Sheet"/>
      <sheetName val="Title"/>
      <sheetName val="B-3.2 EB"/>
      <sheetName val="NonPerp"/>
      <sheetName val="Perp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Mr.Maniku@Pelawatta-26.8.2014"/>
      <sheetName val="MDB-25.8.2014"/>
      <sheetName val="Order No.2 -LS"/>
      <sheetName val="LS"/>
      <sheetName val="3 phase-calculations"/>
      <sheetName val="ACL price list"/>
      <sheetName val="N'Eliya-23.8.14"/>
      <sheetName val="Dr.Upali-22.8.2014"/>
      <sheetName val="Car Park @ Cent.Bnk-22.8.2014"/>
      <sheetName val="Clear Point-20.8.2014"/>
      <sheetName val="Solarpower-Hambantota-19.8.2014"/>
      <sheetName val="Resort@Tangalle-18.8.2014"/>
      <sheetName val="NSBM-pump details-18.8.2014"/>
      <sheetName val="Frozen Meals-Poruwadnda-16.8.14"/>
      <sheetName val="Tea Factory-Hatton-16.8.14"/>
      <sheetName val="Maniku-pool-30.8.2014"/>
      <sheetName val="SPA Udawalawe-29.8.2014"/>
      <sheetName val="World Vision-29.8.2014"/>
      <sheetName val="Neptune-28.8.2014"/>
      <sheetName val="Flow Tech-28.8.2014"/>
      <sheetName val="Havelock Apt-28.8.2014"/>
      <sheetName val="Flow Tech-26.8.2014"/>
      <sheetName val="Abeetha Dangalla-26.8.2014"/>
      <sheetName val="LS Price List"/>
      <sheetName val="Unit Rates-DF VAT (2)"/>
      <sheetName val="DEP"/>
      <sheetName val="Factor Sheet"/>
      <sheetName val="GEN"/>
      <sheetName val="MTC"/>
      <sheetName val="TFR"/>
      <sheetName val="B-3.2 EB"/>
      <sheetName val="ELE Summary"/>
      <sheetName val="GS1"/>
      <sheetName val="INPUT"/>
      <sheetName val="Legend"/>
      <sheetName val="Homagama Grounds-9.7.2013"/>
      <sheetName val="BOI - Katunayaka-9.8.2013"/>
      <sheetName val="Title"/>
      <sheetName val=" Factor  "/>
      <sheetName val="APPT"/>
      <sheetName val="APPT_SGL"/>
      <sheetName val="Histry Price"/>
      <sheetName val="Phone_Sale"/>
      <sheetName val="SPRINKLER"/>
      <sheetName val="BOM"/>
      <sheetName val="Price Sheet"/>
      <sheetName val="4"/>
      <sheetName val="Bill 5 - Carpark"/>
      <sheetName val="sys_System"/>
      <sheetName val="LET_BAFO"/>
      <sheetName val="B-3"/>
      <sheetName val="B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Histry Price"/>
      <sheetName val="Norms"/>
      <sheetName val=" Factor  "/>
      <sheetName val="Summary"/>
      <sheetName val="Sheet1"/>
      <sheetName val="total components with Rates"/>
      <sheetName val="Material Prices"/>
      <sheetName val="INPUT SHEET"/>
      <sheetName val="Assumptions"/>
      <sheetName val="Zones"/>
      <sheetName val="Factors"/>
      <sheetName val="BOQ PL"/>
      <sheetName val="Ele Price"/>
      <sheetName val="Competitors"/>
      <sheetName val="sep_data"/>
      <sheetName val="Product Groups"/>
      <sheetName val="sys_System"/>
      <sheetName val="ancillary"/>
      <sheetName val="Start"/>
      <sheetName val="ICAM_Prices_Raw"/>
      <sheetName val="DUTY FREE-DF VAT"/>
      <sheetName val="Rate Sheet"/>
      <sheetName val="Electrical"/>
      <sheetName val="Rates"/>
      <sheetName val="QTY Pipe Laying"/>
      <sheetName val="3.Labour"/>
      <sheetName val="1.Material"/>
      <sheetName val="MMI"/>
      <sheetName val="2.Machinery"/>
      <sheetName val="may_data"/>
      <sheetName val="Fcst Tool"/>
      <sheetName val="Bill 5 - Carpark"/>
      <sheetName val="Lookup"/>
      <sheetName val="Keels-6.2.2014"/>
      <sheetName val="FlowHmgma Grds-9.7.2013-details"/>
      <sheetName val="Oracle Account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\\May4\D\Documents and Settings"/>
      <sheetName val="Tinh tong hop du toan.xls"/>
      <sheetName val="Tinh tong hop du toan"/>
      <sheetName val="inWords"/>
      <sheetName val="[Tinh tong hop du toan.xls]\\Ma"/>
      <sheetName val="Equipment"/>
      <sheetName val="total components with Rates"/>
    </sheetNames>
    <definedNames>
      <definedName name="cplhsmt"/>
      <definedName name="cptdhsmt"/>
      <definedName name="cptdtdt"/>
      <definedName name="cptdtkkt"/>
      <definedName name="gsktxd"/>
      <definedName name="qlda"/>
      <definedName name="tinhqt"/>
      <definedName name="tkp"/>
      <definedName name="tkpd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Beg"/>
      <sheetName val="5Pg P&amp;L"/>
      <sheetName val="YTDComp"/>
      <sheetName val="MthlyComp"/>
      <sheetName val="Trend"/>
      <sheetName val="Sales Prod"/>
      <sheetName val="Closeouts"/>
      <sheetName val="Manpower"/>
      <sheetName val="SAB101"/>
      <sheetName val="SAB101(Exp)"/>
      <sheetName val="SumPNL"/>
      <sheetName val="SumSP"/>
      <sheetName val="Trend Sum"/>
      <sheetName val="Resi COA"/>
      <sheetName val="Comm COA"/>
      <sheetName val="Comm Install OH"/>
      <sheetName val="Resi Install OH"/>
      <sheetName val="Conv Install OH"/>
      <sheetName val="Resi Sales"/>
      <sheetName val="Comm Sales"/>
      <sheetName val="Input"/>
      <sheetName val="Trial Balance"/>
      <sheetName val="Sheet1"/>
      <sheetName val="Prices"/>
      <sheetName val="Ragama"/>
      <sheetName val="Factor"/>
      <sheetName val="Fcst Tool"/>
      <sheetName val="Dist Controls"/>
      <sheetName val="File Settings"/>
      <sheetName val="Forecast"/>
      <sheetName val="Histry Price"/>
      <sheetName val="Zones"/>
      <sheetName val="Total Operations"/>
      <sheetName val="White Group"/>
      <sheetName val="NOV fx rates"/>
      <sheetName val="Variables"/>
      <sheetName val="3A"/>
      <sheetName val="Distributor Details"/>
      <sheetName val="NATION"/>
      <sheetName val="Rate Sheet"/>
      <sheetName val="Homagama Grounds-9.7.2013"/>
      <sheetName val="Schnieder Price List-July 2012"/>
      <sheetName val="B-3.2 EB"/>
      <sheetName val="BOI - Katunayaka-9.8.2013"/>
      <sheetName val="Kaatsu H.A.M.T.T.C.-7 jan 10"/>
      <sheetName val="Material Prices to site"/>
      <sheetName val="Factors"/>
      <sheetName val="BOQ Com"/>
      <sheetName val="LS Price List"/>
      <sheetName val="Bill 3 - Site Works"/>
      <sheetName val="CQ by Entity"/>
      <sheetName val="Legend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Bill 5 - Carpark"/>
      <sheetName val="sys_System"/>
      <sheetName val="Goodwill Calculation"/>
      <sheetName val="Factor Sheet"/>
      <sheetName val="Cost Factor Sheet"/>
      <sheetName val="S2 H&amp;CW"/>
      <sheetName val="S1 CHW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ery"/>
      <sheetName val="new summery"/>
      <sheetName val="BOQ Offer - Cost"/>
      <sheetName val="BOQ Offer Guest Room - Cost"/>
      <sheetName val="Price Sheet (New)"/>
      <sheetName val="Factor Sheet"/>
      <sheetName val="Cost Factor Sheet"/>
      <sheetName val="Price Sheet"/>
      <sheetName val="Point Qty &amp; Load"/>
      <sheetName val="Load Sch, Cable Sel &amp; Qty"/>
      <sheetName val="LV Fed - ELV Wire, B Born Qty."/>
      <sheetName val="Sheet1"/>
      <sheetName val="Sheet2"/>
      <sheetName val="SUMMERY"/>
      <sheetName val="take off"/>
      <sheetName val="elec- summery"/>
      <sheetName val="Room Type"/>
      <sheetName val="Basement2 DB"/>
      <sheetName val="RATE"/>
      <sheetName val="Schedules"/>
      <sheetName val="PLUMBING WORK ADDITIONS"/>
      <sheetName val="Factors"/>
      <sheetName val="Legend"/>
      <sheetName val="Input"/>
      <sheetName val="Material Prices"/>
      <sheetName val="Homagama Grounds-9.7.2013"/>
      <sheetName val="BOI - Katunayaka-9.8.2013"/>
      <sheetName val="total_summery"/>
      <sheetName val="new_summery"/>
      <sheetName val="BOQ_Offer_-_Cost"/>
      <sheetName val="BOQ_Offer_Guest_Room_-_Cost"/>
      <sheetName val="Price_Sheet_(New)"/>
      <sheetName val="Factor_Sheet"/>
      <sheetName val="Cost_Factor_Sheet"/>
      <sheetName val="Price_Sheet"/>
      <sheetName val="Point_Qty_&amp;_Load"/>
      <sheetName val="Load_Sch,_Cable_Sel_&amp;_Qty"/>
      <sheetName val="LV_Fed_-_ELV_Wire,_B_Born_Qty_"/>
      <sheetName val="take_off"/>
      <sheetName val="elec-_summery"/>
      <sheetName val="ID Office-R1 - 23.8.2012"/>
      <sheetName val="Schnieder Price List-July 2012"/>
      <sheetName val="Factors &amp; Temp Calc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A"/>
      <sheetName val="BOM"/>
      <sheetName val="Super"/>
      <sheetName val="Kaatsu H.A.M.T.T.C.-7 jan 10"/>
      <sheetName val="Assum"/>
      <sheetName val="LS Price List"/>
      <sheetName val="DEP"/>
      <sheetName val="GEN"/>
      <sheetName val="MTC"/>
      <sheetName val="TFR"/>
      <sheetName val="Database"/>
      <sheetName val="Date Ranges"/>
      <sheetName val="App. A(contd)"/>
      <sheetName val="CAP"/>
      <sheetName val="Bill 1"/>
      <sheetName val="Bill 2"/>
      <sheetName val="Bill 3"/>
      <sheetName val="Bill 4"/>
      <sheetName val="Bill 5"/>
      <sheetName val="Bill 6"/>
      <sheetName val="Bill 7"/>
      <sheetName val="Cash2"/>
      <sheetName val="Z"/>
      <sheetName val="MCB"/>
      <sheetName val="Price"/>
      <sheetName val="MDB-25.8.2014"/>
      <sheetName val="NEW PRODUCT SALES FORCE"/>
      <sheetName val="Summary"/>
      <sheetName val="Cctmst"/>
      <sheetName val="PLT-SUM"/>
      <sheetName val="Title"/>
      <sheetName val="Admin"/>
      <sheetName val="HyperionEnt"/>
      <sheetName val="DDB Depr (Mths)"/>
      <sheetName val="Rates"/>
      <sheetName val="Rat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Factor"/>
      <sheetName val="BOQ-ELE"/>
      <sheetName val="Summary"/>
      <sheetName val="cost sheet"/>
      <sheetName val="Offer"/>
      <sheetName val="OFFER-ELEC"/>
      <sheetName val="Ragama"/>
      <sheetName val="Factor Sheet"/>
      <sheetName val="Factors"/>
      <sheetName val="tables"/>
      <sheetName val="Order list (3)"/>
      <sheetName val="Cost Factor Sheet"/>
      <sheetName val="DDB Depr (Mths)"/>
      <sheetName val="Sheet2"/>
      <sheetName val="4"/>
      <sheetName val="BN 01"/>
      <sheetName val="apr_data"/>
      <sheetName val="BOQ"/>
      <sheetName val="Exchange Rates(rounded)"/>
      <sheetName val="BOQ PP"/>
      <sheetName val="LS Price List"/>
      <sheetName val="Homagama Grounds-9.7.2013"/>
      <sheetName val="BOI - Katunayaka-9.8.2013"/>
      <sheetName val="Distributor Details"/>
      <sheetName val="Schedules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actors"/>
      <sheetName val="VVa"/>
      <sheetName val="BOQ Com (2)"/>
      <sheetName val="Rate analysis 1"/>
      <sheetName val="Rate analysis 2"/>
      <sheetName val="概総括1"/>
      <sheetName val="Prices"/>
      <sheetName val="Seachells-Pools-25.2.2014"/>
      <sheetName val="Sheet1"/>
      <sheetName val="INPUT SHEET"/>
      <sheetName val="RES-PLANNING"/>
      <sheetName val="Distributor Details"/>
      <sheetName val="Fcst Tool"/>
      <sheetName val="B-3.2 EB"/>
      <sheetName val="A"/>
      <sheetName val="BQ"/>
      <sheetName val="WIP"/>
      <sheetName val="LS Price List"/>
      <sheetName val="SLS CM"/>
      <sheetName val="B-2"/>
      <sheetName val="Chilly"/>
      <sheetName val="Unit Rates-DF VAT (2)"/>
      <sheetName val="MDB-25.8.2014"/>
      <sheetName val="Title"/>
      <sheetName val="OLD PRICES"/>
      <sheetName val="NATION"/>
      <sheetName val="PVC-Prices"/>
      <sheetName val="pipe supports cost"/>
      <sheetName val="Database"/>
      <sheetName val="Date Ranges"/>
      <sheetName val="Bill 5 - Carpark"/>
      <sheetName val="sys_System"/>
      <sheetName val="Ragama"/>
      <sheetName val="Input"/>
      <sheetName val="Homagama Grounds-9.7.2013"/>
      <sheetName val="BOI - Katunayaka-9.8.2013"/>
      <sheetName val="Factor Sheet"/>
      <sheetName val="Drainage"/>
      <sheetName val="BOM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PSI"/>
      <sheetName val="Units"/>
      <sheetName val="rate"/>
      <sheetName val="Gas Heaters"/>
      <sheetName val="unit-Draft"/>
      <sheetName val="Gas_Heaters"/>
      <sheetName val="Gas_Heaters1"/>
      <sheetName val="Budget"/>
      <sheetName val="PILING (1B &amp; 2)"/>
      <sheetName val="Factor Sheet"/>
      <sheetName val="Sheet2"/>
      <sheetName val="Cost Factor Sheet"/>
      <sheetName val="BOQ"/>
      <sheetName val="costing sheet"/>
      <sheetName val="JOB COSTING SHEET EL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Log Sheet"/>
      <sheetName val="Factor Sheet"/>
      <sheetName val="BOQ Elect"/>
      <sheetName val="Price Sheet"/>
      <sheetName val="Cost-Building Wise"/>
      <sheetName val="BOQ Submission"/>
      <sheetName val="BOQ Submission VP"/>
      <sheetName val="VVa"/>
      <sheetName val="Equipment"/>
      <sheetName val="total components with Rates"/>
      <sheetName val="Ragama"/>
      <sheetName val="Cost Factor Sheet"/>
      <sheetName val="Load Sch, Cable Sel &amp; Qty"/>
      <sheetName val=" Factor  "/>
      <sheetName val="Histry Price"/>
      <sheetName val="Bill 3 - Site Works"/>
      <sheetName val="1-G1"/>
      <sheetName val="Room Type"/>
      <sheetName val="Basement2 DB"/>
      <sheetName val="Keels-6.2.2014"/>
      <sheetName val="Material Prices"/>
      <sheetName val="Order list (3)"/>
      <sheetName val="4"/>
      <sheetName val="Log_Sheet"/>
      <sheetName val="Factor_Sheet"/>
      <sheetName val="BOQ_Elect"/>
      <sheetName val="Price_Sheet"/>
      <sheetName val="Cost-Building_Wise"/>
      <sheetName val="BOQ_Submission"/>
      <sheetName val="BOQ_Submission_VP"/>
      <sheetName val="_Factor__"/>
      <sheetName val="Histry_Price"/>
      <sheetName val="Cost_Factor_Sheet"/>
      <sheetName val="Load_Sch,_Cable_Sel_&amp;_Qty"/>
      <sheetName val="BOQ ACMV-MU"/>
      <sheetName val="Factors"/>
      <sheetName val="Cash2"/>
      <sheetName val="Z"/>
      <sheetName val="Ravalement"/>
      <sheetName val="SECTION 10-TSE"/>
      <sheetName val="螺栓"/>
      <sheetName val="Enclo.compar.EMP-RND"/>
      <sheetName val="Cover"/>
      <sheetName val="OLD PRICES"/>
      <sheetName val="3A"/>
      <sheetName val="LS Price List"/>
      <sheetName val="DDB Depr (Mths)"/>
      <sheetName val="DEP"/>
      <sheetName val="GEN"/>
      <sheetName val="MTC"/>
      <sheetName val="TFR"/>
      <sheetName val="AEX_IMPORTS_on 320"/>
      <sheetName val="Data"/>
      <sheetName val="Group"/>
      <sheetName val="Legend"/>
      <sheetName val="BOI - Katunayaka-9.8.2013"/>
      <sheetName val="Sheet3"/>
      <sheetName val="概総括1"/>
      <sheetName val="pipes"/>
      <sheetName val="Input"/>
      <sheetName val="Goodwill Calculation"/>
      <sheetName val="BK Unit Rate"/>
      <sheetName val="St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EW BOQ"/>
      <sheetName val="WW1 BOQ"/>
      <sheetName val="BOQ Offer - Cost"/>
      <sheetName val="Point Qty &amp; Load"/>
      <sheetName val="Load Sch, Cable Sel &amp; Qty"/>
      <sheetName val="QTO"/>
      <sheetName val="Price Sheet"/>
      <sheetName val="Price Sheet (New)"/>
      <sheetName val="Factor Sheet"/>
      <sheetName val="Cost Factor Sheet"/>
      <sheetName val="CCTV"/>
      <sheetName val="FIRE"/>
      <sheetName val="Other ELV"/>
      <sheetName val="LV Fed - ELV Wire, B Born Qty."/>
      <sheetName val="Guest Rm DB Cable"/>
      <sheetName val="Other DB's"/>
      <sheetName val="ELV Cables"/>
      <sheetName val="CT &amp; CL"/>
      <sheetName val="Sheet1"/>
      <sheetName val="Sheet2"/>
      <sheetName val="Sheet3"/>
      <sheetName val="Sheet6"/>
      <sheetName val="BOM"/>
      <sheetName val="Factors &amp; Temp Calc"/>
      <sheetName val="Room Type"/>
      <sheetName val="Basement2 DB"/>
      <sheetName val="RATE"/>
      <sheetName val="Bill 5 - Carpark"/>
      <sheetName val="INPUT"/>
      <sheetName val="SSuppliers"/>
      <sheetName val="NEW PRODUCT SALES FORCE"/>
      <sheetName val="Oracle Account Master"/>
      <sheetName val="Super"/>
      <sheetName val="EW_BOQ"/>
      <sheetName val="WW1_BOQ"/>
      <sheetName val="BOQ_Offer_-_Cost"/>
      <sheetName val="Point_Qty_&amp;_Load"/>
      <sheetName val="Load_Sch,_Cable_Sel_&amp;_Qty"/>
      <sheetName val="Price_Sheet"/>
      <sheetName val="Price_Sheet_(New)"/>
      <sheetName val="Factor_Sheet"/>
      <sheetName val="Cost_Factor_Sheet"/>
      <sheetName val="Other_ELV"/>
      <sheetName val="LV_Fed_-_ELV_Wire,_B_Born_Qty_"/>
      <sheetName val="Guest_Rm_DB_Cable"/>
      <sheetName val="Other_DB's"/>
      <sheetName val="ELV_Cables"/>
      <sheetName val="CT_&amp;_CL"/>
      <sheetName val="DDB Depr (Mths)"/>
      <sheetName val="Factors"/>
      <sheetName val="Material Prices"/>
      <sheetName val=" Factor  "/>
      <sheetName val="Histry Price"/>
      <sheetName val="Cash2"/>
      <sheetName val="Z"/>
      <sheetName val="CASHFLOW"/>
      <sheetName val="Keels-6.2.2014"/>
      <sheetName val="FlowHmgma Grds-9.7.2013-details"/>
      <sheetName val="Furniture"/>
      <sheetName val="ETC Plant Cost"/>
      <sheetName val="MCB"/>
      <sheetName val="A"/>
      <sheetName val="Det Import"/>
      <sheetName val="Data"/>
      <sheetName val="Group"/>
      <sheetName val="INPUT - Recommended Schedules"/>
      <sheetName val="Ragama"/>
      <sheetName val="Database"/>
      <sheetName val="Date Ranges"/>
      <sheetName val="Schedules"/>
      <sheetName val="total components with Rates"/>
      <sheetName val="costing sheet"/>
      <sheetName val="ICAM_Prices_Raw"/>
      <sheetName val="Legend"/>
      <sheetName val="LS Price List"/>
      <sheetName val="BOQ PP"/>
      <sheetName val="Product Gro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Selection"/>
      <sheetName val="Q Summary"/>
      <sheetName val="FCF Summary"/>
      <sheetName val="Technical"/>
      <sheetName val="Input"/>
      <sheetName val="Budget"/>
      <sheetName val="Actual PY"/>
      <sheetName val="Actual PPY"/>
      <sheetName val="Actual - FCST"/>
      <sheetName val="DSO"/>
      <sheetName val="INVDAYS"/>
      <sheetName val="AP DAYS"/>
      <sheetName val="CF details"/>
      <sheetName val="P&amp;L"/>
      <sheetName val="Summary"/>
      <sheetName val="Fcst Tool"/>
      <sheetName val="Budget (2)"/>
      <sheetName val="Actual PY (2)"/>
      <sheetName val="Actual PPY (2)"/>
      <sheetName val="Sheet1"/>
      <sheetName val="5+7 Ent"/>
      <sheetName val="DDB Depr (Mths)"/>
      <sheetName val="Weather"/>
      <sheetName val="成本多栏明细账"/>
      <sheetName val="Homagama Grounds-9.7.2013"/>
      <sheetName val="BOI - Katunayaka-9.8.2013"/>
      <sheetName val="Goodwill Calculation"/>
      <sheetName val="HyperionEnt"/>
      <sheetName val="Calc Inputs"/>
      <sheetName val="Total"/>
      <sheetName val="Admin"/>
      <sheetName val="Prior_CM"/>
      <sheetName val="Zones"/>
      <sheetName val="NOV fx rates"/>
      <sheetName val="Factor Sheet"/>
      <sheetName val="aug_data"/>
      <sheetName val="Rate Sheet"/>
      <sheetName val="BILL 4 NEW multi"/>
      <sheetName val="Ragama"/>
      <sheetName val="Sheet2"/>
      <sheetName val="Factors"/>
      <sheetName val="sep_data"/>
      <sheetName val="Parameters"/>
      <sheetName val="Americas"/>
      <sheetName val="Title"/>
      <sheetName val="INPUT SHEET"/>
      <sheetName val="A"/>
      <sheetName val="RES-PLANNING"/>
      <sheetName val="Prices"/>
      <sheetName val="SSuppliers"/>
      <sheetName val="Factors &amp; Temp Calc"/>
      <sheetName val="ACS(1)"/>
      <sheetName val="CCTV(old)"/>
      <sheetName val="Price"/>
      <sheetName val="3C"/>
      <sheetName val="Price Sheet"/>
      <sheetName val="FS"/>
      <sheetName val="Bill 5 - Carpark"/>
      <sheetName val="sys_System"/>
      <sheetName val="Chilly"/>
      <sheetName val="3A"/>
      <sheetName val="G"/>
      <sheetName val="D"/>
      <sheetName val="E"/>
      <sheetName val="Equipment"/>
      <sheetName val="B-3.2 EB"/>
      <sheetName val="Material"/>
      <sheetName val="cov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DETAIL "/>
      <sheetName val="List"/>
      <sheetName val="Boq(1)"/>
      <sheetName val="ค่าวัสดุ"/>
      <sheetName val="SAN REDUCED 1"/>
      <sheetName val="SH-D"/>
      <sheetName val="SH-G"/>
      <sheetName val="外気負荷"/>
      <sheetName val="C-LOAD(L-FACTORY.)"/>
      <sheetName val="SH-E"/>
      <sheetName val="SH-C"/>
      <sheetName val="summary"/>
      <sheetName val="covere"/>
      <sheetName val="Data"/>
      <sheetName val="Purchase Order1"/>
      <sheetName val="Defect Report(M&amp;E)"/>
      <sheetName val="EXF"/>
      <sheetName val="Code"/>
      <sheetName val="TABLES"/>
      <sheetName val="Price per model"/>
      <sheetName val="建築代価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SOURCE"/>
      <sheetName val="Currency Rate"/>
      <sheetName val="BQ-E20-02(Rp)"/>
      <sheetName val="SILICATE"/>
      <sheetName val="Intro"/>
      <sheetName val="Template"/>
      <sheetName val="Variables"/>
      <sheetName val="Customize_Your_Purchase_Order"/>
      <sheetName val="Purchase_Order"/>
      <sheetName val="AutoOpen_Stub_Data"/>
      <sheetName val="Intl_Data_Table"/>
      <sheetName val="DETAIL_"/>
      <sheetName val="SAN_REDUCED_1"/>
      <sheetName val="C-LOAD(L-FACTORY_)"/>
      <sheetName val="Purchase_Order1"/>
      <sheetName val="Customize_Your_Purchase_Order1"/>
      <sheetName val="Purchase_Order2"/>
      <sheetName val="AutoOpen_Stub_Data1"/>
      <sheetName val="Intl_Data_Table1"/>
      <sheetName val="DETAIL_1"/>
      <sheetName val="SAN_REDUCED_11"/>
      <sheetName val="C-LOAD(L-FACTORY_)1"/>
      <sheetName val="Purchase_Order11"/>
      <sheetName val="Invoice"/>
      <sheetName val="Sheet1 (3)"/>
      <sheetName val="APR'09"/>
      <sheetName val="COMMOND LINE"/>
      <sheetName val="Report"/>
      <sheetName val="sort2"/>
      <sheetName val="Book 1 Summary"/>
      <sheetName val="Total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COA-17"/>
      <sheetName val="C-18"/>
      <sheetName val="CrEstimate"/>
      <sheetName val="Nov.'02"/>
      <sheetName val="Comsole"/>
      <sheetName val="797T輸入部品リスト"/>
      <sheetName val="data list"/>
      <sheetName val="Plate_Bumper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AC"/>
      <sheetName val="일위대가목차"/>
      <sheetName val="Sheet1"/>
      <sheetName val="CUSTOMER"/>
      <sheetName val="Master"/>
      <sheetName val="2.1.1Take pipe"/>
      <sheetName val="2.1.2Take Copper Pipe"/>
      <sheetName val="PO(Thai)"/>
      <sheetName val="日程"/>
      <sheetName val="Annual Production"/>
      <sheetName val="POV"/>
      <sheetName val="ＴＦ関連Ｐｒｊ日程表"/>
      <sheetName val="FC"/>
      <sheetName val="supp_name"/>
      <sheetName val="Order List"/>
      <sheetName val="Construction cost assumption"/>
      <sheetName val="JLL Assumption"/>
      <sheetName val="Retail Program&amp;Rev Assumption"/>
      <sheetName val="Fill this out first___"/>
      <sheetName val="Purchase_Order3"/>
      <sheetName val="Customize_Your_Purchase_Order3"/>
      <sheetName val="ITB COST"/>
      <sheetName val="Evaluation"/>
      <sheetName val="Mat"/>
      <sheetName val="Buy vs. Lease Car"/>
      <sheetName val="gvl"/>
      <sheetName val="UP"/>
      <sheetName val="SUM"/>
      <sheetName val="Pipe"/>
      <sheetName val="Customize_Your_Purchase_Order4"/>
      <sheetName val="Purchase_Order4"/>
      <sheetName val="รวมราคาทั้งสิ้น"/>
      <sheetName val="CST1198"/>
      <sheetName val="Purchases-April"/>
      <sheetName val="JobOrder"/>
      <sheetName val="ค่าโทรศัพท์ค้างจ่าย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SH-F"/>
      <sheetName val=" ELECTRICAL ROOM CENTER.xlsx"/>
      <sheetName val="Income Statement"/>
      <sheetName val="Balance Sheet"/>
      <sheetName val=""/>
      <sheetName val="Direct Cost"/>
      <sheetName val="Rate"/>
      <sheetName val="boq"/>
      <sheetName val="Cost_Categories"/>
      <sheetName val="Cost Data"/>
      <sheetName val="Material"/>
      <sheetName val="電気設備表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IMV"/>
      <sheetName val="코드관리"/>
      <sheetName val="DETAIL"/>
      <sheetName val="#REF"/>
      <sheetName val="BUR4-Rd"/>
      <sheetName val="BUR3-DrnRC"/>
      <sheetName val="SPT vs PHI"/>
      <sheetName val="ProductName"/>
      <sheetName val="FS(E)"/>
      <sheetName val="รายละเอียดเสาเข็มที่ใช้แต่ละแบบ"/>
      <sheetName val="Waterg"/>
      <sheetName val="Database"/>
      <sheetName val="Output"/>
      <sheetName val="Sh&amp;Hd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Interial"/>
      <sheetName val="노무비"/>
      <sheetName val="GAAP Pru"/>
      <sheetName val="SAN_REDUCED_13"/>
      <sheetName val="C-LOAD(L-FACTORY_)3"/>
      <sheetName val="Purchase_Order12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Ceil."/>
      <sheetName val="งานภายนอก"/>
      <sheetName val="Paint."/>
      <sheetName val="Roof"/>
      <sheetName val="Struc."/>
      <sheetName val="SanFix"/>
      <sheetName val="Wall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main sum (hotel &amp; residences)"/>
      <sheetName val="ตารางส่วนลด EE."/>
      <sheetName val="bk unit rate"/>
      <sheetName val="STMspry"/>
      <sheetName val="PsychroData"/>
      <sheetName val="Customize Your Invoice"/>
      <sheetName val="EFR30696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21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402"/>
      <sheetName val="sheetNO"/>
      <sheetName val="Cert1"/>
      <sheetName val="2nd"/>
      <sheetName val="A1_2"/>
      <sheetName val="_Sample_request_(JC41-00834A)_-"/>
      <sheetName val="GAAP_Pru"/>
      <sheetName val="Breakdown"/>
      <sheetName val="inWords"/>
      <sheetName val="bp bill"/>
      <sheetName val="A1_Summary"/>
      <sheetName val="A"/>
      <sheetName val="Discounted Cash Flow"/>
      <sheetName val="ｺｽﾄｾﾝﾀｰ別設備稼働費ﾚｰﾄ算出表"/>
      <sheetName val="基準ｲﾝﾌﾟｯﾄ"/>
      <sheetName val="LpC"/>
      <sheetName val="Form"/>
      <sheetName val="Structure"/>
      <sheetName val="Artisan一类材料进度表-丽萍更新"/>
      <sheetName val="Consl"/>
      <sheetName val="Formula"/>
      <sheetName val="Assumptions"/>
      <sheetName val="DuctWork Summary"/>
      <sheetName val="Branch"/>
      <sheetName val="Data Dep1"/>
      <sheetName val="Production info"/>
      <sheetName val="Profit_Budget"/>
      <sheetName val="Revised 021099"/>
      <sheetName val="ob_complete"/>
      <sheetName val="SCHEDULE_2"/>
      <sheetName val="QS-Payment"/>
      <sheetName val="full pot"/>
      <sheetName val="Project Data"/>
      <sheetName val="中日程"/>
      <sheetName val="Register_Local"/>
      <sheetName val="Fagor04-A3112e"/>
      <sheetName val="SAN_REDUCED_15"/>
      <sheetName val="C-LOAD(L-FACTORY_)5"/>
      <sheetName val="Purchase_Order14"/>
      <sheetName val="A_กลาง2"/>
      <sheetName val="A_กลาง_เกสร2"/>
      <sheetName val="A_แฝด2"/>
      <sheetName val="A_ริม2"/>
      <sheetName val="B_กลาง2"/>
      <sheetName val="B_ริม2"/>
      <sheetName val="B_แฝด2"/>
      <sheetName val="C_กลาง2"/>
      <sheetName val="C_ริม2"/>
      <sheetName val="C_แฝด2"/>
      <sheetName val="Price_per_model2"/>
      <sheetName val="Currency_Rate2"/>
      <sheetName val="Book_1_Summary2"/>
      <sheetName val="Main_Summary2"/>
      <sheetName val="2_1_1Take_pipe2"/>
      <sheetName val="2_1_2Take_Copper_Pipe2"/>
      <sheetName val="JOB_FO"/>
      <sheetName val="Table Master"/>
      <sheetName val="ELIM"/>
      <sheetName val="HYO"/>
      <sheetName val="PASTE N CUT"/>
      <sheetName val="SEA"/>
      <sheetName val="Cctmst"/>
      <sheetName val="3 Cost Summary with classes"/>
      <sheetName val="Loading"/>
      <sheetName val="Check C"/>
      <sheetName val="DATA BASE"/>
      <sheetName val="BG"/>
      <sheetName val="Level"/>
      <sheetName val="Input"/>
      <sheetName val="ALLME"/>
      <sheetName val="P-200 Grid"/>
      <sheetName val="GiaVL"/>
      <sheetName val="SAN_REDUCED_16"/>
      <sheetName val="C-LOAD(L-FACTORY_)6"/>
      <sheetName val="Purchase_Order15"/>
      <sheetName val="A_กลาง3"/>
      <sheetName val="A_กลาง_เกสร3"/>
      <sheetName val="A_แฝด3"/>
      <sheetName val="A_ริม3"/>
      <sheetName val="B_กลาง3"/>
      <sheetName val="B_ริม3"/>
      <sheetName val="B_แฝด3"/>
      <sheetName val="C_กลาง3"/>
      <sheetName val="C_ริม3"/>
      <sheetName val="C_แฝด3"/>
      <sheetName val="Defect_Report(M&amp;E)3"/>
      <sheetName val="Currency_Rate3"/>
      <sheetName val="Price_per_model3"/>
      <sheetName val="AutoOpen_Stub_Data7"/>
      <sheetName val="Intl_Data_Table7"/>
      <sheetName val="DETAIL_7"/>
      <sheetName val="SAN_REDUCED_17"/>
      <sheetName val="C-LOAD(L-FACTORY_)7"/>
      <sheetName val="Purchase_Order16"/>
      <sheetName val="A_กลาง4"/>
      <sheetName val="A_กลาง_เกสร4"/>
      <sheetName val="A_แฝด4"/>
      <sheetName val="A_ริม4"/>
      <sheetName val="B_กลาง4"/>
      <sheetName val="B_ริม4"/>
      <sheetName val="B_แฝด4"/>
      <sheetName val="C_กลาง4"/>
      <sheetName val="C_ริม4"/>
      <sheetName val="C_แฝด4"/>
      <sheetName val="Defect_Report(M&amp;E)4"/>
      <sheetName val="Currency_Rate4"/>
      <sheetName val="Price_per_model4"/>
      <sheetName val="Customize_Your_Purchase_Order9"/>
      <sheetName val="Purchase_Order9"/>
      <sheetName val="Sheet1_(3)3"/>
      <sheetName val="COMMOND_LINE3"/>
      <sheetName val="Order_List2"/>
      <sheetName val="Nov_'023"/>
      <sheetName val="data_list3"/>
      <sheetName val="New_DYNA3"/>
      <sheetName val="PRODUCT_MIX_TRUCK3"/>
      <sheetName val="BOM_043L,351L,299L3"/>
      <sheetName val="Construction_cost_assumption2"/>
      <sheetName val="JLL_Assumption2"/>
      <sheetName val="Retail_Program&amp;Rev_Assumption2"/>
      <sheetName val="Annual_Production2"/>
      <sheetName val="ARM_39C_2"/>
      <sheetName val="Supplier_Master_IF2"/>
      <sheetName val="Fill_this_out_first___2"/>
      <sheetName val="ITB_COST2"/>
      <sheetName val="_ELECTRICAL_ROOM_CENTER_xlsx2"/>
      <sheetName val="Buy_vs__Lease_Car2"/>
      <sheetName val="Direct_Cost2"/>
      <sheetName val="Income_Statement2"/>
      <sheetName val="Balance_Sheet2"/>
      <sheetName val="Cost_Data2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SPT_vs_PHI"/>
      <sheetName val="main_sum_(hotel_&amp;_residences)"/>
      <sheetName val="ตารางส่วนลด_EE_"/>
      <sheetName val="bk_unit_rate"/>
      <sheetName val="Ceil_"/>
      <sheetName val="Paint_"/>
      <sheetName val="Struc_"/>
      <sheetName val="Customize_Your_Invoice"/>
      <sheetName val="Sch__3"/>
      <sheetName val="AutoOpen_Stub_Data8"/>
      <sheetName val="Customize_Your_Purchase_Order10"/>
      <sheetName val="Purchase_Order10"/>
      <sheetName val="Intl_Data_Table8"/>
      <sheetName val="DETAIL_8"/>
      <sheetName val="Book_1_Summary3"/>
      <sheetName val="Sheet1_(3)4"/>
      <sheetName val="COMMOND_LINE4"/>
      <sheetName val="Main_Summary3"/>
      <sheetName val="2_1_1Take_pipe3"/>
      <sheetName val="2_1_2Take_Copper_Pipe3"/>
      <sheetName val="Order_List3"/>
      <sheetName val="Nov_'024"/>
      <sheetName val="data_list4"/>
      <sheetName val="New_DYNA4"/>
      <sheetName val="PRODUCT_MIX_TRUCK4"/>
      <sheetName val="BOM_043L,351L,299L4"/>
      <sheetName val="Construction_cost_assumption3"/>
      <sheetName val="JLL_Assumption3"/>
      <sheetName val="Retail_Program&amp;Rev_Assumption3"/>
      <sheetName val="Annual_Production3"/>
      <sheetName val="Direct_Cost3"/>
      <sheetName val="_ELECTRICAL_ROOM_CENTER_xlsx3"/>
      <sheetName val="Fill_this_out_first___3"/>
      <sheetName val="ITB_COST3"/>
      <sheetName val="Buy_vs__Lease_Car3"/>
      <sheetName val="Income_Statement3"/>
      <sheetName val="Balance_Sheet3"/>
      <sheetName val="Cost_Data3"/>
      <sheetName val="ARM_39C_3"/>
      <sheetName val="Supplier_Master_IF3"/>
      <sheetName val="main_sum_(hotel_&amp;_residences)1"/>
      <sheetName val="ตารางส่วนลด_EE_1"/>
      <sheetName val="bk_unit_rate1"/>
      <sheetName val="GAAP_Pru1"/>
      <sheetName val="Sch__31"/>
      <sheetName val="_Sample_request_(JC41-00834A)_1"/>
      <sheetName val="A1_21"/>
      <sheetName val="Customize_Your_Invoice1"/>
      <sheetName val="SPT_vs_PHI1"/>
      <sheetName val="Grand_Summary1"/>
      <sheetName val="Sub_Summary1"/>
      <sheetName val="Hotel_A_type_A1"/>
      <sheetName val="Hotel_A_type_B1"/>
      <sheetName val="Hotel_A_type_C1"/>
      <sheetName val="Hotel_B_type_B1"/>
      <sheetName val="Hotel_B_type_C1"/>
      <sheetName val="Hote_C__type_C1"/>
      <sheetName val="Hotel_A_suite1"/>
      <sheetName val="Gyp_Pavilion1"/>
      <sheetName val="Reception_Pavilion1"/>
      <sheetName val="WC__Reception1"/>
      <sheetName val="Corridor_Hote_A_1"/>
      <sheetName val="Corridor_Hote_B_1"/>
      <sheetName val="Corridor_Hote_C_1"/>
      <sheetName val="Ceil_1"/>
      <sheetName val="Paint_1"/>
      <sheetName val="Struc_1"/>
      <sheetName val="S"/>
      <sheetName val="Info"/>
      <sheetName val="PRICE LIST"/>
      <sheetName val="DetEst"/>
      <sheetName val="labour"/>
      <sheetName val="SITE-E"/>
      <sheetName val="nsc"/>
      <sheetName val="Warehouse"/>
      <sheetName val="iNDEX"/>
      <sheetName val="Bill No. 2 - Carpark"/>
      <sheetName val="fr"/>
      <sheetName val="Sheet1 _2_"/>
      <sheetName val="Sheet5"/>
      <sheetName val="Sheet2"/>
      <sheetName val="Sheet3"/>
      <sheetName val="รวม"/>
      <sheetName val="Drop_list"/>
      <sheetName val="HTP"/>
      <sheetName val="Loan Amortization Schedule"/>
      <sheetName val="ภูมิทัศน์"/>
      <sheetName val="Material Cost"/>
      <sheetName val="Decking"/>
      <sheetName val="Transport"/>
      <sheetName val="Ridge Ventilation"/>
      <sheetName val="Data3"/>
      <sheetName val="วงเครดิต 3"/>
      <sheetName val="description"/>
      <sheetName val="FF-3"/>
      <sheetName val="IP標時xls"/>
      <sheetName val="VENDER (2)"/>
      <sheetName val="Sheet1 (2)"/>
      <sheetName val="SELL"/>
      <sheetName val="sum-sys"/>
      <sheetName val="EXCLUDE"/>
      <sheetName val="VENDER"/>
      <sheetName val="DATA "/>
      <sheetName val="SITE OFFICE"/>
      <sheetName val="เพิ่มข้อมูลe-Pro"/>
      <sheetName val="ข้อมูลรหัสลูกค้า-องค์กร"/>
      <sheetName val="ข้อมูลหน่วยงาน-เเผนก"/>
      <sheetName val="MOULD"/>
      <sheetName val="Corp-Eng"/>
      <sheetName val="SthBank"/>
      <sheetName val="UGRNQ"/>
      <sheetName val="HK"/>
      <sheetName val="NZ"/>
      <sheetName val="MT"/>
      <sheetName val="Preston"/>
      <sheetName val="KMC"/>
      <sheetName val="Milperra"/>
      <sheetName val="RATES"/>
      <sheetName val="Project Status Overview"/>
      <sheetName val="Cover Page"/>
      <sheetName val="Architectural works"/>
      <sheetName val="RBD"/>
      <sheetName val="1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XL4Poppy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1"/>
      <sheetName val="Chi tiet - Dv lap"/>
      <sheetName val="TH KHTC"/>
      <sheetName val="000"/>
      <sheetName val="00000000"/>
      <sheetName val="Dong Dau"/>
      <sheetName val="Dong Dau (2)"/>
      <sheetName val="Sau dong"/>
      <sheetName val="Ma xa"/>
      <sheetName val="My dinh"/>
      <sheetName val="Tong cong"/>
      <sheetName val="Chart2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MD"/>
      <sheetName val="ND"/>
      <sheetName val="CONG"/>
      <sheetName val="DGCT"/>
      <sheetName val="Thuyet minh"/>
      <sheetName val="CQ-HQ"/>
      <sheetName val="Phu luc"/>
      <sheetName val="Gia trÞ"/>
      <sheetName val="TH"/>
      <sheetName val="116(300)"/>
      <sheetName val="116(200)"/>
      <sheetName val="116(150)"/>
      <sheetName val="VL"/>
      <sheetName val="CTXD"/>
      <sheetName val=".."/>
      <sheetName val="CTDN"/>
      <sheetName val="san vuon"/>
      <sheetName val="khu phu tro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be tong"/>
      <sheetName val="Thep"/>
      <sheetName val="Tong hop thep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CT"/>
      <sheetName val="cap cho cac DT"/>
      <sheetName val="Ung - hoan"/>
      <sheetName val="CP may"/>
      <sheetName val="SS"/>
      <sheetName val="NVL"/>
      <sheetName val="10000000"/>
      <sheetName val="DT"/>
      <sheetName val="THND"/>
      <sheetName val="THMD"/>
      <sheetName val="Phtro1"/>
      <sheetName val="DTKS1"/>
      <sheetName val="CT1m"/>
      <sheetName val="Thep "/>
      <sheetName val="Chi tiet Khoi luong"/>
      <sheetName val="TH khoi luong"/>
      <sheetName val="Chiet tinh vat lieu "/>
      <sheetName val="TH KL V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phan tich DG"/>
      <sheetName val="gia vat lieu"/>
      <sheetName val="gia xe may"/>
      <sheetName val="gia nhan cong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dutoan1"/>
      <sheetName val="Anhtoan"/>
      <sheetName val="dutoan2"/>
      <sheetName val="vat tu"/>
      <sheetName val="Thang 12"/>
      <sheetName val="Thang 1"/>
      <sheetName val="moi"/>
      <sheetName val="Thang 12 (2)"/>
      <sheetName val="Thang 01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"/>
      <sheetName val="Dat"/>
      <sheetName val="KL-CTTK"/>
      <sheetName val="BTH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sent to"/>
      <sheetName val="XE DAU"/>
      <sheetName val="XE XANG"/>
      <sheetName val="9"/>
      <sheetName val="10"/>
      <sheetName val="cong Q2"/>
      <sheetName val="T.U luong Q1"/>
      <sheetName val="T.U luong Q2"/>
      <sheetName val="T.U luong Q3"/>
      <sheetName val="binh do"/>
      <sheetName val="cot lieu"/>
      <sheetName val="van khuon"/>
      <sheetName val="CT BT"/>
      <sheetName val="lay mau"/>
      <sheetName val="mat ngoai goi"/>
      <sheetName val="coc tram-bt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T1(T1)04"/>
      <sheetName val="THDT"/>
      <sheetName val="DM-Goc"/>
      <sheetName val="Gia-CT"/>
      <sheetName val="PTCP"/>
      <sheetName val="cphoi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ien ung"/>
      <sheetName val="phi luong3"/>
      <sheetName val="Q1-02"/>
      <sheetName val="Q2-02"/>
      <sheetName val="Q3-02"/>
      <sheetName val="Phu luc HD"/>
      <sheetName val="Gia du thau"/>
      <sheetName val="PTDG"/>
      <sheetName val="Ca xe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Quyet toan"/>
      <sheetName val="Thu hoi"/>
      <sheetName val="Lai vay"/>
      <sheetName val="Tien vay"/>
      <sheetName val="Cong no"/>
      <sheetName val="Cop pha"/>
      <sheetName val="20000000"/>
      <sheetName val="Cau 2(3)"/>
      <sheetName val="XN79"/>
      <sheetName val="CTMT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OLD PRICES"/>
      <sheetName val="Seachells-Pools-25.2.2014"/>
      <sheetName val="INPUT SHEET"/>
      <sheetName val="BOQ"/>
      <sheetName val="Material Prices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BOQ Summary"/>
      <sheetName val="BOQ Offer - Cost"/>
      <sheetName val="BOQ LV System"/>
      <sheetName val="CABLE SIZING"/>
      <sheetName val="Factor Sheet"/>
      <sheetName val="Cost Factor Sheet"/>
      <sheetName val="Price Sheet"/>
      <sheetName val="Price Sheet (New)"/>
      <sheetName val="Point Qty &amp; Load"/>
      <sheetName val="Load Sch, Cable Sel &amp; Qty"/>
      <sheetName val="LV Fed - ELV Wire, B Born Qty."/>
      <sheetName val="Sheet1"/>
      <sheetName val="Sheet2"/>
      <sheetName val="BedRooms"/>
      <sheetName val="Equipments"/>
      <sheetName val="LS Price List"/>
      <sheetName val="MDB-25.8.2014"/>
      <sheetName val="DEP"/>
      <sheetName val="GEN"/>
      <sheetName val="MTC"/>
      <sheetName val="TFR"/>
      <sheetName val="Factors"/>
      <sheetName val="Bill 5 - Carpark"/>
      <sheetName val="MCB"/>
      <sheetName val="BOQ_Summary"/>
      <sheetName val="BOQ_Offer_-_Cost"/>
      <sheetName val="BOQ_LV_System"/>
      <sheetName val="CABLE_SIZING"/>
      <sheetName val="Factor_Sheet"/>
      <sheetName val="Cost_Factor_Sheet"/>
      <sheetName val="Price_Sheet"/>
      <sheetName val="Price_Sheet_(New)"/>
      <sheetName val="Point_Qty_&amp;_Load"/>
      <sheetName val="Load_Sch,_Cable_Sel_&amp;_Qty"/>
      <sheetName val="LV_Fed_-_ELV_Wire,_B_Born_Qty_"/>
      <sheetName val="1A"/>
      <sheetName val="RATE"/>
      <sheetName val="Room Type"/>
      <sheetName val="Basement2 DB"/>
      <sheetName val="Histry Price"/>
      <sheetName val="Cctmst"/>
      <sheetName val="Ragama"/>
      <sheetName val="Factors &amp; Temp Calc"/>
      <sheetName val="Distributor Details"/>
      <sheetName val="total components with Rates"/>
      <sheetName val="Factor"/>
      <sheetName val="4"/>
      <sheetName val="INPUT - Recommended Schedules"/>
      <sheetName val="Schedules"/>
      <sheetName val="costing sheet"/>
      <sheetName val="Plumbing "/>
      <sheetName val="Material Prices"/>
      <sheetName val="3A"/>
      <sheetName val="Fcst Tool"/>
      <sheetName val="Input"/>
      <sheetName val="Backlog Consol"/>
      <sheetName val="OC 17-04-06"/>
      <sheetName val="D_Cntnts"/>
      <sheetName val="E_Summary"/>
      <sheetName val="BOQ"/>
      <sheetName val="Plumbing LABORATORY"/>
      <sheetName val="B-2"/>
      <sheetName val="Electrical"/>
      <sheetName val="วัดใต้"/>
      <sheetName val=" Factor  "/>
      <sheetName val="Homagama Grounds-9.7.2013"/>
      <sheetName val="BOI - Katunayaka-9.8.2013"/>
      <sheetName val="Data"/>
      <sheetName val="Group"/>
      <sheetName val="Sheet3"/>
      <sheetName val="Calc Inputs"/>
      <sheetName val="BOQ Com"/>
      <sheetName val="Title"/>
      <sheetName val="Valible One BOQ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B-3.2 EB"/>
      <sheetName val="Database"/>
      <sheetName val="Date Ranges"/>
      <sheetName val="SSuppli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Printing"/>
      <sheetName val="Input"/>
      <sheetName val="P&amp;L"/>
      <sheetName val="15%"/>
      <sheetName val="Notes"/>
      <sheetName val="Notes (2)"/>
      <sheetName val="Trend"/>
      <sheetName val="New Work"/>
      <sheetName val="Lockup"/>
      <sheetName val="Budget"/>
      <sheetName val="Graph_HK"/>
      <sheetName val="Graph_S"/>
      <sheetName val="Graph_C"/>
      <sheetName val="Summary_£"/>
      <sheetName val="Copy Macros"/>
      <sheetName val="Module1"/>
      <sheetName val="Module3"/>
      <sheetName val="Bill 1"/>
      <sheetName val="Bill 2"/>
      <sheetName val="Bill 3"/>
      <sheetName val="Bill 4"/>
      <sheetName val="Bill 5"/>
      <sheetName val="Bill 6"/>
      <sheetName val="Bill 7"/>
      <sheetName val="Sheet1"/>
      <sheetName val="PLT-SUM"/>
      <sheetName val="③赤紙(日文)"/>
      <sheetName val="FEVA"/>
      <sheetName val="HO Costs"/>
      <sheetName val="Notes_(2)"/>
      <sheetName val="New_Work"/>
      <sheetName val="Copy_Macros"/>
      <sheetName val="Wiring_Firemen"/>
      <sheetName val="ACS(1)"/>
      <sheetName val="CCTV(old)"/>
      <sheetName val="BQ"/>
      <sheetName val="CF"/>
      <sheetName val="CAP"/>
      <sheetName val="SCHEDULE"/>
      <sheetName val="Building's PA"/>
      <sheetName val="Details"/>
      <sheetName val="SubmitCal"/>
      <sheetName val="Staff Acco."/>
      <sheetName val="CERTIFICATE"/>
      <sheetName val="Equipment"/>
      <sheetName val="Services_InitialEst_UtilityServ"/>
      <sheetName val="Factors"/>
      <sheetName val="ANALISYS"/>
      <sheetName val="#REF"/>
      <sheetName val="App. A(contd)"/>
      <sheetName val="Civil Works"/>
      <sheetName val="AEX_IMPORTS_on 320"/>
      <sheetName val="주식"/>
      <sheetName val="PA"/>
      <sheetName val="Workings"/>
      <sheetName val="AEX_IMPORTS"/>
      <sheetName val="GIAVLIEU"/>
      <sheetName val="Histry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c"/>
      <sheetName val="D"/>
      <sheetName val="E"/>
      <sheetName val="G"/>
      <sheetName val="L"/>
      <sheetName val="N1"/>
      <sheetName val="Q1`"/>
      <sheetName val="Collection"/>
      <sheetName val="Factors"/>
      <sheetName val="Cost Factor Sheet"/>
      <sheetName val="Material Prices"/>
      <sheetName val="B-3.2 EB"/>
      <sheetName val="Sheet2"/>
      <sheetName val="Dist Controls"/>
      <sheetName val="File Settings"/>
      <sheetName val="Forecast"/>
      <sheetName val="ACS(1)"/>
      <sheetName val="FAS-C(4)"/>
      <sheetName val="CCTV(old)"/>
      <sheetName val="Rate Sheet"/>
      <sheetName val="Summary"/>
      <sheetName val="ICAM_Prices_Raw"/>
      <sheetName val="Zones"/>
      <sheetName val="Homagama Grounds-9.7.2013"/>
      <sheetName val="BOI - Katunayaka-9.8.2013"/>
      <sheetName val="CCTV_EST1"/>
      <sheetName val="Cost summary"/>
      <sheetName val="Sheet1"/>
      <sheetName val="Goodwill Calculation"/>
      <sheetName val="Variables"/>
      <sheetName val="Input"/>
      <sheetName val="LS Price List"/>
      <sheetName val="Cost Sheet"/>
      <sheetName val="INPUT - Recommended Schedules"/>
      <sheetName val="Title"/>
      <sheetName val="Bill 5 - Carpark"/>
      <sheetName val="Parameters"/>
      <sheetName val="AU Zone"/>
      <sheetName val="Valible One BOQ"/>
      <sheetName val="4"/>
      <sheetName val="1A"/>
      <sheetName val="APPT"/>
      <sheetName val="APPT_SGL"/>
      <sheetName val="Phone_Sale"/>
      <sheetName val="NATION"/>
      <sheetName val="Furniture"/>
      <sheetName val="Product Groups"/>
      <sheetName val="Factor Sheet"/>
      <sheetName val="NEW PRODUCT SALES FORCE"/>
      <sheetName val="Rate analysis 1"/>
      <sheetName val="Americas"/>
      <sheetName val="aug_data"/>
      <sheetName val="Price Sheet"/>
      <sheetName val="Calc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Factor Sheet"/>
      <sheetName val="Furniture"/>
      <sheetName val="Cover"/>
      <sheetName val="Sheet2"/>
      <sheetName val="ID Office-R1 - 23.8.2012"/>
      <sheetName val="Schnieder Price List-July 2012"/>
      <sheetName val="Factors"/>
      <sheetName val="PLUMBING WORK ADDITIONS"/>
      <sheetName val="Rates"/>
      <sheetName val="Sheet5"/>
      <sheetName val="JOB COSTING SHEET ELEC"/>
      <sheetName val="DEP"/>
      <sheetName val="GEN"/>
      <sheetName val="MTC"/>
      <sheetName val="TFR"/>
      <sheetName val="OC 17-04-06"/>
      <sheetName val="DDB Depr (Mths)"/>
      <sheetName val="BOM"/>
      <sheetName val="costing sheet"/>
      <sheetName val="Factors &amp; Temp Calc"/>
      <sheetName val="기계내역서"/>
      <sheetName val="BOQ"/>
      <sheetName val="Enclo.compar.EMP-RND"/>
      <sheetName val="BILL 4 NEW multi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Price sheet"/>
      <sheetName val="Factor Sheet"/>
      <sheetName val="MD Sheet"/>
      <sheetName val="Sheet3"/>
      <sheetName val="Sheet4"/>
      <sheetName val="BOQ 4 Summary"/>
      <sheetName val="Summary of Schedule I,II &amp; II"/>
      <sheetName val="Sheet1"/>
      <sheetName val="Factors"/>
      <sheetName val="DEP"/>
      <sheetName val="GEN"/>
      <sheetName val="MTC"/>
      <sheetName val="TFR"/>
      <sheetName val="Cost Factor Sheet"/>
      <sheetName val="Load Sch, Cable Sel &amp; Qty"/>
      <sheetName val="Factors &amp; Temp Calc"/>
      <sheetName val="Bill 5 - Carpark"/>
      <sheetName val="Enclo.compar.EMP-RND"/>
      <sheetName val="DDB Depr (Mths)"/>
      <sheetName val="SSuppliers"/>
      <sheetName val="Ragama"/>
      <sheetName val="Price_sheet"/>
      <sheetName val="Factor_Sheet"/>
      <sheetName val="MD_Sheet"/>
      <sheetName val="BOQ_4_Summary"/>
      <sheetName val="Summary_of_Schedule_I,II_&amp;_II"/>
      <sheetName val="total components with Rates"/>
      <sheetName val="Title"/>
      <sheetName val="Legend"/>
      <sheetName val="Material Prices"/>
      <sheetName val="JOB COSTING SHEET ELEC"/>
      <sheetName val="Rates"/>
      <sheetName val="INPUT"/>
      <sheetName val="Schnieder Price List-July 2012"/>
      <sheetName val="BOI - Katunayaka-9.8.2013"/>
      <sheetName val="BN 01"/>
      <sheetName val="Summary"/>
      <sheetName val="ID Office-R1 - 23.8.2012"/>
      <sheetName val=" Factor  "/>
      <sheetName val="Histry Price"/>
      <sheetName val="Aitken Spence Electrical BOQ"/>
      <sheetName val="4"/>
      <sheetName val="Admin"/>
      <sheetName val="Factor"/>
      <sheetName val="MACHINERY"/>
      <sheetName val="MATERIAL"/>
      <sheetName val="SUBCON OR OTHER"/>
      <sheetName val="Seachells-Pools-25.2.2014"/>
      <sheetName val="ancillary"/>
      <sheetName val="Start"/>
      <sheetName val="Sheet2"/>
      <sheetName val="Product Groups"/>
      <sheetName val="costing sheet"/>
      <sheetName val="B-3"/>
      <sheetName val="SLS CM"/>
      <sheetName val="LET_BA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wordsdata"/>
      <sheetName val="inWords"/>
      <sheetName val="material"/>
      <sheetName val="labour"/>
      <sheetName val="equipment"/>
      <sheetName val="subcon"/>
      <sheetName val="upa"/>
      <sheetName val="DetEst"/>
      <sheetName val="BoQ"/>
      <sheetName val="DetEstimates"/>
      <sheetName val="CshFlw"/>
      <sheetName val="DirIndLabor"/>
      <sheetName val="Summary"/>
      <sheetName val="Purchase Order"/>
      <sheetName val="Customize Your Purchase Order"/>
      <sheetName val="BoQ Covanta"/>
      <sheetName val="Sheet1"/>
      <sheetName val="プロジェクト概要"/>
      <sheetName val="OLD PRICES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estimate"/>
      <sheetName val="QPL"/>
      <sheetName val="CEM_CONS"/>
      <sheetName val="QTY"/>
      <sheetName val="UNIT"/>
      <sheetName val="qty(cem)"/>
      <sheetName val="cementitems"/>
      <sheetName val="I-CO"/>
      <sheetName val="ICAM_Prices_Raw"/>
      <sheetName val="Total"/>
      <sheetName val="Factors"/>
      <sheetName val="OC 17-04-06"/>
      <sheetName val="LET_BA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BOD Approval Summary (Becky P)"/>
      <sheetName val="Held for Sale (Becky P)  "/>
      <sheetName val="Rev &amp; EBIT"/>
      <sheetName val="BV (Current)"/>
      <sheetName val="BV (fcst)"/>
      <sheetName val="Goodwill Calculation"/>
      <sheetName val="Fcst Tool"/>
      <sheetName val="Factors"/>
      <sheetName val="Variables"/>
      <sheetName val="Input"/>
      <sheetName val="Enclo.compar.EMP-RND"/>
      <sheetName val="D"/>
      <sheetName val="G"/>
      <sheetName val="E"/>
      <sheetName val="jul_data"/>
      <sheetName val="Zones"/>
      <sheetName val="Sheet2"/>
      <sheetName val="Total"/>
      <sheetName val="ICAM_Prices_Raw"/>
      <sheetName val="Prices"/>
      <sheetName val="Americas"/>
      <sheetName val="3.Labour"/>
      <sheetName val="1.Material"/>
      <sheetName val="MMI"/>
      <sheetName val="2.Machinery"/>
      <sheetName val="Equipment"/>
      <sheetName val="Cost Factor Sheet"/>
      <sheetName val="Bill 5 - Carpark"/>
      <sheetName val="aug_data"/>
      <sheetName val="CS"/>
      <sheetName val="4"/>
      <sheetName val="HyperionEnt"/>
      <sheetName val="AU Zone"/>
      <sheetName val="Financial Summary"/>
      <sheetName val="Sheet1"/>
      <sheetName val="Schedules"/>
      <sheetName val="CCTV_EST1"/>
      <sheetName val="1-Excavation"/>
      <sheetName val="2-Substructure"/>
      <sheetName val="3-Concrete"/>
      <sheetName val="4-Masonry"/>
      <sheetName val="5-Thermal &amp; Moisture"/>
      <sheetName val="Ragama"/>
      <sheetName val="주식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Light Fittings Supply"/>
      <sheetName val="Manufacture list"/>
      <sheetName val="Electrical"/>
      <sheetName val="Telephone"/>
      <sheetName val="MATV"/>
      <sheetName val="ES"/>
      <sheetName val="Summary of Changes"/>
      <sheetName val="MEP Summary"/>
      <sheetName val="Summary"/>
      <sheetName val="Coll Bill -02 "/>
      <sheetName val="Summary "/>
      <sheetName val="Coll Bill -01 "/>
      <sheetName val="Bill - 01"/>
      <sheetName val="Coll Bill -02"/>
      <sheetName val="Bill - 02 "/>
      <sheetName val="Coll Bill - 03 "/>
      <sheetName val="Bill-03 "/>
      <sheetName val="Bill - 02 (02)"/>
      <sheetName val="Costing"/>
      <sheetName val="MF"/>
      <sheetName val="CF"/>
      <sheetName val="EME summary"/>
      <sheetName val="Sheet1"/>
      <sheetName val="Mayday"/>
      <sheetName val="Coll Bill -01"/>
      <sheetName val="Bill -01"/>
      <sheetName val="Coll Bill - 03"/>
      <sheetName val="Bill-03"/>
      <sheetName val="Wiring"/>
      <sheetName val="technical - offer"/>
      <sheetName val="bus bar"/>
      <sheetName val="cable"/>
      <sheetName val="ACWL RTX"/>
      <sheetName val="EMP - VDP"/>
      <sheetName val="CT"/>
      <sheetName val="UPS"/>
      <sheetName val="KIK DB"/>
      <sheetName val="EMP - HV"/>
      <sheetName val="generator pl"/>
      <sheetName val="SO,ISO,SW"/>
      <sheetName val="ELV"/>
      <sheetName val="light fixtur @ cable"/>
      <sheetName val="cct BOQ"/>
      <sheetName val="ACS"/>
      <sheetName val="swt &amp;skt"/>
      <sheetName val="LV CABLE"/>
      <sheetName val="Mallia DF Orange"/>
      <sheetName val="ACL11"/>
      <sheetName val="Equipment List"/>
      <sheetName val="FD DHQ"/>
      <sheetName val="Earthing"/>
      <sheetName val="technical offer"/>
      <sheetName val="PSDF-LPS&amp;E"/>
      <sheetName val="Mallia"/>
      <sheetName val="Orange BR"/>
      <sheetName val="Legrand EMP SL"/>
      <sheetName val="ICT"/>
      <sheetName val="Sheet2"/>
      <sheetName val="Sheet3"/>
      <sheetName val="SubmitCal"/>
      <sheetName val="SSuppliers"/>
      <sheetName val="Building's PA"/>
      <sheetName val="기계내역서"/>
      <sheetName val="WB"/>
      <sheetName val="CS"/>
      <sheetName val="Wiring_Firemen"/>
      <sheetName val="Import Schedule"/>
      <sheetName val="③赤紙(日文)"/>
      <sheetName val="Services_InitialEst_UtilityServ"/>
      <sheetName val="3.Labour"/>
      <sheetName val="1.Material"/>
      <sheetName val="MMI"/>
      <sheetName val="2.Machinery"/>
      <sheetName val="Table of Content"/>
      <sheetName val="General"/>
      <sheetName val="주식"/>
      <sheetName val="w't table"/>
      <sheetName val="SPRINKLER"/>
      <sheetName val="sep_data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atement"/>
      <sheetName val="Balance Sheet"/>
      <sheetName val="Variables"/>
      <sheetName val="Income Statement (2)"/>
      <sheetName val="Cost Factor Sheet"/>
      <sheetName val="V3100 Prices_Raw"/>
      <sheetName val="Sheet2"/>
      <sheetName val="Goodwill Calculation"/>
      <sheetName val="Sheet1"/>
      <sheetName val="NOV fx rates"/>
      <sheetName val="Input"/>
      <sheetName val="50000"/>
      <sheetName val="Lookup"/>
      <sheetName val="A"/>
      <sheetName val="OLD PRICES"/>
      <sheetName val="Total"/>
      <sheetName val="Zones"/>
      <sheetName val="Material Prices"/>
      <sheetName val="B-3.2 EB"/>
      <sheetName val="INPUT - Recommended Schedules"/>
      <sheetName val="G"/>
      <sheetName val="D"/>
      <sheetName val="E"/>
      <sheetName val="Factors"/>
      <sheetName val="Factor"/>
      <sheetName val="Rate analysis 1"/>
      <sheetName val="Import Schedule"/>
      <sheetName val="MDB-25.8.2014"/>
      <sheetName val="Backlog Consol"/>
      <sheetName val="Financial Summary"/>
      <sheetName val="Admin"/>
      <sheetName val="Fcst Tool"/>
      <sheetName val="S2 H&amp;CW"/>
      <sheetName val="S1 CHW "/>
      <sheetName val="NEW PRODUCT SALES FORCE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pipes"/>
      <sheetName val="Data"/>
      <sheetName val="Group"/>
      <sheetName val="Cost summary"/>
      <sheetName val="Parameters"/>
      <sheetName val="Kaatsu H.A.M.T.T.C.-7 jan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SPR &amp; Margin"/>
      <sheetName val="BOM"/>
      <sheetName val="Pricelist"/>
      <sheetName val="Distributor Details"/>
      <sheetName val="MDB-25.8.2014"/>
      <sheetName val="Title"/>
      <sheetName val="Factors"/>
      <sheetName val="INPUT"/>
      <sheetName val="total"/>
      <sheetName val="Prices"/>
      <sheetName val="B-3"/>
      <sheetName val="3.Labour"/>
      <sheetName val="1.Material"/>
      <sheetName val="MMI"/>
      <sheetName val="2.Machinery"/>
      <sheetName val="Variables"/>
      <sheetName val="Goodwill Calculation"/>
      <sheetName val="Fcst Tool"/>
      <sheetName val="Sheet1"/>
      <sheetName val="DDB Depr (Mths)"/>
      <sheetName val="APPT"/>
      <sheetName val="APPT_SGL"/>
      <sheetName val="Phone_Sale"/>
      <sheetName val="Keels-6.2.2014"/>
      <sheetName val="FlowHmgma Grds-9.7.2013-details"/>
      <sheetName val="BOQ PP"/>
      <sheetName val="4"/>
      <sheetName val="Ragama"/>
      <sheetName val="Factor Sheet"/>
      <sheetName val="Cost Factor Sheet"/>
      <sheetName val="Summary"/>
      <sheetName val="Legend"/>
      <sheetName val="Database"/>
      <sheetName val="Date Ranges"/>
      <sheetName val="Chilly"/>
      <sheetName val="Load Sch, Cable Sel &amp; Qty"/>
      <sheetName val="Price Sheet"/>
      <sheetName val="Valible One BOQ"/>
      <sheetName val="CAL. - DATA"/>
      <sheetName val="d-safe DELUXE"/>
      <sheetName val="Unit Rates-Duty Fr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Grand summary"/>
      <sheetName val="Summary"/>
      <sheetName val="GS1"/>
      <sheetName val="1A"/>
      <sheetName val="1B"/>
      <sheetName val="GS2"/>
      <sheetName val="2A"/>
      <sheetName val="2B"/>
      <sheetName val="2C-50%"/>
      <sheetName val="GS3"/>
      <sheetName val="3A"/>
      <sheetName val="3B"/>
      <sheetName val="3C"/>
      <sheetName val="GS4"/>
      <sheetName val="4A"/>
      <sheetName val="4B"/>
      <sheetName val="4C-50%"/>
      <sheetName val="GS5"/>
      <sheetName val="5A"/>
      <sheetName val="5B"/>
      <sheetName val="5C-50% FCU's"/>
      <sheetName val="5C"/>
      <sheetName val="3A-SD &amp; FD"/>
      <sheetName val="3B-SD &amp; FD "/>
      <sheetName val="OPTIONAL-50%"/>
      <sheetName val="Non price"/>
      <sheetName val="error"/>
      <sheetName val="2A-error app"/>
      <sheetName val="2B-error app"/>
      <sheetName val="2A-error Talent"/>
      <sheetName val="1A-jsi"/>
      <sheetName val="1B-jsi"/>
      <sheetName val="2A-jsi"/>
      <sheetName val="2B-jsi"/>
      <sheetName val="3A-jsi"/>
      <sheetName val="3B-jsi"/>
      <sheetName val="4A-jsi"/>
      <sheetName val="4B-jsi"/>
      <sheetName val="5A-jsi"/>
      <sheetName val="5B-jsi"/>
      <sheetName val="APPT"/>
      <sheetName val="APPT_SGL"/>
      <sheetName val="Phone_Sale"/>
      <sheetName val="Cash Flow Worksheet"/>
      <sheetName val="Material Prices"/>
      <sheetName val="Factors"/>
      <sheetName val="Total"/>
      <sheetName val="BOQ PL"/>
      <sheetName val="Ele Price"/>
      <sheetName val="B-2"/>
      <sheetName val="Price Sheet"/>
      <sheetName val="BN 01"/>
      <sheetName val="Chiller"/>
      <sheetName val="d-safe DELUXE"/>
      <sheetName val="Cash2"/>
      <sheetName val="Z"/>
      <sheetName val="INPUT"/>
      <sheetName val="BOQ"/>
      <sheetName val="Admin"/>
      <sheetName val="RSM and Distributors"/>
      <sheetName val="SSuppliers"/>
      <sheetName val="SubmitCal"/>
      <sheetName val="BOQ Com"/>
      <sheetName val="Super"/>
      <sheetName val="Lookup"/>
      <sheetName val="ID Office-R1 - 23.8.2012"/>
      <sheetName val="Schnieder Price List-July 2012"/>
      <sheetName val="NATION"/>
      <sheetName val="Furniture"/>
      <sheetName val=" Factor  "/>
      <sheetName val="Histry Price"/>
      <sheetName val="Ragam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VENDER (2)"/>
      <sheetName val="Sheet1 (2)"/>
      <sheetName val="SELL"/>
      <sheetName val="sum-sys"/>
      <sheetName val="DETAIL "/>
      <sheetName val="EXCLUDE"/>
      <sheetName val="VENDER"/>
      <sheetName val="DATA "/>
      <sheetName val="EXF"/>
      <sheetName val="SUMMARY"/>
      <sheetName val="SH-D"/>
      <sheetName val="SH-E"/>
      <sheetName val="SH-F"/>
      <sheetName val="SH-G"/>
      <sheetName val="SOURCE"/>
      <sheetName val="SITE OFFICE"/>
      <sheetName val="Cost Data"/>
      <sheetName val="Purchase Order"/>
      <sheetName val="Customize Your Purchase Order"/>
      <sheetName val="S3 Architectural"/>
      <sheetName val="X-042581_TOYOTA NO DEHU"/>
      <sheetName val="Total M&amp;E"/>
      <sheetName val="Architect"/>
      <sheetName val="BOQ ACMV-MU"/>
      <sheetName val="GAE8'97"/>
      <sheetName val="Schedules"/>
      <sheetName val="9-A (SVAT) New"/>
      <sheetName val="Histry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Review"/>
      <sheetName val="Exchange Rates(rounded)"/>
      <sheetName val="Exchange Rates"/>
      <sheetName val="DAT File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total components with Rates"/>
      <sheetName val="Sheet2"/>
      <sheetName val="Database"/>
      <sheetName val="Date Ranges"/>
      <sheetName val="APPT"/>
      <sheetName val="APPT_SGL"/>
      <sheetName val="Phone_Sale"/>
      <sheetName val="Schedules"/>
      <sheetName val="DDB Depr (Mths)"/>
      <sheetName val="ELE Summary"/>
      <sheetName val="Backlog Consol"/>
      <sheetName val="Start"/>
      <sheetName val="Legend"/>
      <sheetName val="4"/>
      <sheetName val="Valible One BOQ"/>
      <sheetName val="Competitors"/>
      <sheetName val="Factors"/>
      <sheetName val="Sheet1"/>
      <sheetName val="NEW PRODUCT SALES FORCE"/>
      <sheetName val="Factors &amp; Temp Calc"/>
      <sheetName val="Factor Sheet"/>
      <sheetName val="Material Prices"/>
      <sheetName val="Room Type"/>
      <sheetName val="Basement2 DB"/>
      <sheetName val="NonPerp"/>
      <sheetName val="Perp"/>
      <sheetName val="INPUT"/>
      <sheetName val="Dist Controls"/>
      <sheetName val="File Settings"/>
      <sheetName val="Forecast"/>
      <sheetName val="HyperionEnt"/>
      <sheetName val="Cost Factor Sheet"/>
      <sheetName val="Load Sch, Cable Sel &amp; Qty"/>
      <sheetName val="Price Sheet"/>
      <sheetName val="RATE"/>
      <sheetName val="A"/>
      <sheetName val="RW_Option"/>
      <sheetName val="Structural work"/>
      <sheetName val="Electrical Systems"/>
      <sheetName val="Plumbing Systems"/>
      <sheetName val="Air Conditioning"/>
      <sheetName val="External work"/>
      <sheetName val="Bill 5 - Carpark"/>
      <sheetName val="Goodwill Calculation"/>
      <sheetName val="AU Zone"/>
      <sheetName val="MDB-25.8.2014"/>
      <sheetName val="Summary"/>
      <sheetName val="B-2"/>
      <sheetName val="TBLS"/>
      <sheetName val="EV-FC"/>
      <sheetName val="G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海外三社 (1)"/>
      <sheetName val="海外三社 (2)"/>
      <sheetName val="海外三社 (3)"/>
      <sheetName val="代価表AC"/>
      <sheetName val="海外三社"/>
      <sheetName val="Factors"/>
      <sheetName val="明細"/>
      <sheetName val="Summary "/>
      <sheetName val="VVa"/>
      <sheetName val="Variables"/>
      <sheetName val="3A"/>
      <sheetName val="Sheet1"/>
      <sheetName val="Cost summary"/>
      <sheetName val="HyperionEnt"/>
      <sheetName val="Material Prices"/>
      <sheetName val="B-3.2 EB"/>
      <sheetName val="Valible One BOQ"/>
      <sheetName val="概総括1"/>
      <sheetName val="Start"/>
      <sheetName val="d-safe specs"/>
      <sheetName val="B-2"/>
      <sheetName val="jul_data"/>
      <sheetName val="Schedules"/>
      <sheetName val="INPUT"/>
      <sheetName val="Enclo.compar.EMP-RND"/>
      <sheetName val="GS1"/>
      <sheetName val="RBD"/>
      <sheetName val="calculations"/>
      <sheetName val="takeoff2"/>
      <sheetName val="Factor"/>
      <sheetName val="Imp_HDPE PN16"/>
      <sheetName val="Sheet3"/>
      <sheetName val="BOI - Katunayaka-9.8.2013"/>
      <sheetName val="GAE8'97"/>
      <sheetName val="Cash2"/>
      <sheetName val="Z"/>
      <sheetName val="Goodwill Calculation"/>
      <sheetName val="Homagama Grounds-9.7.2013"/>
      <sheetName val="Bill 5 - Carpark"/>
      <sheetName val="JOB COSTING SHEET HVAC"/>
      <sheetName val="Valesco Paste"/>
      <sheetName val="Database"/>
      <sheetName val="Date Ranges"/>
      <sheetName val="Legend"/>
      <sheetName val="ELE Summary"/>
      <sheetName val="Material Prices to site"/>
      <sheetName val="V3100 Prices_Raw"/>
      <sheetName val="S3 Architectural"/>
      <sheetName val="LET_BAFO"/>
      <sheetName val="SLS CM"/>
      <sheetName val="B-3"/>
      <sheetName val="산근"/>
      <sheetName val="Cost Factor Sheet"/>
      <sheetName val="วัดใต้"/>
      <sheetName val="tables"/>
      <sheetName val="Import Siemens"/>
      <sheetName val="Kaatsu H.A.M.T.T.C.-7 jan 10"/>
      <sheetName val="Bill No. 2 - Car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금융비용"/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평당분석"/>
      <sheetName val="견적비교"/>
      <sheetName val="물량분석"/>
      <sheetName val="평단가분석(건축)"/>
      <sheetName val="품의서"/>
      <sheetName val="견적조건"/>
      <sheetName val="공정"/>
      <sheetName val="인원"/>
      <sheetName val="적용단가"/>
      <sheetName val="물량차이"/>
      <sheetName val="Sheet1"/>
      <sheetName val="Bill 3 - Site Works"/>
      <sheetName val="内訳書"/>
      <sheetName val="BOQ"/>
      <sheetName val="BK Unit Rate"/>
      <sheetName val="BOQ PL"/>
      <sheetName val="Ele Price"/>
      <sheetName val="Factors"/>
      <sheetName val="Factor"/>
      <sheetName val="Calc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BUDGET"/>
      <sheetName val="BOQ Sum"/>
      <sheetName val="BOQ"/>
      <sheetName val="1.Material"/>
      <sheetName val="2.Machinery"/>
      <sheetName val="3.Labour"/>
      <sheetName val="4.Sub"/>
      <sheetName val="5.OH"/>
      <sheetName val="RBD"/>
      <sheetName val="QTY"/>
      <sheetName val="QTY - RF"/>
      <sheetName val="MMI"/>
      <sheetName val="Material Book"/>
      <sheetName val="Cash Book"/>
      <sheetName val="RBD-Sample"/>
      <sheetName val="Rate Sheet"/>
      <sheetName val="Material Prices"/>
      <sheetName val="Keels-6.2.2014"/>
      <sheetName val="FlowHmgma Grds-9.7.2013-details"/>
      <sheetName val="Schedules"/>
      <sheetName val="Seachells-Pools-25.2.2014"/>
      <sheetName val="SSuppliers"/>
      <sheetName val="Factors"/>
      <sheetName val="BILL 4 NEW multi"/>
      <sheetName val="Competitors"/>
      <sheetName val="MAIN"/>
      <sheetName val="DUTY FREE-DF VAT"/>
      <sheetName val="B-3"/>
      <sheetName val="Room Type"/>
      <sheetName val="Database"/>
      <sheetName val="Date Ranges"/>
      <sheetName val="Basement2 DB"/>
      <sheetName val="Prices"/>
      <sheetName val="NOV fx rates"/>
      <sheetName val="A"/>
      <sheetName val="B-3.2 EB"/>
      <sheetName val="Sheet1"/>
      <sheetName val="Ragama"/>
      <sheetName val="PLT-SUM"/>
      <sheetName val="Bill 5 - Carpark"/>
      <sheetName val="Factor"/>
      <sheetName val="Homagama Grounds-9.7.2013"/>
      <sheetName val="BOI - Katunayaka-9.8.2013"/>
      <sheetName val="Price"/>
      <sheetName val="jul_data"/>
      <sheetName val="Manpower"/>
      <sheetName val="Material"/>
      <sheetName val="covere"/>
      <sheetName val="Lookup"/>
      <sheetName val="Financial Summary"/>
      <sheetName val="V3100 Prices_Raw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Factors"/>
      <sheetName val="Bill 5 - Carpark"/>
      <sheetName val="Ragama"/>
      <sheetName val="Material"/>
      <sheetName val="covere"/>
      <sheetName val="Factor"/>
      <sheetName val="Factor Sheet"/>
      <sheetName val="LS Price List"/>
      <sheetName val="Factors &amp; Temp Calc"/>
      <sheetName val="Equipment"/>
      <sheetName val="Homagama Grounds-9.7.2013"/>
      <sheetName val="BOI - Katunayaka-9.8.2013"/>
      <sheetName val="Room Type"/>
      <sheetName val="Basement2 DB"/>
      <sheetName val="OLD PRICES"/>
      <sheetName val="Fcst Tool"/>
      <sheetName val="Kaatsu H.A.M.T.T.C.-7 jan 10"/>
      <sheetName val="Cash Flow Worksheet"/>
      <sheetName val="Sheet3"/>
      <sheetName val="DBs"/>
      <sheetName val="Price Sheet"/>
      <sheetName val="Cost Factor Sheet"/>
      <sheetName val="MDB-25.8.2014"/>
      <sheetName val="Seachells-Pools-25.2.2014"/>
      <sheetName val="B-3.2 EB"/>
      <sheetName val="APPT"/>
      <sheetName val="APPT_SGL"/>
      <sheetName val="Phone_Sale"/>
      <sheetName val="total components with Rates"/>
      <sheetName val="Schedules"/>
      <sheetName val="Title"/>
      <sheetName val="DEP"/>
      <sheetName val="GEN"/>
      <sheetName val="MTC"/>
      <sheetName val="TFR"/>
      <sheetName val="Input"/>
      <sheetName val="Cost summary"/>
      <sheetName val="Material Prices"/>
      <sheetName val="NHÀ NHẬP LIỆU"/>
      <sheetName val="MÓNG SILO"/>
      <sheetName val="Keels-6.2.2014"/>
      <sheetName val="FlowHmgma Grds-9.7.2013-details"/>
      <sheetName val="GOC"/>
      <sheetName val="Electrical"/>
      <sheetName val="Backlog Consol"/>
      <sheetName val="Prices"/>
      <sheetName val="Staff Acco."/>
      <sheetName val="CAL. - DATA"/>
      <sheetName val="Rate analysis 1"/>
      <sheetName val="4"/>
      <sheetName val="PLT-SUM"/>
      <sheetName val="Order list (3)"/>
      <sheetName val="DUTY FREE-DF VAT"/>
      <sheetName val="Rate Sheet"/>
      <sheetName val="Data 1"/>
      <sheetName val="corbeldatail"/>
      <sheetName val="B-2"/>
      <sheetName val="3A"/>
      <sheetName val="Variables"/>
      <sheetName val="ELE Summary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Grand summary"/>
      <sheetName val="GS1"/>
      <sheetName val="1A"/>
      <sheetName val="1B"/>
      <sheetName val="GS2"/>
      <sheetName val="2A"/>
      <sheetName val="2B"/>
      <sheetName val="2C"/>
      <sheetName val="GS3"/>
      <sheetName val="3A"/>
      <sheetName val="3B"/>
      <sheetName val="3C"/>
      <sheetName val="GS4"/>
      <sheetName val="4A"/>
      <sheetName val="4B"/>
      <sheetName val="4C"/>
      <sheetName val="GS5"/>
      <sheetName val="5A"/>
      <sheetName val="5B"/>
      <sheetName val="5C"/>
      <sheetName val="OLD PRICES"/>
      <sheetName val="Sheet3"/>
      <sheetName val="Calc Inputs"/>
      <sheetName val="Factors"/>
      <sheetName val="Fcst Tool"/>
      <sheetName val="NOV fx rates"/>
      <sheetName val="total"/>
      <sheetName val="Equipment"/>
      <sheetName val="Ragama"/>
      <sheetName val="Variables"/>
      <sheetName val="Factor"/>
      <sheetName val="PLUMBING WORK ADDITIONS"/>
      <sheetName val="Admin"/>
      <sheetName val="w't table"/>
      <sheetName val="Sheet2"/>
      <sheetName val="pipes"/>
      <sheetName val="Unit Rates-Duty Free"/>
      <sheetName val="S2 H&amp;CW"/>
      <sheetName val="S1 CHW "/>
      <sheetName val="EL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주식"/>
      <sheetName val="Sheet1 (2)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Sheet3"/>
      <sheetName val="사용내역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#REF"/>
      <sheetName val="1-1"/>
      <sheetName val="01"/>
      <sheetName val="양식summary"/>
      <sheetName val="98주식"/>
      <sheetName val="원가계산서"/>
      <sheetName val="Raw Data"/>
      <sheetName val="data"/>
      <sheetName val="③赤紙(日文)"/>
      <sheetName val="Cash Flow Worksheet"/>
      <sheetName val="CAL. - DATA"/>
      <sheetName val="Section 2-SCHEDULE OF DAYWORK"/>
      <sheetName val="Factors"/>
      <sheetName val="Det Import"/>
      <sheetName val="#3E1_GCR"/>
      <sheetName val="Equipment Schedule"/>
      <sheetName val="Workings"/>
      <sheetName val="Take-Off"/>
      <sheetName val="CF"/>
      <sheetName val="Building's PA"/>
      <sheetName val="Details"/>
      <sheetName val="BQ"/>
      <sheetName val="Cost Factor Sheet"/>
      <sheetName val="Wiring_Firemen"/>
      <sheetName val="Bill 1"/>
      <sheetName val="Bill 2"/>
      <sheetName val="Bill 3"/>
      <sheetName val="Bill 4"/>
      <sheetName val="Bill 5"/>
      <sheetName val="Bill 6"/>
      <sheetName val="Bill 7"/>
      <sheetName val="AEX_IMPORTS_on 320"/>
      <sheetName val="SCHEDULE"/>
      <sheetName val="1-G1"/>
      <sheetName val="ANALISYS"/>
      <sheetName val="V3100 Prices_Raw"/>
      <sheetName val="d-safe DELUXE"/>
      <sheetName val="Rag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LS"/>
      <sheetName val="Enclo.compar.EMP-RND"/>
      <sheetName val="Sheet3"/>
      <sheetName val="Seachells-Pools-25.2.2014"/>
      <sheetName val="Ragama"/>
      <sheetName val="total components with Rates"/>
      <sheetName val="bill02"/>
      <sheetName val="NonPerp"/>
      <sheetName val="Perp"/>
      <sheetName val="Sheet1"/>
      <sheetName val="Histry Price"/>
      <sheetName val="Enclo_compar_EMP-RND"/>
      <sheetName val="SSuppliers"/>
      <sheetName val="MDB-25.8.2014"/>
      <sheetName val="Histry_Price"/>
      <sheetName val="Material Prices"/>
      <sheetName val="Cost Factor Sheet"/>
      <sheetName val="Calc Inputs"/>
      <sheetName val="Rates"/>
      <sheetName val="B-3"/>
      <sheetName val="JOB COSTING SHEET ELEC"/>
      <sheetName val="Kaatsu H.A.M.T.T.C.-7 jan 10"/>
      <sheetName val="RBD"/>
      <sheetName val="BOM"/>
      <sheetName val="Price Sheet"/>
      <sheetName val="Factor Sheet"/>
      <sheetName val="D"/>
      <sheetName val="G"/>
      <sheetName val="E"/>
      <sheetName val="Assumptions"/>
      <sheetName val="BOQ"/>
      <sheetName val="MACHINERY"/>
      <sheetName val="MATERIAL"/>
      <sheetName val="SUBCON OR OTHER"/>
      <sheetName val="Bill 3 - Site Works"/>
      <sheetName val="JOB COSTING SHEET HVAC"/>
      <sheetName val="Electrical"/>
      <sheetName val="Product Groups"/>
      <sheetName val="Financial Summary"/>
      <sheetName val="jul_data"/>
      <sheetName val="Admin"/>
      <sheetName val="Schedules"/>
      <sheetName val="BILL 4 NEW multi"/>
      <sheetName val="Chiller"/>
      <sheetName val="Bill 5 - Carpark"/>
      <sheetName val="QTY Pipe Laying"/>
      <sheetName val="Lookup"/>
      <sheetName val="sys_System"/>
      <sheetName val="SLS CM"/>
      <sheetName val="Facto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Data 1"/>
      <sheetName val="dlvoid"/>
      <sheetName val="Homagama Grounds-9.7.2013"/>
      <sheetName val="Invoice"/>
      <sheetName val="DETAIL "/>
      <sheetName val="Keels-6.2.2014"/>
      <sheetName val="FlowHmgma Grds-9.7.2013-details"/>
      <sheetName val="tables"/>
      <sheetName val="Import Siemens"/>
      <sheetName val="sheet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corbeldatail"/>
      <sheetName val="Data 1"/>
      <sheetName val="SUMMARY"/>
      <sheetName val="FAB별"/>
      <sheetName val="ค่าวัสดุ"/>
      <sheetName val="Factor F Data"/>
      <sheetName val="#REF"/>
      <sheetName val="Sheet1"/>
      <sheetName val="BUR4-Rd"/>
      <sheetName val="BUR3-DrnRC"/>
      <sheetName val="Homagama Grounds-9.7.2013"/>
      <sheetName val="Background"/>
      <sheetName val="CashFlwProjections"/>
      <sheetName val="Category 1"/>
      <sheetName val="Data"/>
      <sheetName val="HVAC BoQ"/>
      <sheetName val="Schedules"/>
      <sheetName val="Build Up Rates"/>
      <sheetName val="Furniture"/>
      <sheetName val="2005 - GA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Executives"/>
      <sheetName val="NOV fx rates"/>
      <sheetName val="EBIT"/>
      <sheetName val="CASH"/>
      <sheetName val="Calculo Incentivotodo"/>
      <sheetName val="Calculo Incentivo todo ganadore"/>
      <sheetName val="Directions"/>
      <sheetName val="Country summary"/>
      <sheetName val="Jun04 fx"/>
      <sheetName val="Regions"/>
      <sheetName val="Variables"/>
      <sheetName val="Cost Factor Sheet"/>
      <sheetName val="Zones"/>
      <sheetName val="Sheet2"/>
      <sheetName val="SLS CM"/>
      <sheetName val="3A"/>
      <sheetName val="Lookup"/>
      <sheetName val="WB"/>
      <sheetName val="ICAM_Prices_Raw"/>
      <sheetName val="jul_data"/>
      <sheetName val="Total"/>
      <sheetName val="Keels-6.2.2014"/>
      <sheetName val="FlowHmgma Grds-9.7.2013-details"/>
      <sheetName val="Input"/>
      <sheetName val="pipes"/>
      <sheetName val="OLD PRICES"/>
      <sheetName val="Prices"/>
      <sheetName val="Factors"/>
      <sheetName val="Summary"/>
      <sheetName val="금융비용"/>
      <sheetName val="Sheet1"/>
      <sheetName val="V3100 Prices_Raw"/>
      <sheetName val="2005 - GAAP"/>
      <sheetName val="Bill 5 - Carpark"/>
      <sheetName val="Dist Controls"/>
      <sheetName val="File Settings"/>
      <sheetName val="Forecast"/>
      <sheetName val="D"/>
      <sheetName val="G"/>
      <sheetName val="E"/>
      <sheetName val="aug_data"/>
      <sheetName val="Bill 3 - Site Works"/>
      <sheetName val="D_Cntnts"/>
      <sheetName val="PLUMBING WORK ADDITIONS"/>
      <sheetName val="Financial Summary"/>
      <sheetName val="Fcst Tool"/>
      <sheetName val="E_Summary"/>
      <sheetName val="B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2A Collect"/>
      <sheetName val="2B Collect"/>
      <sheetName val="2C Collect"/>
      <sheetName val="2D Collect"/>
      <sheetName val="2E Collect"/>
      <sheetName val="2F Collect"/>
      <sheetName val="Factors"/>
      <sheetName val="Summary "/>
      <sheetName val="BOQ Reference"/>
      <sheetName val="FS FinalSum"/>
      <sheetName val="3A ChillerRm"/>
      <sheetName val="3B CHWDIS"/>
      <sheetName val="3 Summary"/>
      <sheetName val="4A PierRecep"/>
      <sheetName val="4B PierServ"/>
      <sheetName val="4C RecepPav"/>
      <sheetName val="4D Ballroom"/>
      <sheetName val="4E Retail"/>
      <sheetName val="4F DiveCentre"/>
      <sheetName val="4G FitnessCtr"/>
      <sheetName val="4 Summary"/>
      <sheetName val="5A SBA"/>
      <sheetName val="5B SBB"/>
      <sheetName val="5C SSB"/>
      <sheetName val="5D PGP"/>
      <sheetName val="5E STP"/>
      <sheetName val="5F DP"/>
      <sheetName val="5G FuelTank"/>
      <sheetName val="5H WasteMgt"/>
      <sheetName val="5I Engrg"/>
      <sheetName val="5 Summary"/>
      <sheetName val="6A StoreMKitchen"/>
      <sheetName val="6B AdminBldg"/>
      <sheetName val="6C Canteen"/>
      <sheetName val="6D Laundry"/>
      <sheetName val="6E Buggy"/>
      <sheetName val="6F Landscape"/>
      <sheetName val="6G Bar&amp;BBQ"/>
      <sheetName val="6 Summary"/>
      <sheetName val="7A MaleHse"/>
      <sheetName val="7B FemaleHse"/>
      <sheetName val="7 Summary"/>
      <sheetName val="break"/>
      <sheetName val="Material Prices"/>
      <sheetName val="Sheet2"/>
      <sheetName val="D"/>
      <sheetName val="G"/>
      <sheetName val="E"/>
      <sheetName val="Input"/>
      <sheetName val="Rate Sheet"/>
      <sheetName val="Keels-6.2.2014"/>
      <sheetName val="FlowHmgma Grds-9.7.2013-details"/>
      <sheetName val="LS Price List"/>
      <sheetName val="Sheet5"/>
      <sheetName val="GS1"/>
      <sheetName val="Electrical"/>
      <sheetName val="Rates"/>
      <sheetName val="QTY Pipe Laying"/>
      <sheetName val="3.Labour"/>
      <sheetName val="1.Material"/>
      <sheetName val="MMI"/>
      <sheetName val="2.Machinery"/>
      <sheetName val="Cost summary"/>
      <sheetName val="3A"/>
      <sheetName val="Dist Controls"/>
      <sheetName val="File Settings"/>
      <sheetName val="Forecast"/>
      <sheetName val="TBLS"/>
      <sheetName val="EV_FC"/>
      <sheetName val="LET_BAFO"/>
      <sheetName val="Sheet1"/>
      <sheetName val="OLD PRICES"/>
      <sheetName val="Ragama"/>
      <sheetName val="Zones"/>
      <sheetName val="Fcst Tool"/>
      <sheetName val="Bill 5 - Carpark"/>
      <sheetName val="CERTIFICATE"/>
      <sheetName val="A"/>
      <sheetName val="Unit Rates-Duty Free"/>
      <sheetName val="Prices"/>
      <sheetName val="Legend"/>
      <sheetName val="Price sheet"/>
      <sheetName val="Factor Sheet"/>
      <sheetName val="Total"/>
      <sheetName val="B-3.2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Furniture"/>
      <sheetName val="Take Off "/>
      <sheetName val="BOQ"/>
      <sheetName val="BK Unit Rate"/>
      <sheetName val="Architectural works"/>
      <sheetName val="APP. B"/>
      <sheetName val="Sheet1"/>
      <sheetName val="tables"/>
      <sheetName val="Equipment"/>
      <sheetName val="概総括1"/>
      <sheetName val="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1104000 Perp"/>
      <sheetName val="Total"/>
      <sheetName val="InvBal"/>
      <sheetName val="12 Mos Issues"/>
      <sheetName val="Canada"/>
      <sheetName val="NonPerpTotal"/>
      <sheetName val="11048610"/>
      <sheetName val="11048608"/>
      <sheetName val="11044523"/>
      <sheetName val="11044522"/>
      <sheetName val="11040002"/>
      <sheetName val="11040001"/>
      <sheetName val="11040004"/>
      <sheetName val="11040000"/>
      <sheetName val="Dist-Lisa"/>
      <sheetName val="Notes"/>
      <sheetName val="Zones"/>
      <sheetName val="Medical"/>
      <sheetName val="Factors"/>
      <sheetName val="3A"/>
      <sheetName val="ICAM_Prices_Raw"/>
      <sheetName val="Material Prices"/>
      <sheetName val="Cost Factor Sheet"/>
      <sheetName val="Database"/>
      <sheetName val="Date Ranges"/>
      <sheetName val="Exchange Rates(rounded)"/>
      <sheetName val="sep_data"/>
      <sheetName val="NonPerp"/>
      <sheetName val="Perp"/>
      <sheetName val="MAIN"/>
      <sheetName val="Rates"/>
      <sheetName val="may_data"/>
      <sheetName val="Assumptions"/>
      <sheetName val="Lookup"/>
      <sheetName val="Goodwill Calculation"/>
      <sheetName val="HyperionEnt"/>
      <sheetName val="Sheet5"/>
      <sheetName val="Backlog Consol"/>
      <sheetName val="Input"/>
      <sheetName val="Variables"/>
      <sheetName val="NOV fx rates"/>
      <sheetName val="Prices"/>
      <sheetName val="Bill 5 - Carpark"/>
      <sheetName val="AEX_IMPORTS_on 320"/>
      <sheetName val="Fcst Tool"/>
      <sheetName val="ancillary"/>
      <sheetName val="Schedules"/>
      <sheetName val="산근"/>
      <sheetName val="วัดใต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Qty."/>
      <sheetName val="Final Order - Flowline"/>
      <sheetName val="Rev-1"/>
      <sheetName val="comparison with Singapore"/>
      <sheetName val="total components "/>
      <sheetName val="total components with Rates"/>
      <sheetName val="Cubic"/>
      <sheetName val="Rotex"/>
      <sheetName val="AN"/>
      <sheetName val="Empire Trading Agency"/>
      <sheetName val="LD Engineering"/>
      <sheetName val="pipes"/>
      <sheetName val="Unit Rates-Duty Free"/>
      <sheetName val="Sheet1"/>
      <sheetName val="Keels-6.2.2014"/>
      <sheetName val="FlowHmgma Grds-9.7.2013-details"/>
      <sheetName val="Ragama"/>
      <sheetName val="ancillary"/>
      <sheetName val="Electrical"/>
      <sheetName val="Oracle Account Master"/>
      <sheetName val="BK Unit Rate"/>
      <sheetName val="Schedules"/>
      <sheetName val="Material Prices"/>
      <sheetName val="주식"/>
      <sheetName val="B-2"/>
      <sheetName val="NATION"/>
      <sheetName val="Cost summary"/>
      <sheetName val="EST"/>
      <sheetName val="Civil Works"/>
      <sheetName val="Ra  stair"/>
      <sheetName val="Factor F Data"/>
      <sheetName val="RESOURCES"/>
      <sheetName val="BASIC RATES"/>
      <sheetName val="Valesco Paste"/>
      <sheetName val="w't table"/>
      <sheetName val="SPRINKLER"/>
      <sheetName val="#3E1_GCR"/>
      <sheetName val="③赤紙(日文)"/>
      <sheetName val="13A"/>
      <sheetName val="General"/>
      <sheetName val="FS"/>
      <sheetName val="Section 2-SCHEDULE OF DAYWORK"/>
      <sheetName val="PVC-Prices"/>
      <sheetName val="pipe supports cost"/>
      <sheetName val="SubmitCal"/>
      <sheetName val="概総括1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Plumbing &amp; Installation "/>
      <sheetName val="Waste Water and Sewer Drainage "/>
      <sheetName val="Rain Water Disposal System"/>
      <sheetName val="LP Gas Supply System"/>
      <sheetName val="Swimming Pool Equipment"/>
      <sheetName val="Electrical"/>
      <sheetName val="CCTV"/>
      <sheetName val="MATV"/>
      <sheetName val="EACS"/>
      <sheetName val="PA &amp; BMG"/>
      <sheetName val="VDP"/>
      <sheetName val="Garbage"/>
      <sheetName val="Gondola"/>
      <sheetName val="Lift"/>
      <sheetName val="BMS"/>
      <sheetName val="Fire System"/>
      <sheetName val="Telephone &amp; Data System"/>
      <sheetName val="Generator BOQ"/>
      <sheetName val="MAVC"/>
      <sheetName val="MV System"/>
      <sheetName val="OLD PRICES"/>
      <sheetName val="Cost Factor Sheet"/>
      <sheetName val="Sheet2"/>
      <sheetName val="Homagama Grounds-9.7.2013"/>
      <sheetName val="BOI - Katunayaka-9.8.2013"/>
      <sheetName val="Bill 5 - Carpark"/>
      <sheetName val="Factors"/>
      <sheetName val="BOQ ACMV-MU"/>
      <sheetName val="LS Price List"/>
      <sheetName val="Factor Sheet"/>
      <sheetName val="Material Prices"/>
      <sheetName val="CASH"/>
      <sheetName val="Sheet1"/>
      <sheetName val="BILL 4 NEW multi"/>
      <sheetName val="Input"/>
      <sheetName val="Kaatsu H.A.M.T.T.C.-7 jan 10"/>
      <sheetName val="Ragama"/>
      <sheetName val="Factor"/>
      <sheetName val="LET_BAFO"/>
      <sheetName val="jul_data"/>
      <sheetName val="3.Labour"/>
      <sheetName val="1.Material"/>
      <sheetName val="MMI"/>
      <sheetName val="2.Machinery"/>
      <sheetName val="3A"/>
      <sheetName val="Room Type"/>
      <sheetName val="Basement2 DB"/>
      <sheetName val="MACHINERY"/>
      <sheetName val="MATERIAL"/>
      <sheetName val="SUBCON OR OTHER"/>
      <sheetName val="Rate Sheet"/>
      <sheetName val="JOB COSTING SHEET ELEC"/>
      <sheetName val="tables"/>
      <sheetName val="Keels-6.2.2014"/>
      <sheetName val="FlowHmgma Grds-9.7.2013-details"/>
      <sheetName val="Rates"/>
      <sheetName val="QTY Pipe Laying"/>
      <sheetName val="Sheet5"/>
      <sheetName val="HyperionEnt"/>
      <sheetName val="산근"/>
      <sheetName val="Backlog Consol"/>
      <sheetName val="Equipment"/>
      <sheetName val="Price Sheet"/>
      <sheetName val="RBD"/>
      <sheetName val="Fcst Tool"/>
      <sheetName val="CAL. - DATA"/>
      <sheetName val="Cost summary"/>
      <sheetName val="A"/>
      <sheetName val="DDB Depr (Mths)"/>
      <sheetName val="DEP"/>
      <sheetName val="GEN"/>
      <sheetName val="MTC"/>
      <sheetName val="TFR"/>
      <sheetName val="Testing"/>
      <sheetName val="Eqp.selection"/>
      <sheetName val="data"/>
      <sheetName val="概総括1"/>
      <sheetName val="Zones"/>
      <sheetName val="ICAM_Prices_Raw"/>
      <sheetName val="NOV fx rates"/>
      <sheetName val="Title"/>
      <sheetName val="ID Office-R1 - 23.8.2012"/>
      <sheetName val="Schnieder Price List-July 2012"/>
      <sheetName val="Lookup"/>
      <sheetName val="ancillary"/>
      <sheetName val="Total"/>
      <sheetName val="Factors &amp; Temp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jul_data"/>
      <sheetName val="aug_data"/>
      <sheetName val="sep_data"/>
      <sheetName val="SUMMARY"/>
      <sheetName val="Q4 Ops"/>
      <sheetName val="July Ops"/>
      <sheetName val="Aug Ops"/>
      <sheetName val="Sep Ops"/>
      <sheetName val="July"/>
      <sheetName val="Aug"/>
      <sheetName val="Sep"/>
      <sheetName val="ICAM_Prices_Raw"/>
      <sheetName val="Zones"/>
      <sheetName val="1A"/>
      <sheetName val="Total"/>
      <sheetName val="Database"/>
      <sheetName val="Date Ranges"/>
      <sheetName val="Chiller"/>
      <sheetName val="Material Prices"/>
      <sheetName val="Oracle Account Master"/>
      <sheetName val="data"/>
      <sheetName val="B-3"/>
      <sheetName val="Sheet1"/>
      <sheetName val="may_data"/>
      <sheetName val="MACHINERY"/>
      <sheetName val="MATERIAL"/>
      <sheetName val="SUBCON OR OTHER"/>
      <sheetName val="Rates"/>
      <sheetName val="QTY Pipe Laying"/>
      <sheetName val="Factors"/>
      <sheetName val="Input"/>
      <sheetName val="Cash2"/>
      <sheetName val="BOQ ACMV-MU"/>
      <sheetName val="Goodwill Calculation"/>
      <sheetName val="NEW PRODUCT SALES FORCE"/>
      <sheetName val="Legend"/>
      <sheetName val="Variables"/>
      <sheetName val="NOV fx rates"/>
      <sheetName val="BK Unit Rate"/>
      <sheetName val="Histry Price"/>
      <sheetName val="tables"/>
      <sheetName val="CERTIFICATE"/>
      <sheetName val="Fcst Tool"/>
      <sheetName val="Backlog Consol"/>
      <sheetName val="Equipment"/>
      <sheetName val="G"/>
      <sheetName val="D"/>
      <sheetName val="E"/>
      <sheetName val="Unit Rates-Duty Free"/>
      <sheetName val="Keels-6.2.2014"/>
      <sheetName val="FlowHmgma Grds-9.7.2013-details"/>
      <sheetName val="Price sheet"/>
      <sheetName val="Factor Sheet"/>
      <sheetName val="LS Price List"/>
      <sheetName val="Sheet2"/>
      <sheetName val="Admin"/>
      <sheetName val="Prior_CM"/>
      <sheetName val="기계내역서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Final Summary"/>
      <sheetName val="SCH 1 - C"/>
      <sheetName val="SCH 2 - D &amp; E"/>
      <sheetName val="SCH 3 - F"/>
      <sheetName val="SCH 4 - G &amp; H"/>
      <sheetName val="SCH 5 - Utilities House"/>
      <sheetName val="SCH 6 - Tennis Court"/>
      <sheetName val="SCH 7 - Landscape "/>
      <sheetName val="SCH 8 - FS"/>
      <sheetName val="S0"/>
      <sheetName val="S1"/>
      <sheetName val="S2"/>
      <sheetName val="S3"/>
      <sheetName val="S4"/>
      <sheetName val="S5"/>
      <sheetName val="SCH 9 - PRELIM"/>
      <sheetName val="#REF"/>
      <sheetName val="SUM"/>
      <sheetName val="statement"/>
      <sheetName val="Sheet2"/>
      <sheetName val="Manpower"/>
      <sheetName val="A"/>
      <sheetName val="GAE8'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5.xml><?xml version="1.0" encoding="utf-8"?>
<externalLink xmlns="http://schemas.openxmlformats.org/spreadsheetml/2006/main">
  <externalBook xmlns:r="http://schemas.openxmlformats.org/officeDocument/2006/relationships" r:id="rId1">
    <sheetNames>
      <sheetName val="Estimate"/>
      <sheetName val="RBD"/>
      <sheetName val="CAL."/>
      <sheetName val="Rates"/>
      <sheetName val="pipe supports cost"/>
      <sheetName val="PVC-Prices"/>
      <sheetName val="Gate Valve"/>
      <sheetName val="code"/>
      <sheetName val="SPRINKLER"/>
      <sheetName val="aug_data"/>
      <sheetName val="Factors"/>
      <sheetName val="SubmitCal"/>
      <sheetName val="CAP"/>
      <sheetName val="Staff Acco."/>
      <sheetName val="주식"/>
      <sheetName val="PA"/>
      <sheetName val="Workings"/>
      <sheetName val="AEX_IMPORTS"/>
      <sheetName val="BQ"/>
      <sheetName val="CF"/>
      <sheetName val="#3E1_GCR"/>
      <sheetName val="Equipment Schedule"/>
      <sheetName val="Take-Off"/>
      <sheetName val="Section 2-SCHEDULE OF DAYWORK"/>
      <sheetName val="BK Unit Rate"/>
      <sheetName val="Civil Works"/>
      <sheetName val="③赤紙(日文)"/>
      <sheetName val="App. A(contd)"/>
      <sheetName val="SCHEDULE"/>
      <sheetName val="Det Import"/>
      <sheetName val="Bill 1"/>
      <sheetName val="Bill 2"/>
      <sheetName val="Bill 3"/>
      <sheetName val="Bill 4"/>
      <sheetName val="Bill 5"/>
      <sheetName val="Bill 6"/>
      <sheetName val="Bill 7"/>
      <sheetName val="A"/>
      <sheetName val="BOQ PL"/>
      <sheetName val="W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86.xml><?xml version="1.0" encoding="utf-8"?>
<externalLink xmlns="http://schemas.openxmlformats.org/spreadsheetml/2006/main">
  <externalBook xmlns:r="http://schemas.openxmlformats.org/officeDocument/2006/relationships" r:id="rId1">
    <sheetNames>
      <sheetName val="DWqty"/>
      <sheetName val="DWtbl"/>
      <sheetName val="IFarea"/>
      <sheetName val="IFqty"/>
      <sheetName val="IFtbl"/>
      <sheetName val="InWqty"/>
      <sheetName val="Door"/>
      <sheetName val="Fintbl"/>
      <sheetName val="BQSC-CFA"/>
      <sheetName val="CFA"/>
      <sheetName val="Extract"/>
      <sheetName val="#REF"/>
      <sheetName val="_REF"/>
      <sheetName val="Imp_HDPE PN16"/>
      <sheetName val="BQextra"/>
      <sheetName val="corbeldatail"/>
      <sheetName val="Build Up Rates"/>
      <sheetName val="2.S"/>
      <sheetName val="Option2-EGB+Electric Chiller"/>
      <sheetName val="BLDG4"/>
      <sheetName val="MATL"/>
      <sheetName val="Material Prices"/>
      <sheetName val="Competitors"/>
      <sheetName val="Bill 5 - Car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7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BQ"/>
      <sheetName val="cost-pile"/>
      <sheetName val="cost-footing"/>
      <sheetName val="cost-tnb"/>
      <sheetName val="M&amp;E-Sum"/>
      <sheetName val="M&amp;E"/>
      <sheetName val="Prelim"/>
      <sheetName val="B-3"/>
      <sheetName val="Input"/>
      <sheetName val="Raw Data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8.xml><?xml version="1.0" encoding="utf-8"?>
<externalLink xmlns="http://schemas.openxmlformats.org/spreadsheetml/2006/main">
  <externalBook xmlns:r="http://schemas.openxmlformats.org/officeDocument/2006/relationships" r:id="rId1">
    <sheetNames>
      <sheetName val="Calcu-2004"/>
      <sheetName val="Select"/>
      <sheetName val="SRates"/>
      <sheetName val="SSuppliers"/>
      <sheetName val="S-ResNot"/>
      <sheetName val="Calcu-2002"/>
      <sheetName val="Calcu-2003"/>
      <sheetName val="Changed Items"/>
      <sheetName val="Rate Sheet"/>
      <sheetName val="NATION"/>
      <sheetName val="B-3"/>
      <sheetName val="Sheet1"/>
      <sheetName val="Changed_Items"/>
      <sheetName val="Rate_Sheet"/>
      <sheetName val="Schedules"/>
      <sheetName val="Electrical"/>
      <sheetName val=" Factor  "/>
      <sheetName val="Histry Price"/>
      <sheetName val="costing sheet"/>
      <sheetName val="GS1"/>
      <sheetName val="Ragama"/>
      <sheetName val="Factor"/>
      <sheetName val="BOM"/>
      <sheetName val="MCB"/>
      <sheetName val="TBLS"/>
      <sheetName val="EV-FC"/>
      <sheetName val="Input"/>
      <sheetName val="Seachells-Pools-25.2.2014"/>
      <sheetName val="Cost Factor Sheet"/>
      <sheetName val="Load Sch, Cable Sel &amp; Qty"/>
      <sheetName val="Factor Sheet"/>
      <sheetName val="Price Sheet"/>
      <sheetName val="Drainage"/>
      <sheetName val="BOQ"/>
      <sheetName val="S2 H&amp;CW"/>
      <sheetName val="S1 CHW "/>
      <sheetName val="NEW PRODUCT SALES FORCE"/>
      <sheetName val="1-G1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9.xml><?xml version="1.0" encoding="utf-8"?>
<externalLink xmlns="http://schemas.openxmlformats.org/spreadsheetml/2006/main">
  <externalBook xmlns:r="http://schemas.openxmlformats.org/officeDocument/2006/relationships" r:id="rId1">
    <sheetNames>
      <sheetName val="PO - TT "/>
      <sheetName val="AEX_IMPORTS"/>
      <sheetName val="Factor Sheet"/>
      <sheetName val="Cost Factor Sheet"/>
      <sheetName val="FACTORS"/>
      <sheetName val="Bill 5 - Carpark"/>
      <sheetName val="Equipment Schedule"/>
      <sheetName val="Workings"/>
      <sheetName val="Take-Off"/>
      <sheetName val="Ra  stair"/>
      <sheetName val="주식"/>
      <sheetName val="1-G1"/>
      <sheetName val="NOV fx rates"/>
      <sheetName val="Analysis"/>
      <sheetName val="Input"/>
      <sheetName val="금융비용"/>
      <sheetName val="Details"/>
      <sheetName val="GIAVLIEU"/>
      <sheetName val="GAE8'97"/>
      <sheetName val="BOQ PL"/>
      <sheetName val="Oracle Account Master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Factor Sheet"/>
      <sheetName val="Product Groups"/>
      <sheetName val="Material Prices"/>
      <sheetName val="SSuppliers"/>
      <sheetName val="Schedules"/>
      <sheetName val="BOQ"/>
      <sheetName val="JOB COSTING SHEET HVAC"/>
      <sheetName val="CF"/>
      <sheetName val="Services_InitialEst_UtilityServ"/>
      <sheetName val="Factors"/>
      <sheetName val="SPRINKLER"/>
      <sheetName val="SubmitCal"/>
      <sheetName val="Bill 1"/>
      <sheetName val="Bill 2"/>
      <sheetName val="Bill 3"/>
      <sheetName val="Bill 4"/>
      <sheetName val="Bill 5"/>
      <sheetName val="Bill 6"/>
      <sheetName val="Bill 7"/>
      <sheetName val="ANALISYS"/>
      <sheetName val="#REF"/>
      <sheetName val="Section 2-SCHEDULE OF DAYWORK"/>
      <sheetName val="Staff Acco."/>
      <sheetName val="PA"/>
      <sheetName val="Workings"/>
      <sheetName val="AEX_IMPORTS"/>
      <sheetName val="CAP"/>
      <sheetName val="BOQ ACMV-MU"/>
      <sheetName val="GAE8'97"/>
      <sheetName val="주식"/>
      <sheetName val="AEX_IMPORTS_on 320"/>
      <sheetName val="Det Import"/>
      <sheetName val="Ra  stair"/>
      <sheetName val="App. A(contd)"/>
      <sheetName val="Civil Works"/>
      <sheetName val="Zone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1.xml><?xml version="1.0" encoding="utf-8"?>
<externalLink xmlns="http://schemas.openxmlformats.org/spreadsheetml/2006/main">
  <externalBook xmlns:r="http://schemas.openxmlformats.org/officeDocument/2006/relationships" r:id="rId1">
    <sheetNames>
      <sheetName val="MATL"/>
      <sheetName val="#REF"/>
      <sheetName val="CashFlow"/>
      <sheetName val="BOI - Katunayaka-9.8.2013"/>
      <sheetName val="Oracle Account Master"/>
      <sheetName val="Factors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2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OLD PRICES"/>
      <sheetName val="NORMS"/>
      <sheetName val="SUMMARY"/>
      <sheetName val="Sheet2"/>
      <sheetName val="Homagama Grounds-9.7.2013"/>
      <sheetName val="BOI - Katunayaka-9.8.2013"/>
      <sheetName val="PRECAST lightconc-II"/>
      <sheetName val="Bill 5 - Carpark"/>
      <sheetName val="Ragama"/>
      <sheetName val="Factor Sheet"/>
      <sheetName val="Variables"/>
      <sheetName val="Goodwill Calculation"/>
      <sheetName val="total"/>
      <sheetName val="Imp_HDPE PN16"/>
      <sheetName val="Sheet3"/>
      <sheetName val="Enclo.compar.EMP-RND"/>
      <sheetName val="D_Cntnts"/>
      <sheetName val="E_Summary"/>
      <sheetName val="Electrical"/>
      <sheetName val="ancillary"/>
      <sheetName val="Cost Factor Sheet"/>
      <sheetName val="OLD_PRICES"/>
      <sheetName val="Imp_HDPE_PN16"/>
      <sheetName val="D"/>
      <sheetName val="G"/>
      <sheetName val="E"/>
      <sheetName val="Factors"/>
      <sheetName val="Cost summary"/>
      <sheetName val="Factor"/>
      <sheetName val="Histry Price"/>
      <sheetName val="Room Type"/>
      <sheetName val="Basement2 DB"/>
      <sheetName val="Americas"/>
      <sheetName val="PLUMBING WORK ADDITIONS"/>
      <sheetName val="A"/>
      <sheetName val="Sheet1"/>
      <sheetName val="JOB COSTING SHEET HVAC"/>
      <sheetName val="Cover"/>
      <sheetName val="Schedules"/>
      <sheetName val="Keels-6.2.2014"/>
      <sheetName val="FlowHmgma Grds-9.7.2013-details"/>
      <sheetName val="BQ"/>
      <sheetName val="CF"/>
      <sheetName val="Input"/>
      <sheetName val="Chilly"/>
      <sheetName val="jul_data"/>
      <sheetName val="ELE Summary"/>
      <sheetName val="Import Siemens"/>
      <sheetName val="concrete"/>
      <sheetName val="VO Claim"/>
      <sheetName val="SMK"/>
      <sheetName val="LAN"/>
      <sheetName val="CE"/>
      <sheetName val="VILLAS"/>
      <sheetName val="VILLAS-MOCKUP"/>
      <sheetName val="VILLAS-MOCKUP (2)"/>
      <sheetName val="SMK (2)"/>
      <sheetName val="MKS(2)"/>
      <sheetName val="LAN(2)"/>
      <sheetName val="HK"/>
      <sheetName val="UnderWV"/>
      <sheetName val="Kaatsu H.A.M.T.T.C.-7 jan 10"/>
      <sheetName val="3A"/>
      <sheetName val="4"/>
      <sheetName val="DEP"/>
      <sheetName val="GEN"/>
      <sheetName val="MTC"/>
      <sheetName val="TFR"/>
      <sheetName val="LS Price List"/>
      <sheetName val="NOV fx rates"/>
      <sheetName val="Parameters"/>
      <sheetName val="금융비용"/>
      <sheetName val="1-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93.xml><?xml version="1.0" encoding="utf-8"?>
<externalLink xmlns="http://schemas.openxmlformats.org/spreadsheetml/2006/main">
  <externalBook xmlns:r="http://schemas.openxmlformats.org/officeDocument/2006/relationships" r:id="rId1">
    <sheetNames>
      <sheetName val="Summery"/>
      <sheetName val="BOQ"/>
      <sheetName val="P Sum"/>
      <sheetName val="Labour"/>
      <sheetName val="MATERIAL"/>
      <sheetName val="PLANT"/>
      <sheetName val="RBD"/>
      <sheetName val="Rate Sheet"/>
      <sheetName val="5.OH"/>
      <sheetName val="Keels-6.2.2014"/>
      <sheetName val="FlowHmgma Grds-9.7.2013-details"/>
      <sheetName val="Sheet2"/>
      <sheetName val="sep_data"/>
      <sheetName val="9-A (SVAT) New"/>
      <sheetName val="Factors"/>
      <sheetName val="Electrical"/>
      <sheetName val="Summary"/>
      <sheetName val="total components with Rates"/>
      <sheetName val="Sheet1"/>
      <sheetName val="BK Unit Rate"/>
      <sheetName val="3A"/>
      <sheetName val="A"/>
      <sheetName val="Material Prices"/>
      <sheetName val="Total"/>
      <sheetName val="Zones"/>
      <sheetName val="Ragama"/>
      <sheetName val="Dist Controls"/>
      <sheetName val="Input"/>
      <sheetName val="File Settings"/>
      <sheetName val="Forecast"/>
      <sheetName val="Variables"/>
      <sheetName val="MACHINERY"/>
      <sheetName val="SUBCON OR OTHER"/>
      <sheetName val="Assumptions"/>
      <sheetName val="3.Labour"/>
      <sheetName val="1.Material"/>
      <sheetName val="MMI"/>
      <sheetName val="2.Machinery"/>
      <sheetName val="ancillary"/>
      <sheetName val="기계내역서"/>
      <sheetName val="Ra  sta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4.xml><?xml version="1.0" encoding="utf-8"?>
<externalLink xmlns="http://schemas.openxmlformats.org/spreadsheetml/2006/main">
  <externalBook xmlns:r="http://schemas.openxmlformats.org/officeDocument/2006/relationships" r:id="rId1">
    <sheetNames>
      <sheetName val="concrete"/>
      <sheetName val="shuttering"/>
      <sheetName val="foot-slab reinft"/>
      <sheetName val="beam-reinft"/>
      <sheetName val="col-reinft"/>
      <sheetName val="Indices"/>
      <sheetName val="Key-notes"/>
      <sheetName val="beam-reinft-IIInd floor"/>
      <sheetName val="HPL"/>
      <sheetName val="COP Final"/>
      <sheetName val="RA-markate"/>
      <sheetName val="Summary"/>
      <sheetName val="cal"/>
      <sheetName val="7.0 CASHFLOW"/>
      <sheetName val="9.0 VARIATION"/>
      <sheetName val="MATL"/>
      <sheetName val="Set"/>
      <sheetName val="DETAILED  BOQ"/>
      <sheetName val="sq ftg detail"/>
      <sheetName val="lookup"/>
      <sheetName val="CFForecast detail"/>
      <sheetName val="Boq"/>
      <sheetName val="Break up Sheet"/>
      <sheetName val="Costing"/>
      <sheetName val="LIST OF MAKES"/>
      <sheetName val="Data"/>
      <sheetName val="Lead"/>
      <sheetName val="GBW"/>
      <sheetName val="Analysis"/>
      <sheetName val="para"/>
      <sheetName val="Macro1"/>
      <sheetName val="PPA Summary"/>
      <sheetName val="Actuals"/>
      <sheetName val="Sheet1"/>
      <sheetName val="Design"/>
      <sheetName val="Basic"/>
      <sheetName val="Conc-BP"/>
      <sheetName val="Vind-BtB"/>
      <sheetName val="Summary_Bank"/>
      <sheetName val="beam-reinft-machine rm"/>
      <sheetName val="fco"/>
      <sheetName val="一発シート"/>
      <sheetName val="labour"/>
      <sheetName val="Mechanical"/>
      <sheetName val="col-reinft1"/>
      <sheetName val="estimate"/>
      <sheetName val="except wiring"/>
      <sheetName val="INDIGINEOUS ITEMS "/>
      <sheetName val="Headings"/>
      <sheetName val="Basement Budget"/>
      <sheetName val="DataSheet"/>
      <sheetName val="PRECAST lightconc-II"/>
      <sheetName val="220KV CS"/>
      <sheetName val="RCC Rates"/>
      <sheetName val="1st -vpd"/>
      <sheetName val="foot-slab_reinft"/>
      <sheetName val="DETAILED__BOQ"/>
      <sheetName val="sq_ftg_detail"/>
      <sheetName val="beam-reinft-IIInd_floor"/>
      <sheetName val="CFForecast_detail"/>
      <sheetName val="Break_up_Sheet"/>
      <sheetName val="COP_Final"/>
      <sheetName val="LIST_OF_MAKES"/>
      <sheetName val="PPA_Summary"/>
      <sheetName val="foot-slab_reinft2"/>
      <sheetName val="DETAILED__BOQ2"/>
      <sheetName val="sq_ftg_detail2"/>
      <sheetName val="beam-reinft-IIInd_floor2"/>
      <sheetName val="CFForecast_detail2"/>
      <sheetName val="Break_up_Sheet2"/>
      <sheetName val="COP_Final2"/>
      <sheetName val="LIST_OF_MAKES2"/>
      <sheetName val="PPA_Summary2"/>
      <sheetName val="foot-slab_reinft1"/>
      <sheetName val="DETAILED__BOQ1"/>
      <sheetName val="sq_ftg_detail1"/>
      <sheetName val="beam-reinft-IIInd_floor1"/>
      <sheetName val="CFForecast_detail1"/>
      <sheetName val="Break_up_Sheet1"/>
      <sheetName val="COP_Final1"/>
      <sheetName val="LIST_OF_MAKES1"/>
      <sheetName val="PPA_Summary1"/>
      <sheetName val="foot-slab_reinft3"/>
      <sheetName val="DETAILED__BOQ3"/>
      <sheetName val="sq_ftg_detail3"/>
      <sheetName val="beam-reinft-IIInd_floor3"/>
      <sheetName val="CFForecast_detail3"/>
      <sheetName val="Break_up_Sheet3"/>
      <sheetName val="COP_Final3"/>
      <sheetName val="LIST_OF_MAKES3"/>
      <sheetName val="PPA_Summary3"/>
      <sheetName val="foot-slab_reinft4"/>
      <sheetName val="DETAILED__BOQ4"/>
      <sheetName val="sq_ftg_detail4"/>
      <sheetName val="beam-reinft-IIInd_floor4"/>
      <sheetName val="CFForecast_detail4"/>
      <sheetName val="Break_up_Sheet4"/>
      <sheetName val="COP_Final4"/>
      <sheetName val="LIST_OF_MAKES4"/>
      <sheetName val="PPA_Summary4"/>
      <sheetName val="foot-slab_reinft5"/>
      <sheetName val="DETAILED__BOQ5"/>
      <sheetName val="sq_ftg_detail5"/>
      <sheetName val="beam-reinft-IIInd_floor5"/>
      <sheetName val="CFForecast_detail5"/>
      <sheetName val="Break_up_Sheet5"/>
      <sheetName val="COP_Final5"/>
      <sheetName val="LIST_OF_MAKES5"/>
      <sheetName val="PPA_Summary5"/>
      <sheetName val="foot-slab_reinft6"/>
      <sheetName val="DETAILED__BOQ6"/>
      <sheetName val="sq_ftg_detail6"/>
      <sheetName val="beam-reinft-IIInd_floor6"/>
      <sheetName val="CFForecast_detail6"/>
      <sheetName val="Break_up_Sheet6"/>
      <sheetName val="COP_Final6"/>
      <sheetName val="LIST_OF_MAKES6"/>
      <sheetName val="PPA_Summary6"/>
      <sheetName val="foot-slab_reinft7"/>
      <sheetName val="DETAILED__BOQ7"/>
      <sheetName val="sq_ftg_detail7"/>
      <sheetName val="beam-reinft-IIInd_floor7"/>
      <sheetName val="CFForecast_detail7"/>
      <sheetName val="Break_up_Sheet7"/>
      <sheetName val="COP_Final7"/>
      <sheetName val="LIST_OF_MAKES7"/>
      <sheetName val="PPA_Summary7"/>
      <sheetName val="foot-slab_reinft8"/>
      <sheetName val="DETAILED__BOQ8"/>
      <sheetName val="sq_ftg_detail8"/>
      <sheetName val="beam-reinft-IIInd_floor8"/>
      <sheetName val="CFForecast_detail8"/>
      <sheetName val="Break_up_Sheet8"/>
      <sheetName val="COP_Final8"/>
      <sheetName val="LIST_OF_MAKES8"/>
      <sheetName val="PPA_Summary8"/>
      <sheetName val="foot-slab_reinft14"/>
      <sheetName val="DETAILED__BOQ14"/>
      <sheetName val="sq_ftg_detail14"/>
      <sheetName val="beam-reinft-IIInd_floor14"/>
      <sheetName val="CFForecast_detail14"/>
      <sheetName val="Break_up_Sheet14"/>
      <sheetName val="COP_Final14"/>
      <sheetName val="LIST_OF_MAKES14"/>
      <sheetName val="PPA_Summary14"/>
      <sheetName val="foot-slab_reinft10"/>
      <sheetName val="DETAILED__BOQ10"/>
      <sheetName val="sq_ftg_detail10"/>
      <sheetName val="beam-reinft-IIInd_floor10"/>
      <sheetName val="CFForecast_detail10"/>
      <sheetName val="Break_up_Sheet10"/>
      <sheetName val="COP_Final10"/>
      <sheetName val="LIST_OF_MAKES10"/>
      <sheetName val="PPA_Summary10"/>
      <sheetName val="foot-slab_reinft9"/>
      <sheetName val="DETAILED__BOQ9"/>
      <sheetName val="sq_ftg_detail9"/>
      <sheetName val="beam-reinft-IIInd_floor9"/>
      <sheetName val="CFForecast_detail9"/>
      <sheetName val="Break_up_Sheet9"/>
      <sheetName val="COP_Final9"/>
      <sheetName val="LIST_OF_MAKES9"/>
      <sheetName val="PPA_Summary9"/>
      <sheetName val="foot-slab_reinft11"/>
      <sheetName val="DETAILED__BOQ11"/>
      <sheetName val="sq_ftg_detail11"/>
      <sheetName val="beam-reinft-IIInd_floor11"/>
      <sheetName val="CFForecast_detail11"/>
      <sheetName val="Break_up_Sheet11"/>
      <sheetName val="COP_Final11"/>
      <sheetName val="LIST_OF_MAKES11"/>
      <sheetName val="PPA_Summary11"/>
      <sheetName val="foot-slab_reinft12"/>
      <sheetName val="DETAILED__BOQ12"/>
      <sheetName val="sq_ftg_detail12"/>
      <sheetName val="beam-reinft-IIInd_floor12"/>
      <sheetName val="CFForecast_detail12"/>
      <sheetName val="Break_up_Sheet12"/>
      <sheetName val="COP_Final12"/>
      <sheetName val="LIST_OF_MAKES12"/>
      <sheetName val="PPA_Summary12"/>
      <sheetName val="foot-slab_reinft13"/>
      <sheetName val="DETAILED__BOQ13"/>
      <sheetName val="sq_ftg_detail13"/>
      <sheetName val="beam-reinft-IIInd_floor13"/>
      <sheetName val="CFForecast_detail13"/>
      <sheetName val="Break_up_Sheet13"/>
      <sheetName val="COP_Final13"/>
      <sheetName val="LIST_OF_MAKES13"/>
      <sheetName val="PPA_Summary13"/>
      <sheetName val="foot-slab_reinft20"/>
      <sheetName val="DETAILED__BOQ20"/>
      <sheetName val="sq_ftg_detail20"/>
      <sheetName val="beam-reinft-IIInd_floor20"/>
      <sheetName val="CFForecast_detail20"/>
      <sheetName val="Break_up_Sheet20"/>
      <sheetName val="COP_Final20"/>
      <sheetName val="LIST_OF_MAKES20"/>
      <sheetName val="PPA_Summary20"/>
      <sheetName val="foot-slab_reinft15"/>
      <sheetName val="DETAILED__BOQ15"/>
      <sheetName val="sq_ftg_detail15"/>
      <sheetName val="beam-reinft-IIInd_floor15"/>
      <sheetName val="CFForecast_detail15"/>
      <sheetName val="Break_up_Sheet15"/>
      <sheetName val="COP_Final15"/>
      <sheetName val="LIST_OF_MAKES15"/>
      <sheetName val="PPA_Summary15"/>
      <sheetName val="foot-slab_reinft16"/>
      <sheetName val="DETAILED__BOQ16"/>
      <sheetName val="sq_ftg_detail16"/>
      <sheetName val="beam-reinft-IIInd_floor16"/>
      <sheetName val="CFForecast_detail16"/>
      <sheetName val="Break_up_Sheet16"/>
      <sheetName val="COP_Final16"/>
      <sheetName val="LIST_OF_MAKES16"/>
      <sheetName val="PPA_Summary16"/>
      <sheetName val="beam-reinft-machine_rm3"/>
      <sheetName val="INDIGINEOUS_ITEMS_3"/>
      <sheetName val="except_wiring3"/>
      <sheetName val="foot-slab_reinft17"/>
      <sheetName val="DETAILED__BOQ17"/>
      <sheetName val="sq_ftg_detail17"/>
      <sheetName val="beam-reinft-IIInd_floor17"/>
      <sheetName val="CFForecast_detail17"/>
      <sheetName val="Break_up_Sheet17"/>
      <sheetName val="COP_Final17"/>
      <sheetName val="LIST_OF_MAKES17"/>
      <sheetName val="PPA_Summary17"/>
      <sheetName val="beam-reinft-machine_rm"/>
      <sheetName val="INDIGINEOUS_ITEMS_"/>
      <sheetName val="except_wiring"/>
      <sheetName val="foot-slab_reinft18"/>
      <sheetName val="DETAILED__BOQ18"/>
      <sheetName val="sq_ftg_detail18"/>
      <sheetName val="beam-reinft-IIInd_floor18"/>
      <sheetName val="CFForecast_detail18"/>
      <sheetName val="Break_up_Sheet18"/>
      <sheetName val="COP_Final18"/>
      <sheetName val="LIST_OF_MAKES18"/>
      <sheetName val="PPA_Summary18"/>
      <sheetName val="beam-reinft-machine_rm1"/>
      <sheetName val="INDIGINEOUS_ITEMS_1"/>
      <sheetName val="except_wiring1"/>
      <sheetName val="foot-slab_reinft19"/>
      <sheetName val="DETAILED__BOQ19"/>
      <sheetName val="sq_ftg_detail19"/>
      <sheetName val="beam-reinft-IIInd_floor19"/>
      <sheetName val="CFForecast_detail19"/>
      <sheetName val="Break_up_Sheet19"/>
      <sheetName val="COP_Final19"/>
      <sheetName val="LIST_OF_MAKES19"/>
      <sheetName val="PPA_Summary19"/>
      <sheetName val="beam-reinft-machine_rm2"/>
      <sheetName val="INDIGINEOUS_ITEMS_2"/>
      <sheetName val="except_wiring2"/>
      <sheetName val="foot-slab_reinft21"/>
      <sheetName val="DETAILED__BOQ21"/>
      <sheetName val="sq_ftg_detail21"/>
      <sheetName val="beam-reinft-IIInd_floor21"/>
      <sheetName val="CFForecast_detail21"/>
      <sheetName val="Break_up_Sheet21"/>
      <sheetName val="COP_Final21"/>
      <sheetName val="LIST_OF_MAKES21"/>
      <sheetName val="PPA_Summary21"/>
      <sheetName val="beam-reinft-machine_rm4"/>
      <sheetName val="INDIGINEOUS_ITEMS_4"/>
      <sheetName val="except_wiring4"/>
      <sheetName val="foot-slab_reinft22"/>
      <sheetName val="DETAILED__BOQ22"/>
      <sheetName val="sq_ftg_detail22"/>
      <sheetName val="beam-reinft-IIInd_floor22"/>
      <sheetName val="CFForecast_detail22"/>
      <sheetName val="Break_up_Sheet22"/>
      <sheetName val="COP_Final22"/>
      <sheetName val="LIST_OF_MAKES22"/>
      <sheetName val="PPA_Summary22"/>
      <sheetName val="beam-reinft-machine_rm5"/>
      <sheetName val="INDIGINEOUS_ITEMS_5"/>
      <sheetName val="except_wiring5"/>
      <sheetName val="TBAL9697 -group wise  sdpl"/>
      <sheetName val="NetBQ"/>
      <sheetName val="Summ"/>
      <sheetName val="Fossil_DCF"/>
      <sheetName val="Fill this out first..."/>
      <sheetName val="Centrifugal pumps_cooling tower"/>
      <sheetName val="PRESSURIZATION units"/>
      <sheetName val="BASEMENT VENT _ DUCTED OPTION"/>
      <sheetName val="Details"/>
      <sheetName val="IO LIST"/>
      <sheetName val="OHT_Abs"/>
      <sheetName val="foot-slab_reinft23"/>
      <sheetName val="DETAILED__BOQ23"/>
      <sheetName val="sq_ftg_detail23"/>
      <sheetName val="beam-reinft-IIInd_floor23"/>
      <sheetName val="CFForecast_detail23"/>
      <sheetName val="Break_up_Sheet23"/>
      <sheetName val="COP_Final23"/>
      <sheetName val="LIST_OF_MAKES23"/>
      <sheetName val="PPA_Summary23"/>
      <sheetName val="beam-reinft-machine_rm6"/>
      <sheetName val="INDIGINEOUS_ITEMS_6"/>
      <sheetName val="except_wiring6"/>
      <sheetName val="foot-slab_reinft24"/>
      <sheetName val="DETAILED__BOQ24"/>
      <sheetName val="sq_ftg_detail24"/>
      <sheetName val="beam-reinft-IIInd_floor24"/>
      <sheetName val="CFForecast_detail24"/>
      <sheetName val="Break_up_Sheet24"/>
      <sheetName val="COP_Final24"/>
      <sheetName val="LIST_OF_MAKES24"/>
      <sheetName val="PPA_Summary24"/>
      <sheetName val="beam-reinft-machine_rm7"/>
      <sheetName val="INDIGINEOUS_ITEMS_7"/>
      <sheetName val="except_wiring7"/>
      <sheetName val="M.S."/>
      <sheetName val="DESIGN COEFFICIENTS"/>
      <sheetName val="RCC,Ret. Wall"/>
      <sheetName val="Loads"/>
      <sheetName val="Fin Sum"/>
      <sheetName val="Sheet 1"/>
      <sheetName val="Sheet3 (2)"/>
      <sheetName val="Publicbuilding"/>
      <sheetName val="9. Package split - Cost "/>
      <sheetName val="Codes"/>
      <sheetName val="Factors"/>
      <sheetName val="O3340-BOQ-workings-29.07"/>
      <sheetName val="IDCCALHYD-GOO"/>
      <sheetName val="COLUMN"/>
      <sheetName val="Staff Acco."/>
      <sheetName val="GR.slab-reinft"/>
      <sheetName val="dBase"/>
      <sheetName val="0200 Siteworks"/>
      <sheetName val="GF Columns"/>
      <sheetName val="works"/>
      <sheetName val="specs"/>
      <sheetName val="Hardware"/>
      <sheetName val="External"/>
      <sheetName val="SUPPLY -Sanitary Fixtures"/>
      <sheetName val="ITEMS FOR CIVIL TENDER"/>
      <sheetName val="Est To comp-KTRP"/>
      <sheetName val="JCR TOP(ITEM)-KTRP"/>
      <sheetName val="Monthly Turnover (Final)"/>
      <sheetName val="Monthly Programme"/>
      <sheetName val="7_0_CASHFLOW"/>
      <sheetName val="9_0_VARIATION"/>
      <sheetName val="7_0_CASHFLOW1"/>
      <sheetName val="9_0_VARIATION1"/>
      <sheetName val="Project Budget Worksheet"/>
      <sheetName val="Parameter"/>
      <sheetName val="5F"/>
      <sheetName val="F1a-Pile"/>
      <sheetName val="AC"/>
      <sheetName val="FP"/>
      <sheetName val="PLB"/>
      <sheetName val="Material"/>
      <sheetName val="Plant &amp;  Machinery"/>
      <sheetName val="Intro."/>
      <sheetName val="INPUT SHEET"/>
      <sheetName val="Sheet3"/>
      <sheetName val="RES-PLANNING"/>
      <sheetName val="Sheet2"/>
      <sheetName val="Detail"/>
      <sheetName val="Imp_HDPE PN16"/>
      <sheetName val="Rates"/>
      <sheetName val="factor"/>
      <sheetName val="Cable accessory Copper"/>
      <sheetName val="Cable accessory Al-Cu"/>
      <sheetName val="Cold Water Reticulation"/>
      <sheetName val="ACMV"/>
      <sheetName val="Petrol Store &amp; Dispen Annex A11"/>
      <sheetName val="Consolidated"/>
      <sheetName val="Cable Schedule Al_Cu"/>
      <sheetName val="Data Tel MATV"/>
      <sheetName val="Diesel Fill_Dispense Annex A10"/>
      <sheetName val="Lift Station"/>
      <sheetName val="FAB별"/>
      <sheetName val="CashFlow"/>
      <sheetName val="total components with Rates"/>
      <sheetName val="GAE8'97"/>
      <sheetName val="GIAVLIEU"/>
      <sheetName val="금융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</sheetDataSet>
  </externalBook>
</externalLink>
</file>

<file path=xl/externalLinks/externalLink195.xml><?xml version="1.0" encoding="utf-8"?>
<externalLink xmlns="http://schemas.openxmlformats.org/spreadsheetml/2006/main">
  <externalBook xmlns:r="http://schemas.openxmlformats.org/officeDocument/2006/relationships" r:id="rId1">
    <sheetNames>
      <sheetName val="Fly - BOQ"/>
      <sheetName val="Fly - D"/>
      <sheetName val="BILL D"/>
      <sheetName val="Fly - F"/>
      <sheetName val="BILL F "/>
      <sheetName val="Fly - G"/>
      <sheetName val="BILL G"/>
      <sheetName val="Fly - H"/>
      <sheetName val="BILL H"/>
      <sheetName val="Fly - J"/>
      <sheetName val="BILL J"/>
      <sheetName val="Fly - K"/>
      <sheetName val="BILL K"/>
      <sheetName val="Fly - N"/>
      <sheetName val="BILL N"/>
      <sheetName val="Fly - Q"/>
      <sheetName val="BILL Q"/>
      <sheetName val="Fly - P"/>
      <sheetName val="BILL P ROOF"/>
      <sheetName val="Fly - R"/>
      <sheetName val="Fly - R1"/>
      <sheetName val="BILL R1"/>
      <sheetName val="Fly - R2"/>
      <sheetName val="BILL R2"/>
      <sheetName val="BILL R sum"/>
      <sheetName val="Fly - S"/>
      <sheetName val="BILL S"/>
      <sheetName val="Fly - T"/>
      <sheetName val="BILL T"/>
      <sheetName val="Fly V"/>
      <sheetName val="BILL V"/>
      <sheetName val="Fly - W"/>
      <sheetName val="BILL W"/>
      <sheetName val="Fly - Bld Sum"/>
      <sheetName val="building Summary"/>
      <sheetName val="RBD"/>
      <sheetName val="Rate Sheet"/>
      <sheetName val="RBD (2)"/>
      <sheetName val="Sheet2"/>
      <sheetName val="Total"/>
      <sheetName val="ancillary"/>
      <sheetName val="Material Prices"/>
      <sheetName val="Section 2-SCHEDULE OF DAYWORK"/>
      <sheetName val="Homagama Grounds-9.7.2013"/>
      <sheetName val="Keels-6.2.2014"/>
      <sheetName val="FlowHmgma Grds-9.7.2013-details"/>
      <sheetName val="Schedules"/>
      <sheetName val="Factors"/>
      <sheetName val="Sheet1"/>
      <sheetName val="Seachells-Pools-25.2.2014"/>
      <sheetName val="A"/>
      <sheetName val="Competitors"/>
      <sheetName val="DUTY FREE-DF VAT"/>
      <sheetName val="3.Labour"/>
      <sheetName val="1.Material"/>
      <sheetName val="MMI"/>
      <sheetName val="2.Machinery"/>
      <sheetName val="jul_data"/>
      <sheetName val="Goodwill Calculation"/>
      <sheetName val="Exchange Rates(rounded)"/>
      <sheetName val="3A"/>
      <sheetName val="BK Unit Rate"/>
      <sheetName val="ICAM_Prices_Raw"/>
      <sheetName val="Zones"/>
      <sheetName val="Bill 5 - Car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96.xml><?xml version="1.0" encoding="utf-8"?>
<externalLink xmlns="http://schemas.openxmlformats.org/spreadsheetml/2006/main">
  <externalBook xmlns:r="http://schemas.openxmlformats.org/officeDocument/2006/relationships" r:id="rId1">
    <sheetNames>
      <sheetName val="Budget"/>
      <sheetName val="A"/>
      <sheetName val="B"/>
      <sheetName val="C"/>
      <sheetName val="D"/>
      <sheetName val="GuestRm"/>
      <sheetName val="E"/>
      <sheetName val="kitchen equip"/>
      <sheetName val="F"/>
      <sheetName val="G (Not Used)"/>
      <sheetName val="H (Not Used)"/>
      <sheetName val="J (Not Used)"/>
      <sheetName val="K-L,N-R (Not Used)"/>
      <sheetName val="M (Not Used)"/>
      <sheetName val="Site Man Fee (Not Used)"/>
      <sheetName val="HEOS (Not Used)"/>
      <sheetName val="Sheet1"/>
      <sheetName val="Lookup"/>
      <sheetName val="Raw Data"/>
      <sheetName val="주식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7.xml><?xml version="1.0" encoding="utf-8"?>
<externalLink xmlns="http://schemas.openxmlformats.org/spreadsheetml/2006/main">
  <externalBook xmlns:r="http://schemas.openxmlformats.org/officeDocument/2006/relationships" r:id="rId1">
    <sheetNames>
      <sheetName val="B-1 "/>
      <sheetName val="B-2"/>
      <sheetName val="B 3"/>
      <sheetName val="B-4"/>
      <sheetName val="S M B-4"/>
      <sheetName val="B-5"/>
      <sheetName val="S M B-5"/>
      <sheetName val="B-6"/>
      <sheetName val="B-7"/>
      <sheetName val="B-8"/>
      <sheetName val="DWS"/>
      <sheetName val="Main sum"/>
      <sheetName val="S M B-5 (2)"/>
      <sheetName val="Add 01"/>
      <sheetName val="Main sum 2"/>
      <sheetName val="Main sum 3"/>
      <sheetName val="Furniture"/>
      <sheetName val="Electrical"/>
      <sheetName val="Factor Sheet"/>
      <sheetName val="Histry Price"/>
      <sheetName val="Cover"/>
      <sheetName val="B-3.2 EB"/>
      <sheetName val="概総括1"/>
      <sheetName val="内訳書"/>
      <sheetName val="BOQ ACMV-MU"/>
      <sheetName val="GAE8'97"/>
      <sheetName val="Sheet3"/>
      <sheetName val="Chiller"/>
      <sheetName val="1-G1"/>
      <sheetName val="GIAV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8.xml><?xml version="1.0" encoding="utf-8"?>
<externalLink xmlns="http://schemas.openxmlformats.org/spreadsheetml/2006/main">
  <externalBook xmlns:r="http://schemas.openxmlformats.org/officeDocument/2006/relationships" r:id="rId1">
    <sheetNames>
      <sheetName val="EW (T,D &amp; TV)"/>
      <sheetName val="WW1 (T,D &amp; TV)"/>
      <sheetName val="BOQ Offer - Cost"/>
      <sheetName val="Point Qty &amp; Load"/>
      <sheetName val="Load Sch, Cable Sel &amp; Qty"/>
      <sheetName val="WW2 (T,D &amp; TV)"/>
      <sheetName val="CCTV"/>
      <sheetName val="FIRE"/>
      <sheetName val="Other ELV"/>
      <sheetName val="LV Fed - ELV Wire, B Born Qty."/>
      <sheetName val="Guest Rm DB Cable"/>
      <sheetName val="Other DB's"/>
      <sheetName val="ELV Cables"/>
      <sheetName val="CT &amp; CL"/>
      <sheetName val="Sheet1"/>
      <sheetName val="Sheet3"/>
      <sheetName val="TOS"/>
      <sheetName val="Factors"/>
      <sheetName val="MDB-25.8.2014"/>
      <sheetName val="Section 2-SCHEDULE OF DAYWORK"/>
      <sheetName val="Wiring_Firemen"/>
      <sheetName val="ACS(1)"/>
      <sheetName val="CCTV(old)"/>
      <sheetName val="BQ"/>
      <sheetName val="CF"/>
      <sheetName val="PVC-Prices"/>
      <sheetName val="pipe supports cost"/>
      <sheetName val="App. A(contd)"/>
      <sheetName val="Bill 1"/>
      <sheetName val="Bill 2"/>
      <sheetName val="Bill 3"/>
      <sheetName val="Bill 4"/>
      <sheetName val="Bill 5"/>
      <sheetName val="Bill 6"/>
      <sheetName val="Bill 7"/>
      <sheetName val="CAP"/>
      <sheetName val="ANALISYS"/>
      <sheetName val="#REF"/>
      <sheetName val="Services_InitialEst_UtilityServ"/>
      <sheetName val="Furniture"/>
      <sheetName val="SPRINKLER"/>
      <sheetName val="SubmitCal"/>
      <sheetName val="SCHEDULE"/>
      <sheetName val="CERTIFICATE"/>
      <sheetName val="AEX_IMPORTS_on 320"/>
      <sheetName val="1-G1"/>
      <sheetName val="Ra  stair"/>
      <sheetName val="AEX_IM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9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DOX 3 "/>
      <sheetName val="WPX 3 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Module13"/>
      <sheetName val="Module14"/>
      <sheetName val="Module15"/>
      <sheetName val="Module16"/>
      <sheetName val="Module17"/>
      <sheetName val="Module18"/>
      <sheetName val="Module19"/>
      <sheetName val="Module20"/>
      <sheetName val="Module21"/>
      <sheetName val="Module22"/>
      <sheetName val="OLD PRICES"/>
      <sheetName val="Variables"/>
      <sheetName val="NOV fx rates"/>
      <sheetName val="NEW PRODUCT SALES FORCE"/>
      <sheetName val="Sheet3"/>
      <sheetName val="Assumptions"/>
      <sheetName val="A"/>
      <sheetName val="Keels-6.2.2014"/>
      <sheetName val="FlowHmgma Grds-9.7.2013-details"/>
      <sheetName val="Lookup"/>
      <sheetName val="jul_data"/>
      <sheetName val="Rate Sheet"/>
      <sheetName val="Sheet2"/>
      <sheetName val="Fcst Tool"/>
      <sheetName val="Admin"/>
      <sheetName val="3A"/>
      <sheetName val="Equipment"/>
      <sheetName val="Factor"/>
      <sheetName val="50000"/>
      <sheetName val="Cost summary"/>
      <sheetName val="Sheet1"/>
      <sheetName val="SEX"/>
      <sheetName val="WB"/>
      <sheetName val="RBD"/>
      <sheetName val="2005 - GAAP"/>
      <sheetName val="Cost Factor Sheet"/>
      <sheetName val="기계내역서"/>
      <sheetName val="Input"/>
      <sheetName val="Material Prices"/>
      <sheetName val="Goodwill Calculation"/>
      <sheetName val="pipes"/>
      <sheetName val="Data"/>
      <sheetName val="Group"/>
      <sheetName val="Analysis"/>
      <sheetName val="Ra  stair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00.xml><?xml version="1.0" encoding="utf-8"?>
<externalLink xmlns="http://schemas.openxmlformats.org/spreadsheetml/2006/main">
  <externalBook xmlns:r="http://schemas.openxmlformats.org/officeDocument/2006/relationships" r:id="rId1">
    <sheetNames>
      <sheetName val="concrete"/>
      <sheetName val="shuttering"/>
      <sheetName val="foot-slab reinft"/>
      <sheetName val="beam-reinft"/>
      <sheetName val="col-reinft"/>
      <sheetName val="Indices"/>
      <sheetName val="Indices-External"/>
      <sheetName val="Indices-unconf"/>
      <sheetName val="Indices-combined"/>
      <sheetName val="Key-notes"/>
      <sheetName val="Site Dev BOQ"/>
      <sheetName val="Break up Sheet"/>
      <sheetName val="dBase"/>
      <sheetName val="OLD PRICES"/>
      <sheetName val="Option2-EGB+Electric Chiller"/>
      <sheetName val="PROG_DATA"/>
      <sheetName val="Rate Analysis"/>
      <sheetName val="beam-reinft-machine rm"/>
      <sheetName val="FT-05-02IsoBOM"/>
      <sheetName val="analysis"/>
      <sheetName val="M.S."/>
      <sheetName val="beam_reinft"/>
      <sheetName val="meas-wp"/>
      <sheetName val="Codes"/>
      <sheetName val="beam-reinft-IIInd floor"/>
      <sheetName val="BOQ"/>
      <sheetName val="LIST OF MAKES"/>
      <sheetName val="BILLING SUMMARY"/>
      <sheetName val="Calc"/>
      <sheetName val="Factor"/>
      <sheetName val="MATL"/>
      <sheetName val="Sheet1"/>
      <sheetName val="Seachells-Pools-25.2.2014"/>
      <sheetName val="Factors"/>
      <sheetName val="CERTIFICATE"/>
      <sheetName val="주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01.xml><?xml version="1.0" encoding="utf-8"?>
<externalLink xmlns="http://schemas.openxmlformats.org/spreadsheetml/2006/main">
  <externalBook xmlns:r="http://schemas.openxmlformats.org/officeDocument/2006/relationships" r:id="rId1">
    <sheetNames>
      <sheetName val="d-safe DELUXE"/>
      <sheetName val="d_safe DELUXE"/>
      <sheetName val="d-safe specs"/>
      <sheetName val="CABLE DATA"/>
      <sheetName val="CCTV_EST1"/>
      <sheetName val="Parameter"/>
      <sheetName val="Cable-data"/>
      <sheetName val="WORK TABLE"/>
      <sheetName val="DI-ESTI"/>
      <sheetName val="Calculation"/>
      <sheetName val="Chiller"/>
      <sheetName val="total"/>
      <sheetName val="sep_data"/>
      <sheetName val="Homagama Grounds-9.7.2013"/>
      <sheetName val="BOI - Katunayaka-9.8.2013"/>
      <sheetName val="B-3.2 EB"/>
      <sheetName val="SLS CM"/>
      <sheetName val="Sheet3"/>
      <sheetName val="Parameters"/>
      <sheetName val="Unit Rates-Duty Free"/>
      <sheetName val="Kaatsu H.A.M.T.T.C.-7 jan 10"/>
      <sheetName val="Price"/>
      <sheetName val="Summary"/>
      <sheetName val="Equipment Schedule"/>
      <sheetName val="Workings"/>
      <sheetName val="Take-Off"/>
      <sheetName val="RESOURCES"/>
      <sheetName val="BASIC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2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Legend"/>
      <sheetName val="GS1"/>
      <sheetName val="B-3"/>
      <sheetName val="Electrical"/>
      <sheetName val="FIRE ALARM"/>
      <sheetName val="50000"/>
      <sheetName val="Sheet2"/>
      <sheetName val="Sheet1"/>
      <sheetName val="Schedules"/>
      <sheetName val="B-2"/>
      <sheetName val="FACTORS"/>
      <sheetName val="MAIN"/>
      <sheetName val="1-Excavation"/>
      <sheetName val="2-Substructure"/>
      <sheetName val="3-Concrete"/>
      <sheetName val="4-Masonry"/>
      <sheetName val="5-Thermal &amp; Moisture"/>
      <sheetName val="Cost Factor Sheet"/>
      <sheetName val="概総括1"/>
      <sheetName val="Zones"/>
      <sheetName val="FORM5"/>
      <sheetName val="WB"/>
      <sheetName val="Price"/>
      <sheetName val="3C"/>
      <sheetName val="Services_InitialEst_UtilityServ"/>
      <sheetName val="Total Operations"/>
      <sheetName val="White Group"/>
      <sheetName val="FS"/>
      <sheetName val="sys_System"/>
      <sheetName val="Bill 5 - Carpark"/>
      <sheetName val="LS Price List"/>
      <sheetName val="AEX_IMPORTS"/>
      <sheetName val="Material Prices"/>
      <sheetName val="Rate Sheet"/>
      <sheetName val="内訳書"/>
      <sheetName val="Total"/>
      <sheetName val="BOQ"/>
      <sheetName val="RSM and Distributors"/>
      <sheetName val="Raw Data"/>
      <sheetName val="INPUT"/>
      <sheetName val="BOQ Com"/>
      <sheetName val="MOS"/>
      <sheetName val="Admin"/>
      <sheetName val="Prior_CM"/>
      <sheetName val="GIAVLIEU"/>
      <sheetName val="PA"/>
      <sheetName val="Workings"/>
      <sheetName val="1-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3.xml><?xml version="1.0" encoding="utf-8"?>
<externalLink xmlns="http://schemas.openxmlformats.org/spreadsheetml/2006/main">
  <externalBook xmlns:r="http://schemas.openxmlformats.org/officeDocument/2006/relationships" r:id="rId1">
    <sheetNames>
      <sheetName val="#1 IS"/>
      <sheetName val="#2a FY 08 PHASING"/>
      <sheetName val="#3a BS"/>
      <sheetName val="#4 FCF"/>
      <sheetName val="#2 Org Growth"/>
      <sheetName val="Lookup"/>
      <sheetName val="#3 Rev OI Bridge 07-08"/>
      <sheetName val="#3 Rev OI Bridge 08-09"/>
      <sheetName val="#3 Rev OI Bridge 09-10"/>
      <sheetName val="#3 Bridge Instructions"/>
      <sheetName val="#5 Restructuring"/>
      <sheetName val="#9 RIF Roll Forward"/>
      <sheetName val="#10 RIF Unit Roll Forward"/>
      <sheetName val="#11  Opps &amp; Risks"/>
      <sheetName val="jul_data"/>
      <sheetName val="Total"/>
      <sheetName val="Legend"/>
      <sheetName val="Parameters"/>
      <sheetName val="3.Labour"/>
      <sheetName val="1.Material"/>
      <sheetName val="MMI"/>
      <sheetName val="2.Machinery"/>
      <sheetName val="Product Groups"/>
      <sheetName val="Summary"/>
      <sheetName val="total components with Rates"/>
      <sheetName val="NonPerp"/>
      <sheetName val="Perp"/>
      <sheetName val="Sheet1"/>
      <sheetName val="Ragama"/>
      <sheetName val="13A"/>
      <sheetName val="Zones"/>
      <sheetName val="Input"/>
      <sheetName val="may_data"/>
      <sheetName val="Material Prices"/>
      <sheetName val="Keels-6.2.2014"/>
      <sheetName val="FlowHmgma Grds-9.7.2013-details"/>
      <sheetName val="OLD PRICES"/>
      <sheetName val="Rate Sheet"/>
      <sheetName val="NEW PRODUCT SALES FORCE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Tariff"/>
      <sheetName val="Unit Costs"/>
      <sheetName val="Shipment costs"/>
      <sheetName val="Zones"/>
      <sheetName val="Competitors"/>
      <sheetName val="New Tariff"/>
      <sheetName val="Discount"/>
      <sheetName val="Rainbow"/>
      <sheetName val="Revenue Impact Details"/>
      <sheetName val="New card vs old"/>
      <sheetName val="Jumbo"/>
      <sheetName val="Proposed IB Tariff"/>
      <sheetName val="Full Tariff Shipments"/>
      <sheetName val="Inbound ISRs"/>
      <sheetName val="OB Zone List"/>
      <sheetName val="NOV fx rates"/>
      <sheetName val="OLD PRICES"/>
      <sheetName val="Factors"/>
      <sheetName val="ICAM_Prices_Raw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sys_System"/>
      <sheetName val="may_data"/>
      <sheetName val="Rate Sheet"/>
      <sheetName val="Lookup"/>
      <sheetName val="3.Labour"/>
      <sheetName val="1.Material"/>
      <sheetName val="MMI"/>
      <sheetName val="2.Machinery"/>
      <sheetName val="Cost Factor Sheet"/>
      <sheetName val="Backlog Consol"/>
      <sheetName val="Rates"/>
      <sheetName val="QTY Pipe Laying"/>
      <sheetName val="3A"/>
      <sheetName val="50000"/>
      <sheetName val="Variables"/>
      <sheetName val="INPUT SHEET"/>
      <sheetName val="Material Prices"/>
      <sheetName val="Sheet2"/>
      <sheetName val="Electrical"/>
      <sheetName val="基本ﾃﾞｰﾀ"/>
      <sheetName val="Sheet1"/>
      <sheetName val="Calc Inputs"/>
      <sheetName val="S2 H&amp;CW"/>
      <sheetName val="S1 CHW "/>
      <sheetName val="GAE8'97"/>
      <sheetName val="NEW PRODUCT SALES FORCE"/>
      <sheetName val="DDB Depr (Mths)"/>
      <sheetName val="SEX"/>
      <sheetName val="Bill 1"/>
      <sheetName val="Bill 2"/>
      <sheetName val="Bill 3"/>
      <sheetName val="Bill 4"/>
      <sheetName val="Bill 5"/>
      <sheetName val="Bill 6"/>
      <sheetName val="Bill 7"/>
      <sheetName val="Ra  sta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5.xml><?xml version="1.0" encoding="utf-8"?>
<externalLink xmlns="http://schemas.openxmlformats.org/spreadsheetml/2006/main">
  <externalBook xmlns:r="http://schemas.openxmlformats.org/officeDocument/2006/relationships" r:id="rId1">
    <sheetNames>
      <sheetName val="SLS CM"/>
      <sheetName val="YTD vs Prior Yr"/>
      <sheetName val="Current vs Prior Qtr"/>
      <sheetName val="Qtr vs Prior Qtr"/>
      <sheetName val="SLS QTR"/>
      <sheetName val="Calc Inputs"/>
      <sheetName val="Schedules"/>
      <sheetName val="Sheet1"/>
      <sheetName val="Input"/>
      <sheetName val="Material Prices to site"/>
      <sheetName val="50000"/>
      <sheetName val="RESOURCES"/>
      <sheetName val="BASIC RATES"/>
      <sheetName val="INPUT - Recommended Schedules"/>
      <sheetName val="Kaatsu H.A.M.T.T.C.-7 jan 10"/>
      <sheetName val="2005 - GAAP"/>
      <sheetName val="Financial Summary"/>
      <sheetName val="d-safe specs"/>
      <sheetName val="Summary"/>
      <sheetName val="Title"/>
      <sheetName val="total components with Rates"/>
      <sheetName val="Main-Material"/>
      <sheetName val="Enclo.compar.EMP-RND"/>
      <sheetName val="RBD"/>
      <sheetName val="1A"/>
      <sheetName val="ICAM_Prices_Raw"/>
      <sheetName val="Variables"/>
      <sheetName val="Fcst Tool"/>
      <sheetName val="NonPerp"/>
      <sheetName val="Perp"/>
      <sheetName val="Oracle Account Master"/>
      <sheetName val="Start"/>
      <sheetName val="Product Groups"/>
      <sheetName val="Histry Price"/>
      <sheetName val="sep_data"/>
      <sheetName val="Seachells-Pools-25.2.2014"/>
      <sheetName val="주식"/>
      <sheetName val="App. A(contd)"/>
      <sheetName val="CERTIF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6.xml><?xml version="1.0" encoding="utf-8"?>
<externalLink xmlns="http://schemas.openxmlformats.org/spreadsheetml/2006/main">
  <externalBook xmlns:r="http://schemas.openxmlformats.org/officeDocument/2006/relationships" r:id="rId1">
    <sheetNames>
      <sheetName val="9-A (SVAT) New"/>
      <sheetName val="QU SUMMARY"/>
      <sheetName val="Detail Summary"/>
      <sheetName val="Material Supply Deduction"/>
      <sheetName val="Material Deduction - Damaged"/>
      <sheetName val="Machinery Deduction"/>
      <sheetName val="Labour Deduction"/>
      <sheetName val="Material at site"/>
      <sheetName val="Sheet1"/>
      <sheetName val="Sheet2"/>
      <sheetName val="BOQ"/>
      <sheetName val="12C-Fire"/>
      <sheetName val="成本多栏明细账"/>
      <sheetName val="Kaatsu H.A.M.T.T.C.-7 jan 10"/>
      <sheetName val="d-safe specs"/>
      <sheetName val="Parameters"/>
      <sheetName val="sys_System"/>
      <sheetName val="Weather"/>
      <sheetName val="TBLS"/>
      <sheetName val="EV_FC"/>
      <sheetName val="Schedules"/>
      <sheetName val="sept-plan"/>
      <sheetName val="Histry Price"/>
      <sheetName val="Price"/>
      <sheetName val="Summary"/>
      <sheetName val="total"/>
      <sheetName val="LET_BAFO"/>
      <sheetName val="tables"/>
      <sheetName val="Chiller"/>
      <sheetName val="estimate"/>
      <sheetName val="1-G1"/>
      <sheetName val="AEX_IMPORTS_on 320"/>
      <sheetName val="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7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FS"/>
      <sheetName val="Factor"/>
      <sheetName val="EST"/>
      <sheetName val="③赤紙(日文)"/>
      <sheetName val="Sheet1"/>
      <sheetName val="Section 2-SCHEDULE OF DAYWORK"/>
      <sheetName val="Factors"/>
      <sheetName val="General"/>
      <sheetName val="Civil Works"/>
      <sheetName val="AEX_IMPORTS_on 320"/>
      <sheetName val="App. A(contd)"/>
      <sheetName val="Services_InitialEst_UtilityServ"/>
      <sheetName val="Bill 1"/>
      <sheetName val="Bill 2"/>
      <sheetName val="Bill 3"/>
      <sheetName val="Bill 4"/>
      <sheetName val="Bill 5"/>
      <sheetName val="Bill 6"/>
      <sheetName val="Bill 7"/>
      <sheetName val="Wiring_Firemen"/>
      <sheetName val="B-2"/>
      <sheetName val="SubmitCal"/>
      <sheetName val="PVC-Prices"/>
      <sheetName val="pipe supports cost"/>
      <sheetName val="BQ"/>
      <sheetName val="Det Import"/>
      <sheetName val="Building's PA"/>
      <sheetName val="CF"/>
      <sheetName val="Details"/>
      <sheetName val="SCHEDULE"/>
      <sheetName val="AEX_IMPORTS"/>
      <sheetName val="Equipment Schedule"/>
      <sheetName val="Workings"/>
      <sheetName val="Take-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08.xml><?xml version="1.0" encoding="utf-8"?>
<externalLink xmlns="http://schemas.openxmlformats.org/spreadsheetml/2006/main">
  <externalBook xmlns:r="http://schemas.openxmlformats.org/officeDocument/2006/relationships" r:id="rId1">
    <sheetNames>
      <sheetName val="conc-foot-gradeslab"/>
      <sheetName val="conc-lift-shear-retwall"/>
      <sheetName val="shuttering-footing"/>
      <sheetName val="shutter-lift-shear-retwall"/>
      <sheetName val="Chart1"/>
      <sheetName val="foot-slab reinft"/>
      <sheetName val="Indices"/>
      <sheetName val="Indices-final"/>
      <sheetName val="SH-C"/>
      <sheetName val="SH-F"/>
      <sheetName val="SH-A"/>
      <sheetName val="Book 1 Summary"/>
      <sheetName val="Aditya- BOQ-workings-23.08.04"/>
      <sheetName val="SSuppliers"/>
      <sheetName val="Ra  stair"/>
      <sheetName val="Det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9.xml><?xml version="1.0" encoding="utf-8"?>
<externalLink xmlns="http://schemas.openxmlformats.org/spreadsheetml/2006/main">
  <externalBook xmlns:r="http://schemas.openxmlformats.org/officeDocument/2006/relationships" r:id="rId1">
    <sheetNames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FF"/>
      <sheetName val="Cg"/>
      <sheetName val="SFit"/>
      <sheetName val="SF"/>
      <sheetName val="paint"/>
      <sheetName val="CPA33_34"/>
      <sheetName val="SSuppliers"/>
      <sheetName val="CERTIFICATE"/>
      <sheetName val="SubmitCal"/>
      <sheetName val="PA"/>
      <sheetName val="Workings"/>
      <sheetName val="AEX_IM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000000"/>
      <sheetName val="mat"/>
      <sheetName val="Sheet1"/>
      <sheetName val="mattable"/>
      <sheetName val="Sheet3"/>
      <sheetName val="Manpower"/>
      <sheetName val="Furniture"/>
      <sheetName val="Keels-6.2.2014"/>
      <sheetName val="FlowHmgma Grds-9.7.2013-details"/>
      <sheetName val="Enclo.compar.EMP-RND"/>
      <sheetName val="B-2"/>
      <sheetName val="Cost Factor Sheet"/>
      <sheetName val="Load Sch, Cable Sel &amp; Qty"/>
      <sheetName val="Factor Sheet"/>
      <sheetName val="Price Sheet"/>
      <sheetName val="DRUM"/>
      <sheetName val="Ragama"/>
      <sheetName val="Dist Controls"/>
      <sheetName val="File Settings"/>
      <sheetName val="Forecast"/>
      <sheetName val="Assumptions"/>
      <sheetName val="Factors"/>
      <sheetName val="Ele Price"/>
      <sheetName val="BOQ PL"/>
      <sheetName val="BOQ ACMV-MU"/>
      <sheetName val="Chiller"/>
      <sheetName val="Price"/>
      <sheetName val="概総括1"/>
      <sheetName val="Zones"/>
      <sheetName val="Electrical"/>
      <sheetName val="Testing"/>
      <sheetName val="Details"/>
      <sheetName val="Building's PA"/>
      <sheetName val="ANALISY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11.xml><?xml version="1.0" encoding="utf-8"?>
<externalLink xmlns="http://schemas.openxmlformats.org/spreadsheetml/2006/main">
  <externalBook xmlns:r="http://schemas.openxmlformats.org/officeDocument/2006/relationships" r:id="rId1">
    <sheetNames>
      <sheetName val="Budget"/>
      <sheetName val="Actuals"/>
      <sheetName val="Forecast"/>
      <sheetName val="Variance"/>
      <sheetName val="BS Adjustments"/>
      <sheetName val="Upload"/>
      <sheetName val="Assumptions"/>
      <sheetName val="Retrieve"/>
      <sheetName val="Lookup"/>
      <sheetName val="1A"/>
      <sheetName val="Start"/>
      <sheetName val="Price"/>
      <sheetName val="SLS CM"/>
      <sheetName val="RSM and Distributors"/>
      <sheetName val="Seachells-Pools-25.2.2014"/>
      <sheetName val="Product Groups"/>
      <sheetName val="Oracle Account Master"/>
      <sheetName val="Sheet1"/>
      <sheetName val="Material Prices"/>
      <sheetName val="Total"/>
      <sheetName val="NEW PRODUCT SALES FORCE"/>
      <sheetName val="PLT-SUM"/>
      <sheetName val="Electrical"/>
      <sheetName val="Rate Sheet"/>
      <sheetName val="Title"/>
      <sheetName val="Furniture"/>
      <sheetName val="Histry Price"/>
      <sheetName val="Legend"/>
      <sheetName val="jul_data"/>
      <sheetName val="LET_BAFO"/>
      <sheetName val="Factors"/>
      <sheetName val="EST"/>
      <sheetName val="App. A(contd)"/>
      <sheetName val="OLD PRICES"/>
      <sheetName val="Exchange Rates(rounded)"/>
      <sheetName val="DDB Depr (Mths)"/>
      <sheetName val="ancillary"/>
      <sheetName val="Material"/>
      <sheetName val="covere"/>
      <sheetName val="NOV fx rates"/>
      <sheetName val="Factor"/>
      <sheetName val="Input"/>
      <sheetName val="13A"/>
      <sheetName val="JOB COSTING SHEET ELEC"/>
      <sheetName val="Equipment Schedule"/>
      <sheetName val="Workings"/>
      <sheetName val="Take-Off"/>
      <sheetName val="#3E1_GCR"/>
      <sheetName val="Bill 1"/>
      <sheetName val="Bill 2"/>
      <sheetName val="Bill 3"/>
      <sheetName val="Bill 4"/>
      <sheetName val="Bill 5"/>
      <sheetName val="Bill 6"/>
      <sheetName val="Bill 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12.xml><?xml version="1.0" encoding="utf-8"?>
<externalLink xmlns="http://schemas.openxmlformats.org/spreadsheetml/2006/main">
  <externalBook xmlns:r="http://schemas.openxmlformats.org/officeDocument/2006/relationships" r:id="rId1">
    <sheetNames>
      <sheetName val="detailed"/>
      <sheetName val="price"/>
      <sheetName val="Summary"/>
      <sheetName val="item"/>
      <sheetName val="inWords"/>
      <sheetName val="Wordsdata"/>
      <sheetName val="Chart4"/>
      <sheetName val="Indirect"/>
      <sheetName val="Chart3"/>
      <sheetName val="CPOC"/>
      <sheetName val="geotextile"/>
      <sheetName val="Chart1"/>
      <sheetName val="reminder"/>
      <sheetName val="girder"/>
      <sheetName val="Insurance"/>
      <sheetName val="Chart2"/>
      <sheetName val="Concrete UP"/>
      <sheetName val="Pipe"/>
      <sheetName val="Employer4"/>
      <sheetName val="Employer3"/>
      <sheetName val="Employer2"/>
      <sheetName val="Employer1"/>
      <sheetName val="Indices"/>
      <sheetName val="MAD BOH AC VRV + Multi"/>
      <sheetName val="MAD Guest Villa AC"/>
      <sheetName val="Histry Price"/>
      <sheetName val="PA"/>
      <sheetName val="Workings"/>
      <sheetName val="AEX_IMPORTS"/>
      <sheetName val="Staff Acco."/>
      <sheetName val="AEX_IMPORTS_on 3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3.xml><?xml version="1.0" encoding="utf-8"?>
<externalLink xmlns="http://schemas.openxmlformats.org/spreadsheetml/2006/main">
  <externalBook xmlns:r="http://schemas.openxmlformats.org/officeDocument/2006/relationships" r:id="rId1">
    <sheetNames>
      <sheetName val="3 phase-calculations"/>
      <sheetName val="8 storey mall@col8-10.10.11"/>
      <sheetName val="Sama Viharaya-5.1.2012"/>
      <sheetName val="Airpt htl-seeduwa-vsd-8.12.11"/>
      <sheetName val="23.11.11"/>
      <sheetName val="Tharindu-22.11.11"/>
      <sheetName val="Omega Dye Room-21.11.11"/>
      <sheetName val="Royal Hospital-21.11.2011"/>
      <sheetName val="Thanuja-21.11.2011"/>
      <sheetName val="word&amp;deep cent.-18.11.11"/>
      <sheetName val="Sinahawa-15.9.2011"/>
      <sheetName val="320 Apt"/>
      <sheetName val="Dialog Axiata-17.10.2011"/>
      <sheetName val="Highway-pond"/>
      <sheetName val="Anton Bldg-15.11.2011"/>
      <sheetName val="cabana@avissawella-15.11.11"/>
      <sheetName val="pasikuda Hotel-ICC-31.10.2011"/>
      <sheetName val="low cost apt@rajgiriya 11.11.11"/>
      <sheetName val="gateway-kandy-5.11.2011"/>
      <sheetName val="trillium-ext.wk-5.4.2011"/>
      <sheetName val="Sascon Holdings-3.11.11"/>
      <sheetName val="Randheli Resort-Male-3.11.2011"/>
      <sheetName val="Lumbini-1.5kw -sp-7.6.2011"/>
      <sheetName val="Lokuhetti"/>
      <sheetName val="cinaman grand-2.11.2011"/>
      <sheetName val="Dimo - 2.11.2011"/>
      <sheetName val="mixed dev.1.11.11"/>
      <sheetName val="Nawaloka Geizer--17.10.201"/>
      <sheetName val="TATA Bldg@Maldives-28.10.2011"/>
      <sheetName val="Royal Hospital-24.10.2011"/>
      <sheetName val="Denji-Ingiriya-20.10.2011"/>
      <sheetName val="Botique Hotel - 1.7.2010"/>
      <sheetName val="Randholee-Kandy-18.10.2011"/>
      <sheetName val="Ramada-17.10.2011"/>
      <sheetName val="Bandaranayaka Hospital-17.10.11"/>
      <sheetName val="Hotel@Balapitiya-17.10.2011"/>
      <sheetName val="asoka randeniya res.-15.10.2011"/>
      <sheetName val="neptune-14.10.11"/>
      <sheetName val="house of fashion-12.10.2011"/>
      <sheetName val="Kalpitiya-10.10.11"/>
      <sheetName val="Dr.Vinnaraja Res-10.10.11"/>
      <sheetName val="Pinnaduwa - 10.10.2011"/>
      <sheetName val="ici bank"/>
      <sheetName val="Botique hotel-irigation-10.1.11"/>
      <sheetName val="Mr.Aslam Athas-6.10.2011"/>
      <sheetName val="Thanuja-3.10.2011"/>
      <sheetName val="Neptune-additional-30.9.2011"/>
      <sheetName val="Horana Factory - 29.9.2011"/>
      <sheetName val="EXCEL PRINT28.9.2011"/>
      <sheetName val="Ranna-28.9.2011"/>
      <sheetName val="Green Path-21.9.2011"/>
      <sheetName val="prime land-24.9.32011"/>
      <sheetName val="Ward Place-office-24.9.11"/>
      <sheetName val="St.Anthoneys-23.9.2011"/>
      <sheetName val="VALIBEL-HOUSE-22.9.2011"/>
      <sheetName val="kahatuduwa-toll gate-water dist"/>
      <sheetName val="St.Anthoneys-22.9.2011"/>
      <sheetName val="nine wells - 20.9.2011"/>
      <sheetName val="SASCON-20.9.2011"/>
      <sheetName val="sapthapadi-19.9.2011"/>
      <sheetName val="Nawaloka House-Kandy-17.9.2011"/>
      <sheetName val="Amaya Hills-17.9.2011"/>
      <sheetName val="Dimo"/>
      <sheetName val="COCO LAND - 16.9.2011"/>
      <sheetName val="Havelock City-15.9.2011"/>
      <sheetName val="emp-pond 14.9.11"/>
      <sheetName val="earls regency-13.9.11"/>
      <sheetName val="Damro House-13.9.2011"/>
      <sheetName val="printing store-13.9.11"/>
      <sheetName val="Sinahawa-12.9.11"/>
      <sheetName val="Cape Weligama-10.9.2011"/>
      <sheetName val="Skygarden-2.8.2011"/>
      <sheetName val="pathirana-5.9.2011"/>
      <sheetName val="Sinahawa-31.8.2011"/>
      <sheetName val="Dr.Shanika Res.-30.8.2011"/>
      <sheetName val="census &amp; stat-26.8.11"/>
      <sheetName val="single phase-calculations"/>
      <sheetName val="pathirana-24.8.2011"/>
      <sheetName val="Linea Aqua-23.8.11"/>
      <sheetName val="Anilana 10.8.2011"/>
      <sheetName val="Spa-pasikuda-2.8.2011"/>
      <sheetName val="Sec.Bldg-1.8.2011"/>
      <sheetName val="D.K.N.Asset-1.8.2011"/>
      <sheetName val="30.07.2011"/>
      <sheetName val="james....."/>
      <sheetName val="wickramaratna-sesilco-29.7.11"/>
      <sheetName val="pasikuda bay - booster-27.7.11"/>
      <sheetName val="David Peiris - 27.7.2011"/>
      <sheetName val="dinushika-26.7.2011"/>
      <sheetName val="Regency-Kundasale-25.7.2011"/>
      <sheetName val="worlds james lanka-25.7.2011"/>
      <sheetName val="Sky Garden-21.7.2011"/>
      <sheetName val="Dinushika-20.7.2011"/>
      <sheetName val="rajapaksha memorial -Revised"/>
      <sheetName val="Moratuwa University-15.7.2011"/>
      <sheetName val="kahatuduwa-toll gate-13.7.2011"/>
      <sheetName val="Dinushika-8.7.2011"/>
      <sheetName val="city mall-8.7.2011"/>
      <sheetName val="air pt.hamb-5.7.2011"/>
      <sheetName val="kandy-28.6.2011-rev1"/>
      <sheetName val="Damro-29.6.11"/>
      <sheetName val="1.1kw-SP-Boostr-mchl zoysa-30.5"/>
      <sheetName val="kandy-28.6.2011-Old"/>
      <sheetName val="MOUNT BATTN-VSD"/>
      <sheetName val="HNB-Jaffna-27.6.2011"/>
      <sheetName val="Thinadoo-maldives-27.6.2011"/>
      <sheetName val="mr.wickramasooriya's res-27.6.1"/>
      <sheetName val="customs-cascade-mr.malinda"/>
      <sheetName val="cust.ca - submission - 5 aug 10"/>
      <sheetName val="Hotel pearl grand-kasun-23.6.11"/>
      <sheetName val="L.B.Finance-21.6.2011"/>
      <sheetName val="house of fashion-17.6.2011"/>
      <sheetName val="Omegaline-transf-6.6.11"/>
      <sheetName val="Vajira Rd-16.6.2011"/>
      <sheetName val="shpg mall-house of fash.13.6.11"/>
      <sheetName val="shopping mall-fire-13.6.2011"/>
      <sheetName val="Bagatale9.6.11"/>
      <sheetName val="ICC-2.6.2011"/>
      <sheetName val="ppls bnk-30.5.2011"/>
      <sheetName val="4kw-Dinushika-28.5.2011"/>
      <sheetName val="4kw-thanuja-25.5.2011"/>
      <sheetName val="kandalama-20.5.2011"/>
      <sheetName val="Dinushika-19.5.2011"/>
      <sheetName val="Thirikumar Nadesan-12.5.2011"/>
      <sheetName val="nawaloka-kandy-11.5.2011"/>
      <sheetName val="BOI - Katunayaka (7.9.2010) (2)"/>
      <sheetName val="mr.khan residence-10.5.2011"/>
      <sheetName val="mr.ajith lanarolle-9.5.2011"/>
      <sheetName val="bank-dinushika-7.5.2011"/>
      <sheetName val="buddhist cult."/>
      <sheetName val="sola-yrd.lgt.pnl"/>
      <sheetName val="22kw-thanuja-28.4.11"/>
      <sheetName val="4kw-Arpt Gdn - 23.4.11"/>
      <sheetName val="apt-htl-sprl-15kw-20.4.20"/>
      <sheetName val="arpt.htl.cplx-30kw-20.4.2011"/>
      <sheetName val="dinushika-20.4.2011"/>
      <sheetName val="cape weligama"/>
      <sheetName val="maatsu-koswatta-8.4.2011"/>
      <sheetName val="thanuja-6.4.2011"/>
      <sheetName val="summary-serandib 6.4.2011"/>
      <sheetName val="tube well panel-serandib hotel-"/>
      <sheetName val="timex-fire panel-5.4.11"/>
      <sheetName val="MGIF @ Biyagama - 29.2.11"/>
      <sheetName val="Serandib hotel-29.3.11"/>
      <sheetName val="city hotel-wellawatta-26.3.11"/>
      <sheetName val="hikkaduwa - chaya"/>
      <sheetName val="Atomic Energy Authority 22.3.11"/>
      <sheetName val="Radison-Maldives-21.3.11"/>
      <sheetName val="ppls bnk-tngle-18.3.11"/>
      <sheetName val="chaya coral-18.3.11"/>
      <sheetName val="udara - 17.3.11"/>
      <sheetName val="Guil'd crescent-2-panel-17.3.11"/>
      <sheetName val="ppls bnk-tngle-fire pmp-17.3.11"/>
      <sheetName val="Anilana-16.3.11"/>
      <sheetName val="chaya coral"/>
      <sheetName val="Rhino Factory-11.3.11"/>
      <sheetName val="SunTan Hotel-pasikuda-8.3.11"/>
      <sheetName val="Fairway-Office Bldg"/>
      <sheetName val="MOUNTBATTON HOUSE"/>
      <sheetName val="Butique hotel-irrigation-10.1.1"/>
      <sheetName val="Botqe hotel-irriga'n sys10.1.11"/>
      <sheetName val="fairway office-5.3.2011"/>
      <sheetName val="lalani-caery college-21.2.11"/>
      <sheetName val="lalani-19.8.2010"/>
      <sheetName val="Anilana-Nilaweli-19.2.11"/>
      <sheetName val="Wickramaratna Cicilco-10.1.11"/>
      <sheetName val="Ramada Rsort-19.2.11"/>
      <sheetName val="barns pl. 29.1.11"/>
      <sheetName val="Bullers Residence-19.2.11"/>
      <sheetName val="L.B.Finance-13.2.11"/>
      <sheetName val="maga office-booster-11.2.11"/>
      <sheetName val="htwtr circulatin-pathi-11.2.11"/>
      <sheetName val="Hemachandra-8.2.11"/>
      <sheetName val="Maga Accomodation-Fire-8.2.11"/>
      <sheetName val="Maga Accomodation - FA"/>
      <sheetName val="intercontinental-7.2.11"/>
      <sheetName val="wijerama temple-5.2.11"/>
      <sheetName val="office bldg-1.2.11"/>
      <sheetName val="HEMACHANDRA-BOOSTER-29.1.11"/>
      <sheetName val="centra-super mkt-rjgiri 29.1.11"/>
      <sheetName val="sun &amp; fun 29.1.11"/>
      <sheetName val="mrs.d.n.n.perera 18.1.11"/>
      <sheetName val="Cntra Rajgiriya-fir -18.10.10"/>
      <sheetName val="office bldg@colombo-18.1.11"/>
      <sheetName val="campus-kohuwala-22.12.10"/>
      <sheetName val="1HP.SP.BOOSTER.18.1.11"/>
      <sheetName val="gunaratna res-storm wtr15.1.11"/>
      <sheetName val="HSBC-chairman 28.12.10 (2)"/>
      <sheetName val="Botque hot-trans pmp-13.1.11"/>
      <sheetName val="pump sup.proj-colombo-13.1.11"/>
      <sheetName val="Central Bank-10.1.11"/>
      <sheetName val="booster-thanuja-10.1.11"/>
      <sheetName val="sapthapadi-8.12.10"/>
      <sheetName val="Pasikuda-10.12.10"/>
      <sheetName val="Conventional hall-maldives"/>
      <sheetName val="HSBC-chairman 28.12.10"/>
      <sheetName val="Alpha-polgahawela-4.1.11"/>
      <sheetName val="Mawaramandiya 3.1.11"/>
      <sheetName val="Hemachandra - 3.1.11"/>
      <sheetName val="Mrs Raveendran 28.12.10"/>
      <sheetName val="auditor general dept"/>
      <sheetName val="HNB-Jaffna"/>
      <sheetName val="Hotel Schl-kandy-fire-10.12 (2)"/>
      <sheetName val="Hotel Schl-kandy-fire-10.12.10"/>
      <sheetName val="hambantota maga-2. (2.11.10)"/>
      <sheetName val="AGD - 4.11.10"/>
      <sheetName val="PEOPLES LEASING-10.5.10"/>
      <sheetName val="Hemachandra-7.12.10"/>
      <sheetName val="Litro-water feature-7.12.10"/>
      <sheetName val="hotl sch kndy 3kW fire-3"/>
      <sheetName val="emperor-ex fans-2.12.10"/>
      <sheetName val="Arpico - Kadawata"/>
      <sheetName val="chaaya coral-hikkaduwa-25.11.10"/>
      <sheetName val="kegalle 23.11.10"/>
      <sheetName val="fairmount-17.11.2010"/>
      <sheetName val="fairmount"/>
      <sheetName val="Arpico-Wattala-16.11.10"/>
      <sheetName val="service hotel-jaffna 16.11.10"/>
      <sheetName val="hotl sch kndy 3kW fire-31.3.10"/>
      <sheetName val="upto 5kW"/>
      <sheetName val="lalani-10.11.10"/>
      <sheetName val="Don Bosco-sub mersible pmp"/>
      <sheetName val="SLPA - 21.9.2010"/>
      <sheetName val="customs-motorized valve 6.11.10"/>
      <sheetName val="Mannar School-borehole-4.11.10"/>
      <sheetName val="Mannar School-Rev1-4.11.10"/>
      <sheetName val="ravindran-booster -4.11.10"/>
      <sheetName val="Army Holiday Resort-4.11.10"/>
      <sheetName val="sports complx-kalpitiya-4.11.10"/>
      <sheetName val="Census Dept-3.11.10"/>
      <sheetName val="cold stores-jaffna-3.11.10"/>
      <sheetName val="fairway-sewer"/>
      <sheetName val="Kenya-28.10.10"/>
      <sheetName val="matara port - 26.10.10"/>
      <sheetName val="Saegis Campus 20.8.2010"/>
      <sheetName val="jaykay fire - 26.10.10"/>
      <sheetName val="Dinushika  -  fire 25.10.10"/>
      <sheetName val="horana pc - 23.10.10"/>
      <sheetName val="Omega-irigation-23.10.10"/>
      <sheetName val="Institute of chatd acc-20.10.10"/>
      <sheetName val="airport hotl-hotwt.pmp-20.10.10"/>
      <sheetName val="labuduwa-galle-fire 19.10.10"/>
      <sheetName val="emperor-ponds-18.10.10"/>
      <sheetName val="sakya 15.10.10"/>
      <sheetName val="fairway-ex.work"/>
      <sheetName val="labuduwa-galle 9.10.10"/>
      <sheetName val="dinushika-5.10.2010"/>
      <sheetName val="temple trees-cascade-3.10.2010"/>
      <sheetName val="Sheet2"/>
      <sheetName val="Arpico Super 28.9.2010"/>
      <sheetName val="Alpha Apparel-29.10.2010"/>
      <sheetName val="ID Office 27.9.2010"/>
      <sheetName val="southern highway 25.9.2010"/>
      <sheetName val="Peoples Leasing-25.09.2010"/>
      <sheetName val="hamb.maga.55kW"/>
      <sheetName val="Akurana - 23.9.2010"/>
      <sheetName val="mr.lal-himbutana-23.9.2010"/>
      <sheetName val="mr.Nimal-21.9.2010"/>
      <sheetName val="Office Bldg-Borella-17.9.2010"/>
      <sheetName val="water board-Polonnaruwa-14.9.10"/>
      <sheetName val="Wijerama  -  15.9.2010"/>
      <sheetName val="kaumadhee 9.9.2010"/>
      <sheetName val="temple trees-1.5kw - booster"/>
      <sheetName val="BOI - Katunayaka (7.9.2010)"/>
      <sheetName val="Ave Maria Convent-2.9.10"/>
      <sheetName val="kettarama-31.8.2010"/>
      <sheetName val="wickramaratna factory-31.8.10"/>
      <sheetName val="kik panel comparison"/>
      <sheetName val="BOI - Mawatagama Sewer-16.8.10"/>
      <sheetName val="Dolpin Hotel"/>
      <sheetName val="Dinushika-I 300-3 - 25.8.2010"/>
      <sheetName val="Dinushika 20.8.10"/>
      <sheetName val="Unilever - Horana"/>
      <sheetName val="Dinushika-20.8.2010"/>
      <sheetName val="shell gas - 19.8.2010"/>
      <sheetName val="Dickoya Distilleries-19.8.2010"/>
      <sheetName val="single phase pumps"/>
      <sheetName val="kasun-18.8.2010"/>
      <sheetName val="Acram Cassim-18.8.10"/>
      <sheetName val="pamankada-karu-vindana-13.8.10"/>
      <sheetName val="Dinushika-13.8.2010"/>
      <sheetName val="Guwanpura-11 Aug 2010"/>
      <sheetName val="blank pricing format"/>
      <sheetName val="mr.pathirana-10aug2010"/>
      <sheetName val="thanuja-9.8.2010"/>
      <sheetName val="Dinushika-9 aug 2010"/>
      <sheetName val="ashrof omar-4 aug 2010"/>
      <sheetName val="chaaya-beruwala 3.8.10"/>
      <sheetName val="Hospital @ Tonga- 2.8.10 part 2"/>
      <sheetName val="Hospital @ Tonga-29.7.10 part 1"/>
      <sheetName val="Pasikuda"/>
      <sheetName val="emperor - Latest (21 July 2010)"/>
      <sheetName val="Seychelles 29.7.2010"/>
      <sheetName val="Ranjanas"/>
      <sheetName val="htl sh kdy .kW fire-Rev-22.7.10"/>
      <sheetName val="Aluthgama-Wickramaratna"/>
      <sheetName val="Northshore college-Battaramulla"/>
      <sheetName val="neptune-beruwala-29 june 2010"/>
      <sheetName val="NTU-Booster-1kW"/>
      <sheetName val="emperor - Dimo-KSB  29 jun"/>
      <sheetName val="NTU-cable only"/>
      <sheetName val="Airport Hotel-cable only"/>
      <sheetName val="Distilleries-Anuradhpra-12 July"/>
      <sheetName val="paranalekamge 9july2010"/>
      <sheetName val="New Medicare - punchi borella"/>
      <sheetName val="sample format-kik"/>
      <sheetName val="Risvi"/>
      <sheetName val="butique hotel@ alfd av-1.7.2010"/>
      <sheetName val="PANEL-2.2KW pump-Thanuja-5.7.10"/>
      <sheetName val="Duwa Road"/>
      <sheetName val="40 story bldg@bat-18june10"/>
      <sheetName val="kandy-nws&amp;db-7.6.10"/>
      <sheetName val="Neptune-Beruwala-17 june 2010"/>
      <sheetName val="emperor - Dimo-KSB - 17 june 10"/>
      <sheetName val="Barns Hall-Rev 1"/>
      <sheetName val="Admin Bldg-Hambantota 16.6. (2)"/>
      <sheetName val="Admin Bldg-Hambantota 16.6.2010"/>
      <sheetName val="Hotel Ramada-Kalutara 16.6.2010"/>
      <sheetName val="army-panagoda"/>
      <sheetName val="pump panel - 8 june 2010"/>
      <sheetName val="booster-pilimatalawa"/>
      <sheetName val="Dilaru"/>
      <sheetName val="Dickowita-fishery harbour"/>
      <sheetName val="Alutgama-submersible pump-rev2"/>
      <sheetName val="Alutgama-submersible pump-rev-1"/>
      <sheetName val="Matale-water board 26.5.10"/>
      <sheetName val="ex fan-emperor-25 may 2010"/>
      <sheetName val="ranala - 31.5.10"/>
      <sheetName val="ambatale 22kW-25 may 2010"/>
      <sheetName val="training center hostel-Kandy"/>
      <sheetName val="kaumadi-12.5.2010"/>
      <sheetName val="neptune hotel-12.5.10"/>
      <sheetName val="wickramaratna-alutgama-3kw"/>
      <sheetName val="phosphate - eppawala"/>
      <sheetName val="nallur-office complex-10 may 10"/>
      <sheetName val="emperor - Dimo-KSB (Rev 7 May )"/>
      <sheetName val="mr.nimal-30 April 2010"/>
      <sheetName val="SLLRDC-Rajagiriya"/>
      <sheetName val="mahadamana-sq.mech"/>
      <sheetName val="Seruwila-thanganagar 29Apr10"/>
      <sheetName val="water board-Anuradhapura"/>
      <sheetName val="BOI - Katunayaka (Rev-1)"/>
      <sheetName val="fire-thanuja-26.4.10"/>
      <sheetName val="jaffna-hotel GST"/>
      <sheetName val="gunaratna resident"/>
      <sheetName val="1.5kW-SP"/>
      <sheetName val="nallur-6 april 2010-pressure"/>
      <sheetName val="LD-2,.3,.75,1.5kW"/>
      <sheetName val="1.4.2010-amila"/>
      <sheetName val="tube well pump-1HP"/>
      <sheetName val="format"/>
      <sheetName val="emperor - grundfos"/>
      <sheetName val="KSB-chaava hotel-beruwala"/>
      <sheetName val="wickramasinghe's residence"/>
      <sheetName val="Mullipottana - 7.5kW"/>
      <sheetName val="dinushika-10 march 2010"/>
      <sheetName val="valible lanka - 8 jan 2010"/>
      <sheetName val="Vallebell Lanka - 9 march 2010"/>
      <sheetName val="sooriyawewa ground 9 march 10"/>
      <sheetName val="Akkaraipattu-Detail"/>
      <sheetName val="Akkaraipattu-Summary"/>
      <sheetName val="thanuja-8 march 2010"/>
      <sheetName val="Dinushika 5 March 10"/>
      <sheetName val="BOI - Katunayaka (Rev-1) "/>
      <sheetName val="mr.nimal"/>
      <sheetName val="thanuja-site@rajagiriya 26 feb "/>
      <sheetName val="Kamburugamuwa -Rev2-26 feb 10 "/>
      <sheetName val="Kamburugamuwa -Rev1-23 feb 10"/>
      <sheetName val="Kamburugamuwa"/>
      <sheetName val="alpha - polgahawela"/>
      <sheetName val="Dinushika - "/>
      <sheetName val="BOI - Katunayaka (Rev-1) (2)"/>
      <sheetName val="BOI - Panels To Venora "/>
      <sheetName val="mr.vajira wanigaraja-Thanuja"/>
      <sheetName val="Hotel@Centre Rd.-Thanuja-LD Pum"/>
      <sheetName val="Hotel @ Centre road - Thanuja"/>
      <sheetName val="5 Feb 10 - Dinushika"/>
      <sheetName val="Kaatsu H.A.M.T.T.C.-7 jan 10"/>
      <sheetName val="Sooriya wewa-Rev 1"/>
      <sheetName val="WADDUWA RESORT-SL ARMY"/>
      <sheetName val="wadduwa beach house-lalani"/>
      <sheetName val="Modern Research - Malabe-kaumad"/>
      <sheetName val="Rosen Safari - Udawalawe-thanuj"/>
      <sheetName val="Dinushika-25 jan 10"/>
      <sheetName val="PLC-power requirement"/>
      <sheetName val="lankem ceylon-pannala-11 jan 10"/>
      <sheetName val="panditharatna 8 jan 10"/>
      <sheetName val="pathirana-7 jan 10"/>
      <sheetName val="pathirana-8 jan 10"/>
      <sheetName val="Kolonnawa-water board 5 jan 10"/>
      <sheetName val="Manning Town, Narahenpita."/>
      <sheetName val="dinushika-23 dec 09"/>
      <sheetName val="cont.panel-booster pmp"/>
      <sheetName val="Maldives-w.house(pathirana)"/>
      <sheetName val="summary - emperor"/>
      <sheetName val="emperor - LD"/>
      <sheetName val="Joe Roche - Wellawatta"/>
      <sheetName val="cinamon grand"/>
      <sheetName val="Chilaw Hospital"/>
      <sheetName val="Composet Project - Kalutara"/>
      <sheetName val="Gower Street (mat.list)"/>
      <sheetName val="Gower Street"/>
      <sheetName val="Gunaratna Residence"/>
      <sheetName val="tuna factory - galle"/>
      <sheetName val="wharehouse - peliyagoda"/>
      <sheetName val="mr.fernandopulle"/>
      <sheetName val="factory-horana-mawgama"/>
      <sheetName val="M200 3 - duty-st.by"/>
      <sheetName val="emperor -fan starter-16 Nov 09"/>
      <sheetName val="Horana-mawugama"/>
      <sheetName val="Horana-Fire (2)"/>
      <sheetName val="Horana-Fire"/>
      <sheetName val="wadduwa-Beach Bunglow"/>
      <sheetName val="Polonnaruwa 6 Nov 09"/>
      <sheetName val="Sethsiripaya"/>
      <sheetName val="Gangeyaya"/>
      <sheetName val="thunkama"/>
      <sheetName val="rajapaksha memorial"/>
      <sheetName val="john keels apt."/>
      <sheetName val="CONDOMINIUM APT.kANDY"/>
      <sheetName val="Seruwila Projects"/>
      <sheetName val="sooriyawewa playgr."/>
      <sheetName val="Peramaduna Samagipura Soriyapur"/>
      <sheetName val="john keels apt.complex (Rev 1)"/>
      <sheetName val="john keels apt.complex"/>
      <sheetName val="peoples bank staff rest"/>
      <sheetName val="Orion"/>
      <sheetName val="Mxd dev - colpty"/>
      <sheetName val="Echo Homes"/>
      <sheetName val="5 hp-3 ph-DM200-3"/>
      <sheetName val="Galle-Wackwella"/>
      <sheetName val="Minuwangoda"/>
      <sheetName val="Meerigama"/>
      <sheetName val="Mrs.Gunaratna 0.34HP-300W-(old)"/>
      <sheetName val="Mrs.Gunaratna 0.34HP-300W- R1"/>
      <sheetName val="5.6kW-3PH (2)"/>
      <sheetName val="Walasmulla"/>
      <sheetName val="Marassana"/>
      <sheetName val="Weeraketiya"/>
      <sheetName val="Negombo - courts"/>
      <sheetName val="maldives 10.09.09"/>
      <sheetName val="Pallekele-2HP"/>
      <sheetName val="Maligakanda"/>
      <sheetName val="N'Eliya"/>
      <sheetName val="Anuradhapura-Thalawa"/>
      <sheetName val="Hanguranketha-old"/>
      <sheetName val="Suncity Property Dev."/>
      <sheetName val=".75 &amp; 4kw"/>
      <sheetName val="Centra Grand Resort-Maldive (2)"/>
      <sheetName val="New medical hospital-1.5kW-3p"/>
      <sheetName val="LD-Maldives"/>
      <sheetName val="kent holdings-alarm panel "/>
      <sheetName val="kandy - water board (15kW)"/>
      <sheetName val="mr.weerasingha-Ward Place"/>
      <sheetName val="BOI - Katunayaka"/>
      <sheetName val="h.sifaa@maldives"/>
      <sheetName val="37kW-3PH (50HP)-Maldives"/>
      <sheetName val="Sheet1"/>
      <sheetName val="Centra Grand Resort-Maldives-1"/>
      <sheetName val="temple trees M140-3 , DM140-3"/>
      <sheetName val="nelung arts-3hp-dol starter"/>
      <sheetName val="INDICATOR PANEL-fair way"/>
      <sheetName val="1.5kW-3phase-duty-standby"/>
      <sheetName val="1.5kW-3phase-01 pump"/>
      <sheetName val="synchronizing panel"/>
      <sheetName val="inline pump - 1.1kw"/>
      <sheetName val="pat cooray"/>
      <sheetName val="DM140-3 (3hp)"/>
      <sheetName val="nawaloka-29 Jan 09 (1.1kW)"/>
      <sheetName val="31kW-3PH"/>
      <sheetName val="45kW"/>
      <sheetName val="Sooriya wewa 11,22,5.5kW"/>
      <sheetName val="10HP-7.5kW-3PH"/>
      <sheetName val="5.6kW-3PH"/>
      <sheetName val="3kW-3PH"/>
      <sheetName val="Adikarigama"/>
      <sheetName val="sp-DOL-brkdwn-12.5.10"/>
      <sheetName val="mr.wickramasinghe's residence"/>
      <sheetName val="cascade-mr.malinda"/>
      <sheetName val=".34HP-300W-"/>
      <sheetName val="lalani-1.7.2010"/>
      <sheetName val="emperor - Dimo-KSB"/>
      <sheetName val="nawaloka-29 Jan 09"/>
      <sheetName val="25HP"/>
      <sheetName val="Sooriya wewa"/>
      <sheetName val="LD Pumps"/>
      <sheetName val="Modern Research - Malabe"/>
      <sheetName val="Rosen Safari - Udawalawe"/>
      <sheetName val="wadduwa"/>
      <sheetName val="320 apartments"/>
      <sheetName val="Botique hotel-irrigation-10.1.1"/>
      <sheetName val="motorized valve 6.11.10"/>
      <sheetName val="cascade - submission - 5 aug 10"/>
      <sheetName val="kandy-28.6.2011"/>
      <sheetName val="mr.nimal-1.5kw -sp-7.6.2011"/>
      <sheetName val="inushika-8.7.2011"/>
      <sheetName val="Factors"/>
      <sheetName val="Rate Sheet"/>
      <sheetName val="Total"/>
      <sheetName val="WPR-IV"/>
      <sheetName val="LET_BAFO"/>
      <sheetName val="Ragama"/>
      <sheetName val="Enclo.compar.EMP-RND"/>
      <sheetName val="Histry Price"/>
      <sheetName val="SSuppliers"/>
      <sheetName val="ancillary"/>
      <sheetName val="TBLS"/>
      <sheetName val="EV_FC"/>
      <sheetName val="Weather"/>
      <sheetName val="成本多栏明细账"/>
      <sheetName val="G"/>
      <sheetName val="D"/>
      <sheetName val="E"/>
      <sheetName val="주식"/>
      <sheetName val="Cost summary"/>
      <sheetName val="CAP"/>
      <sheetName val="SCHEDULE"/>
      <sheetName val="pump panels"/>
      <sheetName val="AEX_IMPORTS_on 320"/>
      <sheetName val="Wiring_Firemen"/>
      <sheetName val="Civil Works"/>
      <sheetName val="App. A(contd)"/>
      <sheetName val="③赤紙(日文)"/>
      <sheetName val="Manpower"/>
      <sheetName val="Factor"/>
      <sheetName val="ELE Summary"/>
      <sheetName val="Sheet3"/>
      <sheetName val="Chiller"/>
      <sheetName val="Material Prices to site"/>
      <sheetName val="calculations"/>
      <sheetName val="GS1"/>
      <sheetName val="Exchange Rates(rounded)"/>
      <sheetName val="RBD"/>
      <sheetName val="B-3.2 EB"/>
      <sheetName val="Factor Sheet"/>
      <sheetName val="ID Office-R1 - 23.8.2012"/>
      <sheetName val="Schnieder Price List-July 2012"/>
      <sheetName val="CF"/>
      <sheetName val="General"/>
      <sheetName val="Section 2-SCHEDULE OF DAYWORK"/>
      <sheetName val="SubmitCal"/>
      <sheetName val="#3E1_GCR"/>
      <sheetName val="Equipment Schedule"/>
      <sheetName val="Workings"/>
      <sheetName val="Take-Off"/>
      <sheetName val="Det Import"/>
      <sheetName val="Staff Acco."/>
      <sheetName val="Ra  stair"/>
      <sheetName val="ANALISYS"/>
      <sheetName val="#REF"/>
    </sheetNames>
    <definedNames>
      <definedName name="itera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</sheetDataSet>
  </externalBook>
</externalLink>
</file>

<file path=xl/externalLinks/externalLink214.xml><?xml version="1.0" encoding="utf-8"?>
<externalLink xmlns="http://schemas.openxmlformats.org/spreadsheetml/2006/main">
  <externalBook xmlns:r="http://schemas.openxmlformats.org/officeDocument/2006/relationships" r:id="rId1">
    <sheetNames>
      <sheetName val="基本ﾃﾞｰﾀ"/>
      <sheetName val="MOS"/>
      <sheetName val="Rate Sheet"/>
      <sheetName val="Sheet5"/>
      <sheetName val="Factors"/>
      <sheetName val="Rate analysis 1"/>
      <sheetName val="BOQ Com"/>
      <sheetName val="ID Office-R1 - 23.8.2012"/>
      <sheetName val="Schnieder Price List-July 2012"/>
      <sheetName val="FitOutConfCentre"/>
      <sheetName val="Schedules"/>
      <sheetName val="A"/>
      <sheetName val="Bill 3 - Site Works"/>
      <sheetName val="B-2"/>
      <sheetName val="data"/>
      <sheetName val="Bill 04 - water supply tb "/>
      <sheetName val="Total Operations"/>
      <sheetName val="White Group"/>
      <sheetName val="CASH"/>
      <sheetName val="Cash2"/>
      <sheetName val="Z"/>
      <sheetName val="Electrical"/>
      <sheetName val="FORM5"/>
      <sheetName val="BOQ"/>
      <sheetName val="JOB COSTING SHEET ELEC"/>
      <sheetName val="SPT vs PHI"/>
      <sheetName val="S3 Architectural"/>
      <sheetName val="Ragama"/>
      <sheetName val="Ra  stair"/>
      <sheetName val="Material Prices"/>
      <sheetName val="WB"/>
      <sheetName val="aug_data"/>
      <sheetName val="BN 01"/>
      <sheetName val="CAP"/>
      <sheetName val="WIP"/>
      <sheetName val="RBD"/>
      <sheetName val="Bill 1"/>
      <sheetName val="Bill 2"/>
      <sheetName val="Bill 3"/>
      <sheetName val="Bill 4"/>
      <sheetName val="Bill 5"/>
      <sheetName val="Bill 6"/>
      <sheetName val="Bill 7"/>
      <sheetName val="Building's 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15.xml><?xml version="1.0" encoding="utf-8"?>
<externalLink xmlns="http://schemas.openxmlformats.org/spreadsheetml/2006/main">
  <externalBook xmlns:r="http://schemas.openxmlformats.org/officeDocument/2006/relationships" r:id="rId1">
    <sheetNames>
      <sheetName val="Details"/>
      <sheetName val="SUMMARY"/>
      <sheetName val="Bill Sum"/>
      <sheetName val="B2"/>
      <sheetName val="RB2"/>
      <sheetName val="B3"/>
      <sheetName val="RB3"/>
      <sheetName val="B5"/>
      <sheetName val="RB5"/>
      <sheetName val="Rates"/>
      <sheetName val="Sample"/>
      <sheetName val="QTY Pipe Laying"/>
      <sheetName val="QTY Manhall"/>
      <sheetName val="RBD Manhall"/>
      <sheetName val="Overhead"/>
      <sheetName val="Furniture"/>
      <sheetName val="RBDfor derived Rates"/>
      <sheetName val="3.Labour"/>
      <sheetName val="1.Material"/>
      <sheetName val="MMI"/>
      <sheetName val="2.Machinery"/>
      <sheetName val="BILL 4 NEW multi"/>
      <sheetName val="10.Linkway"/>
      <sheetName val="11.Bus Shelter-Bay"/>
      <sheetName val="Assumptions"/>
      <sheetName val="Sheet5"/>
      <sheetName val="PLT-SUM"/>
      <sheetName val="Material Prices"/>
      <sheetName val="Electrical"/>
      <sheetName val="Database"/>
      <sheetName val="Date Ranges"/>
      <sheetName val="Ragama"/>
      <sheetName val="Homagama Grounds-9.7.2013"/>
      <sheetName val="BOI - Katunayaka-9.8.2013"/>
      <sheetName val="total components with Rates"/>
      <sheetName val="Admin"/>
      <sheetName val="Prior_CM"/>
      <sheetName val="MACHINERY"/>
      <sheetName val="MATERIAL"/>
      <sheetName val="SUBCON OR OTHER"/>
      <sheetName val="13A"/>
      <sheetName val="NonPerp"/>
      <sheetName val="Perp"/>
      <sheetName val="Sheet1"/>
      <sheetName val="Sheet2"/>
      <sheetName val="A"/>
      <sheetName val="Price"/>
      <sheetName val="Rate Sheet"/>
      <sheetName val="Keels-6.2.2014"/>
      <sheetName val="FlowHmgma Grds-9.7.2013-details"/>
      <sheetName val="Schedules"/>
      <sheetName val="SSuppliers"/>
      <sheetName val="Histry Price"/>
      <sheetName val="OpTrack"/>
      <sheetName val="B-2"/>
      <sheetName val="概総括1"/>
      <sheetName val="RW_Option"/>
      <sheetName val="Structural work"/>
      <sheetName val="Electrical Systems"/>
      <sheetName val="Plumbing Systems"/>
      <sheetName val="Air Conditioning"/>
      <sheetName val="External work"/>
      <sheetName val="Lookup"/>
      <sheetName val="NOV fx rates"/>
      <sheetName val="Legend"/>
      <sheetName val="Title"/>
      <sheetName val="1A"/>
      <sheetName val="MAIN"/>
      <sheetName val="data"/>
      <sheetName val="JOB COSTING SHEET ELEC"/>
      <sheetName val="OLD PRICES"/>
      <sheetName val="Distributor Details"/>
      <sheetName val="Factors"/>
      <sheetName val="App. A(contd)"/>
      <sheetName val="Civil Works"/>
      <sheetName val="#3E1_G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6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BOQ (2)"/>
      <sheetName val="Summery"/>
      <sheetName val="S-0"/>
      <sheetName val="S1-S"/>
      <sheetName val="S-1"/>
      <sheetName val="S2-S"/>
      <sheetName val="S-2"/>
      <sheetName val="S3-S"/>
      <sheetName val="S-3"/>
      <sheetName val="S4-S"/>
      <sheetName val="S-4"/>
      <sheetName val="S-5S"/>
      <sheetName val="S-5"/>
      <sheetName val="S6-S"/>
      <sheetName val="S-6"/>
      <sheetName val="DWS-S"/>
      <sheetName val="DWS"/>
      <sheetName val="S-7"/>
      <sheetName val="Partition"/>
      <sheetName val="UNITS"/>
      <sheetName val="MATERIAL"/>
      <sheetName val="MACHINERY"/>
      <sheetName val="MANPOWER"/>
      <sheetName val="SUBCON OR OTHER"/>
      <sheetName val="RBD_template"/>
      <sheetName val="Labour Rates"/>
      <sheetName val="Road Work Qty"/>
      <sheetName val="RBD (1)"/>
      <sheetName val="RBD (22)"/>
      <sheetName val="RBD (45)"/>
      <sheetName val="RBD (46)"/>
      <sheetName val="RBD (47)"/>
      <sheetName val="RBD (48)"/>
      <sheetName val="RBD (49)"/>
      <sheetName val="RBD (50)"/>
      <sheetName val="RBD (51)"/>
      <sheetName val="RBD (52)"/>
      <sheetName val="RBD (53)"/>
      <sheetName val="RBD (54)"/>
      <sheetName val="RBD (78)"/>
      <sheetName val="RBD (79)"/>
      <sheetName val="RBD (83)"/>
      <sheetName val="RBD (85)"/>
      <sheetName val="RBD (70)"/>
      <sheetName val="RBD (71)"/>
      <sheetName val="RBD (98)"/>
      <sheetName val="RBD (99)"/>
      <sheetName val="RBD (100)"/>
      <sheetName val="RBD (109)"/>
      <sheetName val="RBD (110)"/>
      <sheetName val="RBD (111)"/>
      <sheetName val="RBD (112)"/>
      <sheetName val="RBD (113)"/>
      <sheetName val="RBD (114)"/>
      <sheetName val="RBD (115)"/>
      <sheetName val="RBD (117)"/>
      <sheetName val="RBD (118)"/>
      <sheetName val="RBD (119)"/>
      <sheetName val="RBD (124)"/>
      <sheetName val="RBD (136)"/>
      <sheetName val="RBD (139)"/>
      <sheetName val="RBD (140)"/>
      <sheetName val="RBD (126)"/>
      <sheetName val="RBD (156)"/>
      <sheetName val="RBD (157)"/>
      <sheetName val="RBD (159)"/>
      <sheetName val="RBD (160)"/>
      <sheetName val="RBD (161)"/>
      <sheetName val="RBD (162)"/>
      <sheetName val="RBD (164)"/>
      <sheetName val="RBD (133)"/>
      <sheetName val="RBD (61)"/>
      <sheetName val="RBD (296)"/>
      <sheetName val="RBD (317)"/>
      <sheetName val="RBD (318)"/>
      <sheetName val="RBD (319)"/>
      <sheetName val="RBD (322)"/>
      <sheetName val="RBD (323)"/>
      <sheetName val="RBD (324)"/>
      <sheetName val="RBD (325)"/>
      <sheetName val="Sheet9"/>
      <sheetName val="Rates"/>
      <sheetName val="QTY Pipe Laying"/>
      <sheetName val="Ragama"/>
      <sheetName val="Assumptions"/>
      <sheetName val="Rate Sheet"/>
      <sheetName val="3.Labour"/>
      <sheetName val="1.Material"/>
      <sheetName val="MMI"/>
      <sheetName val="2.Machinery"/>
      <sheetName val="A"/>
      <sheetName val="Histry Price"/>
      <sheetName val="Enclo.compar.EMP-RND"/>
      <sheetName val="Material Prices"/>
      <sheetName val="Electrical"/>
      <sheetName val="Keels-6.2.2014"/>
      <sheetName val="FlowHmgma Grds-9.7.2013-details"/>
      <sheetName val="Lookup"/>
      <sheetName val="data"/>
      <sheetName val="Summary"/>
      <sheetName val="Sheet2"/>
      <sheetName val="jul_data"/>
      <sheetName val="Factor Sheet"/>
      <sheetName val="4"/>
      <sheetName val="PLT-SUM"/>
      <sheetName val="may_data"/>
      <sheetName val="AEX_IMPORTS_on 320"/>
      <sheetName val="1-Excavation"/>
      <sheetName val="2-Substructure"/>
      <sheetName val="3-Concrete"/>
      <sheetName val="4-Masonry"/>
      <sheetName val="5-Thermal &amp; Mois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217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Design"/>
      <sheetName val="Guidelines"/>
      <sheetName val="ID Office-R1 - 23.8.2012"/>
      <sheetName val="Schnieder Price List-July 2012"/>
      <sheetName val="Build Up rate"/>
      <sheetName val="SH-A"/>
      <sheetName val="area converter"/>
      <sheetName val="D_Cntnts"/>
      <sheetName val="Factors"/>
      <sheetName val="E_Summary"/>
      <sheetName val="SCHEDULE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8.xml><?xml version="1.0" encoding="utf-8"?>
<externalLink xmlns="http://schemas.openxmlformats.org/spreadsheetml/2006/main">
  <externalBook xmlns:r="http://schemas.openxmlformats.org/officeDocument/2006/relationships" r:id="rId1">
    <sheetNames>
      <sheetName val="WTRspry"/>
      <sheetName val="STMspry"/>
      <sheetName val="Module1"/>
      <sheetName val="Module2"/>
      <sheetName val="PsychroData"/>
      <sheetName val="Wordsdata"/>
      <sheetName val="jul_data"/>
      <sheetName val="Enclo.compar.EMP-RND"/>
      <sheetName val="Det Import"/>
      <sheetName val="SubmitCal"/>
      <sheetName val="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9.xml><?xml version="1.0" encoding="utf-8"?>
<externalLink xmlns="http://schemas.openxmlformats.org/spreadsheetml/2006/main">
  <externalBook xmlns:r="http://schemas.openxmlformats.org/officeDocument/2006/relationships" r:id="rId1">
    <sheetNames>
      <sheetName val="jul_data"/>
      <sheetName val="aug_data"/>
      <sheetName val="sep_data"/>
      <sheetName val="SUMMARY"/>
      <sheetName val="Q4 Ops"/>
      <sheetName val="July Ops"/>
      <sheetName val="Aug Ops"/>
      <sheetName val="Sep Ops"/>
      <sheetName val="LET_BAFO"/>
      <sheetName val="SLS CM"/>
      <sheetName val="sys_System"/>
      <sheetName val="SSuppliers"/>
      <sheetName val="Goodwill Calculation"/>
      <sheetName val="Financial Summary"/>
      <sheetName val=" Factor  "/>
      <sheetName val="Histry Price"/>
      <sheetName val="Dist Controls"/>
      <sheetName val="File Settings"/>
      <sheetName val="Forecast"/>
      <sheetName val="ELE Summary"/>
      <sheetName val="RESOURCES"/>
      <sheetName val="BASIC RATES"/>
      <sheetName val="Material Prices to site"/>
      <sheetName val="AU Zone"/>
      <sheetName val="BOM"/>
      <sheetName val="Sheet1"/>
      <sheetName val="Product Groups"/>
      <sheetName val="total"/>
      <sheetName val="Start"/>
      <sheetName val="Sheet3"/>
      <sheetName val="RATE"/>
      <sheetName val="NEW PRODUCT SALES FORCE"/>
      <sheetName val="Bill 5 - Carpark"/>
      <sheetName val="Calc Inputs"/>
      <sheetName val="RBD"/>
      <sheetName val="Rate Sheet"/>
      <sheetName val="ancillary"/>
      <sheetName val="4"/>
      <sheetName val="Unit Rates-DF VAT (2)"/>
      <sheetName val="MDB-25.8.2014"/>
      <sheetName val="Ragama"/>
      <sheetName val="9-A (SVAT) New"/>
      <sheetName val="Furniture"/>
      <sheetName val="Factors"/>
      <sheetName val="Chilly"/>
      <sheetName val="Distributor Details"/>
      <sheetName val="SubmitCal"/>
      <sheetName val="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20.xml><?xml version="1.0" encoding="utf-8"?>
<externalLink xmlns="http://schemas.openxmlformats.org/spreadsheetml/2006/main">
  <externalBook xmlns:r="http://schemas.openxmlformats.org/officeDocument/2006/relationships" r:id="rId1">
    <sheetNames>
      <sheetName val="Cooling off pit"/>
      <sheetName val="Store&amp;Toilet"/>
      <sheetName val="Asr-MSSR"/>
      <sheetName val="Publicbuilding"/>
      <sheetName val="STMspry"/>
      <sheetName val="PsychroData"/>
      <sheetName val="Enclo.compar.EMP-RND"/>
      <sheetName val="Building's PA"/>
      <sheetName val="BQ"/>
      <sheetName val="ACS(1)"/>
      <sheetName val="CCTV(o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1.xml><?xml version="1.0" encoding="utf-8"?>
<externalLink xmlns="http://schemas.openxmlformats.org/spreadsheetml/2006/main">
  <externalBook xmlns:r="http://schemas.openxmlformats.org/officeDocument/2006/relationships" r:id="rId1">
    <sheetNames>
      <sheetName val="Valesco Paste"/>
      <sheetName val="UPDATE"/>
      <sheetName val="Main sum"/>
      <sheetName val="GEN SUM"/>
      <sheetName val="BILL SUM"/>
      <sheetName val="MOS"/>
      <sheetName val="Prelms"/>
      <sheetName val="Diwan"/>
      <sheetName val="Al Ghail"/>
      <sheetName val="Al Ahlia"/>
      <sheetName val="Provisional"/>
      <sheetName val="DAY WK"/>
      <sheetName val="Titles"/>
      <sheetName val="Title-2"/>
      <sheetName val="Letter"/>
      <sheetName val="CERTIFICATE"/>
      <sheetName val="CS"/>
      <sheetName val="Prices"/>
      <sheetName val="NOV fx rates"/>
      <sheetName val="Services_InitialEst_UtilityServ"/>
      <sheetName val="SPRINKLER"/>
      <sheetName val="SubmitCal"/>
      <sheetName val="Factors"/>
      <sheetName val="FS"/>
      <sheetName val="Det Import"/>
      <sheetName val="SCHEDULE"/>
      <sheetName val="③赤紙(日文)"/>
      <sheetName val="CAP"/>
      <sheetName val="AEX_IMPORTS_on 320"/>
      <sheetName val="주식"/>
      <sheetName val="SSuppliers"/>
      <sheetName val="BQ"/>
      <sheetName val="Building's PA"/>
      <sheetName val="Staff Acco."/>
      <sheetName val="PA"/>
      <sheetName val="Workings"/>
      <sheetName val="AEX_IMPORTS"/>
      <sheetName val="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22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Shape Codes"/>
      <sheetName val="Database"/>
      <sheetName val="Help"/>
      <sheetName val="Setup"/>
      <sheetName val="About"/>
      <sheetName val="More"/>
      <sheetName val="page"/>
      <sheetName val="Info"/>
      <sheetName val="check"/>
      <sheetName val="schedule nos"/>
      <sheetName val="FitOutConfCentre"/>
      <sheetName val="Competitors"/>
      <sheetName val="AEX_IMPORTS_on 320"/>
      <sheetName val="Architectural works"/>
      <sheetName val="Factors"/>
      <sheetName val="Services_InitialEst_UtilityServ"/>
      <sheetName val="PVC-Prices"/>
      <sheetName val="pipe supports cost"/>
      <sheetName val="BQ"/>
      <sheetName val="w't table"/>
      <sheetName val="SPRINKLER"/>
      <sheetName val="CAP"/>
      <sheetName val="Sheet2"/>
      <sheetName val="Staff Acco."/>
      <sheetName val="Section 2-SCHEDULE OF DAYWORK"/>
      <sheetName val="#3E1_GCR"/>
      <sheetName val="FS"/>
      <sheetName val="Material Prices"/>
      <sheetName val="③赤紙(日文)"/>
      <sheetName val="Valesco Paste"/>
      <sheetName val="주식"/>
      <sheetName val="Civil Works"/>
      <sheetName val="SubmitCal"/>
      <sheetName val="Wiring_Firemen"/>
      <sheetName val="Bill 1"/>
      <sheetName val="Bill 2"/>
      <sheetName val="Bill 3"/>
      <sheetName val="Bill 4"/>
      <sheetName val="Bill 5"/>
      <sheetName val="Bill 6"/>
      <sheetName val="Bill 7"/>
      <sheetName val="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3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Sheet5"/>
      <sheetName val="Sheet6"/>
      <sheetName val="PI-KBR.WB"/>
      <sheetName val="Schedules"/>
      <sheetName val="Rates"/>
      <sheetName val="QTY Pipe Laying"/>
      <sheetName val="MDB-25.8.2014"/>
      <sheetName val="Rate Sheet"/>
      <sheetName val="Factors"/>
      <sheetName val="Wiring_Firemen"/>
      <sheetName val="Section 2-SCHEDULE OF DAY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4.xml><?xml version="1.0" encoding="utf-8"?>
<externalLink xmlns="http://schemas.openxmlformats.org/spreadsheetml/2006/main">
  <externalBook xmlns:r="http://schemas.openxmlformats.org/officeDocument/2006/relationships" r:id="rId1">
    <sheetNames>
      <sheetName val="Grand Summary"/>
      <sheetName val="Bill No. 2A.A"/>
      <sheetName val="Bill No. 2A.B"/>
      <sheetName val="Summery 2A"/>
      <sheetName val="2A-A. (2)"/>
      <sheetName val="2A-B. (2)"/>
      <sheetName val="2A.GS. (2)"/>
      <sheetName val=" Bill No. 2B.A "/>
      <sheetName val=" Bill No. 2B.B "/>
      <sheetName val="Summery 2B"/>
      <sheetName val="2B.A"/>
      <sheetName val="2B.B"/>
      <sheetName val="Bill No. 2C.A"/>
      <sheetName val="Bill No. 2C.B"/>
      <sheetName val="Summery 2C"/>
      <sheetName val="2C.A"/>
      <sheetName val="2C.B"/>
      <sheetName val="2C.GS"/>
      <sheetName val="Bill No. 2D.A"/>
      <sheetName val="Bill No. 2D.B"/>
      <sheetName val="Bill No. 2D.C"/>
      <sheetName val="Summery 2D"/>
      <sheetName val="2D.A"/>
      <sheetName val="2D.B"/>
      <sheetName val="2D.C"/>
      <sheetName val="Bill No. 2E"/>
      <sheetName val="BILL 02"/>
      <sheetName val="Bill No. 3A"/>
      <sheetName val="Bill No. 3B"/>
      <sheetName val=" BILL NO. 3C.A "/>
      <sheetName val=" BILL NO. 3C.B "/>
      <sheetName val=" BILL NO. 3C.C "/>
      <sheetName val=" BILL NO. 3C.D "/>
      <sheetName val=" BILL NO. 3C.E "/>
      <sheetName val=" BILL NO. 3C.F "/>
      <sheetName val=" BILL NO. 3C.G "/>
      <sheetName val=" BILL NO. 3C.H "/>
      <sheetName val="Summery 3C"/>
      <sheetName val=" Bill No. 3D "/>
      <sheetName val="Bill No. 3E"/>
      <sheetName val="Bill No. 3F"/>
      <sheetName val="BILL 03"/>
      <sheetName val="Bill No. 4A "/>
      <sheetName val="Bill No. 4B      "/>
      <sheetName val="Bill No. 4C.A "/>
      <sheetName val="Bill No. 4C.B "/>
      <sheetName val="Summary 4C"/>
      <sheetName val="Bill No. 4D.A  "/>
      <sheetName val="Bill No. 4D.B  "/>
      <sheetName val="Bill No. 4D.C  "/>
      <sheetName val="Bill No. 4D.D  "/>
      <sheetName val="Bill No. 4D.E  "/>
      <sheetName val="Bill No. 4D.F"/>
      <sheetName val="Bill No. 4D.G "/>
      <sheetName val="Bill No. 4D.H "/>
      <sheetName val="Bill No. 4D.J "/>
      <sheetName val="Bill No. 4D.K "/>
      <sheetName val="Bill No. 4D.L"/>
      <sheetName val="Bill No. 4D.M "/>
      <sheetName val="Bill No. 4D.N "/>
      <sheetName val="Bill No. 4D.P"/>
      <sheetName val="Bill No. 4D.Q"/>
      <sheetName val="Bill No. 4D.R "/>
      <sheetName val="Bill No. 4D.S  "/>
      <sheetName val="Bill No. 4D.T"/>
      <sheetName val="Bill No. 4D.U "/>
      <sheetName val="Bill No. 4D.V "/>
      <sheetName val="Bill No. 4D.W "/>
      <sheetName val="Bill No. 4D"/>
      <sheetName val="Bill No. 4E.A "/>
      <sheetName val="BILL NO. 4E.B   "/>
      <sheetName val="Sum 4"/>
      <sheetName val="Bill No. 4F "/>
      <sheetName val="BILL NO. 4"/>
      <sheetName val="RBD Budwhin"/>
      <sheetName val="Bill No. 6"/>
      <sheetName val="2A-A."/>
      <sheetName val="2A-B."/>
      <sheetName val="2A.GS."/>
      <sheetName val="RBD"/>
      <sheetName val="RBD -Indika"/>
      <sheetName val="RBD -Indika 2"/>
      <sheetName val="RBD -Indika 3"/>
      <sheetName val="RBD Indika 4"/>
      <sheetName val="Rates"/>
      <sheetName val="Ragama"/>
      <sheetName val="13A"/>
      <sheetName val="Sheet5"/>
      <sheetName val="Furniture"/>
      <sheetName val="Assumptions"/>
      <sheetName val="Rate Sheet"/>
      <sheetName val="pipes"/>
      <sheetName val="JOB COSTING SHEET ELEC"/>
      <sheetName val="Sheet1"/>
      <sheetName val="Weather"/>
      <sheetName val="Factor"/>
      <sheetName val="成本多栏明细账"/>
      <sheetName val="QTY Pipe Laying"/>
      <sheetName val="RSM and Distributors"/>
      <sheetName val="Cash Flow Worksheet"/>
      <sheetName val="MACHINERY"/>
      <sheetName val="MATERIAL"/>
      <sheetName val="SUBCON OR OTHER"/>
      <sheetName val="Material Prices"/>
      <sheetName val="may_data"/>
      <sheetName val="Enclo.compar.EMP-RND"/>
      <sheetName val="Factor Sheet"/>
      <sheetName val="Schedules"/>
      <sheetName val="Oracle Account Master"/>
      <sheetName val="jul_data"/>
      <sheetName val="Civil Works"/>
      <sheetName val="③赤紙(日文)"/>
      <sheetName val="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225.xml><?xml version="1.0" encoding="utf-8"?>
<externalLink xmlns="http://schemas.openxmlformats.org/spreadsheetml/2006/main">
  <externalBook xmlns:r="http://schemas.openxmlformats.org/officeDocument/2006/relationships" r:id="rId1">
    <sheetNames>
      <sheetName val="may_data"/>
      <sheetName val="May"/>
      <sheetName val="jun_data"/>
      <sheetName val="June"/>
      <sheetName val="Sheet1"/>
      <sheetName val="Lookup"/>
      <sheetName val="Rates"/>
      <sheetName val="Assumptions"/>
      <sheetName val="Rate Sheet"/>
      <sheetName val="DDB Depr (Mths)"/>
      <sheetName val="Ragama"/>
      <sheetName val="sys_System"/>
      <sheetName val="Cash Flow Worksheet"/>
      <sheetName val="Calc Inputs"/>
      <sheetName val="Product Groups"/>
      <sheetName val="Schedules"/>
      <sheetName val="total components with Rates"/>
      <sheetName val="Sheet2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13A"/>
      <sheetName val="B-2"/>
      <sheetName val="Factors"/>
      <sheetName val="Sheet5"/>
      <sheetName val="3.Labour"/>
      <sheetName val="1.Material"/>
      <sheetName val="MMI"/>
      <sheetName val="2.Machinery"/>
      <sheetName val="4"/>
      <sheetName val="Legend"/>
      <sheetName val="jul_data"/>
      <sheetName val="ancillary"/>
      <sheetName val="Keels-6.2.2014"/>
      <sheetName val="FlowHmgma Grds-9.7.2013-details"/>
      <sheetName val="Zones"/>
      <sheetName val="Prices"/>
      <sheetName val="Equipment"/>
      <sheetName val="QTY Pipe Laying"/>
      <sheetName val="CAP"/>
      <sheetName val="주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2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柱"/>
      <sheetName val="总量统计"/>
      <sheetName val="Setting"/>
      <sheetName val="A翼写字楼"/>
      <sheetName val="sn"/>
      <sheetName val="SR6SUM"/>
      <sheetName val="Data"/>
      <sheetName val="dw list"/>
      <sheetName val="S-Hotel"/>
      <sheetName val="EXRATE"/>
      <sheetName val="RA-markate"/>
      <sheetName val="10"/>
      <sheetName val="节点（12-2立面）"/>
      <sheetName val="附件二"/>
      <sheetName val="GS"/>
      <sheetName val="下拉菜单"/>
      <sheetName val="KDB"/>
      <sheetName val="21"/>
      <sheetName val="第一部分定价"/>
      <sheetName val="Combo"/>
      <sheetName val="Mp-team 1"/>
      <sheetName val="BQMP"/>
      <sheetName val="BQMPALOC"/>
      <sheetName val="改加胶玻璃、室外栏杆"/>
      <sheetName val="基本资料"/>
      <sheetName val="3"/>
      <sheetName val="5"/>
      <sheetName val="投标材料清单 "/>
      <sheetName val="XLR_NoRangeSheet"/>
      <sheetName val="单位库"/>
      <sheetName val="清单汇总"/>
      <sheetName val="取费系数"/>
      <sheetName val="92#"/>
      <sheetName val="基 础"/>
      <sheetName val="开办费"/>
      <sheetName val="土建工程综合单价表"/>
      <sheetName val="土建工程综合单价组价明细表"/>
      <sheetName val="A-summary"/>
      <sheetName val="8.2-EX Summary"/>
      <sheetName val="貨品科目"/>
      <sheetName val="单价分析过程"/>
      <sheetName val="8"/>
      <sheetName val="工程材料"/>
      <sheetName val="Open"/>
      <sheetName val="建筑面积 "/>
      <sheetName val="rebrand"/>
      <sheetName val="7"/>
      <sheetName val="資料庫"/>
      <sheetName val="Main"/>
      <sheetName val="计算稿"/>
      <sheetName val="国产"/>
      <sheetName val="汇总"/>
      <sheetName val="Toolbox"/>
      <sheetName val="II-2 "/>
      <sheetName val="Z8"/>
      <sheetName val="Z2"/>
      <sheetName val="Z1"/>
      <sheetName val="面积指标"/>
      <sheetName val="工程量"/>
      <sheetName val="ANL"/>
      <sheetName val="Bill-2.1（1）"/>
      <sheetName val="地连墙"/>
      <sheetName val="2012-9科目余额表 (6)"/>
      <sheetName val="科目余额表 (5)"/>
      <sheetName val="工料测量师报告"/>
      <sheetName val="7.1APP3"/>
      <sheetName val="1"/>
      <sheetName val="G2TempSheet"/>
      <sheetName val="2.1设计部"/>
      <sheetName val="일반공사"/>
      <sheetName val="常用项目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Sheet1"/>
      <sheetName val="暗渠以西人防地库（暂定）"/>
      <sheetName val="应供量清单"/>
      <sheetName val="1 开办费汇总"/>
      <sheetName val="Sheet4"/>
      <sheetName val="合格证 (2)"/>
      <sheetName val="明細表"/>
      <sheetName val="银行账户"/>
      <sheetName val="月报表"/>
      <sheetName val="POWER ASSUMPTIONS"/>
      <sheetName val="材料"/>
      <sheetName val="T(B)Summary"/>
      <sheetName val="Contents"/>
      <sheetName val="1320CT"/>
      <sheetName val="Estimate Details"/>
      <sheetName val="做法表"/>
      <sheetName val="名称"/>
      <sheetName val="2"/>
      <sheetName val="6"/>
      <sheetName val="面积合计（藏）"/>
      <sheetName val="4"/>
      <sheetName val="设置"/>
      <sheetName val="费率及线密度"/>
      <sheetName val="内围地梁钢筋说明"/>
      <sheetName val="4、综合单价分析表"/>
      <sheetName val="材料价格"/>
      <sheetName val="工程量A"/>
      <sheetName val="清单"/>
      <sheetName val="单价报价明细表"/>
      <sheetName val="报价明细表"/>
      <sheetName val="费率表"/>
      <sheetName val="Financ. Overview"/>
      <sheetName val="钢筋费用细目"/>
      <sheetName val="材料表"/>
      <sheetName val="ben"/>
      <sheetName val="核算项目余额表"/>
      <sheetName val="雨棚"/>
      <sheetName val="정부노임단가"/>
      <sheetName val="coa"/>
      <sheetName val="장비당단가 (1)"/>
      <sheetName val="变量单"/>
      <sheetName val="SOR"/>
      <sheetName val="代号(线密度)藏"/>
      <sheetName val="S"/>
      <sheetName val="A"/>
      <sheetName val="ID"/>
      <sheetName val="M&amp;E"/>
      <sheetName val="FS"/>
      <sheetName val="M-Par"/>
      <sheetName val="Col"/>
      <sheetName val="Wall(int)"/>
      <sheetName val="Wall(ext) "/>
      <sheetName val="Reinf"/>
      <sheetName val="Summary of Cost"/>
      <sheetName val="G单价分析"/>
      <sheetName val="H单价分析"/>
      <sheetName val="N单价分析 "/>
      <sheetName val="C单价分析 "/>
      <sheetName val="一层电梯厅单价分析"/>
      <sheetName val="二层电梯厅单价分析"/>
      <sheetName val="参数"/>
      <sheetName val="Data Sheet"/>
      <sheetName val="A3地块围护结构"/>
      <sheetName val="감리을"/>
      <sheetName val="主材价格"/>
      <sheetName val="1."/>
      <sheetName val="计算表2"/>
      <sheetName val="含量表"/>
      <sheetName val="目录"/>
      <sheetName val="西塔项目工程名称 链接"/>
      <sheetName val="MOHKG"/>
      <sheetName val="eqpmad2"/>
      <sheetName val="施工开办费"/>
      <sheetName val="公共应急广播"/>
      <sheetName val="消防"/>
      <sheetName val="HW-SW Support"/>
      <sheetName val="Alcatel Final RFQ"/>
      <sheetName val="Input Item Qties"/>
      <sheetName val="Configuration"/>
      <sheetName val="REIN_HSE"/>
      <sheetName val="8.2施工电梯租赁"/>
      <sheetName val="dm"/>
      <sheetName val="基础项目"/>
      <sheetName val="设计部"/>
      <sheetName val="报价单"/>
      <sheetName val="ZB"/>
      <sheetName val="展示中心通风系统"/>
      <sheetName val="甲"/>
      <sheetName val="点表"/>
      <sheetName val="墙面工程"/>
      <sheetName val="汇总表"/>
      <sheetName val="5期B栋会所装饰精装修"/>
      <sheetName val="铝合金"/>
      <sheetName val="商铺零星计算"/>
      <sheetName val="住户大堂"/>
      <sheetName val="索引用表"/>
      <sheetName val="BA-Pl"/>
      <sheetName val="cashflow-commercial"/>
      <sheetName val="NPV"/>
      <sheetName val="Criteria"/>
      <sheetName val="工程量计算式"/>
      <sheetName val="编制说明"/>
      <sheetName val="预算200326"/>
      <sheetName val="BQ2.10"/>
      <sheetName val="BQ2-住宅部分"/>
      <sheetName val="BQ2-商业街部分"/>
      <sheetName val="Wl. Fin."/>
      <sheetName val="型材表"/>
      <sheetName val="材料单价表"/>
      <sheetName val="配置表"/>
      <sheetName val="BQ3-1"/>
      <sheetName val="BQ5.3-1"/>
      <sheetName val="中海城三期（01A及01E小学）"/>
      <sheetName val="中海城四期（02C）"/>
      <sheetName val="磨具余料庫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主要项目单价分析表 "/>
      <sheetName val="电线"/>
      <sheetName val="电缆"/>
      <sheetName val="SW-TEO"/>
      <sheetName val="材料名称标准表"/>
      <sheetName val="面积表"/>
      <sheetName val="二号清单"/>
      <sheetName val="BQ4.1.1至4.1.4"/>
      <sheetName val="G1102地块一区（省一建） "/>
      <sheetName val="计算表"/>
      <sheetName val="03定额库"/>
      <sheetName val="94定额库"/>
      <sheetName val="封面"/>
      <sheetName val="清单库"/>
      <sheetName val="单位"/>
      <sheetName val="单价分析表格式"/>
      <sheetName val="1#"/>
      <sheetName val="S1单价表"/>
      <sheetName val="电视监控"/>
      <sheetName val="Hic_150EOffice"/>
      <sheetName val="投标价目总计"/>
      <sheetName val="BQ2.1~基础工程及土方工程清单"/>
      <sheetName val="BQ2.2~GDG9#网点土方清单"/>
      <sheetName val="BQ3.1.1~地下室1土建清单"/>
      <sheetName val="BQ3.1.2~地下室1机电清单"/>
      <sheetName val="BQ4.1.1~GDG9#土建清单"/>
      <sheetName val="BQ4.1.2~GDG9#机电清单"/>
      <sheetName val="BQ5.1.1~GD6#土建清单"/>
      <sheetName val="BQ5.1.2~GD6#机电清单"/>
      <sheetName val="BQ5.2.1~GD7+GDG8#土建清单"/>
      <sheetName val="BQ5.2.2~GD7+GDG8#机电清单"/>
      <sheetName val="BQ5.3.1~GD8+GDG10#土建清单"/>
      <sheetName val="BQ5.3.2~GD8+GDG10#机电清单"/>
      <sheetName val="BQ5.4.1~GD9#土建清单 "/>
      <sheetName val="BQ5.4.2~GD9#机电清单"/>
      <sheetName val="00000ppy"/>
      <sheetName val="一层·C区"/>
      <sheetName val="CD"/>
      <sheetName val="计算稿-3#楼"/>
      <sheetName val="单价表"/>
      <sheetName val="B1-1清单外装修"/>
      <sheetName val="before"/>
      <sheetName val="数据"/>
      <sheetName val="机房工程B"/>
      <sheetName val="MC"/>
      <sheetName val="7#强电"/>
      <sheetName val="土建地上商业部分"/>
      <sheetName val="XL4Poppy"/>
      <sheetName val="14.桥架"/>
      <sheetName val="三号清单之电气工程综合单价分析"/>
      <sheetName val="三号清单之给排水工程综合单价分析"/>
      <sheetName val="企业格式单价分析表"/>
      <sheetName val="JOA首頁"/>
      <sheetName val="BQ"/>
      <sheetName val="Sheet1 (11)"/>
      <sheetName val="第二章 - 可视对讲系统"/>
      <sheetName val="工程计算书"/>
      <sheetName val="推拉"/>
      <sheetName val="G.1R-Shou COP Gf"/>
      <sheetName val="报价细目表"/>
      <sheetName val="PUR资料库"/>
      <sheetName val="甲指乙供材料报价表"/>
      <sheetName val="HP"/>
      <sheetName val="NE"/>
      <sheetName val="SUN"/>
      <sheetName val="SW"/>
      <sheetName val="Quick Input1"/>
      <sheetName val="开办费表"/>
      <sheetName val="柱计算"/>
      <sheetName val="Construction"/>
      <sheetName val="Modified Store"/>
      <sheetName val="E系列"/>
      <sheetName val="1-销售订单"/>
      <sheetName val="Budget vs Projection (CCL)"/>
      <sheetName val="压缩厂房"/>
      <sheetName val="数据有效性"/>
      <sheetName val="GRSummary"/>
      <sheetName val="含量"/>
      <sheetName val="Sheet2"/>
      <sheetName val="销售"/>
      <sheetName val="预算"/>
      <sheetName val="C楼"/>
      <sheetName val="计算式 -洪涛"/>
      <sheetName val="Arch"/>
      <sheetName val="投保项目"/>
      <sheetName val="计算底稿（土建）"/>
      <sheetName val="301-6"/>
      <sheetName val="GN2-Piping-Material"/>
      <sheetName val="一発シート"/>
      <sheetName val="Headings"/>
      <sheetName val="完成工事"/>
      <sheetName val="未成工事"/>
      <sheetName val="Menu"/>
      <sheetName val="電気設備表"/>
      <sheetName val="1#量统计"/>
      <sheetName val="包干费用表"/>
      <sheetName val="装修材料费"/>
      <sheetName val="华大二期-平板石材"/>
      <sheetName val="华大二期-异形石材）"/>
      <sheetName val="华大二期-安装分析"/>
      <sheetName val="给排水设置"/>
      <sheetName val="给排水计算"/>
      <sheetName val="取费"/>
      <sheetName val="承台(砖模) "/>
      <sheetName val="园林电气汇总"/>
      <sheetName val="专业分包"/>
      <sheetName val="电-79明细"/>
      <sheetName val="电-11明细（无费用，图纸包干）"/>
      <sheetName val="水-01明细"/>
      <sheetName val="电-24明细"/>
      <sheetName val="楼梯钢筋"/>
      <sheetName val="雨水管网"/>
      <sheetName val="污水管网 "/>
      <sheetName val="（7-9-11-5#)A户型涂料"/>
      <sheetName val="5-(1#)楼（B’-1户型）涂料量"/>
      <sheetName val="(2#楼涂料量（A'户型）"/>
      <sheetName val="材料损耗(不打印)"/>
      <sheetName val="理论重量"/>
      <sheetName val="计算式"/>
      <sheetName val="index"/>
      <sheetName val="D0026B3"/>
      <sheetName val="电气设置"/>
      <sheetName val="电气计算"/>
      <sheetName val="KKKKKKKK"/>
      <sheetName val="MOTOR"/>
      <sheetName val="总价"/>
      <sheetName val="表3"/>
      <sheetName val="主要材料价格表 (2)"/>
      <sheetName val="单价汇总"/>
      <sheetName val="Sum"/>
      <sheetName val="Cost Summary"/>
      <sheetName val="cable-data"/>
      <sheetName val="1S"/>
      <sheetName val="2S"/>
      <sheetName val="3.1"/>
      <sheetName val="3.1S"/>
      <sheetName val="3.2"/>
      <sheetName val="3.2S"/>
      <sheetName val="3.3"/>
      <sheetName val="3.3S"/>
      <sheetName val="3.4"/>
      <sheetName val="3.4S"/>
      <sheetName val="3.5"/>
      <sheetName val="3.5S"/>
      <sheetName val="3.6"/>
      <sheetName val="3.6S"/>
      <sheetName val="3S"/>
      <sheetName val="8S"/>
      <sheetName val="JCT80"/>
      <sheetName val="管理费、营业费、财务费"/>
      <sheetName val="Category"/>
      <sheetName val="AC"/>
      <sheetName val="건축내역"/>
      <sheetName val="房屋及建筑物"/>
      <sheetName val="资产负债表(本部原报)"/>
      <sheetName val="企业表一"/>
      <sheetName val="M-5A"/>
      <sheetName val="M-5C"/>
      <sheetName val="主营成本"/>
      <sheetName val="HVAC BoQ"/>
      <sheetName val="混凝土"/>
      <sheetName val="52-56栋标准层"/>
      <sheetName val="54栋住户大堂"/>
      <sheetName val="过渡数据表"/>
      <sheetName val="90门单价"/>
      <sheetName val="十八.门窗表,门框塞缝"/>
      <sheetName val="十六.零星,屋面做法计算表"/>
      <sheetName val="变更估算单 "/>
      <sheetName val="Assumptions"/>
      <sheetName val="外気負荷"/>
      <sheetName val="BS"/>
      <sheetName val="Details(VN)"/>
      <sheetName val="计算明细 "/>
      <sheetName val="2.1 受電設備棟"/>
      <sheetName val="2.2 受・防火水槽"/>
      <sheetName val="2.3 排水処理設備棟"/>
      <sheetName val="2.4 倉庫棟"/>
      <sheetName val="2.5 守衛棟"/>
      <sheetName val="ATS_mat'l_cost"/>
      <sheetName val="Sprial_GS_2001"/>
      <sheetName val="grille"/>
      <sheetName val="GS_duct_unit_cost"/>
      <sheetName val="mei_frp_unit_cost"/>
      <sheetName val="mei_GS_unit_cost "/>
      <sheetName val="pp_unit_cost"/>
      <sheetName val="Teflon"/>
      <sheetName val="Welded GS"/>
      <sheetName val="板房区目标成本"/>
      <sheetName val="按新系统"/>
      <sheetName val="措施费测算"/>
      <sheetName val=""/>
      <sheetName val="工程量计算"/>
      <sheetName val="CFA"/>
      <sheetName val="单价分析"/>
      <sheetName val="工程量清单计价表-塔楼-03"/>
      <sheetName val="辅助表"/>
      <sheetName val="Summary T(A)"/>
      <sheetName val="2006年10月"/>
      <sheetName val="乙供材料设备表"/>
      <sheetName val="单价"/>
      <sheetName val="Fly Sheets"/>
      <sheetName val="Fee Rate Summary"/>
      <sheetName val="P1012001"/>
      <sheetName val="Aging Datasheet"/>
      <sheetName val="ECCS_1 DataSheet"/>
      <sheetName val="KPI Datasheet"/>
      <sheetName val="G2C2"/>
      <sheetName val="一层板"/>
      <sheetName val="底板梁"/>
      <sheetName val="塔楼主体"/>
      <sheetName val="8、主材品牌表 "/>
      <sheetName val="快速代码 "/>
      <sheetName val="五号清单塔楼地上强电工程"/>
      <sheetName val="裙房"/>
      <sheetName val="明细表"/>
      <sheetName val="附表02.管材管件"/>
      <sheetName val="1-2A"/>
      <sheetName val="五金（华建+坚朗）"/>
      <sheetName val="材料表-王瑜"/>
      <sheetName val="架空层绿化回填土计算表"/>
      <sheetName val="架空层消防路回填土计算表"/>
      <sheetName val="门窗表"/>
      <sheetName val="T1T2T3T4门窗表"/>
      <sheetName val="总措施项目"/>
      <sheetName val="工程清单"/>
      <sheetName val="主材表"/>
      <sheetName val="材料库"/>
      <sheetName val="2.1收益测算及指标(均摊)"/>
      <sheetName val="成本多栏明细账"/>
      <sheetName val="5201.2004"/>
      <sheetName val="索引"/>
      <sheetName val="Bill 5 - Carpark"/>
      <sheetName val="10.Linkway"/>
      <sheetName val="11.Bus Shelter-Bay"/>
      <sheetName val="KG-LS"/>
      <sheetName val="C"/>
      <sheetName val="B1.2SUM"/>
      <sheetName val="B1.3SUM"/>
      <sheetName val="B1SUM"/>
      <sheetName val="15-1-A户型"/>
      <sheetName val="单价分析表"/>
      <sheetName val="分部分项清单(模板)"/>
      <sheetName val="材料汇总"/>
      <sheetName val="室内汇总"/>
      <sheetName val="综合单价分析表-详细"/>
      <sheetName val="土建直接费"/>
      <sheetName val="定额"/>
      <sheetName val="配合比"/>
      <sheetName val="封"/>
      <sheetName val="施工参考单价报价表"/>
      <sheetName val="其它工作项目报价清单"/>
      <sheetName val="弱电"/>
      <sheetName val="强电过路砼保护管 "/>
      <sheetName val="开办费项目"/>
      <sheetName val="模板参数"/>
      <sheetName val="送电装材统计"/>
      <sheetName val="BQ2.2"/>
      <sheetName val="BQ2.1"/>
      <sheetName val="125户型样板房"/>
      <sheetName val="BQ9 地下室（城市广场）(2)"/>
      <sheetName val="安装综合单价分析表"/>
      <sheetName val="slipsumpR"/>
      <sheetName val="@cover"/>
      <sheetName val="材料单价"/>
      <sheetName val="开发成本(PUD)"/>
      <sheetName val="开发产品变动表(Compelted units)"/>
      <sheetName val="2008实际(每月)"/>
      <sheetName val="2008实际(截至)"/>
      <sheetName val="2008予算(每月)"/>
      <sheetName val="2008予算(截至)"/>
      <sheetName val="目錄"/>
      <sheetName val="SkLabVariable"/>
      <sheetName val="11"/>
      <sheetName val="Pick List"/>
      <sheetName val="地梁"/>
      <sheetName val="B1.1SUM"/>
      <sheetName val="给排水工程综合单价分析"/>
      <sheetName val="系数516"/>
      <sheetName val="资料库"/>
      <sheetName val="基础工程量估算"/>
      <sheetName val="e"/>
      <sheetName val="Bill 3"/>
      <sheetName val="招标补充说明2017.6.3"/>
      <sheetName val="BQ2"/>
      <sheetName val="成本预测"/>
      <sheetName val="成本结转表"/>
      <sheetName val="uint"/>
      <sheetName val="Cost Plan -2"/>
      <sheetName val="eva"/>
      <sheetName val="1.投标总价排名对比表"/>
      <sheetName val="工程量分析表"/>
      <sheetName val="Validation source"/>
      <sheetName val="含量 "/>
      <sheetName val="一号清单－措施费（高层+叠拼+地下室）"/>
      <sheetName val="二号清单—协调服务费"/>
      <sheetName val="基本参数表"/>
      <sheetName val="Basis"/>
      <sheetName val="6号地给排水"/>
      <sheetName val="土方"/>
      <sheetName val="开关价"/>
      <sheetName val="0707版价格表"/>
      <sheetName val="电气工程综合单价分析"/>
      <sheetName val="综合单价分析表-高层"/>
      <sheetName val="多媒体查询"/>
      <sheetName val="中心机房"/>
      <sheetName val="会议"/>
      <sheetName val="停车场"/>
      <sheetName val="BA"/>
      <sheetName val="物业"/>
      <sheetName val="移动通信"/>
      <sheetName val="防雷接地"/>
      <sheetName val="乙供材料表"/>
      <sheetName val="Content"/>
      <sheetName val="gsde06"/>
      <sheetName val="Ref"/>
      <sheetName val="CHECKLIST"/>
      <sheetName val="WP-Matrix"/>
      <sheetName val="E_Summary"/>
      <sheetName val="D_Cntnts"/>
      <sheetName val="梁"/>
      <sheetName val="合约分判"/>
      <sheetName val="价格表"/>
      <sheetName val="型材线密度表"/>
      <sheetName val="MAT.8.1"/>
      <sheetName val="Elem Cost"/>
      <sheetName val="Parameters"/>
      <sheetName val="2区原方案钢筋网片"/>
      <sheetName val="装饰工程"/>
      <sheetName val="厨厕通用"/>
      <sheetName val="地坪"/>
      <sheetName val="成本单价表"/>
      <sheetName val="东一一层方柱砼"/>
      <sheetName val="测算依据"/>
      <sheetName val="B1材料表"/>
      <sheetName val="COMP"/>
      <sheetName val="付款进度表"/>
      <sheetName val="科目列表"/>
      <sheetName val="   合同台账  "/>
      <sheetName val="无合同工程及销费"/>
      <sheetName val="基本参数"/>
      <sheetName val="成本估算"/>
      <sheetName val="给水及消防水"/>
      <sheetName val="资金计划 "/>
      <sheetName val="费用表"/>
      <sheetName val="PREVCM"/>
      <sheetName val="高级双床房报价清单"/>
      <sheetName val="中区地下室"/>
      <sheetName val="北区上盖"/>
      <sheetName val="土建清单"/>
      <sheetName val="2.2红线内硬景工程 "/>
      <sheetName val="main1"/>
      <sheetName val="2.1红线外硬景工程"/>
      <sheetName val="List price"/>
      <sheetName val="실행예산-변경분"/>
      <sheetName val="钢构"/>
      <sheetName val="take off总包"/>
      <sheetName val="Settings"/>
      <sheetName val="土建计算书"/>
      <sheetName val="综合单价分析表"/>
      <sheetName val="CFS3"/>
      <sheetName val="2002Shipment"/>
      <sheetName val="二层"/>
      <sheetName val="2002"/>
      <sheetName val="Parametres"/>
      <sheetName val="금융비용"/>
      <sheetName val="表3.1增城土建工程综合单价组价明细表"/>
      <sheetName val="CSCCincSKR"/>
      <sheetName val="Assumption"/>
      <sheetName val="Hao Ji Xin"/>
      <sheetName val="T2"/>
      <sheetName val="風管工程"/>
      <sheetName val="4.1.1"/>
      <sheetName val="工程量计算式样表(正版)"/>
      <sheetName val="실행철강하도"/>
      <sheetName val="주식"/>
      <sheetName val="차액보증"/>
      <sheetName val="墙板"/>
      <sheetName val="空调风系统"/>
      <sheetName val="list"/>
      <sheetName val="B3.1"/>
      <sheetName val="B3.4"/>
      <sheetName val="定价标准"/>
      <sheetName val="比重及价格"/>
      <sheetName val="Öù"/>
      <sheetName val="×ÜÁ¿Í³¼Æ"/>
      <sheetName val="½Úµã£¨12-2Á¢Ãæ£©"/>
      <sheetName val="¸½¼þ¶þ"/>
      <sheetName val="ÏÂÀ­²Ëµ¥"/>
      <sheetName val="AÒíÐ´×ÖÂ¥"/>
      <sheetName val="»ù±¾×ÊÁÏ"/>
      <sheetName val="Í¶±ê²ÄÁÏÇåµ¥ "/>
      <sheetName val="µ¥Î»¿â"/>
      <sheetName val="Çåµ¥»ã×Ü"/>
      <sheetName val="µÚÒ»²¿·Ö¶¨¼Û"/>
      <sheetName val="»ù ´¡"/>
      <sheetName val="¿ª°ì·Ñ"/>
      <sheetName val="È¡·ÑÏµÊý"/>
      <sheetName val="ÍÁ½¨¹¤³Ì×ÛºÏµ¥¼Û±í"/>
      <sheetName val="ÍÁ½¨¹¤³Ì×ÛºÏµ¥¼Û×é¼ÛÃ÷Ï¸±í"/>
      <sheetName val="ØÆ·¿ÆÄ¿"/>
      <sheetName val="µ¥¼Û·ÖÎö¹ý³Ì"/>
      <sheetName val="¸Ä¼Ó½º²£Á§¡¢ÊÒÍâÀ¸¸Ë"/>
      <sheetName val="¹¤³Ì²ÄÁÏ"/>
      <sheetName val="½¨ÖþÃæ»ý "/>
      <sheetName val="¹¤³ÌÁ¿"/>
      <sheetName val="ÙYÁÏì"/>
      <sheetName val="¼ÆËã¸å"/>
      <sheetName val="¹ú²ú"/>
      <sheetName val="»ã×Ü"/>
      <sheetName val="Bill-2.1£¨1£©"/>
      <sheetName val="µØÁ¬Ç½"/>
      <sheetName val="2012-9¿ÆÄ¿Óà¶î±í (6)"/>
      <sheetName val="¿ÆÄ¿Óà¶î±í (5)"/>
      <sheetName val="¹¤ÁÏ²âÁ¿Ê¦±¨¸æ"/>
      <sheetName val="2.1Éè¼Æ²¿"/>
      <sheetName val="????"/>
      <sheetName val="³£ÓÃÏîÄ¿"/>
      <sheetName val="1#·Ç×®»ù´¡ "/>
      <sheetName val="Í¶±ê×Ü½á"/>
      <sheetName val="ËþÂ¥¸øÅÅË®Çåµ¥ "/>
      <sheetName val="15#È¹Â¥ÍÁ½¨"/>
      <sheetName val="16#È¹Â¥ÍÁ½¨"/>
      <sheetName val="Ò»ºÅÇåµ¥¿ª°ì·Ñ"/>
      <sheetName val="15#ËþÂ¥ÍÁ½¨"/>
      <sheetName val="È¹Â¥ÍÁ½¨³É±¾·ÖÎö"/>
      <sheetName val="17#·Ç×®»ù´¡"/>
      <sheetName val="Site Formation"/>
      <sheetName val="装饰部分清单"/>
      <sheetName val="安装部分清单"/>
      <sheetName val="evaluate承台"/>
      <sheetName val="下拉"/>
      <sheetName val="一次汇总"/>
      <sheetName val="19#楼(作废)"/>
      <sheetName val="2001取费"/>
      <sheetName val="计算书"/>
      <sheetName val="Proforma"/>
      <sheetName val="12106_SC Paid Status"/>
      <sheetName val="XL4Test5"/>
      <sheetName val="App2A - Staff Schl"/>
      <sheetName val="App5 - MCI"/>
      <sheetName val="计算表-建筑"/>
      <sheetName val="计算表-结构"/>
      <sheetName val="铝板统计"/>
      <sheetName val="sum(Flooring )"/>
      <sheetName val="工程量计算书"/>
      <sheetName val="2.1红线外ꐀ仦鴃垼"/>
      <sheetName val="CJA 2006"/>
      <sheetName val="A13栋清单"/>
      <sheetName val="主材"/>
      <sheetName val="FitOutConfCentre"/>
      <sheetName val="Cost bd-&quot;A&quot;"/>
      <sheetName val="전기"/>
      <sheetName val="내역서"/>
      <sheetName val="____"/>
      <sheetName val="내역"/>
      <sheetName val="JUJS400.XLS"/>
      <sheetName val="6变更工程量"/>
      <sheetName val="土地"/>
      <sheetName val="F8~9承台"/>
      <sheetName val="#REF"/>
      <sheetName val="BOL"/>
      <sheetName val="Oracle Account Master"/>
      <sheetName val="Ragama"/>
      <sheetName val="Factors"/>
      <sheetName val="SPRINKLER"/>
      <sheetName val="Services_InitialEst_UtilitySer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</sheetDataSet>
  </externalBook>
</externalLink>
</file>

<file path=xl/externalLinks/externalLink227.xml><?xml version="1.0" encoding="utf-8"?>
<externalLink xmlns="http://schemas.openxmlformats.org/spreadsheetml/2006/main">
  <externalBook xmlns:r="http://schemas.openxmlformats.org/officeDocument/2006/relationships" r:id="rId1">
    <sheetNames>
      <sheetName val="SOT"/>
      <sheetName val="M&amp;E"/>
      <sheetName val="PQTY"/>
      <sheetName val="Master BOC"/>
      <sheetName val="Project Info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Furniture"/>
      <sheetName val="Sheet3"/>
      <sheetName val="CF"/>
      <sheetName val="General"/>
      <sheetName val="B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8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5"/>
      <sheetName val="3A"/>
      <sheetName val="2"/>
      <sheetName val="2A (2)"/>
      <sheetName val="3"/>
      <sheetName val="2 (2)"/>
      <sheetName val="9"/>
      <sheetName val="2B.C"/>
      <sheetName val="3B.11"/>
      <sheetName val="B-3"/>
      <sheetName val="BQ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9.xml><?xml version="1.0" encoding="utf-8"?>
<externalLink xmlns="http://schemas.openxmlformats.org/spreadsheetml/2006/main">
  <externalBook xmlns:r="http://schemas.openxmlformats.org/officeDocument/2006/relationships" r:id="rId1">
    <sheetNames>
      <sheetName val="Valve total"/>
      <sheetName val="Weight"/>
      <sheetName val="Valve total(4units)"/>
      <sheetName val="Valve"/>
      <sheetName val="Control valve"/>
      <sheetName val="Specialty"/>
      <sheetName val="S.Cooler"/>
      <sheetName val="Pivot"/>
      <sheetName val="Pivot2"/>
      <sheetName val="Vendor 집계표"/>
      <sheetName val="Project별 집계표"/>
      <sheetName val="Vendor"/>
      <sheetName val="w't table"/>
      <sheetName val="mvac_Offer"/>
      <sheetName val="mvac_BOQ"/>
      <sheetName val="P"/>
      <sheetName val="Summary"/>
      <sheetName val="Factors"/>
      <sheetName val="Import Schedule"/>
      <sheetName val="Fcst Tool"/>
      <sheetName val="Wiring_Firemen"/>
      <sheetName val="BOQ"/>
      <sheetName val="CF"/>
      <sheetName val="ANALISYS"/>
      <sheetName val="#REF"/>
      <sheetName val="Price"/>
      <sheetName val="3C"/>
      <sheetName val="SPRINKLER"/>
      <sheetName val="Table of Content"/>
      <sheetName val="Civil Works"/>
      <sheetName val="주식"/>
      <sheetName val="Calc Inputs"/>
      <sheetName val="General"/>
      <sheetName val="기계내역서"/>
      <sheetName val="Section 2-SCHEDULE OF DAYWORK"/>
      <sheetName val="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30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JOB COSTING SHEET ELEC"/>
      <sheetName val="Summary"/>
      <sheetName val="A) Equipment(VRV)"/>
      <sheetName val="B) PIPING"/>
      <sheetName val="C) Equipment(Ventilation)"/>
      <sheetName val="D-E"/>
      <sheetName val="Legal Risk Analysis"/>
      <sheetName val="15-01-2018_HVAC_BOQ_127 OFFICE_"/>
      <sheetName val="MixBed"/>
      <sheetName val="Room Type"/>
      <sheetName val="Basement2 DB"/>
      <sheetName val="Financial Analysis"/>
      <sheetName val="may_data"/>
      <sheetName val="Panels (DWG)"/>
      <sheetName val="Material Prices"/>
      <sheetName val="DRUM"/>
      <sheetName val="13A"/>
      <sheetName val="B-3"/>
      <sheetName val="Sheet2"/>
      <sheetName val="Rate Sheet"/>
      <sheetName val="DDB Depr (Mths)"/>
      <sheetName val="Schedules"/>
      <sheetName val="Factors"/>
      <sheetName val="Seachells-Pools-25.2.2014"/>
      <sheetName val="A"/>
      <sheetName val="Rates"/>
      <sheetName val="Product Groups"/>
      <sheetName val="Sheet5"/>
      <sheetName val="TBLS"/>
      <sheetName val="EV_FC"/>
      <sheetName val="INPUT SHEET"/>
      <sheetName val="Assumptions"/>
      <sheetName val="PLT-SUM"/>
      <sheetName val="Manpower"/>
      <sheetName val="General"/>
      <sheetName val="Furniture"/>
      <sheetName val="Material Prices to site"/>
      <sheetName val="BK Unit Rate"/>
      <sheetName val="Sheet1"/>
      <sheetName val="Lookup"/>
      <sheetName val="APPT"/>
      <sheetName val="APPT_SGL"/>
      <sheetName val="Phone_Sale"/>
      <sheetName val="apr_data"/>
      <sheetName val="QTY Pipe Laying"/>
      <sheetName val="Oracle Account Master"/>
      <sheetName val="G"/>
      <sheetName val="D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31.xml><?xml version="1.0" encoding="utf-8"?>
<externalLink xmlns="http://schemas.openxmlformats.org/spreadsheetml/2006/main">
  <externalBook xmlns:r="http://schemas.openxmlformats.org/officeDocument/2006/relationships" r:id="rId1">
    <sheetNames>
      <sheetName val="13A"/>
      <sheetName val="13B"/>
      <sheetName val="13C"/>
      <sheetName val="13D"/>
      <sheetName val="13E"/>
      <sheetName val="13F"/>
      <sheetName val="13G"/>
      <sheetName val="GS "/>
      <sheetName val="Material Prices"/>
      <sheetName val="PLT-SUM"/>
      <sheetName val="Schedules"/>
      <sheetName val="Rate Sheet"/>
      <sheetName val="Rates"/>
      <sheetName val="QTY Pipe Laying"/>
      <sheetName val="Load Sch, Cable Sel &amp; Qty"/>
      <sheetName val="Cost Factor Sheet"/>
      <sheetName val="Seachells-Pools-25.2.2014"/>
      <sheetName val="Cost summary"/>
      <sheetName val="BOM"/>
      <sheetName val="A"/>
      <sheetName val="total components with Rates"/>
      <sheetName val="Sheet1"/>
      <sheetName val="3.Labour"/>
      <sheetName val="1.Material"/>
      <sheetName val="MMI"/>
      <sheetName val="2.Machinery"/>
      <sheetName val="NEW PRODUCT SALES FORCE"/>
      <sheetName val="AU Zone"/>
      <sheetName val="JOB COSTING SHEET ELEC"/>
      <sheetName val="MACHINERY"/>
      <sheetName val="MATERIAL"/>
      <sheetName val="SUBCON OR OTHER"/>
      <sheetName val="Ragama"/>
      <sheetName val="Fcst Tool"/>
      <sheetName val="Lookup"/>
      <sheetName val="NATION"/>
      <sheetName val="aug_data"/>
      <sheetName val="covere"/>
      <sheetName val="Sheet5"/>
      <sheetName val="BOQ ACMV-MU"/>
      <sheetName val="3A"/>
      <sheetName val="may_data"/>
      <sheetName val="Services_InitialEst_UtilityServ"/>
      <sheetName val="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32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13A"/>
      <sheetName val="PLT-SUM"/>
      <sheetName val="Manpower"/>
      <sheetName val="Sheet1"/>
      <sheetName val="Material"/>
      <sheetName val="covere"/>
      <sheetName val="Factor Sheet"/>
      <sheetName val="Cost Factor Sheet"/>
      <sheetName val="Valible One BOQ"/>
      <sheetName val="MACHINERY"/>
      <sheetName val="SUBCON OR OTHER"/>
      <sheetName val="Rate Sheet"/>
      <sheetName val="Start"/>
      <sheetName val="G"/>
      <sheetName val="D"/>
      <sheetName val="E"/>
      <sheetName val="Assumptions"/>
      <sheetName val="may_data"/>
      <sheetName val="total components with Rates"/>
      <sheetName val="Material Prices"/>
      <sheetName val="③赤紙(日文)"/>
      <sheetName val="Valesco Pa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3.xml><?xml version="1.0" encoding="utf-8"?>
<externalLink xmlns="http://schemas.openxmlformats.org/spreadsheetml/2006/main">
  <externalBook xmlns:r="http://schemas.openxmlformats.org/officeDocument/2006/relationships" r:id="rId1">
    <sheetNames>
      <sheetName val="details"/>
      <sheetName val="Sheet1"/>
      <sheetName val="may_data"/>
      <sheetName val="Assumptions"/>
      <sheetName val="Material Prices"/>
      <sheetName val="MACHINERY"/>
      <sheetName val="MATERIAL"/>
      <sheetName val="SUBCON OR OTHER"/>
      <sheetName val="INPUT"/>
      <sheetName val="Schedules"/>
      <sheetName val="sep_data"/>
      <sheetName val="APPT"/>
      <sheetName val="APPT_SGL"/>
      <sheetName val="Phone_Sale"/>
      <sheetName val="SSuppliers"/>
      <sheetName val="SLS CM"/>
      <sheetName val="Calc Inputs"/>
      <sheetName val="costing sheet"/>
      <sheetName val="BOM"/>
      <sheetName val="Exchange Rates(rounded)"/>
      <sheetName val="Ragama"/>
      <sheetName val="covere"/>
      <sheetName val="Enclo.compar.EMP-RND"/>
      <sheetName val="Lookup"/>
      <sheetName val="JOB COSTING SHEET ELEC"/>
      <sheetName val="ICAM_Prices_Raw"/>
      <sheetName val="Rates"/>
      <sheetName val="概総括1"/>
      <sheetName val="DDB Depr (Mths)"/>
      <sheetName val="Manpower"/>
      <sheetName val="Factors"/>
      <sheetName val="Furniture"/>
      <sheetName val="Wiring_Firemen"/>
      <sheetName val="Bill 5 - Carpark"/>
      <sheetName val="13A"/>
      <sheetName val="Goodwill Calculation"/>
      <sheetName val="QTY Pipe Laying"/>
      <sheetName val="B-3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ummary"/>
      <sheetName val="CurMo"/>
      <sheetName val="Bal Total"/>
      <sheetName val="Bal North Ops"/>
      <sheetName val="Bal South Ops"/>
      <sheetName val="Inv vs Target"/>
      <sheetName val="Excess Rankings"/>
      <sheetName val="Total"/>
      <sheetName val="Perp"/>
      <sheetName val="NonPerp"/>
      <sheetName val="Net Inv Balance"/>
      <sheetName val="Sheet1"/>
      <sheetName val="Sheet5"/>
      <sheetName val="Title"/>
      <sheetName val="Parameters"/>
      <sheetName val="apr_data"/>
      <sheetName val="RBD"/>
      <sheetName val="sys_System"/>
      <sheetName val="SLS CM"/>
      <sheetName val="SSuppliers"/>
      <sheetName val="costing sheet"/>
      <sheetName val="Rates"/>
      <sheetName val="QTY Pipe Laying"/>
      <sheetName val="Database"/>
      <sheetName val="Date Ranges"/>
      <sheetName val="Material Prices"/>
      <sheetName val="Ragama"/>
      <sheetName val="Factor"/>
      <sheetName val="Variables"/>
      <sheetName val="MACHINERY"/>
      <sheetName val="MATERIAL"/>
      <sheetName val="SUBCON OR OTHER"/>
      <sheetName val="Input"/>
      <sheetName val="Lookup"/>
      <sheetName val="Assumptions"/>
      <sheetName val="13A"/>
      <sheetName val="covere"/>
      <sheetName val="PLT-SUM"/>
      <sheetName val="SPRINK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35.xml><?xml version="1.0" encoding="utf-8"?>
<externalLink xmlns="http://schemas.openxmlformats.org/spreadsheetml/2006/main">
  <externalBook xmlns:r="http://schemas.openxmlformats.org/officeDocument/2006/relationships" r:id="rId1">
    <sheetNames>
      <sheetName val="TakeOff"/>
      <sheetName val="Schedules"/>
      <sheetName val="Sheet3"/>
      <sheetName val="Option"/>
      <sheetName val="Details"/>
      <sheetName val=" GULF"/>
      <sheetName val="BOQ"/>
      <sheetName val="CCS summary "/>
      <sheetName val="16 Consum's"/>
      <sheetName val="24 B'up"/>
      <sheetName val="SuStructure Conc Take off"/>
      <sheetName val="Det_Des"/>
      <sheetName val="Ra  stair"/>
      <sheetName val="9600-T1"/>
      <sheetName val="C&amp;IEVA"/>
      <sheetName val="EC(Rev)"/>
      <sheetName val="#REF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#3E1_GCR"/>
      <sheetName val="B-3"/>
      <sheetName val="total components with Rates"/>
      <sheetName val="Calculation"/>
      <sheetName val="_GULF"/>
      <sheetName val="CCS_summary_"/>
      <sheetName val="16_Consum's"/>
      <sheetName val="24_B'up"/>
      <sheetName val="SuStructure_Conc_Take_off"/>
      <sheetName val="Ra__stair"/>
      <sheetName val="Bill_1"/>
      <sheetName val="Bill_2"/>
      <sheetName val="Bill_3"/>
      <sheetName val="Bill_4"/>
      <sheetName val="Bill_5"/>
      <sheetName val="Bill_6"/>
      <sheetName val="Bill_7"/>
      <sheetName val="설계서"/>
      <sheetName val="기준액"/>
      <sheetName val="Factors"/>
      <sheetName val="COVER"/>
      <sheetName val="Contract BOQ"/>
      <sheetName val="bill02"/>
      <sheetName val="Definitions"/>
      <sheetName val="RA-markate"/>
      <sheetName val="Material Prices"/>
      <sheetName val="BOI - Katunayaka-9.8.2013"/>
      <sheetName val="_GULF1"/>
      <sheetName val="CCS_summary_1"/>
      <sheetName val="16_Consum's1"/>
      <sheetName val="24_B'up1"/>
      <sheetName val="SuStructure_Conc_Take_off1"/>
      <sheetName val="Ra__stair1"/>
      <sheetName val="Bill_11"/>
      <sheetName val="Bill_21"/>
      <sheetName val="Bill_31"/>
      <sheetName val="Bill_41"/>
      <sheetName val="Bill_51"/>
      <sheetName val="Bill_61"/>
      <sheetName val="Bill_71"/>
      <sheetName val="total_components_with_Rates"/>
      <sheetName val="Contract_BOQ"/>
      <sheetName val="Layout"/>
      <sheetName val="Panel"/>
      <sheetName val="Cost Factor Sheet"/>
      <sheetName val="Factor"/>
      <sheetName val="Bill 5 - Carpark"/>
      <sheetName val="Sheet2"/>
      <sheetName val="Ragama"/>
      <sheetName val="3.Labour"/>
      <sheetName val="1.Material"/>
      <sheetName val="MMI"/>
      <sheetName val="2.Machinery"/>
      <sheetName val="B-2"/>
      <sheetName val="Seachells-Pools-25.2.2014"/>
      <sheetName val="costing sheet"/>
      <sheetName val="Rates"/>
      <sheetName val="PLT-SUM"/>
      <sheetName val="Factor Sheet"/>
      <sheetName val="RBD"/>
      <sheetName val="BOM"/>
      <sheetName val="OLD PRICES"/>
      <sheetName val="RSM and Distributors"/>
      <sheetName val="SSuppliers"/>
      <sheetName val="Enclo.compar.EMP-RND"/>
      <sheetName val="Calc Inputs"/>
      <sheetName val="may_data"/>
      <sheetName val="JOB COSTING SHEET ELEC"/>
      <sheetName val="Sheet1"/>
      <sheetName val="breakdown"/>
      <sheetName val="Load Sch, Cable Sel &amp; Qty"/>
      <sheetName val="Price sheet"/>
      <sheetName val="Sheet5"/>
      <sheetName val="RATE"/>
      <sheetName val="Total"/>
      <sheetName val="Material"/>
      <sheetName val="covere"/>
      <sheetName val="Keels-6.2.2014"/>
      <sheetName val="FlowHmgma Grds-9.7.2013-details"/>
      <sheetName val="BILL 4 NEW multi"/>
      <sheetName val="1A"/>
      <sheetName val="Scatter"/>
      <sheetName val="TO SHEET"/>
      <sheetName val="BAR SCHEDULE"/>
      <sheetName val="Est - H03"/>
      <sheetName val="Cash2"/>
      <sheetName val="Z"/>
      <sheetName val="MEP Matls"/>
      <sheetName val="Lstsub"/>
      <sheetName val="Raw Data"/>
      <sheetName val="SubmitCal"/>
      <sheetName val="C9901"/>
      <sheetName val="new ext"/>
      <sheetName val="Siteworks"/>
      <sheetName val="Criteria"/>
      <sheetName val="Uniliever"/>
      <sheetName val="Project Brief"/>
      <sheetName val="QMCT"/>
      <sheetName val="Chiet tinh dz22"/>
      <sheetName val="LEGEND"/>
      <sheetName val="PROJECT BRIEF(EX.NEW)"/>
      <sheetName val="MEP_Matls"/>
      <sheetName val="Raw_Data"/>
      <sheetName val="new_ext"/>
      <sheetName val="MEP_Matls1"/>
      <sheetName val="Raw_Data1"/>
      <sheetName val="new_ext1"/>
      <sheetName val="_GULF2"/>
      <sheetName val="CCS_summary_2"/>
      <sheetName val="16_Consum's2"/>
      <sheetName val="24_B'up2"/>
      <sheetName val="SuStructure_Conc_Take_off2"/>
      <sheetName val="Ra__stair2"/>
      <sheetName val="MEP_Matls2"/>
      <sheetName val="Raw_Data2"/>
      <sheetName val="Bill_12"/>
      <sheetName val="Bill_22"/>
      <sheetName val="Bill_32"/>
      <sheetName val="Bill_42"/>
      <sheetName val="Bill_52"/>
      <sheetName val="Bill_62"/>
      <sheetName val="Bill_72"/>
      <sheetName val="new_ext2"/>
      <sheetName val="marble"/>
      <sheetName val="boq for variation"/>
      <sheetName val="FitOutConfCentre"/>
      <sheetName val="Data"/>
      <sheetName val="Bill"/>
      <sheetName val="1-Excavation"/>
      <sheetName val="2-Substructure"/>
      <sheetName val="3-Concrete"/>
      <sheetName val="4-Masonry"/>
      <sheetName val="5-Thermal &amp; Moisture"/>
      <sheetName val="Plumbing FROM bILL"/>
      <sheetName val="QTY Pipe Laying"/>
      <sheetName val="San nen"/>
      <sheetName val="LS Price List"/>
      <sheetName val="LTG-STG"/>
      <sheetName val="Kaatsu H.A.M.T.T.C.-7 jan 10"/>
      <sheetName val="ELE Summary"/>
      <sheetName val="tables"/>
      <sheetName val="Electrical"/>
      <sheetName val="Super"/>
      <sheetName val="주식"/>
      <sheetName val="Americas"/>
      <sheetName val="MAIN"/>
      <sheetName val="Manpower"/>
      <sheetName val="NonPerp"/>
      <sheetName val="Perp"/>
      <sheetName val="Furniture"/>
      <sheetName val="Rate Sheet"/>
      <sheetName val="Zones"/>
      <sheetName val="Price List"/>
      <sheetName val="Drainage"/>
      <sheetName val="_GULF4"/>
      <sheetName val="CCS_summary_4"/>
      <sheetName val="16_Consum's4"/>
      <sheetName val="24_B'up4"/>
      <sheetName val="SuStructure_Conc_Take_off4"/>
      <sheetName val="Ra__stair4"/>
      <sheetName val="Bill_14"/>
      <sheetName val="Bill_24"/>
      <sheetName val="Bill_34"/>
      <sheetName val="Bill_44"/>
      <sheetName val="Bill_54"/>
      <sheetName val="Bill_64"/>
      <sheetName val="Bill_74"/>
      <sheetName val="total_components_with_Rates3"/>
      <sheetName val="Contract_BOQ3"/>
      <sheetName val="Material_Prices3"/>
      <sheetName val="_GULF3"/>
      <sheetName val="CCS_summary_3"/>
      <sheetName val="16_Consum's3"/>
      <sheetName val="24_B'up3"/>
      <sheetName val="SuStructure_Conc_Take_off3"/>
      <sheetName val="Ra__stair3"/>
      <sheetName val="Bill_13"/>
      <sheetName val="Bill_23"/>
      <sheetName val="Bill_33"/>
      <sheetName val="Bill_43"/>
      <sheetName val="Bill_53"/>
      <sheetName val="Bill_63"/>
      <sheetName val="Bill_73"/>
      <sheetName val="total_components_with_Rates2"/>
      <sheetName val="Contract_BOQ2"/>
      <sheetName val="Material_Prices2"/>
      <sheetName val="Material_Prices"/>
      <sheetName val="total_components_with_Rates1"/>
      <sheetName val="Contract_BOQ1"/>
      <sheetName val="Material_Prices1"/>
      <sheetName val="_GULF8"/>
      <sheetName val="CCS_summary_8"/>
      <sheetName val="16_Consum's8"/>
      <sheetName val="24_B'up8"/>
      <sheetName val="SuStructure_Conc_Take_off8"/>
      <sheetName val="Ra__stair8"/>
      <sheetName val="Bill_18"/>
      <sheetName val="Bill_28"/>
      <sheetName val="Bill_38"/>
      <sheetName val="Bill_48"/>
      <sheetName val="Bill_58"/>
      <sheetName val="Bill_68"/>
      <sheetName val="Bill_78"/>
      <sheetName val="total_components_with_Rates7"/>
      <sheetName val="Contract_BOQ7"/>
      <sheetName val="Material_Prices7"/>
      <sheetName val="BOI_-_Katunayaka-9_8_20133"/>
      <sheetName val="_GULF7"/>
      <sheetName val="CCS_summary_7"/>
      <sheetName val="16_Consum's7"/>
      <sheetName val="24_B'up7"/>
      <sheetName val="SuStructure_Conc_Take_off7"/>
      <sheetName val="Ra__stair7"/>
      <sheetName val="Bill_17"/>
      <sheetName val="Bill_27"/>
      <sheetName val="Bill_37"/>
      <sheetName val="Bill_47"/>
      <sheetName val="Bill_57"/>
      <sheetName val="Bill_67"/>
      <sheetName val="Bill_77"/>
      <sheetName val="total_components_with_Rates6"/>
      <sheetName val="Contract_BOQ6"/>
      <sheetName val="Material_Prices6"/>
      <sheetName val="_GULF6"/>
      <sheetName val="CCS_summary_6"/>
      <sheetName val="16_Consum's6"/>
      <sheetName val="24_B'up6"/>
      <sheetName val="SuStructure_Conc_Take_off6"/>
      <sheetName val="Ra__stair6"/>
      <sheetName val="Bill_16"/>
      <sheetName val="Bill_26"/>
      <sheetName val="Bill_36"/>
      <sheetName val="Bill_46"/>
      <sheetName val="Bill_56"/>
      <sheetName val="Bill_66"/>
      <sheetName val="Bill_76"/>
      <sheetName val="total_components_with_Rates5"/>
      <sheetName val="Contract_BOQ5"/>
      <sheetName val="Material_Prices5"/>
      <sheetName val="BOI_-_Katunayaka-9_8_20131"/>
      <sheetName val="_GULF5"/>
      <sheetName val="CCS_summary_5"/>
      <sheetName val="16_Consum's5"/>
      <sheetName val="24_B'up5"/>
      <sheetName val="SuStructure_Conc_Take_off5"/>
      <sheetName val="Ra__stair5"/>
      <sheetName val="Bill_15"/>
      <sheetName val="Bill_25"/>
      <sheetName val="Bill_35"/>
      <sheetName val="Bill_45"/>
      <sheetName val="Bill_55"/>
      <sheetName val="Bill_65"/>
      <sheetName val="Bill_75"/>
      <sheetName val="total_components_with_Rates4"/>
      <sheetName val="Contract_BOQ4"/>
      <sheetName val="Material_Prices4"/>
      <sheetName val="BOI_-_Katunayaka-9_8_2013"/>
      <sheetName val="BOI_-_Katunayaka-9_8_20132"/>
      <sheetName val="Sheet1 (2)"/>
      <sheetName val="Overall - Water Analysis"/>
      <sheetName val="MOTOR"/>
      <sheetName val="GS1"/>
      <sheetName val="Master Equipment List"/>
      <sheetName val="Bill 3 - Site Works"/>
      <sheetName val="B Sum"/>
      <sheetName val="RCC,Ret. Wall"/>
      <sheetName val="1997 IPO"/>
      <sheetName val="slgti"/>
      <sheetName val="00-PRELIMINARIES"/>
      <sheetName val="02-CONSTRUCTION DEP."/>
      <sheetName val="03-AUTOMOTIVE DEP."/>
      <sheetName val="04-FOOD TECH. DEP."/>
      <sheetName val="05-MECHATRONIC DEP."/>
      <sheetName val="06-MECHANICAL DEP."/>
      <sheetName val="07-CLASS ROOM BUILDING"/>
      <sheetName val="08-CANTEEN"/>
      <sheetName val="09-10-1 BR APARTMENT"/>
      <sheetName val="11-13-2 BR APARTMENT"/>
      <sheetName val="12-KINDERGARTEN"/>
      <sheetName val="14-GIRLS DORMITORY"/>
      <sheetName val="15-TEACHERS APARTMENTS"/>
      <sheetName val="16-17-BOYS DORMITORY "/>
      <sheetName val="18-EXT. WORKS"/>
      <sheetName val="19-PROVISIONAL SUMS"/>
      <sheetName val="20-ATTENDANCE"/>
      <sheetName val="21-EST. DAYWORKS"/>
      <sheetName val="Bsmt. Costing"/>
      <sheetName val="MOS"/>
      <sheetName val="GOC"/>
      <sheetName val="Analisa"/>
      <sheetName val="OLD_PRICES"/>
      <sheetName val="Sheet1_(2)"/>
      <sheetName val="Seachells-Pools-25_2_2014"/>
      <sheetName val="costing_sheet"/>
      <sheetName val="Factor_Sheet"/>
      <sheetName val="RSM_and_Distributors"/>
      <sheetName val="Enclo_compar_EMP-RND"/>
      <sheetName val="Calc_Inputs"/>
      <sheetName val="JOB_COSTING_SHEET_ELEC"/>
      <sheetName val="Overall_-_Water_Analysis"/>
      <sheetName val="OLD_PRICES1"/>
      <sheetName val="Sheet1_(2)1"/>
      <sheetName val="Seachells-Pools-25_2_20141"/>
      <sheetName val="costing_sheet1"/>
      <sheetName val="Factor_Sheet1"/>
      <sheetName val="RSM_and_Distributors1"/>
      <sheetName val="Enclo_compar_EMP-RND1"/>
      <sheetName val="Calc_Inputs1"/>
      <sheetName val="JOB_COSTING_SHEET_ELEC1"/>
      <sheetName val="Overall_-_Water_Analysis1"/>
      <sheetName val="F031-3(ANLZ)"/>
      <sheetName val="G"/>
      <sheetName val="D"/>
      <sheetName val="E"/>
      <sheetName val="Plumbing "/>
      <sheetName val="MDB-25.8.2014"/>
      <sheetName val="Formulas"/>
      <sheetName val="Services_InitialEst_UtilityServ"/>
      <sheetName val="CASH"/>
      <sheetName val="WB"/>
      <sheetName val="Exchange Rates(rounded)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Valible One BOQ"/>
      <sheetName val="BOQ ACMV-MU"/>
      <sheetName val="JOB COSTING SHEET HVAC"/>
      <sheetName val="PI-KBR.WB"/>
      <sheetName val="General"/>
      <sheetName val="4"/>
      <sheetName val="Homagama Grounds-9.7.2013"/>
      <sheetName val="Panels (DWG)"/>
      <sheetName val="PVC-Prices"/>
      <sheetName val="pipe supports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</sheetDataSet>
  </externalBook>
</externalLink>
</file>

<file path=xl/externalLinks/externalLink236.xml><?xml version="1.0" encoding="utf-8"?>
<externalLink xmlns="http://schemas.openxmlformats.org/spreadsheetml/2006/main">
  <externalBook xmlns:r="http://schemas.openxmlformats.org/officeDocument/2006/relationships" r:id="rId1">
    <sheetNames>
      <sheetName val="Seachells-Pools-actual cost"/>
      <sheetName val="Summary"/>
      <sheetName val="Order No.2 -LS"/>
      <sheetName val="LS"/>
      <sheetName val="3 phase-calculations"/>
      <sheetName val="ACL price list"/>
      <sheetName val="on 320 - cost calculation"/>
      <sheetName val="Seychelles-10.10.2013"/>
      <sheetName val="Seachells-Pools-25.2.2014"/>
      <sheetName val="Jaffna University-13.5.2014"/>
      <sheetName val="Maldives-10 storey-12.5.2014"/>
      <sheetName val="Central Bank-10.5.2014"/>
      <sheetName val="Apartment-Borella-Fire-8.5.14"/>
      <sheetName val="Apartment-Borella-8.5.2014"/>
      <sheetName val="Kent Holdings -  8.5.2014"/>
      <sheetName val="K.Butani-8.5.2014"/>
      <sheetName val="K.Butani-3.4.2014"/>
      <sheetName val="Mandara-Mirissa-8.5.2014"/>
      <sheetName val="transfer pump-8.5.2014"/>
      <sheetName val="Epelypsy Hospital-11.10.2012"/>
      <sheetName val="Univ.Hostal-Rajagiriya-7.5.2014"/>
      <sheetName val="Keels City - 7.5.2014"/>
      <sheetName val="Mattala Airport-7.5.2014"/>
      <sheetName val="jetwing-ward place-6.5.2014"/>
      <sheetName val="Lalith Kahatapitiya-6.5.14"/>
      <sheetName val="DBs-50 Nos. - 3.5.2014"/>
      <sheetName val="Avani-Ambalangoda-2.5..2014"/>
      <sheetName val="MIT  -  30.04.2014"/>
      <sheetName val="Suncity-Rev-30.4.2014"/>
      <sheetName val="Suncity-8.4.2014"/>
      <sheetName val="Flow Tec-30.42014"/>
      <sheetName val="Shangrilla-Colombo-30.4.2014"/>
      <sheetName val="28.4.2014 - Booster"/>
      <sheetName val="De Fonseka Road-28.2.2014"/>
      <sheetName val="office@hokandara-26.4.2014"/>
      <sheetName val="Mldives-Resort-25.4.2014"/>
      <sheetName val="Viraj -Booster- 25.4.2014"/>
      <sheetName val="Linea Aqua-25.4.2014"/>
      <sheetName val="Flow Tech-24.4.2014"/>
      <sheetName val="Ananda Fernando-24.4.2014"/>
      <sheetName val="holiday bungl-goldn corals-23.4"/>
      <sheetName val="matara-23.4.2014"/>
      <sheetName val="Brandix Intimate-22.4.2014"/>
      <sheetName val="Automobile pvt.ltd-"/>
      <sheetName val="21.4.2014"/>
      <sheetName val="Wikramaratne office-10.4.14"/>
      <sheetName val="Ambani-Revised-9.4.2014"/>
      <sheetName val="Nipolac-nawala-Fire-5.3.13"/>
      <sheetName val="Flow tech-8.4.2014"/>
      <sheetName val="Flow Tech-Details - 31.1.2014"/>
      <sheetName val="Nipolac-nawala-4.3.13 (2)"/>
      <sheetName val="Dedigama Jewellers-3.4.2014"/>
      <sheetName val="Ocean Edge Hotel-2.4.2014"/>
      <sheetName val="Dutch Hospital - 1.4.2014"/>
      <sheetName val="Dial Tex-14.3.2014 (2)"/>
      <sheetName val="passikuda-Rev-14.3.2014 (2)"/>
      <sheetName val="Chalets@Marawila-12.3.2014"/>
      <sheetName val="KKS Navy-12.3.2014"/>
      <sheetName val="City Hotel - 24.3.2014"/>
      <sheetName val="Labour Dept-19.3.2014"/>
      <sheetName val="Flow Tech-17.3.2014 (2)"/>
      <sheetName val="Palmyra-12.3.2014"/>
      <sheetName val="Pool Pumps-Udaya-11.3.2014"/>
      <sheetName val="BOC Beliatta-11.3.2014"/>
      <sheetName val="Design office-kandy-10.3.20"/>
      <sheetName val="Ambani-6.3.2014"/>
      <sheetName val="PC office comp-batmulla-4.3.14"/>
      <sheetName val="Milagiriya-8.3.014"/>
      <sheetName val="PC office comp-batmulla-3.3.14"/>
      <sheetName val="Hotel@Kandy-4.3.2014"/>
      <sheetName val="Yarl Hotel-Jaffna-3.3.2014"/>
      <sheetName val="Univ.Jaffna-3.3.2014"/>
      <sheetName val="Bluewaters-2.4.2014"/>
      <sheetName val="factory@katunayaka-1.4.2014"/>
      <sheetName val="Irrigation System-Ragama1.4.14"/>
      <sheetName val="Flow Tech-1.4.2014(phone)"/>
      <sheetName val="mandara-25.10.2013"/>
      <sheetName val="Epilipsy VSD-5.8.2013 (final)"/>
      <sheetName val="Ocean Edge-28.3.2014"/>
      <sheetName val="Weerawila Pwr Req.-28.3.2014"/>
      <sheetName val="Blue Waters-pool pmps-27.3.2014"/>
      <sheetName val="Seychelles-25.3.2014"/>
      <sheetName val="seven sence-25.3.2014"/>
      <sheetName val="Fonseka Place-25.3.2014"/>
      <sheetName val="palmyra palm-19.3.2014"/>
      <sheetName val="warehouse-kotikawatta-18.3.2014"/>
      <sheetName val="Karo Villa -18.3.2014"/>
      <sheetName val="Kognoscentic-Rekawa-18.3.2014"/>
      <sheetName val="Gamini Residence-18.3.2014"/>
      <sheetName val="60 Rooms-pool lgts-Rev1-17.3.14"/>
      <sheetName val="Flow Tech-17.3.2014"/>
      <sheetName val="CIPLC Office-Batticaloa-15.3.14"/>
      <sheetName val="500 bays-Riverina-14.3.2014"/>
      <sheetName val="Dial Tex-14.3.2014"/>
      <sheetName val="passikuda-Rev-14.3.2014"/>
      <sheetName val="Sheet1"/>
      <sheetName val="Sheet2"/>
      <sheetName val="Sheet3"/>
      <sheetName val="Seachells-25.2.2014"/>
      <sheetName val="total components with Rates"/>
      <sheetName val="DEP"/>
      <sheetName val="GEN"/>
      <sheetName val="MTC"/>
      <sheetName val="Ragama"/>
      <sheetName val="TFR"/>
      <sheetName val="Seachells-Pools-actual_cost"/>
      <sheetName val="Order_No_2_-LS"/>
      <sheetName val="3_phase-calculations"/>
      <sheetName val="ACL_price_list"/>
      <sheetName val="on_320_-_cost_calculation"/>
      <sheetName val="Seychelles-10_10_2013"/>
      <sheetName val="Seachells-Pools-25_2_2014"/>
      <sheetName val="Jaffna_University-13_5_2014"/>
      <sheetName val="Maldives-10_storey-12_5_2014"/>
      <sheetName val="Central_Bank-10_5_2014"/>
      <sheetName val="Apartment-Borella-Fire-8_5_14"/>
      <sheetName val="Apartment-Borella-8_5_2014"/>
      <sheetName val="Kent_Holdings_-__8_5_2014"/>
      <sheetName val="K_Butani-8_5_2014"/>
      <sheetName val="K_Butani-3_4_2014"/>
      <sheetName val="Mandara-Mirissa-8_5_2014"/>
      <sheetName val="transfer_pump-8_5_2014"/>
      <sheetName val="Epelypsy_Hospital-11_10_2012"/>
      <sheetName val="Univ_Hostal-Rajagiriya-7_5_2014"/>
      <sheetName val="Keels_City_-_7_5_2014"/>
      <sheetName val="Mattala_Airport-7_5_2014"/>
      <sheetName val="jetwing-ward_place-6_5_2014"/>
      <sheetName val="Lalith_Kahatapitiya-6_5_14"/>
      <sheetName val="DBs-50_Nos__-_3_5_2014"/>
      <sheetName val="Avani-Ambalangoda-2_5__2014"/>
      <sheetName val="MIT__-__30_04_2014"/>
      <sheetName val="Suncity-Rev-30_4_2014"/>
      <sheetName val="Suncity-8_4_2014"/>
      <sheetName val="Flow_Tec-30_42014"/>
      <sheetName val="Shangrilla-Colombo-30_4_2014"/>
      <sheetName val="28_4_2014_-_Booster"/>
      <sheetName val="De_Fonseka_Road-28_2_2014"/>
      <sheetName val="office@hokandara-26_4_2014"/>
      <sheetName val="Mldives-Resort-25_4_2014"/>
      <sheetName val="Viraj_-Booster-_25_4_2014"/>
      <sheetName val="Linea_Aqua-25_4_2014"/>
      <sheetName val="Flow_Tech-24_4_2014"/>
      <sheetName val="Ananda_Fernando-24_4_2014"/>
      <sheetName val="holiday_bungl-goldn_corals-23_4"/>
      <sheetName val="matara-23_4_2014"/>
      <sheetName val="Brandix_Intimate-22_4_2014"/>
      <sheetName val="Automobile_pvt_ltd-"/>
      <sheetName val="21_4_2014"/>
      <sheetName val="Wikramaratne_office-10_4_14"/>
      <sheetName val="Ambani-Revised-9_4_2014"/>
      <sheetName val="Nipolac-nawala-Fire-5_3_13"/>
      <sheetName val="Flow_tech-8_4_2014"/>
      <sheetName val="Flow_Tech-Details_-_31_1_2014"/>
      <sheetName val="Nipolac-nawala-4_3_13_(2)"/>
      <sheetName val="Dedigama_Jewellers-3_4_2014"/>
      <sheetName val="Ocean_Edge_Hotel-2_4_2014"/>
      <sheetName val="Dutch_Hospital_-_1_4_2014"/>
      <sheetName val="Dial_Tex-14_3_2014_(2)"/>
      <sheetName val="passikuda-Rev-14_3_2014_(2)"/>
      <sheetName val="Chalets@Marawila-12_3_2014"/>
      <sheetName val="KKS_Navy-12_3_2014"/>
      <sheetName val="City_Hotel_-_24_3_2014"/>
      <sheetName val="Labour_Dept-19_3_2014"/>
      <sheetName val="Flow_Tech-17_3_2014_(2)"/>
      <sheetName val="Palmyra-12_3_2014"/>
      <sheetName val="Pool_Pumps-Udaya-11_3_2014"/>
      <sheetName val="BOC_Beliatta-11_3_2014"/>
      <sheetName val="Design_office-kandy-10_3_20"/>
      <sheetName val="Ambani-6_3_2014"/>
      <sheetName val="PC_office_comp-batmulla-4_3_14"/>
      <sheetName val="Milagiriya-8_3_014"/>
      <sheetName val="PC_office_comp-batmulla-3_3_14"/>
      <sheetName val="Hotel@Kandy-4_3_2014"/>
      <sheetName val="Yarl_Hotel-Jaffna-3_3_2014"/>
      <sheetName val="Univ_Jaffna-3_3_2014"/>
      <sheetName val="Bluewaters-2_4_2014"/>
      <sheetName val="factory@katunayaka-1_4_2014"/>
      <sheetName val="Irrigation_System-Ragama1_4_14"/>
      <sheetName val="Flow_Tech-1_4_2014(phone)"/>
      <sheetName val="mandara-25_10_2013"/>
      <sheetName val="Epilipsy_VSD-5_8_2013_(final)"/>
      <sheetName val="Ocean_Edge-28_3_2014"/>
      <sheetName val="Weerawila_Pwr_Req_-28_3_2014"/>
      <sheetName val="Blue_Waters-pool_pmps-27_3_2014"/>
      <sheetName val="Seychelles-25_3_2014"/>
      <sheetName val="seven_sence-25_3_2014"/>
      <sheetName val="Fonseka_Place-25_3_2014"/>
      <sheetName val="palmyra_palm-19_3_2014"/>
      <sheetName val="warehouse-kotikawatta-18_3_2014"/>
      <sheetName val="Karo_Villa_-18_3_2014"/>
      <sheetName val="Kognoscentic-Rekawa-18_3_2014"/>
      <sheetName val="Gamini_Residence-18_3_2014"/>
      <sheetName val="60_Rooms-pool_lgts-Rev1-17_3_14"/>
      <sheetName val="Flow_Tech-17_3_2014"/>
      <sheetName val="CIPLC_Office-Batticaloa-15_3_14"/>
      <sheetName val="500_bays-Riverina-14_3_2014"/>
      <sheetName val="Dial_Tex-14_3_2014"/>
      <sheetName val="passikuda-Rev-14_3_2014"/>
      <sheetName val="Seachells-25_2_2014"/>
      <sheetName val="Product Groups"/>
      <sheetName val="B-3"/>
      <sheetName val="LS Price List"/>
      <sheetName val="Schedules"/>
      <sheetName val="Material Prices"/>
      <sheetName val="Rates"/>
      <sheetName val="Cash Flow"/>
      <sheetName val="Start"/>
      <sheetName val="jul_data"/>
      <sheetName val="Lookup"/>
      <sheetName val="NonPerp"/>
      <sheetName val="Perp"/>
      <sheetName val="BOI - Katunayaka-9.8.2013"/>
      <sheetName val="SSuppliers"/>
      <sheetName val="OLD PRICES"/>
      <sheetName val="Enclo.compar.EMP-RND"/>
      <sheetName val="FACTORS"/>
      <sheetName val="Mix Design"/>
      <sheetName val="San nen"/>
      <sheetName val="INPUT SHEET"/>
      <sheetName val="Sheet5"/>
      <sheetName val="PVC-Prices"/>
      <sheetName val="pipe supports cost"/>
      <sheetName val="Histry Price"/>
      <sheetName val="CAL. - DATA"/>
      <sheetName val="Keels-6.2.2014"/>
      <sheetName val="FlowHmgma Grds-9.7.2013-details"/>
      <sheetName val="1A"/>
      <sheetName val="bill02"/>
      <sheetName val="Factor Sheet"/>
      <sheetName val="Kaatsu H.A.M.T.T.C.-7 jan 10"/>
      <sheetName val="PLUMBING WORK ADDITIONS"/>
      <sheetName val="Admin"/>
      <sheetName val="ID Office-R1 - 23.8.2012"/>
      <sheetName val="Schnieder Price List-July 2012"/>
      <sheetName val="BOQ"/>
      <sheetName val="Drainage"/>
      <sheetName val="BOM"/>
      <sheetName val="Price List"/>
      <sheetName val="RBD"/>
      <sheetName val="General"/>
      <sheetName val="B-3.2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237.xml><?xml version="1.0" encoding="utf-8"?>
<externalLink xmlns="http://schemas.openxmlformats.org/spreadsheetml/2006/main">
  <externalBook xmlns:r="http://schemas.openxmlformats.org/officeDocument/2006/relationships" r:id="rId1">
    <sheetNames>
      <sheetName val="Account Translation"/>
      <sheetName val="Entity list"/>
      <sheetName val="Entity_Translation"/>
      <sheetName val="Oracle Account Master"/>
      <sheetName val="Intragroup-IntraDiv-InterDiv"/>
      <sheetName val="Oracle Company Master"/>
      <sheetName val="NonPerp"/>
      <sheetName val="Perp"/>
      <sheetName val="Sheet1"/>
      <sheetName val="may_data"/>
      <sheetName val="Distributor Details"/>
      <sheetName val="d-safe specs"/>
      <sheetName val="B-3"/>
      <sheetName val="AU Zone"/>
      <sheetName val="NATION"/>
      <sheetName val="Histry Price"/>
      <sheetName val="sep_data"/>
      <sheetName val="sys_System"/>
      <sheetName val="RBD"/>
      <sheetName val="Sheet5"/>
      <sheetName val="Legend"/>
      <sheetName val="Material Prices"/>
      <sheetName val="Fcst Tool"/>
      <sheetName val="4"/>
      <sheetName val="Assumptions"/>
      <sheetName val="JOB COSTING SHEET ELEC"/>
      <sheetName val="ICAM_Prices_Raw"/>
      <sheetName val="Factors"/>
      <sheetName val="Material"/>
      <sheetName val="13A"/>
      <sheetName val="covere"/>
      <sheetName val="Product Groups"/>
      <sheetName val="Electrical"/>
      <sheetName val="OLD PRICES"/>
      <sheetName val="Schedules"/>
      <sheetName val="Ragama"/>
      <sheetName val="직접비_Origin(315,43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8.xml><?xml version="1.0" encoding="utf-8"?>
<externalLink xmlns="http://schemas.openxmlformats.org/spreadsheetml/2006/main">
  <externalBook xmlns:r="http://schemas.openxmlformats.org/officeDocument/2006/relationships" r:id="rId1">
    <sheetNames>
      <sheetName val="LETTER"/>
      <sheetName val="BOM"/>
      <sheetName val="FAB"/>
      <sheetName val="PS"/>
      <sheetName val="make"/>
      <sheetName val="con_dev"/>
      <sheetName val="SWG"/>
      <sheetName val="Schedules"/>
      <sheetName val="Cost Factor Sheet"/>
      <sheetName val="Rate Sheet"/>
      <sheetName val="SSuppliers"/>
      <sheetName val="Enclo.compar.EMP-RND"/>
      <sheetName val="Ragama"/>
      <sheetName val="B-3"/>
      <sheetName val="Factor Sheet"/>
      <sheetName val="Sheet3"/>
      <sheetName val="Histry Price"/>
      <sheetName val="3A"/>
      <sheetName val="Price"/>
      <sheetName val="NATION"/>
      <sheetName val="50000"/>
      <sheetName val="sep_data"/>
      <sheetName val="sys_System"/>
      <sheetName val="Material Prices"/>
      <sheetName val="PLT-SUM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ELE Summary"/>
      <sheetName val="costing sheet"/>
      <sheetName val="Sheet1"/>
      <sheetName val="Seachells-Pools-25.2.2014"/>
      <sheetName val="4"/>
      <sheetName val="total components with Rates"/>
      <sheetName val="Oracle Account Master"/>
      <sheetName val="NonPerp"/>
      <sheetName val="Perp"/>
      <sheetName val="Total"/>
      <sheetName val="Rates"/>
      <sheetName val="Admin"/>
      <sheetName val="Drainage"/>
      <sheetName val="Calc Inputs"/>
      <sheetName val="Assumptions"/>
      <sheetName val="BOQ ACMV-MU"/>
      <sheetName val="Keels-6.2.2014"/>
      <sheetName val="FlowHmgma Grds-9.7.2013-details"/>
      <sheetName val="BOQ"/>
      <sheetName val="FS"/>
      <sheetName val="금융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3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chedules"/>
      <sheetName val="OLD_PRICES"/>
      <sheetName val="OLD_PRICES2"/>
      <sheetName val="B-3"/>
      <sheetName val="OLD PRICES"/>
      <sheetName val="内訳書"/>
      <sheetName val="Material Prices"/>
      <sheetName val="Factor Sheet"/>
      <sheetName val="Ragama"/>
      <sheetName val="Input"/>
      <sheetName val="Product Groups"/>
      <sheetName val="13A"/>
      <sheetName val="NonPerp"/>
      <sheetName val="Perp"/>
      <sheetName val="total components with Rates"/>
      <sheetName val="PLT-SUM"/>
      <sheetName val="JOB COSTING SHEET ELEC"/>
      <sheetName val="BOI - Katunayaka-9.8.2013"/>
      <sheetName val="Factors"/>
      <sheetName val="Room Type"/>
      <sheetName val="Basement2 DB"/>
      <sheetName val="Inputs"/>
      <sheetName val="Oracle Account Master"/>
      <sheetName val="Start"/>
      <sheetName val="Seachells-Pools-25.2.2014"/>
      <sheetName val="Cost Factor Sheet"/>
      <sheetName val="Histry Price"/>
      <sheetName val="3A"/>
      <sheetName val="Summary"/>
      <sheetName val="Enclo.compar.EMP-RND"/>
      <sheetName val="Material"/>
      <sheetName val="covere"/>
      <sheetName val="概総括1"/>
      <sheetName val="PVC-Prices"/>
      <sheetName val="pipe supports cost"/>
      <sheetName val="B-3.2 EB"/>
      <sheetName val="SSuppliers"/>
      <sheetName val="BOQ"/>
      <sheetName val="SPRINKLER"/>
      <sheetName val="Keels-6.2.2014"/>
      <sheetName val="FlowHmgma Grds-9.7.2013-details"/>
      <sheetName val="Import Det"/>
      <sheetName val="BN 01"/>
      <sheetName val="sum-all"/>
      <sheetName val="INPUT SHEET"/>
      <sheetName val="Lookup"/>
      <sheetName val="BOQ PL"/>
      <sheetName val="Ele Price"/>
      <sheetName val="Rates"/>
      <sheetName val="Price List"/>
      <sheetName val="RBD"/>
      <sheetName val="costing sheet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40.xml><?xml version="1.0" encoding="utf-8"?>
<externalLink xmlns="http://schemas.openxmlformats.org/spreadsheetml/2006/main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UMMARY"/>
      <sheetName val="BOQ"/>
      <sheetName val="B-2"/>
      <sheetName val="Schedules"/>
      <sheetName val="450 x 350"/>
      <sheetName val="Section 2-SCHEDULE OF DAYWORK"/>
      <sheetName val="Ragama"/>
      <sheetName val="Unit cost- Drain-Protection-1 "/>
      <sheetName val="Pl"/>
      <sheetName val="JOB COSTING SHEET ELEC"/>
      <sheetName val="beam-reinft"/>
      <sheetName val="残数量確認用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Cost Factor Sheet"/>
      <sheetName val="Load Sch, Cable Sel &amp; Qty"/>
      <sheetName val="Factor Sheet"/>
      <sheetName val="Price Sheet"/>
      <sheetName val="total components with Rates"/>
      <sheetName val="Rate Sheet"/>
      <sheetName val="3.Labour"/>
      <sheetName val="1.Material"/>
      <sheetName val="MMI"/>
      <sheetName val="2.Machinery"/>
      <sheetName val="INPUT"/>
      <sheetName val="WB"/>
      <sheetName val="B-3"/>
      <sheetName val="Product Groups"/>
      <sheetName val="Room Type"/>
      <sheetName val="Basement2 DB"/>
      <sheetName val="Kaatsu H.A.M.T.T.C.-7 jan 10"/>
      <sheetName val="may_data"/>
      <sheetName val="Rates"/>
      <sheetName val="QTY Pipe Laying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Lead (Final)"/>
      <sheetName val="HOC"/>
      <sheetName val="BOQ2"/>
      <sheetName val="Furniture"/>
      <sheetName val="10.Linkway"/>
      <sheetName val="11.Bus Shelter-Bay"/>
      <sheetName val="HVAC"/>
      <sheetName val="Sheet5"/>
      <sheetName val="BOM"/>
      <sheetName val="LET_BAFO"/>
      <sheetName val="Factor"/>
      <sheetName val="Keels-6.2.2014"/>
      <sheetName val="FlowHmgma Grds-9.7.2013-details"/>
      <sheetName val="13A"/>
      <sheetName val="Materials"/>
      <sheetName val="Code List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CODE_LIST"/>
      <sheetName val="OLD PRICES"/>
      <sheetName val="HeavyData"/>
      <sheetName val="Prilimns"/>
      <sheetName val="General"/>
      <sheetName val="Cost bd-&quot;A&quot;"/>
      <sheetName val="Services_InitialEst_UtilityServ"/>
      <sheetName val="概総括1"/>
      <sheetName val="P-Sum-Cab"/>
      <sheetName val="Lookups"/>
      <sheetName val="5A"/>
      <sheetName val="Basic Data"/>
      <sheetName val="apr_data"/>
      <sheetName val="NATION"/>
      <sheetName val="Factors"/>
      <sheetName val="LS Price List"/>
      <sheetName val="Assumptions"/>
      <sheetName val="d-safe DELUXE"/>
      <sheetName val="MACHINERY"/>
      <sheetName val="MATERIAL"/>
      <sheetName val="SUBCON OR OTHER"/>
      <sheetName val="ICAM_Prices_Raw"/>
      <sheetName val="Equipment"/>
      <sheetName val="Oracle Account Master"/>
      <sheetName val="covere"/>
      <sheetName val="CS"/>
      <sheetName val="CCTV_ES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241.xml><?xml version="1.0" encoding="utf-8"?>
<externalLink xmlns="http://schemas.openxmlformats.org/spreadsheetml/2006/main">
  <externalBook xmlns:r="http://schemas.openxmlformats.org/officeDocument/2006/relationships" r:id="rId1">
    <sheetNames>
      <sheetName val="costing sheet"/>
      <sheetName val="SOP"/>
      <sheetName val="COMMERCIAL"/>
      <sheetName val="PRICES"/>
      <sheetName val="BOM"/>
      <sheetName val="Covering"/>
      <sheetName val="Tech Comments"/>
      <sheetName val="Gen. Spec."/>
      <sheetName val="Letter"/>
      <sheetName val="Sheet2"/>
      <sheetName val="Ragama"/>
      <sheetName val="Seachells-Pools-25.2.2014"/>
      <sheetName val="OLD PRICES"/>
      <sheetName val="Rates"/>
      <sheetName val="QTY Pipe Laying"/>
      <sheetName val="RBD"/>
      <sheetName val="50000"/>
      <sheetName val="Material Prices"/>
      <sheetName val="total components with Rates"/>
      <sheetName val="B-3"/>
      <sheetName val="Enclo.compar.EMP-RND"/>
      <sheetName val="aug_data"/>
      <sheetName val="Sheet3"/>
      <sheetName val="Chiller"/>
      <sheetName val="sep_data"/>
      <sheetName val="Sheet1"/>
      <sheetName val="13A"/>
      <sheetName val="Exchange Rates(rounded)"/>
      <sheetName val="GS1"/>
      <sheetName val="NonPerp"/>
      <sheetName val="Perp"/>
      <sheetName val="BOI - Katunayaka-9.8.2013"/>
      <sheetName val="Oracle Account Master"/>
      <sheetName val="NOV fx rates"/>
      <sheetName val="JOB COSTING SHEET ELEC"/>
      <sheetName val="Backlog Consol"/>
      <sheetName val="Dist Controls"/>
      <sheetName val="File Settings"/>
      <sheetName val="Forecast"/>
      <sheetName val="BOQ"/>
      <sheetName val="jul_data"/>
      <sheetName val="Drainage"/>
      <sheetName val="Factors"/>
      <sheetName val="Rate Sheet"/>
      <sheetName val="SSuppliers"/>
      <sheetName val="Start"/>
      <sheetName val="Import Schedule"/>
      <sheetName val="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42.xml><?xml version="1.0" encoding="utf-8"?>
<externalLink xmlns="http://schemas.openxmlformats.org/spreadsheetml/2006/main">
  <externalBook xmlns:r="http://schemas.openxmlformats.org/officeDocument/2006/relationships" r:id="rId1">
    <sheetNames>
      <sheetName val="IS_First (2)"/>
      <sheetName val="IS_Last (2)"/>
      <sheetName val="IS_First (3)"/>
      <sheetName val="IS_Last (3)"/>
      <sheetName val="IS_First (4)"/>
      <sheetName val="IS_Last (4)"/>
      <sheetName val="Title"/>
      <sheetName val="IS"/>
      <sheetName val="BS"/>
      <sheetName val="CF"/>
      <sheetName val="IS_First"/>
      <sheetName val="IS_Flow Control"/>
      <sheetName val="IS_Infrastructure Services"/>
      <sheetName val="IS_Electrical-Metal Products"/>
      <sheetName val="IS_Thermal Controls"/>
      <sheetName val="IS_TEPS Headquarters"/>
      <sheetName val="IS_Last"/>
      <sheetName val="BS_First"/>
      <sheetName val="BS_Flow Control"/>
      <sheetName val="BS_Infrastructure Services"/>
      <sheetName val="BS_Electrical-Metal Products"/>
      <sheetName val="BS_Thermal Controls"/>
      <sheetName val="BS_TEPS Headquarters"/>
      <sheetName val="BS_Last"/>
      <sheetName val="CF_First"/>
      <sheetName val="CF_Flow Control"/>
      <sheetName val="CF_Infrastructure Services"/>
      <sheetName val="IS_Fire-Building Products"/>
      <sheetName val="BS_Fire-Building Products"/>
      <sheetName val="CF_Fire-Building Products"/>
      <sheetName val="CF_Electrical-Metal Products"/>
      <sheetName val="CF_Thermal Controls"/>
      <sheetName val="CF_TEPS Headquarters"/>
      <sheetName val="CF_Last"/>
      <sheetName val="INPUT"/>
      <sheetName val="DDB Depr (Mths)"/>
      <sheetName val="NEW PRODUCT SALES FORCE"/>
      <sheetName val="View"/>
      <sheetName val="General Instructions"/>
      <sheetName val="x_namedfield_CTX"/>
      <sheetName val="Dropdown lists"/>
      <sheetName val="Officers' Life Insurance"/>
      <sheetName val="Sale of Business or Investment"/>
      <sheetName val="Entertainment Expenses"/>
      <sheetName val="Dividends Received"/>
      <sheetName val="Fines and Penalties"/>
      <sheetName val="Lobbying Expenses"/>
      <sheetName val="Equity Rollforward"/>
      <sheetName val="Tax Exempt Interest"/>
      <sheetName val="Legend"/>
      <sheetName val="Distributor Details"/>
      <sheetName val="Sheet2"/>
      <sheetName val="costing sheet"/>
      <sheetName val="Goodwill Calculation"/>
      <sheetName val="概総括1"/>
      <sheetName val="LS Price List"/>
      <sheetName val="Fcst Tool"/>
      <sheetName val="Homagama Grounds-9.7.2013"/>
      <sheetName val="BOI - Katunayaka-9.8.2013"/>
      <sheetName val="Factor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Cash Flow Worksheet"/>
      <sheetName val="Electrical"/>
      <sheetName val="Factor Sheet"/>
      <sheetName val="Valible One BOQ"/>
      <sheetName val="Cost Factor Sheet"/>
      <sheetName val="Factors"/>
      <sheetName val="total components with Rates"/>
      <sheetName val="Start"/>
      <sheetName val="ancillary"/>
      <sheetName val="Material Prices"/>
      <sheetName val="PLT-SUM"/>
      <sheetName val="Americas"/>
      <sheetName val="SLS CM"/>
      <sheetName val="NATION"/>
      <sheetName val="Database"/>
      <sheetName val="Date Ranges"/>
      <sheetName val="Exchange Rates(rounded)"/>
      <sheetName val="4"/>
      <sheetName val="Price Sheet"/>
      <sheetName val="CAL. - DATA"/>
      <sheetName val="Valesco Paste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43.xml><?xml version="1.0" encoding="utf-8"?>
<externalLink xmlns="http://schemas.openxmlformats.org/spreadsheetml/2006/main">
  <externalBook xmlns:r="http://schemas.openxmlformats.org/officeDocument/2006/relationships" r:id="rId1">
    <sheetNames>
      <sheetName val="Imports"/>
      <sheetName val="Cost Summary"/>
      <sheetName val="Valesco Paste"/>
      <sheetName val="Total"/>
      <sheetName val="③赤紙(日文)"/>
      <sheetName val="PVC-Prices"/>
      <sheetName val="pipe supports cost"/>
      <sheetName val="BQ"/>
      <sheetName val="Wiring_Firemen"/>
      <sheetName val="Factors"/>
      <sheetName val="Services_InitialEst_UtilityServ"/>
      <sheetName val="SubmitCal"/>
      <sheetName val="Staff Acco."/>
      <sheetName val="Det Import"/>
      <sheetName val="주식"/>
      <sheetName val="SCHEDULE"/>
      <sheetName val="SPRINKLER"/>
      <sheetName val="Histry Price"/>
      <sheetName val="Section 2-SCHEDULE OF DAYWORK"/>
      <sheetName val="FS"/>
      <sheetName val="#3E1_GCR"/>
      <sheetName val="CF"/>
      <sheetName val="ANALISYS"/>
      <sheetName val="#REF"/>
      <sheetName val="Building's PA"/>
      <sheetName val="Details"/>
      <sheetName val="w't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BUDGET"/>
      <sheetName val="Grand Summary"/>
      <sheetName val="B1.1"/>
      <sheetName val="B1.2"/>
      <sheetName val="B2.1"/>
      <sheetName val="B2.2"/>
      <sheetName val="B2.3"/>
      <sheetName val="B2.4"/>
      <sheetName val="B2.5"/>
      <sheetName val="B3"/>
      <sheetName val="B4"/>
      <sheetName val="Day-L"/>
      <sheetName val="RBD-L"/>
      <sheetName val="Day-M"/>
      <sheetName val="RBD-M"/>
      <sheetName val="Day-P"/>
      <sheetName val="RBD-P"/>
      <sheetName val="Rates"/>
      <sheetName val="OH"/>
      <sheetName val="RBD"/>
      <sheetName val="QTY Sum"/>
      <sheetName val="QTY"/>
      <sheetName val="Sample"/>
      <sheetName val="SSuppliers"/>
      <sheetName val="costing sheet"/>
      <sheetName val="B-3"/>
      <sheetName val="total components with Rates"/>
      <sheetName val="Rate Sheet"/>
      <sheetName val="BILL 4 NEW multi"/>
      <sheetName val="Dist Controls"/>
      <sheetName val="File Settings"/>
      <sheetName val="Forecast"/>
      <sheetName val="HyperionEnt"/>
      <sheetName val="Price List"/>
      <sheetName val="Chiller"/>
      <sheetName val="BOM"/>
      <sheetName val="RATE"/>
      <sheetName val="NEW PRODUCT SALES FORCE"/>
      <sheetName val="13A"/>
      <sheetName val="Schedules"/>
      <sheetName val="Sheet1"/>
      <sheetName val="SLS CM"/>
      <sheetName val="Seachells-Pools-25.2.2014"/>
      <sheetName val="Start"/>
      <sheetName val="Table of Content"/>
      <sheetName val="Wiring_Fire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45.xml><?xml version="1.0" encoding="utf-8"?>
<externalLink xmlns="http://schemas.openxmlformats.org/spreadsheetml/2006/main">
  <externalBook xmlns:r="http://schemas.openxmlformats.org/officeDocument/2006/relationships" r:id="rId1">
    <sheetNames>
      <sheetName val="Master List"/>
      <sheetName val="Divest Summ"/>
      <sheetName val="Calc Inputs"/>
      <sheetName val="SSuppliers"/>
      <sheetName val="Seachells-Pools-25.2.2014"/>
      <sheetName val="Histry Price"/>
      <sheetName val="Product Groups"/>
      <sheetName val="Oracle Account Master"/>
      <sheetName val="Sheet1"/>
      <sheetName val="AU Zone"/>
      <sheetName val="Americas"/>
      <sheetName val="Chiller"/>
      <sheetName val="Financial Summary"/>
      <sheetName val="Ragama"/>
      <sheetName val="Price"/>
      <sheetName val="total components with Rates"/>
      <sheetName val="INPUT"/>
      <sheetName val="Start"/>
      <sheetName val="costing sheet"/>
      <sheetName val="Total"/>
      <sheetName val="Bill 5 - Carpark"/>
      <sheetName val="Goodwill Calculation"/>
      <sheetName val="NonPerp"/>
      <sheetName val="Perp"/>
      <sheetName val="Factor Sheet"/>
      <sheetName val="Lookup"/>
      <sheetName val="Factors"/>
      <sheetName val="RBD"/>
      <sheetName val="Drainage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6.xml><?xml version="1.0" encoding="utf-8"?>
<externalLink xmlns="http://schemas.openxmlformats.org/spreadsheetml/2006/main">
  <externalBook xmlns:r="http://schemas.openxmlformats.org/officeDocument/2006/relationships" r:id="rId1">
    <sheetNames>
      <sheetName val="FOL - Bar"/>
      <sheetName val="Cctmst"/>
    </sheetNames>
    <sheetDataSet>
      <sheetData sheetId="0" refreshError="1"/>
      <sheetData sheetId="1" refreshError="1"/>
    </sheetDataSet>
  </externalBook>
</externalLink>
</file>

<file path=xl/externalLinks/externalLink247.xml><?xml version="1.0" encoding="utf-8"?>
<externalLink xmlns="http://schemas.openxmlformats.org/spreadsheetml/2006/main">
  <externalBook xmlns:r="http://schemas.openxmlformats.org/officeDocument/2006/relationships" r:id="rId1">
    <sheetNames>
      <sheetName val="Build Info"/>
      <sheetName val="Query"/>
      <sheetName val="BQ"/>
      <sheetName val="ECP "/>
      <sheetName val="ECP  (2)"/>
      <sheetName val="ECP(CR)"/>
      <sheetName val="ECP(PMC)"/>
      <sheetName val="ECP(Rate Qty)"/>
      <sheetName val="Structural "/>
      <sheetName val="Struc Analy2 "/>
      <sheetName val="BQ (3)"/>
      <sheetName val="BQ (2)"/>
      <sheetName val="DATA"/>
      <sheetName val="Form"/>
      <sheetName val="Structure"/>
      <sheetName val="PLT-SUM"/>
      <sheetName val="Manpower"/>
      <sheetName val="Cashflow"/>
      <sheetName val="Adimi bldg"/>
      <sheetName val="Pump House"/>
      <sheetName val="Fuel Regu Station"/>
      <sheetName val="Lookups"/>
      <sheetName val="NonPerp"/>
      <sheetName val="Perp"/>
      <sheetName val="Kaatsu H.A.M.T.T.C.-7 jan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8.xml><?xml version="1.0" encoding="utf-8"?>
<externalLink xmlns="http://schemas.openxmlformats.org/spreadsheetml/2006/main">
  <externalBook xmlns:r="http://schemas.openxmlformats.org/officeDocument/2006/relationships" r:id="rId1">
    <sheetNames>
      <sheetName val="NKC6"/>
      <sheetName val="THUCHI"/>
      <sheetName val="CONGNO"/>
      <sheetName val="TONGCN"/>
      <sheetName val="VATTUMUA"/>
      <sheetName val="Sheet7"/>
      <sheetName val="Sheet3"/>
      <sheetName val="DATA"/>
      <sheetName val="BQ"/>
      <sheetName val="SSupplie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9.xml><?xml version="1.0" encoding="utf-8"?>
<externalLink xmlns="http://schemas.openxmlformats.org/spreadsheetml/2006/main">
  <externalBook xmlns:r="http://schemas.openxmlformats.org/officeDocument/2006/relationships" r:id="rId1">
    <sheetNames>
      <sheetName val="PRELIM"/>
      <sheetName val="B-2"/>
      <sheetName val="S M B-2"/>
      <sheetName val="B-3 "/>
      <sheetName val="S M B-3"/>
      <sheetName val="B-4"/>
      <sheetName val="S M B-4"/>
      <sheetName val="B-5"/>
      <sheetName val="B-6"/>
      <sheetName val="DWS"/>
      <sheetName val="Main summary"/>
      <sheetName val="S_M_B-2"/>
      <sheetName val="B-3_"/>
      <sheetName val="S_M_B-3"/>
      <sheetName val="S_M_B-4"/>
      <sheetName val="Main_summary"/>
      <sheetName val="Summery"/>
      <sheetName val="Cabinet &amp; L.Valve (N)"/>
      <sheetName val="Fire Pumps"/>
      <sheetName val="Fire Sp-Electrical Panel"/>
      <sheetName val="Fire Hy-Electrical Panel"/>
      <sheetName val="Valves"/>
      <sheetName val="Suction"/>
      <sheetName val="Delivery"/>
      <sheetName val="GI Pipes"/>
      <sheetName val="Fire Components-XXXXXX"/>
      <sheetName val="Super"/>
      <sheetName val="1-G1"/>
      <sheetName val=" Factor  "/>
      <sheetName val="Histry Price"/>
      <sheetName val="Cost Factor Sheet"/>
      <sheetName val="Load Sch, Cable Sel &amp; Qty"/>
      <sheetName val="Factor Sheet"/>
      <sheetName val="Price Sheet"/>
      <sheetName val="LS Price List"/>
      <sheetName val="BN 01"/>
      <sheetName val="Factors"/>
      <sheetName val="BOQ Com"/>
      <sheetName val="FORM5"/>
      <sheetName val="RSM and Distributors"/>
      <sheetName val="Factor F Data"/>
      <sheetName val="RESOURCES"/>
      <sheetName val="BASIC RATES"/>
      <sheetName val="Cabinet_&amp;_L_Valve_(N)"/>
      <sheetName val="Fire_Pumps"/>
      <sheetName val="Fire_Sp-Electrical_Panel"/>
      <sheetName val="Fire_Hy-Electrical_Panel"/>
      <sheetName val="GI_Pipes"/>
      <sheetName val="Fire_Components-XXXXXX"/>
      <sheetName val="Room Type"/>
      <sheetName val="Basement2 DB"/>
      <sheetName val="概総括1"/>
      <sheetName val="BOQ"/>
      <sheetName val="bill02"/>
      <sheetName val="apr_data"/>
      <sheetName val="BOQ ACMV-MU"/>
      <sheetName val="may_data"/>
      <sheetName val="1A"/>
      <sheetName val="Bill 3 - Site Works"/>
      <sheetName val="APPT"/>
      <sheetName val="APPT_SGL"/>
      <sheetName val="Phone_Sale"/>
      <sheetName val="Bill 5 - Carpark"/>
      <sheetName val="Summary"/>
      <sheetName val="Cash Flow Worksheet"/>
      <sheetName val="B-3.2 EB"/>
      <sheetName val="N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50.xml><?xml version="1.0" encoding="utf-8"?>
<externalLink xmlns="http://schemas.openxmlformats.org/spreadsheetml/2006/main">
  <externalBook xmlns:r="http://schemas.openxmlformats.org/officeDocument/2006/relationships" r:id="rId1">
    <sheetNames>
      <sheetName val="BQLIST"/>
      <sheetName val="conc-foot-gradeslab"/>
      <sheetName val="Wordsdata"/>
      <sheetName val="item"/>
      <sheetName val="water prop."/>
      <sheetName val="NKC6"/>
      <sheetName val="Histry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1.xml><?xml version="1.0" encoding="utf-8"?>
<externalLink xmlns="http://schemas.openxmlformats.org/spreadsheetml/2006/main">
  <externalBook xmlns:r="http://schemas.openxmlformats.org/officeDocument/2006/relationships" r:id="rId1">
    <sheetNames>
      <sheetName val="成本多栏明细账"/>
      <sheetName val="Contents"/>
      <sheetName val="Weather"/>
      <sheetName val="Ragama"/>
      <sheetName val="Factor"/>
      <sheetName val="d-safe DELUXE"/>
      <sheetName val="sys_System"/>
      <sheetName val="LET_BAFO"/>
      <sheetName val="Sheet3"/>
      <sheetName val="Material Prices"/>
      <sheetName val="BOM"/>
      <sheetName val="sep_data"/>
      <sheetName val="9-A (SVAT) New"/>
      <sheetName val="Sheet1"/>
      <sheetName val="Seachells-Pools-25.2.2014"/>
      <sheetName val="Calc Inputs"/>
      <sheetName val="Goodwill Calculation"/>
      <sheetName val="jul_data"/>
      <sheetName val="NonPerp"/>
      <sheetName val="Perp"/>
      <sheetName val="Parameters"/>
      <sheetName val="Rat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2.xml><?xml version="1.0" encoding="utf-8"?>
<externalLink xmlns="http://schemas.openxmlformats.org/spreadsheetml/2006/main">
  <externalBook xmlns:r="http://schemas.openxmlformats.org/officeDocument/2006/relationships" r:id="rId1">
    <sheetNames>
      <sheetName val="\\May4\D\Documents and Settings"/>
      <sheetName val="THOP95.XLS"/>
      <sheetName val="THOP95"/>
      <sheetName val="BQLIST"/>
      <sheetName val="[THOP95.XLS]\\May4\D\Documents "/>
      <sheetName val="B-3.2 EB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3.xml><?xml version="1.0" encoding="utf-8"?>
<externalLink xmlns="http://schemas.openxmlformats.org/spreadsheetml/2006/main">
  <externalBook xmlns:r="http://schemas.openxmlformats.org/officeDocument/2006/relationships" r:id="rId1">
    <sheetNames>
      <sheetName val="RI"/>
      <sheetName val="MA2"/>
      <sheetName val="p"/>
      <sheetName val="elec."/>
      <sheetName val="W11"/>
      <sheetName val="civ."/>
      <sheetName val="BOQ"/>
      <sheetName val="BOQ1"/>
      <sheetName val="BCT"/>
      <sheetName val="PD"/>
      <sheetName val="Sheet1"/>
      <sheetName val="RIW"/>
      <sheetName val="AP"/>
      <sheetName val="EngDept"/>
      <sheetName val="WO"/>
      <sheetName val="Pur"/>
      <sheetName val="WS"/>
      <sheetName val="Sheet2"/>
      <sheetName val="SOS"/>
      <sheetName val="RT"/>
      <sheetName val="ORG.C"/>
      <sheetName val="ELECTRICAL"/>
      <sheetName val="HVAC"/>
      <sheetName val="SANITARY"/>
      <sheetName val="CIVIL"/>
      <sheetName val="SUMMARY"/>
      <sheetName val="FIRE FIGHTING"/>
      <sheetName val="conc-foot-gradeslab"/>
      <sheetName val="99G"/>
      <sheetName val="BQ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54.xml><?xml version="1.0" encoding="utf-8"?>
<externalLink xmlns="http://schemas.openxmlformats.org/spreadsheetml/2006/main">
  <externalBook xmlns:r="http://schemas.openxmlformats.org/officeDocument/2006/relationships" r:id="rId1">
    <sheetNames>
      <sheetName val="DRIVER WBS COSTS"/>
      <sheetName val="Labor &amp; cryostat Inputs"/>
      <sheetName val="Cavity Inputs"/>
      <sheetName val="Cavity Summary"/>
      <sheetName val=".021 FORK"/>
      <sheetName val=".03 FORK"/>
      <sheetName val="QWR"/>
      <sheetName val="175MHz"/>
      <sheetName val="345MHz "/>
      <sheetName val="Box cryostat costs (Ken &amp; Joel)"/>
      <sheetName val="STMspry"/>
      <sheetName val="PsychroData"/>
      <sheetName val="노임"/>
      <sheetName val="RIA Driver Cost (Update #1) Rev"/>
      <sheetName val="일반공사"/>
      <sheetName val="IN"/>
      <sheetName val="BOQ"/>
      <sheetName val="SUM-AIR-Submit"/>
      <sheetName val="DETAIL "/>
      <sheetName val="ค่าวัสดุ"/>
      <sheetName val="Material"/>
      <sheetName val="Furniture"/>
      <sheetName val="Invoice"/>
      <sheetName val="splinkler"/>
      <sheetName val="PGM_2LEVYTD"/>
      <sheetName val="Sheet1"/>
      <sheetName val="Equipment"/>
      <sheetName val="Take-off stru"/>
      <sheetName val="e4rev"/>
      <sheetName val="Prod-1"/>
      <sheetName val="Purchase Order"/>
      <sheetName val="Customize Your Purchase Order"/>
      <sheetName val="E-4"/>
      <sheetName val="งานประปา"/>
      <sheetName val="DRIVER_WBS_COSTS"/>
      <sheetName val="Labor_&amp;_cryostat_Inputs"/>
      <sheetName val="Cavity_Inputs"/>
      <sheetName val="Cavity_Summary"/>
      <sheetName val="_021_FORK"/>
      <sheetName val="_03_FORK"/>
      <sheetName val="345MHz_"/>
      <sheetName val="Box_cryostat_costs_(Ken_&amp;_Joel)"/>
      <sheetName val="RIA_Driver_Cost_(Update_#1)_Rev"/>
      <sheetName val="DETAIL_"/>
      <sheetName val="summary1-3"/>
      <sheetName val="DRIVER WBS C"/>
      <sheetName val="Labor &amp; cryo"/>
      <sheetName val="Cavity Input"/>
      <sheetName val="Cavity Summa"/>
      <sheetName val="Box cryostat"/>
      <sheetName val="RIA Driver C"/>
      <sheetName val="Main Sum (Hotel &amp; Residences)"/>
      <sheetName val="Name-list"/>
      <sheetName val="BOX Cryostat Details"/>
      <sheetName val="Driver Linac Layout"/>
      <sheetName val="Inputs"/>
      <sheetName val="Magnet Details"/>
      <sheetName val="Worksheet"/>
      <sheetName val="liste"/>
      <sheetName val="Manpower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5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R"/>
      <sheetName val="(43)"/>
      <sheetName val="(42)"/>
      <sheetName val="(33)"/>
      <sheetName val="(32)"/>
      <sheetName val="(28)"/>
      <sheetName val="(26) cont'd"/>
      <sheetName val="(26)"/>
      <sheetName val="(25)"/>
      <sheetName val="(23)"/>
      <sheetName val="(022)"/>
      <sheetName val="021"/>
      <sheetName val="018 (cont)"/>
      <sheetName val="018"/>
      <sheetName val="017"/>
      <sheetName val="015"/>
      <sheetName val="11"/>
      <sheetName val="10"/>
      <sheetName val="09"/>
      <sheetName val="08"/>
      <sheetName val="07"/>
      <sheetName val="06"/>
      <sheetName val="02(cont)"/>
      <sheetName val="02"/>
      <sheetName val="01"/>
      <sheetName val="Number"/>
      <sheetName val="CO"/>
      <sheetName val="Ragama"/>
      <sheetName val="Table of Cont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56.xml><?xml version="1.0" encoding="utf-8"?>
<externalLink xmlns="http://schemas.openxmlformats.org/spreadsheetml/2006/main">
  <externalBook xmlns:r="http://schemas.openxmlformats.org/officeDocument/2006/relationships" r:id="rId1">
    <sheetNames>
      <sheetName val="概総括1"/>
      <sheetName val="MSS "/>
      <sheetName val="GI Pipe FOREIG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7.xml><?xml version="1.0" encoding="utf-8"?>
<externalLink xmlns="http://schemas.openxmlformats.org/spreadsheetml/2006/main">
  <externalBook xmlns:r="http://schemas.openxmlformats.org/officeDocument/2006/relationships" r:id="rId1">
    <sheetNames>
      <sheetName val="sys_System"/>
      <sheetName val="IS"/>
      <sheetName val="BS"/>
      <sheetName val="CF"/>
      <sheetName val="MEMOs"/>
      <sheetName val="Sheet3"/>
      <sheetName val="Enclo.compar.EMP-RND"/>
      <sheetName val="total"/>
      <sheetName val="costing sheet"/>
      <sheetName val="Fcst Tool"/>
      <sheetName val="Factor"/>
      <sheetName val="ID Office-R1 - 23.8.2012"/>
      <sheetName val="Schnieder Price List-July 2012"/>
      <sheetName val="Admin"/>
      <sheetName val="ELE Summary"/>
      <sheetName val="2005 - GAAP"/>
      <sheetName val="AU Zone"/>
      <sheetName val="Kaatsu H.A.M.T.T.C.-7 jan 10"/>
      <sheetName val="Rate Sheet"/>
      <sheetName val="Distributor Details"/>
      <sheetName val="Schedules"/>
      <sheetName val="Start"/>
      <sheetName val="LET_BAFO"/>
      <sheetName val="Material Prices"/>
      <sheetName val="Product Groups"/>
      <sheetName val="SLS CM"/>
      <sheetName val="Oracle Account Master"/>
      <sheetName val="Prices"/>
      <sheetName val="NOV fx rates"/>
      <sheetName val="D"/>
      <sheetName val="G"/>
      <sheetName val="E"/>
      <sheetName val="Legend"/>
      <sheetName val="SSuppliers"/>
      <sheetName val="Histry Price"/>
      <sheetName val="Ragama"/>
      <sheetName val="3.Labour"/>
      <sheetName val="1.Material"/>
      <sheetName val="MMI"/>
      <sheetName val="2.Machinery"/>
      <sheetName val="Sheet5"/>
      <sheetName val="주식"/>
      <sheetName val="General"/>
      <sheetName val="d-safe DELUXE"/>
      <sheetName val="sep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5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Histry Price"/>
      <sheetName val="Norms"/>
      <sheetName val=" Factor  "/>
      <sheetName val="Summary"/>
      <sheetName val="Factor Sheet"/>
      <sheetName val="Kaatsu H.A.M.T.T.C.-7 jan 10"/>
      <sheetName val="RBD"/>
      <sheetName val="General"/>
      <sheetName val="A"/>
      <sheetName val="Sheet2"/>
      <sheetName val="total components with Rates"/>
      <sheetName val="Oracle Account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9.xml><?xml version="1.0" encoding="utf-8"?>
<externalLink xmlns="http://schemas.openxmlformats.org/spreadsheetml/2006/main">
  <externalBook xmlns:r="http://schemas.openxmlformats.org/officeDocument/2006/relationships" r:id="rId1">
    <sheetNames>
      <sheetName val="conc-foot-gradeslab"/>
      <sheetName val="shuttering-footing"/>
      <sheetName val="conc-shear-lift-retaingwall"/>
      <sheetName val="shutt-shear-lift-retaingwall"/>
      <sheetName val="reinft-footing-gradeslab"/>
      <sheetName val="reinft-shear-lift"/>
      <sheetName val="Indices-old"/>
      <sheetName val="Indices-final"/>
      <sheetName val="Data"/>
      <sheetName val="Publicbuilding"/>
      <sheetName val="Break up Sheet"/>
      <sheetName val="Notes"/>
      <sheetName val="beam-reinft"/>
      <sheetName val="concrete"/>
      <sheetName val="Indices"/>
      <sheetName val="BQ"/>
      <sheetName val="NKC6"/>
      <sheetName val="Furniture"/>
      <sheetName val="DetEst"/>
      <sheetName val="labour"/>
      <sheetName val="budget"/>
      <sheetName val="Design"/>
      <sheetName val="Loads"/>
      <sheetName val="Load Details-220kV"/>
      <sheetName val="Legal Risk Analysis"/>
      <sheetName val="BOQ T4B"/>
      <sheetName val="Sheet3 (2)"/>
      <sheetName val="office"/>
      <sheetName val="Lab"/>
      <sheetName val="Material&amp;equipment"/>
      <sheetName val="Wordsdata"/>
      <sheetName val="item"/>
      <sheetName val="Lead"/>
      <sheetName val="PS1"/>
      <sheetName val="Project Budget Worksheet"/>
      <sheetName val="#REF!"/>
      <sheetName val="BOQ- Parcel 3"/>
      <sheetName val="BOQ- Parcel 3- working"/>
      <sheetName val="STILT"/>
      <sheetName val="COM.AREA"/>
      <sheetName val="3 BHK-type 1-ff"/>
      <sheetName val="3 BHK-type 2-ff"/>
      <sheetName val="3 BHK-type 1"/>
      <sheetName val="3 BHK-type 2"/>
      <sheetName val="JOINERY -basement"/>
      <sheetName val="EXT.PAINTING  (2)"/>
      <sheetName val="ELEVATION A"/>
      <sheetName val="SUMMARY "/>
      <sheetName val="ASSUMPTION"/>
      <sheetName val="Formulas"/>
      <sheetName val="conc_foot_gradeslab"/>
      <sheetName val="Builtup Area"/>
      <sheetName val="Aditya- BOQ-workings-23.08"/>
      <sheetName val="Detail"/>
      <sheetName val="BOQ-STEEL"/>
      <sheetName val="BOQ-Part1"/>
      <sheetName val="LOCAL RATES"/>
      <sheetName val="Abstract Sheet"/>
      <sheetName val="Birla Sruya"/>
      <sheetName val="Substation"/>
      <sheetName val="LANGUAGE"/>
      <sheetName val="Break_up_Sheet"/>
      <sheetName val="Load_Details-220kV"/>
      <sheetName val="Legal_Risk_Analysis"/>
      <sheetName val="BOQ_T4B"/>
      <sheetName val="Sheet3_(2)"/>
      <sheetName val="Project_Budget_Worksheet"/>
      <sheetName val="Basement Budget"/>
      <sheetName val="Invoice List"/>
      <sheetName val="Pay_Sep06"/>
      <sheetName val="Liste"/>
      <sheetName val="MECHANICAL"/>
      <sheetName val="Approved MTD Proj #'s"/>
      <sheetName val="data3"/>
      <sheetName val="B-2"/>
      <sheetName val="RA-markate"/>
      <sheetName val="00-PRELIMINARIES"/>
      <sheetName val="02-CONSTRUCTION DEP."/>
      <sheetName val="03-AUTOMOTIVE DEP."/>
      <sheetName val="04-FOOD TECH. DEP."/>
      <sheetName val="05-MECHATRONIC DEP."/>
      <sheetName val="06-MECHANICAL DEP."/>
      <sheetName val="07-CLASS ROOM BUILDING"/>
      <sheetName val="08-CANTEEN"/>
      <sheetName val="09-10-1 BR APARTMENT"/>
      <sheetName val="11-13-2 BR APARTMENT"/>
      <sheetName val="12-KINDERGARTEN"/>
      <sheetName val="14-GIRLS DORMITORY"/>
      <sheetName val="15-TEACHERS APARTMENTS"/>
      <sheetName val="16-17-BOYS DORMITORY "/>
      <sheetName val="18-EXT. WORKS"/>
      <sheetName val="19-PROVISIONAL SUMS"/>
      <sheetName val="20-ATTENDANCE"/>
      <sheetName val="21-EST. DAY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60.xml><?xml version="1.0" encoding="utf-8"?>
<externalLink xmlns="http://schemas.openxmlformats.org/spreadsheetml/2006/main">
  <externalBook xmlns:r="http://schemas.openxmlformats.org/officeDocument/2006/relationships" r:id="rId1">
    <sheetNames>
      <sheetName val="Definitions"/>
      <sheetName val="UR2-Calculation"/>
      <sheetName val="Totals"/>
      <sheetName val="RPP"/>
      <sheetName val="RPP_Opt"/>
      <sheetName val="Project"/>
      <sheetName val="Project_Options"/>
      <sheetName val="Project_add_struct"/>
      <sheetName val="alternat_structures"/>
      <sheetName val="BOQ_Outlying_Facilities"/>
      <sheetName val="calculation"/>
      <sheetName val="W723 FA-h"/>
      <sheetName val="Kostenverfolgung"/>
      <sheetName val="Deltabegründung"/>
      <sheetName val="BOQ"/>
      <sheetName val="Einzelblatt_1"/>
      <sheetName val="SPEL_6032"/>
      <sheetName val="RA-markate"/>
      <sheetName val="concrete"/>
      <sheetName val="RCC,Ret. Wall"/>
      <sheetName val="PPA Summary"/>
      <sheetName val="strand"/>
      <sheetName val="DetEst"/>
      <sheetName val="labour"/>
      <sheetName val="Codes"/>
      <sheetName val="RCC_Ret_ Wall"/>
      <sheetName val="RA_markate"/>
      <sheetName val="P&amp;L-BDMC"/>
      <sheetName val="目录"/>
      <sheetName val="Fill this out first..."/>
      <sheetName val="grid"/>
      <sheetName val="Timesheet"/>
      <sheetName val="Material"/>
      <sheetName val="9. Package split - Cost "/>
      <sheetName val="MASTER"/>
      <sheetName val="Intro."/>
      <sheetName val="W723_FA-h"/>
      <sheetName val="RCC,Ret__Wall"/>
      <sheetName val="PPA_Summary"/>
      <sheetName val="RCC_Ret__Wall"/>
      <sheetName val="Parameter"/>
      <sheetName val="ZGK025_int_calc03_Preisanfrage"/>
      <sheetName val="W723_FA-h2"/>
      <sheetName val="RCC,Ret__Wall2"/>
      <sheetName val="PPA_Summary2"/>
      <sheetName val="RCC_Ret__Wall2"/>
      <sheetName val="W723_FA-h1"/>
      <sheetName val="RCC,Ret__Wall1"/>
      <sheetName val="PPA_Summary1"/>
      <sheetName val="RCC_Ret__Wall1"/>
      <sheetName val="W723_FA-h3"/>
      <sheetName val="RCC,Ret__Wall3"/>
      <sheetName val="PPA_Summary3"/>
      <sheetName val="RCC_Ret__Wall3"/>
      <sheetName val="W723_FA-h4"/>
      <sheetName val="RCC,Ret__Wall4"/>
      <sheetName val="PPA_Summary4"/>
      <sheetName val="RCC_Ret__Wall4"/>
      <sheetName val="W723_FA-h5"/>
      <sheetName val="RCC,Ret__Wall5"/>
      <sheetName val="PPA_Summary5"/>
      <sheetName val="RCC_Ret__Wall5"/>
      <sheetName val="W723_FA-h6"/>
      <sheetName val="RCC,Ret__Wall6"/>
      <sheetName val="PPA_Summary6"/>
      <sheetName val="RCC_Ret__Wall6"/>
      <sheetName val="W723_FA-h7"/>
      <sheetName val="RCC,Ret__Wall7"/>
      <sheetName val="PPA_Summary7"/>
      <sheetName val="RCC_Ret__Wall7"/>
      <sheetName val="W723_FA-h8"/>
      <sheetName val="RCC,Ret__Wall8"/>
      <sheetName val="PPA_Summary8"/>
      <sheetName val="RCC_Ret__Wall8"/>
      <sheetName val="DETAILED__BOQ"/>
      <sheetName val="W723_FA-h14"/>
      <sheetName val="RCC,Ret__Wall14"/>
      <sheetName val="PPA_Summary14"/>
      <sheetName val="RCC_Ret__Wall14"/>
      <sheetName val="W723_FA-h10"/>
      <sheetName val="RCC,Ret__Wall10"/>
      <sheetName val="PPA_Summary10"/>
      <sheetName val="RCC_Ret__Wall10"/>
      <sheetName val="W723_FA-h9"/>
      <sheetName val="RCC,Ret__Wall9"/>
      <sheetName val="PPA_Summary9"/>
      <sheetName val="RCC_Ret__Wall9"/>
      <sheetName val="W723_FA-h11"/>
      <sheetName val="RCC,Ret__Wall11"/>
      <sheetName val="PPA_Summary11"/>
      <sheetName val="RCC_Ret__Wall11"/>
      <sheetName val="W723_FA-h12"/>
      <sheetName val="RCC,Ret__Wall12"/>
      <sheetName val="PPA_Summary12"/>
      <sheetName val="RCC_Ret__Wall12"/>
      <sheetName val="W723_FA-h13"/>
      <sheetName val="RCC,Ret__Wall13"/>
      <sheetName val="PPA_Summary13"/>
      <sheetName val="RCC_Ret__Wall13"/>
      <sheetName val="W723_FA-h20"/>
      <sheetName val="RCC,Ret__Wall20"/>
      <sheetName val="PPA_Summary20"/>
      <sheetName val="RCC_Ret__Wall20"/>
      <sheetName val="W723_FA-h15"/>
      <sheetName val="RCC,Ret__Wall15"/>
      <sheetName val="PPA_Summary15"/>
      <sheetName val="RCC_Ret__Wall15"/>
      <sheetName val="W723_FA-h16"/>
      <sheetName val="RCC,Ret__Wall16"/>
      <sheetName val="PPA_Summary16"/>
      <sheetName val="RCC_Ret__Wall16"/>
      <sheetName val="Fill_this_out_first___3"/>
      <sheetName val="9__Package_split_-_Cost_3"/>
      <sheetName val="W723_FA-h17"/>
      <sheetName val="RCC,Ret__Wall17"/>
      <sheetName val="PPA_Summary17"/>
      <sheetName val="RCC_Ret__Wall17"/>
      <sheetName val="Fill_this_out_first___"/>
      <sheetName val="9__Package_split_-_Cost_"/>
      <sheetName val="W723_FA-h18"/>
      <sheetName val="RCC,Ret__Wall18"/>
      <sheetName val="PPA_Summary18"/>
      <sheetName val="RCC_Ret__Wall18"/>
      <sheetName val="Fill_this_out_first___1"/>
      <sheetName val="9__Package_split_-_Cost_1"/>
      <sheetName val="W723_FA-h19"/>
      <sheetName val="RCC,Ret__Wall19"/>
      <sheetName val="PPA_Summary19"/>
      <sheetName val="RCC_Ret__Wall19"/>
      <sheetName val="Fill_this_out_first___2"/>
      <sheetName val="9__Package_split_-_Cost_2"/>
      <sheetName val="W723_FA-h21"/>
      <sheetName val="RCC,Ret__Wall21"/>
      <sheetName val="PPA_Summary21"/>
      <sheetName val="RCC_Ret__Wall21"/>
      <sheetName val="Fill_this_out_first___4"/>
      <sheetName val="9__Package_split_-_Cost_4"/>
      <sheetName val="W723_FA-h22"/>
      <sheetName val="RCC,Ret__Wall22"/>
      <sheetName val="PPA_Summary22"/>
      <sheetName val="RCC_Ret__Wall22"/>
      <sheetName val="Fill_this_out_first___5"/>
      <sheetName val="9__Package_split_-_Cost_5"/>
      <sheetName val="W723_FA-h23"/>
      <sheetName val="RCC,Ret__Wall23"/>
      <sheetName val="PPA_Summary23"/>
      <sheetName val="RCC_Ret__Wall23"/>
      <sheetName val="Fill_this_out_first___6"/>
      <sheetName val="9__Package_split_-_Cost_6"/>
      <sheetName val="W723_FA-h24"/>
      <sheetName val="RCC,Ret__Wall24"/>
      <sheetName val="PPA_Summary24"/>
      <sheetName val="RCC_Ret__Wall24"/>
      <sheetName val="Fill_this_out_first___7"/>
      <sheetName val="9__Package_split_-_Cost_7"/>
      <sheetName val="Intro_"/>
      <sheetName val="Approved MTD Proj #'s"/>
      <sheetName val="10. &amp; 11. Rate Code &amp; BQ"/>
      <sheetName val="Voucher"/>
      <sheetName val="COLUMN"/>
      <sheetName val="7 Other Costs"/>
      <sheetName val="Summary"/>
      <sheetName val="1st flr"/>
      <sheetName val="Detail"/>
      <sheetName val="Factors "/>
      <sheetName val="REL"/>
      <sheetName val="wordsdata"/>
      <sheetName val="Load Details(B1)"/>
      <sheetName val="Sheet1"/>
      <sheetName val="Sheet3 (2)"/>
      <sheetName val="Lead"/>
      <sheetName val="Design"/>
      <sheetName val="Vehicles"/>
      <sheetName val="Basement Budget"/>
      <sheetName val="INPUT SHEET"/>
      <sheetName val="Field Values"/>
      <sheetName val="TBAL9697 -group wise  sdpl"/>
      <sheetName val="shn"/>
      <sheetName val="PROG_DATA"/>
      <sheetName val="budget"/>
      <sheetName val="Material "/>
      <sheetName val=""/>
      <sheetName val="PLAN_FEB97"/>
      <sheetName val="Ref_Sheet"/>
      <sheetName val="1. Acquisition"/>
      <sheetName val="Labour &amp; Plant"/>
      <sheetName val="S4"/>
      <sheetName val="estimate"/>
      <sheetName val="Improvements"/>
      <sheetName val="released-S4(04-05)"/>
      <sheetName val="Abutment "/>
      <sheetName val="REVENUES &amp; BS"/>
      <sheetName val="Cash Flow"/>
      <sheetName val="Notes"/>
      <sheetName val="conc-foot-gradeslab"/>
      <sheetName val="Total Operations"/>
      <sheetName val="White Group"/>
      <sheetName val="SLG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261.xml><?xml version="1.0" encoding="utf-8"?>
<externalLink xmlns="http://schemas.openxmlformats.org/spreadsheetml/2006/main">
  <externalBook xmlns:r="http://schemas.openxmlformats.org/officeDocument/2006/relationships" r:id="rId1">
    <sheetNames>
      <sheetName val="Tax Impact"/>
      <sheetName val="Fuel Fluctuation"/>
      <sheetName val="Fuel  Initial Calculation"/>
      <sheetName val="Staff Transport"/>
      <sheetName val="INPUT SHEET"/>
      <sheetName val="Definitions"/>
      <sheetName val="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2.xml><?xml version="1.0" encoding="utf-8"?>
<externalLink xmlns="http://schemas.openxmlformats.org/spreadsheetml/2006/main">
  <externalBook xmlns:r="http://schemas.openxmlformats.org/officeDocument/2006/relationships" r:id="rId1">
    <sheetNames>
      <sheetName val="ELE Summary"/>
      <sheetName val="Grand Summary"/>
      <sheetName val="GS1"/>
      <sheetName val="1A"/>
      <sheetName val="Any Other Works"/>
      <sheetName val="1B"/>
      <sheetName val="1C"/>
      <sheetName val="1D "/>
      <sheetName val="GS2"/>
      <sheetName val="2A"/>
      <sheetName val="2B "/>
      <sheetName val="2C"/>
      <sheetName val="2D"/>
      <sheetName val="2E"/>
      <sheetName val="GS3"/>
      <sheetName val="3A"/>
      <sheetName val="3B"/>
      <sheetName val="GS4"/>
      <sheetName val="4A"/>
      <sheetName val="4B"/>
      <sheetName val="4C"/>
      <sheetName val="4D"/>
      <sheetName val="4E"/>
      <sheetName val="GS5"/>
      <sheetName val="5A"/>
      <sheetName val="5B"/>
      <sheetName val="5C"/>
      <sheetName val="Elect Cost Saving Proposal"/>
      <sheetName val="PH3-FS-Alter"/>
      <sheetName val="PH2-FS-Alter"/>
      <sheetName val="2A (2)"/>
      <sheetName val="5D"/>
      <sheetName val="calculations"/>
      <sheetName val="NEW PRODUCT SALES FORCE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Price"/>
      <sheetName val="d-safe DELUXE"/>
      <sheetName val="Summary"/>
      <sheetName val="Sheet3"/>
      <sheetName val="산근"/>
      <sheetName val="Material Prices to site"/>
      <sheetName val="Sheet5"/>
      <sheetName val="Product Groups"/>
      <sheetName val="sys_System"/>
      <sheetName val="INPUT SHEET"/>
      <sheetName val="TBLS"/>
      <sheetName val="EV-FC"/>
      <sheetName val="50000"/>
      <sheetName val="B-2"/>
      <sheetName val="Factor"/>
      <sheetName val="COVER"/>
      <sheetName val="Contract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3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Enclo.compar.EMP-RND"/>
      <sheetName val="Histry Price"/>
      <sheetName val="SSuppliers"/>
      <sheetName val="Sheet1"/>
      <sheetName val="Calc Inputs"/>
      <sheetName val="RATE"/>
      <sheetName val="Tangalle_hos"/>
      <sheetName val="Enclo_compar_EMP-RND"/>
      <sheetName val="Main-Material"/>
      <sheetName val="Oracle Account Master"/>
      <sheetName val="Factor Sheet"/>
      <sheetName val="Sheet2"/>
      <sheetName val="Seachells-Pools-25.2.2014"/>
      <sheetName val="costing sheet"/>
      <sheetName val="COVER"/>
      <sheetName val="Contract BOQ"/>
      <sheetName val="RBD"/>
      <sheetName val="Cost Factor Sheet"/>
      <sheetName val="TBLS"/>
      <sheetName val="EV_FC"/>
      <sheetName val="Sheet3"/>
      <sheetName val=" Factor  "/>
      <sheetName val="Earthing CT"/>
      <sheetName val="Rates"/>
      <sheetName val="bill04"/>
      <sheetName val="JOB COSTING SHEET HVAC"/>
      <sheetName val="SubmitCal"/>
      <sheetName val="Lookup"/>
      <sheetName val="③赤紙(日文)"/>
      <sheetName val="may_data"/>
      <sheetName val="Room Type"/>
      <sheetName val="Database"/>
      <sheetName val="Date Ranges"/>
      <sheetName val="Basement2 DB"/>
      <sheetName val="HyperionEnt"/>
      <sheetName val="ancillary"/>
      <sheetName val="Material Prices"/>
      <sheetName val="Assumptions"/>
      <sheetName val="Product Groups"/>
      <sheetName val="sys_System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4.xml><?xml version="1.0" encoding="utf-8"?>
<externalLink xmlns="http://schemas.openxmlformats.org/spreadsheetml/2006/main">
  <externalBook xmlns:r="http://schemas.openxmlformats.org/officeDocument/2006/relationships" r:id="rId1">
    <sheetNames>
      <sheetName val="Capital cost (Sep16) (2)"/>
      <sheetName val="Chiller"/>
      <sheetName val="Capital cost (Aug16)"/>
      <sheetName val="BMS"/>
      <sheetName val="Tab2-Qualifications"/>
      <sheetName val="Sheet1"/>
      <sheetName val="Capital cost"/>
      <sheetName val="Sheet2"/>
      <sheetName val="Sheet3"/>
      <sheetName val="Capital cost (Sep16)"/>
      <sheetName val="tax"/>
      <sheetName val="Calc Inputs"/>
      <sheetName val="sep_data"/>
      <sheetName val="RBD"/>
      <sheetName val="Seachells-Pools-25.2.2014"/>
      <sheetName val="Ragama"/>
      <sheetName val="costing sheet"/>
      <sheetName val="SSuppliers"/>
      <sheetName val="HyperionEnt"/>
      <sheetName val="Input"/>
      <sheetName val="BOM"/>
      <sheetName val="Rate Sheet"/>
      <sheetName val="Price List"/>
      <sheetName val="ELE Summary"/>
      <sheetName val="sys_System"/>
      <sheetName val="Product Groups"/>
      <sheetName val="3.Labour"/>
      <sheetName val="1.Material"/>
      <sheetName val="MMI"/>
      <sheetName val="2.Machinery"/>
      <sheetName val="RANGE"/>
      <sheetName val="Enclo.compar.EMP-RND"/>
      <sheetName val="Summary"/>
      <sheetName val="Parameters"/>
      <sheetName val="Lookup"/>
      <sheetName val="LET_BAFO"/>
      <sheetName val="2012"/>
      <sheetName val="X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5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Conso_TVCEMEA"/>
      <sheetName val="Monthly"/>
      <sheetName val="TFC"/>
      <sheetName val="TTC"/>
      <sheetName val="NORTH AMERICA"/>
      <sheetName val="LATIN AMERICA"/>
      <sheetName val="EUROPE"/>
      <sheetName val="ASIA"/>
      <sheetName val="PACIFIC"/>
      <sheetName val="HYP CODE Structure"/>
      <sheetName val="total"/>
      <sheetName val="Sheet3"/>
      <sheetName val="Chiller"/>
      <sheetName val="sep_data"/>
      <sheetName val="Histry Price"/>
      <sheetName val="Variables"/>
      <sheetName val="calculations"/>
      <sheetName val="1A"/>
      <sheetName val="HyperionEnt"/>
      <sheetName val="V3100 Prices_Raw"/>
      <sheetName val="ID Office-R1 - 23.8.2012"/>
      <sheetName val="Schnieder Price List-July 2012"/>
      <sheetName val="RESOURCES"/>
      <sheetName val="BASIC RATES"/>
      <sheetName val="Financial Summary"/>
      <sheetName val="Factor"/>
      <sheetName val="SSuppliers"/>
      <sheetName val="Input"/>
      <sheetName val="Sheet1"/>
      <sheetName val="sys_System"/>
      <sheetName val="Product Groups"/>
      <sheetName val="LET_BAFO"/>
      <sheetName val="tables"/>
      <sheetName val="SLS CM"/>
      <sheetName val="Calc Inputs"/>
      <sheetName val="Main-Material"/>
      <sheetName val="Ragama"/>
      <sheetName val="Sheet5"/>
      <sheetName val="JOB COSTING SHEET ELEC"/>
      <sheetName val="Summary"/>
      <sheetName val="OLD PRICES"/>
      <sheetName val="Lookup"/>
      <sheetName val="costing sheet"/>
      <sheetName val="NonPerp"/>
      <sheetName val="Perp"/>
      <sheetName val="Material"/>
      <sheetName val="covere"/>
      <sheetName val="BOM"/>
      <sheetName val="Schedule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66.xml><?xml version="1.0" encoding="utf-8"?>
<externalLink xmlns="http://schemas.openxmlformats.org/spreadsheetml/2006/main">
  <externalBook xmlns:r="http://schemas.openxmlformats.org/officeDocument/2006/relationships" r:id="rId1">
    <sheetNames>
      <sheetName val="chandra kumara"/>
      <sheetName val="paint nissanka"/>
      <sheetName val="extra work"/>
      <sheetName val="Rate brake down"/>
      <sheetName val="Sheet1"/>
      <sheetName val="B.O.Q"/>
      <sheetName val="Summary"/>
      <sheetName val="Sheet2"/>
      <sheetName val="Priced (2)"/>
      <sheetName val="GroundFlr."/>
      <sheetName val="Schedules"/>
      <sheetName val="Factor Sheet"/>
      <sheetName val="Bill 5 - Carpark"/>
      <sheetName val="Homagama Grounds-9.7.2013"/>
      <sheetName val="Parameters"/>
      <sheetName val="B-3.2 EB"/>
      <sheetName val="SSuppliers"/>
      <sheetName val="ELE Summary"/>
      <sheetName val="Ragama"/>
      <sheetName val="3.Labour"/>
      <sheetName val="1.Material"/>
      <sheetName val="MMI"/>
      <sheetName val="2.Machinery"/>
      <sheetName val="Sheet3"/>
      <sheetName val="Material Prices"/>
      <sheetName val="A"/>
      <sheetName val="금융비용"/>
      <sheetName val="Input"/>
      <sheetName val="RBD"/>
      <sheetName val="sep_data"/>
      <sheetName val="Chiller"/>
      <sheetName val="costing sheet"/>
      <sheetName val="Main-Material"/>
      <sheetName val="50000"/>
      <sheetName val="Room Type"/>
      <sheetName val="Basement2 DB"/>
      <sheetName val="BOI - Katunayaka-9.8.2013"/>
      <sheetName val="total"/>
      <sheetName val="TBLS"/>
      <sheetName val="EV-FC"/>
      <sheetName val="GS1"/>
      <sheetName val="Price"/>
      <sheetName val="Xrates"/>
      <sheetName val="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Unit Price"/>
      <sheetName val="Administrative Prices"/>
      <sheetName val="RANGE"/>
      <sheetName val="SSuppliers"/>
      <sheetName val="FAB별"/>
      <sheetName val="MOS"/>
      <sheetName val="RBD"/>
      <sheetName val="20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8.xml><?xml version="1.0" encoding="utf-8"?>
<externalLink xmlns="http://schemas.openxmlformats.org/spreadsheetml/2006/main">
  <externalBook xmlns:r="http://schemas.openxmlformats.org/officeDocument/2006/relationships" r:id="rId1">
    <sheetNames>
      <sheetName val="STEEL-SLAB1)"/>
      <sheetName val="column-part"/>
      <sheetName val="Indices"/>
      <sheetName val="COLUMN"/>
      <sheetName val="Rate analysis"/>
      <sheetName val="Break up Sheet"/>
      <sheetName val="Sheet1"/>
      <sheetName val="conc-foot-gradeslab"/>
      <sheetName val="concrete"/>
      <sheetName val="Summary"/>
      <sheetName val="SSuppliers"/>
      <sheetName val="Definitions"/>
      <sheetName val="STAFFSCHED "/>
      <sheetName val="RANGE"/>
      <sheetName val="ETC Plant Cost"/>
      <sheetName val="Data"/>
      <sheetName val="Civil Boq"/>
      <sheetName val="Staff Acco."/>
      <sheetName val="item"/>
      <sheetName val="Wordsdata"/>
      <sheetName val="water prop."/>
      <sheetName val="horizontal"/>
      <sheetName val="V.O.4 - PCC Qty"/>
      <sheetName val="Boq"/>
      <sheetName val="Abstract Sheet"/>
      <sheetName val="F8 "/>
      <sheetName val="Design"/>
      <sheetName val="site fab&amp;ernstr"/>
      <sheetName val="RA_markate"/>
      <sheetName val="RA-markate"/>
      <sheetName val="beam-reinft-IIInd floor"/>
      <sheetName val="Sheet1 (2)"/>
      <sheetName val="Basement Budget"/>
      <sheetName val="P&amp;L-BDMC"/>
      <sheetName val="Tender Summary"/>
      <sheetName val="Loads"/>
      <sheetName val="10. &amp; 11. Rate Code &amp; BQ"/>
      <sheetName val="Sheet2"/>
      <sheetName val="P_L_BDMC"/>
      <sheetName val="RCC,Ret. Wall"/>
      <sheetName val="BOQ_Direct_selling cost"/>
      <sheetName val="Lead"/>
      <sheetName val="PRECAST lightconc-II"/>
      <sheetName val="beam-reinft"/>
      <sheetName val="CABLE DATA"/>
      <sheetName val="beam-reinft-machine rm"/>
      <sheetName val="analysis"/>
      <sheetName val="Material "/>
      <sheetName val="Labour &amp; Plant"/>
      <sheetName val="grid"/>
      <sheetName val="GR.slab-reinft"/>
      <sheetName val="dBase"/>
      <sheetName val="환율"/>
      <sheetName val="Publicbuilding"/>
      <sheetName val="Costing"/>
      <sheetName val="gen"/>
      <sheetName val="Main-Material"/>
      <sheetName val="Field Values"/>
      <sheetName val="1"/>
      <sheetName val="STAFFSCHED_"/>
      <sheetName val="ETC_Plant_Cost"/>
      <sheetName val="Civil_Boq"/>
      <sheetName val="Staff_Acco_"/>
      <sheetName val="water_prop_"/>
      <sheetName val="Legal Risk Analysis"/>
      <sheetName val="Rates_PVC"/>
      <sheetName val="STG"/>
      <sheetName val="LOCAL RATES"/>
      <sheetName val="O2120-C-HP-01-BOQ-WORKINGS"/>
      <sheetName val="Project Budget Worksheet"/>
      <sheetName val="Pile cap"/>
      <sheetName val="Approved MTD Proj #'s"/>
      <sheetName val="Load Details-220kV"/>
      <sheetName val="IO LIST"/>
      <sheetName val="#REF"/>
      <sheetName val="E1"/>
      <sheetName val="Teor"/>
      <sheetName val="Schedules"/>
      <sheetName val="A-General"/>
      <sheetName val="4"/>
      <sheetName val="Structure"/>
      <sheetName val="FACTORS"/>
      <sheetName val="2012"/>
      <sheetName val="Perimeter - 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69.xml><?xml version="1.0" encoding="utf-8"?>
<externalLink xmlns="http://schemas.openxmlformats.org/spreadsheetml/2006/main">
  <externalBook xmlns:r="http://schemas.openxmlformats.org/officeDocument/2006/relationships" r:id="rId1">
    <sheetNames>
      <sheetName val="AC REDUCED 1"/>
      <sheetName val="SAN REDUCED 1"/>
      <sheetName val="Sheet1"/>
      <sheetName val="Sheet2"/>
      <sheetName val="Sheet3"/>
      <sheetName val="General"/>
      <sheetName val="splinkler"/>
      <sheetName val="covere"/>
      <sheetName val="AC_REDUCED_1"/>
      <sheetName val="SAN_REDUCED_1"/>
      <sheetName val="SAN-CC"/>
      <sheetName val="(B)Direct"/>
      <sheetName val="BASE"/>
      <sheetName val="รวมราคาทั้งสิ้น"/>
      <sheetName val="Manpower"/>
      <sheetName val="Item 1-13"/>
      <sheetName val="Bill No. 2 - Carpark"/>
      <sheetName val="ELEC "/>
      <sheetName val="STMspry"/>
      <sheetName val="PsychroData"/>
      <sheetName val="RC.footing"/>
      <sheetName val="Quotation"/>
      <sheetName val="สรุปราคาค่าก่อสร้าง"/>
      <sheetName val="AC_REDUCED_12"/>
      <sheetName val="SAN_REDUCED_12"/>
      <sheetName val="AC_REDUCED_11"/>
      <sheetName val="SAN_REDUCED_11"/>
      <sheetName val="Book 1 Summary"/>
      <sheetName val=" SST72~Shelter"/>
      <sheetName val="เหล็ก RB, DB"/>
      <sheetName val="โครงสร้าง"/>
      <sheetName val="Unit rate Architecture"/>
      <sheetName val="Shc"/>
      <sheetName val="A"/>
      <sheetName val="B"/>
      <sheetName val="C"/>
      <sheetName val="F"/>
      <sheetName val="K"/>
      <sheetName val="J"/>
      <sheetName val="BG (R10)"/>
      <sheetName val="Kentokai Code C From"/>
      <sheetName val="Sum"/>
      <sheetName val="sum BG1"/>
      <sheetName val="CHW(1)"/>
      <sheetName val="CHW (2)"/>
      <sheetName val="CA(1)"/>
      <sheetName val="CA(2)"/>
      <sheetName val="F (1)"/>
      <sheetName val="F (2)"/>
      <sheetName val="Toilet-D (1)"/>
      <sheetName val="Toilet-D (2)"/>
      <sheetName val="Ref.(1)"/>
      <sheetName val="Ref.(2)"/>
      <sheetName val="D AC-(1)"/>
      <sheetName val="RO (1)"/>
      <sheetName val="RO (2)"/>
      <sheetName val="Recycle (1)"/>
      <sheetName val="Recycle (2)"/>
      <sheetName val="PCW(1)"/>
      <sheetName val="Sa(1)"/>
      <sheetName val="Sa(2)"/>
      <sheetName val="SC Duct (1)"/>
      <sheetName val="SC Duct (2)"/>
      <sheetName val="PCW (2)"/>
      <sheetName val="Process D(1)"/>
      <sheetName val="Process D(2)"/>
      <sheetName val="CW (1)"/>
      <sheetName val="CW (2)"/>
      <sheetName val="Total"/>
      <sheetName val="Mat"/>
      <sheetName val="Concourse-C"/>
      <sheetName val=""/>
      <sheetName val="SUMMARY"/>
      <sheetName val="summary1-3"/>
      <sheetName val="summary1-2"/>
      <sheetName val="S0"/>
      <sheetName val="Footing Work"/>
      <sheetName val="Cost Planing (R) (2)"/>
      <sheetName val="1 (2)"/>
      <sheetName val="大学A"/>
      <sheetName val="大学B"/>
      <sheetName val="短大"/>
      <sheetName val="副部長以下管理職"/>
      <sheetName val="部長以上"/>
      <sheetName val="高校"/>
      <sheetName val="Data"/>
      <sheetName val="เหล็ก_RB,_DB"/>
      <sheetName val="Material"/>
      <sheetName val="Item_1-13"/>
      <sheetName val="Bill_No__2_-_Carpark"/>
      <sheetName val="ELEC_"/>
      <sheetName val="RC_footing"/>
      <sheetName val="_SST72~Shelter"/>
      <sheetName val="BG_(R10)"/>
      <sheetName val="Kentokai_Code_C_From"/>
      <sheetName val="sum_BG1"/>
      <sheetName val="CHW_(2)"/>
      <sheetName val="F_(1)"/>
      <sheetName val="F_(2)"/>
      <sheetName val="Toilet-D_(1)"/>
      <sheetName val="Toilet-D_(2)"/>
      <sheetName val="Ref_(1)"/>
      <sheetName val="Ref_(2)"/>
      <sheetName val="D_AC-(1)"/>
      <sheetName val="RO_(1)"/>
      <sheetName val="RO_(2)"/>
      <sheetName val="Recycle_(1)"/>
      <sheetName val="Recycle_(2)"/>
      <sheetName val="SC_Duct_(1)"/>
      <sheetName val="SC_Duct_(2)"/>
      <sheetName val="PCW_(2)"/>
      <sheetName val="Process_D(1)"/>
      <sheetName val="Process_D(2)"/>
      <sheetName val="CW_(1)"/>
      <sheetName val="CW_(2)"/>
      <sheetName val="Purchase Order"/>
      <sheetName val="Customize Your Purchase Order"/>
      <sheetName val="Quotation for Mechanical System"/>
      <sheetName val="Detail Rank Assy 1(4 Oct'07)"/>
      <sheetName val="Detail_Rank_Assy_1(4_Oct'07)"/>
      <sheetName val="Detail"/>
      <sheetName val="諸経費"/>
      <sheetName val="清水計算営業税率関連"/>
      <sheetName val="(Input Data)"/>
      <sheetName val="Cover"/>
      <sheetName val="AC_REDUCED_18"/>
      <sheetName val="SAN_REDUCED_18"/>
      <sheetName val="Item_1-135"/>
      <sheetName val="Bill_No__2_-_Carpark5"/>
      <sheetName val="RC_footing5"/>
      <sheetName val="เหล็ก_RB,_DB5"/>
      <sheetName val="Unit_rate_Architecture5"/>
      <sheetName val="ELEC_5"/>
      <sheetName val="BG_(R10)5"/>
      <sheetName val="Kentokai_Code_C_From5"/>
      <sheetName val="sum_BG15"/>
      <sheetName val="CHW_(2)5"/>
      <sheetName val="F_(1)5"/>
      <sheetName val="F_(2)5"/>
      <sheetName val="Toilet-D_(1)5"/>
      <sheetName val="Toilet-D_(2)5"/>
      <sheetName val="Ref_(1)5"/>
      <sheetName val="Ref_(2)5"/>
      <sheetName val="D_AC-(1)5"/>
      <sheetName val="RO_(1)5"/>
      <sheetName val="RO_(2)5"/>
      <sheetName val="Recycle_(1)5"/>
      <sheetName val="Recycle_(2)5"/>
      <sheetName val="SC_Duct_(1)5"/>
      <sheetName val="SC_Duct_(2)5"/>
      <sheetName val="PCW_(2)5"/>
      <sheetName val="Process_D(1)5"/>
      <sheetName val="Process_D(2)5"/>
      <sheetName val="CW_(1)5"/>
      <sheetName val="CW_(2)5"/>
      <sheetName val="_SST72~Shelter5"/>
      <sheetName val="Book_1_Summary5"/>
      <sheetName val="Footing_Work5"/>
      <sheetName val="Cost_Planing_(R)_(2)5"/>
      <sheetName val="1_(2)5"/>
      <sheetName val="AC_REDUCED_13"/>
      <sheetName val="SAN_REDUCED_13"/>
      <sheetName val="Unit_rate_Architecture"/>
      <sheetName val="Book_1_Summary"/>
      <sheetName val="Footing_Work"/>
      <sheetName val="Cost_Planing_(R)_(2)"/>
      <sheetName val="1_(2)"/>
      <sheetName val="AC_REDUCED_14"/>
      <sheetName val="SAN_REDUCED_14"/>
      <sheetName val="Item_1-131"/>
      <sheetName val="Bill_No__2_-_Carpark1"/>
      <sheetName val="RC_footing1"/>
      <sheetName val="เหล็ก_RB,_DB1"/>
      <sheetName val="Unit_rate_Architecture1"/>
      <sheetName val="ELEC_1"/>
      <sheetName val="BG_(R10)1"/>
      <sheetName val="Kentokai_Code_C_From1"/>
      <sheetName val="sum_BG11"/>
      <sheetName val="CHW_(2)1"/>
      <sheetName val="F_(1)1"/>
      <sheetName val="F_(2)1"/>
      <sheetName val="Toilet-D_(1)1"/>
      <sheetName val="Toilet-D_(2)1"/>
      <sheetName val="Ref_(1)1"/>
      <sheetName val="Ref_(2)1"/>
      <sheetName val="D_AC-(1)1"/>
      <sheetName val="RO_(1)1"/>
      <sheetName val="RO_(2)1"/>
      <sheetName val="Recycle_(1)1"/>
      <sheetName val="Recycle_(2)1"/>
      <sheetName val="SC_Duct_(1)1"/>
      <sheetName val="SC_Duct_(2)1"/>
      <sheetName val="PCW_(2)1"/>
      <sheetName val="Process_D(1)1"/>
      <sheetName val="Process_D(2)1"/>
      <sheetName val="CW_(1)1"/>
      <sheetName val="CW_(2)1"/>
      <sheetName val="_SST72~Shelter1"/>
      <sheetName val="Book_1_Summary1"/>
      <sheetName val="Footing_Work1"/>
      <sheetName val="Cost_Planing_(R)_(2)1"/>
      <sheetName val="1_(2)1"/>
      <sheetName val="AC_REDUCED_15"/>
      <sheetName val="SAN_REDUCED_15"/>
      <sheetName val="Item_1-132"/>
      <sheetName val="Bill_No__2_-_Carpark2"/>
      <sheetName val="RC_footing2"/>
      <sheetName val="เหล็ก_RB,_DB2"/>
      <sheetName val="Unit_rate_Architecture2"/>
      <sheetName val="ELEC_2"/>
      <sheetName val="BG_(R10)2"/>
      <sheetName val="Kentokai_Code_C_From2"/>
      <sheetName val="sum_BG12"/>
      <sheetName val="CHW_(2)2"/>
      <sheetName val="F_(1)2"/>
      <sheetName val="F_(2)2"/>
      <sheetName val="Toilet-D_(1)2"/>
      <sheetName val="Toilet-D_(2)2"/>
      <sheetName val="Ref_(1)2"/>
      <sheetName val="Ref_(2)2"/>
      <sheetName val="D_AC-(1)2"/>
      <sheetName val="RO_(1)2"/>
      <sheetName val="RO_(2)2"/>
      <sheetName val="Recycle_(1)2"/>
      <sheetName val="Recycle_(2)2"/>
      <sheetName val="SC_Duct_(1)2"/>
      <sheetName val="SC_Duct_(2)2"/>
      <sheetName val="PCW_(2)2"/>
      <sheetName val="Process_D(1)2"/>
      <sheetName val="Process_D(2)2"/>
      <sheetName val="CW_(1)2"/>
      <sheetName val="CW_(2)2"/>
      <sheetName val="_SST72~Shelter2"/>
      <sheetName val="Book_1_Summary2"/>
      <sheetName val="Footing_Work2"/>
      <sheetName val="Cost_Planing_(R)_(2)2"/>
      <sheetName val="1_(2)2"/>
      <sheetName val="AC_REDUCED_16"/>
      <sheetName val="SAN_REDUCED_16"/>
      <sheetName val="Item_1-133"/>
      <sheetName val="Bill_No__2_-_Carpark3"/>
      <sheetName val="RC_footing3"/>
      <sheetName val="เหล็ก_RB,_DB3"/>
      <sheetName val="Unit_rate_Architecture3"/>
      <sheetName val="ELEC_3"/>
      <sheetName val="BG_(R10)3"/>
      <sheetName val="Kentokai_Code_C_From3"/>
      <sheetName val="sum_BG13"/>
      <sheetName val="CHW_(2)3"/>
      <sheetName val="F_(1)3"/>
      <sheetName val="F_(2)3"/>
      <sheetName val="Toilet-D_(1)3"/>
      <sheetName val="Toilet-D_(2)3"/>
      <sheetName val="Ref_(1)3"/>
      <sheetName val="Ref_(2)3"/>
      <sheetName val="D_AC-(1)3"/>
      <sheetName val="RO_(1)3"/>
      <sheetName val="RO_(2)3"/>
      <sheetName val="Recycle_(1)3"/>
      <sheetName val="Recycle_(2)3"/>
      <sheetName val="SC_Duct_(1)3"/>
      <sheetName val="SC_Duct_(2)3"/>
      <sheetName val="PCW_(2)3"/>
      <sheetName val="Process_D(1)3"/>
      <sheetName val="Process_D(2)3"/>
      <sheetName val="CW_(1)3"/>
      <sheetName val="CW_(2)3"/>
      <sheetName val="_SST72~Shelter3"/>
      <sheetName val="Book_1_Summary3"/>
      <sheetName val="Footing_Work3"/>
      <sheetName val="Cost_Planing_(R)_(2)3"/>
      <sheetName val="1_(2)3"/>
      <sheetName val="AC_REDUCED_17"/>
      <sheetName val="SAN_REDUCED_17"/>
      <sheetName val="Item_1-134"/>
      <sheetName val="Bill_No__2_-_Carpark4"/>
      <sheetName val="RC_footing4"/>
      <sheetName val="เหล็ก_RB,_DB4"/>
      <sheetName val="Unit_rate_Architecture4"/>
      <sheetName val="ELEC_4"/>
      <sheetName val="BG_(R10)4"/>
      <sheetName val="Kentokai_Code_C_From4"/>
      <sheetName val="sum_BG14"/>
      <sheetName val="CHW_(2)4"/>
      <sheetName val="F_(1)4"/>
      <sheetName val="F_(2)4"/>
      <sheetName val="Toilet-D_(1)4"/>
      <sheetName val="Toilet-D_(2)4"/>
      <sheetName val="Ref_(1)4"/>
      <sheetName val="Ref_(2)4"/>
      <sheetName val="D_AC-(1)4"/>
      <sheetName val="RO_(1)4"/>
      <sheetName val="RO_(2)4"/>
      <sheetName val="Recycle_(1)4"/>
      <sheetName val="Recycle_(2)4"/>
      <sheetName val="SC_Duct_(1)4"/>
      <sheetName val="SC_Duct_(2)4"/>
      <sheetName val="PCW_(2)4"/>
      <sheetName val="Process_D(1)4"/>
      <sheetName val="Process_D(2)4"/>
      <sheetName val="CW_(1)4"/>
      <sheetName val="CW_(2)4"/>
      <sheetName val="_SST72~Shelter4"/>
      <sheetName val="Book_1_Summary4"/>
      <sheetName val="Footing_Work4"/>
      <sheetName val="Cost_Planing_(R)_(2)4"/>
      <sheetName val="1_(2)4"/>
      <sheetName val="AC_REDUCED_19"/>
      <sheetName val="SAN_REDUCED_19"/>
      <sheetName val="Item_1-136"/>
      <sheetName val="Bill_No__2_-_Carpark6"/>
      <sheetName val="RC_footing6"/>
      <sheetName val="เหล็ก_RB,_DB6"/>
      <sheetName val="Unit_rate_Architecture6"/>
      <sheetName val="_SST72~Shelter6"/>
      <sheetName val="ELEC_6"/>
      <sheetName val="BG_(R10)6"/>
      <sheetName val="Kentokai_Code_C_From6"/>
      <sheetName val="sum_BG16"/>
      <sheetName val="CHW_(2)6"/>
      <sheetName val="F_(1)6"/>
      <sheetName val="F_(2)6"/>
      <sheetName val="Toilet-D_(1)6"/>
      <sheetName val="Toilet-D_(2)6"/>
      <sheetName val="Ref_(1)6"/>
      <sheetName val="Ref_(2)6"/>
      <sheetName val="D_AC-(1)6"/>
      <sheetName val="RO_(1)6"/>
      <sheetName val="RO_(2)6"/>
      <sheetName val="Recycle_(1)6"/>
      <sheetName val="Recycle_(2)6"/>
      <sheetName val="SC_Duct_(1)6"/>
      <sheetName val="SC_Duct_(2)6"/>
      <sheetName val="PCW_(2)6"/>
      <sheetName val="Process_D(1)6"/>
      <sheetName val="Process_D(2)6"/>
      <sheetName val="CW_(1)6"/>
      <sheetName val="CW_(2)6"/>
      <sheetName val="Book_1_Summary6"/>
      <sheetName val="Footing_Work6"/>
      <sheetName val="Cost_Planing_(R)_(2)6"/>
      <sheetName val="1_(2)6"/>
      <sheetName val="Detail_Rank_Assy_1(4_Oct'07)1"/>
      <sheetName val="AC_REDUCED_110"/>
      <sheetName val="SAN_REDUCED_110"/>
      <sheetName val="Item_1-137"/>
      <sheetName val="Bill_No__2_-_Carpark7"/>
      <sheetName val="RC_footing7"/>
      <sheetName val="เหล็ก_RB,_DB7"/>
      <sheetName val="Unit_rate_Architecture7"/>
      <sheetName val="_SST72~Shelter7"/>
      <sheetName val="ELEC_7"/>
      <sheetName val="BG_(R10)7"/>
      <sheetName val="Kentokai_Code_C_From7"/>
      <sheetName val="sum_BG17"/>
      <sheetName val="CHW_(2)7"/>
      <sheetName val="F_(1)7"/>
      <sheetName val="F_(2)7"/>
      <sheetName val="Toilet-D_(1)7"/>
      <sheetName val="Toilet-D_(2)7"/>
      <sheetName val="Ref_(1)7"/>
      <sheetName val="Ref_(2)7"/>
      <sheetName val="D_AC-(1)7"/>
      <sheetName val="RO_(1)7"/>
      <sheetName val="RO_(2)7"/>
      <sheetName val="Recycle_(1)7"/>
      <sheetName val="Recycle_(2)7"/>
      <sheetName val="SC_Duct_(1)7"/>
      <sheetName val="SC_Duct_(2)7"/>
      <sheetName val="PCW_(2)7"/>
      <sheetName val="Process_D(1)7"/>
      <sheetName val="Process_D(2)7"/>
      <sheetName val="CW_(1)7"/>
      <sheetName val="CW_(2)7"/>
      <sheetName val="Book_1_Summary7"/>
      <sheetName val="Footing_Work7"/>
      <sheetName val="Cost_Planing_(R)_(2)7"/>
      <sheetName val="1_(2)7"/>
      <sheetName val="Detail_Rank_Assy_1(4_Oct'07)2"/>
      <sheetName val="AC_REDUCED_111"/>
      <sheetName val="SAN_REDUCED_111"/>
      <sheetName val="Item_1-138"/>
      <sheetName val="Bill_No__2_-_Carpark8"/>
      <sheetName val="RC_footing8"/>
      <sheetName val="เหล็ก_RB,_DB8"/>
      <sheetName val="Unit_rate_Architecture8"/>
      <sheetName val="_SST72~Shelter8"/>
      <sheetName val="ELEC_8"/>
      <sheetName val="BG_(R10)8"/>
      <sheetName val="Kentokai_Code_C_From8"/>
      <sheetName val="sum_BG18"/>
      <sheetName val="CHW_(2)8"/>
      <sheetName val="F_(1)8"/>
      <sheetName val="F_(2)8"/>
      <sheetName val="Toilet-D_(1)8"/>
      <sheetName val="Toilet-D_(2)8"/>
      <sheetName val="Ref_(1)8"/>
      <sheetName val="Ref_(2)8"/>
      <sheetName val="D_AC-(1)8"/>
      <sheetName val="RO_(1)8"/>
      <sheetName val="RO_(2)8"/>
      <sheetName val="Recycle_(1)8"/>
      <sheetName val="Recycle_(2)8"/>
      <sheetName val="SC_Duct_(1)8"/>
      <sheetName val="SC_Duct_(2)8"/>
      <sheetName val="PCW_(2)8"/>
      <sheetName val="Process_D(1)8"/>
      <sheetName val="Process_D(2)8"/>
      <sheetName val="CW_(1)8"/>
      <sheetName val="CW_(2)8"/>
      <sheetName val="Book_1_Summary8"/>
      <sheetName val="Footing_Work8"/>
      <sheetName val="Cost_Planing_(R)_(2)8"/>
      <sheetName val="1_(2)8"/>
      <sheetName val="Detail_Rank_Assy_1(4_Oct'07)3"/>
      <sheetName val="AC_REDUCED_112"/>
      <sheetName val="SAN_REDUCED_112"/>
      <sheetName val="Item_1-139"/>
      <sheetName val="Bill_No__2_-_Carpark9"/>
      <sheetName val="RC_footing9"/>
      <sheetName val="เหล็ก_RB,_DB9"/>
      <sheetName val="Unit_rate_Architecture9"/>
      <sheetName val="_SST72~Shelter9"/>
      <sheetName val="ELEC_9"/>
      <sheetName val="BG_(R10)9"/>
      <sheetName val="Kentokai_Code_C_From9"/>
      <sheetName val="sum_BG19"/>
      <sheetName val="CHW_(2)9"/>
      <sheetName val="F_(1)9"/>
      <sheetName val="F_(2)9"/>
      <sheetName val="Toilet-D_(1)9"/>
      <sheetName val="Toilet-D_(2)9"/>
      <sheetName val="Ref_(1)9"/>
      <sheetName val="Ref_(2)9"/>
      <sheetName val="D_AC-(1)9"/>
      <sheetName val="RO_(1)9"/>
      <sheetName val="RO_(2)9"/>
      <sheetName val="Recycle_(1)9"/>
      <sheetName val="Recycle_(2)9"/>
      <sheetName val="SC_Duct_(1)9"/>
      <sheetName val="SC_Duct_(2)9"/>
      <sheetName val="PCW_(2)9"/>
      <sheetName val="Process_D(1)9"/>
      <sheetName val="Process_D(2)9"/>
      <sheetName val="CW_(1)9"/>
      <sheetName val="CW_(2)9"/>
      <sheetName val="Book_1_Summary9"/>
      <sheetName val="Footing_Work9"/>
      <sheetName val="Cost_Planing_(R)_(2)9"/>
      <sheetName val="1_(2)9"/>
      <sheetName val="Detail_Rank_Assy_1(4_Oct'07)4"/>
      <sheetName val="AC_REDUCED_113"/>
      <sheetName val="SAN_REDUCED_113"/>
      <sheetName val="Item_1-1310"/>
      <sheetName val="Bill_No__2_-_Carpark10"/>
      <sheetName val="RC_footing10"/>
      <sheetName val="เหล็ก_RB,_DB10"/>
      <sheetName val="Unit_rate_Architecture10"/>
      <sheetName val="_SST72~Shelter10"/>
      <sheetName val="ELEC_10"/>
      <sheetName val="BG_(R10)10"/>
      <sheetName val="Kentokai_Code_C_From10"/>
      <sheetName val="sum_BG110"/>
      <sheetName val="CHW_(2)10"/>
      <sheetName val="F_(1)10"/>
      <sheetName val="F_(2)10"/>
      <sheetName val="Toilet-D_(1)10"/>
      <sheetName val="Toilet-D_(2)10"/>
      <sheetName val="Ref_(1)10"/>
      <sheetName val="Ref_(2)10"/>
      <sheetName val="D_AC-(1)10"/>
      <sheetName val="RO_(1)10"/>
      <sheetName val="RO_(2)10"/>
      <sheetName val="Recycle_(1)10"/>
      <sheetName val="Recycle_(2)10"/>
      <sheetName val="SC_Duct_(1)10"/>
      <sheetName val="SC_Duct_(2)10"/>
      <sheetName val="PCW_(2)10"/>
      <sheetName val="Process_D(1)10"/>
      <sheetName val="Process_D(2)10"/>
      <sheetName val="CW_(1)10"/>
      <sheetName val="CW_(2)10"/>
      <sheetName val="Book_1_Summary10"/>
      <sheetName val="Footing_Work10"/>
      <sheetName val="Cost_Planing_(R)_(2)10"/>
      <sheetName val="1_(2)10"/>
      <sheetName val="Detail_Rank_Assy_1(4_Oct'07)5"/>
      <sheetName val="AC_REDUCED_114"/>
      <sheetName val="SAN_REDUCED_114"/>
      <sheetName val="Item_1-1311"/>
      <sheetName val="Bill_No__2_-_Carpark11"/>
      <sheetName val="RC_footing11"/>
      <sheetName val="เหล็ก_RB,_DB11"/>
      <sheetName val="Unit_rate_Architecture11"/>
      <sheetName val="_SST72~Shelter11"/>
      <sheetName val="ELEC_11"/>
      <sheetName val="BG_(R10)11"/>
      <sheetName val="Kentokai_Code_C_From11"/>
      <sheetName val="sum_BG111"/>
      <sheetName val="CHW_(2)11"/>
      <sheetName val="F_(1)11"/>
      <sheetName val="F_(2)11"/>
      <sheetName val="Toilet-D_(1)11"/>
      <sheetName val="Toilet-D_(2)11"/>
      <sheetName val="Ref_(1)11"/>
      <sheetName val="Ref_(2)11"/>
      <sheetName val="D_AC-(1)11"/>
      <sheetName val="RO_(1)11"/>
      <sheetName val="RO_(2)11"/>
      <sheetName val="Recycle_(1)11"/>
      <sheetName val="Recycle_(2)11"/>
      <sheetName val="SC_Duct_(1)11"/>
      <sheetName val="SC_Duct_(2)11"/>
      <sheetName val="PCW_(2)11"/>
      <sheetName val="Process_D(1)11"/>
      <sheetName val="Process_D(2)11"/>
      <sheetName val="CW_(1)11"/>
      <sheetName val="CW_(2)11"/>
      <sheetName val="Book_1_Summary11"/>
      <sheetName val="Footing_Work11"/>
      <sheetName val="Cost_Planing_(R)_(2)11"/>
      <sheetName val="1_(2)11"/>
      <sheetName val="Detail_Rank_Assy_1(4_Oct'07)6"/>
      <sheetName val="AC_REDUCED_115"/>
      <sheetName val="SAN_REDUCED_115"/>
      <sheetName val="Item_1-1312"/>
      <sheetName val="Bill_No__2_-_Carpark12"/>
      <sheetName val="RC_footing12"/>
      <sheetName val="เหล็ก_RB,_DB12"/>
      <sheetName val="Unit_rate_Architecture12"/>
      <sheetName val="_SST72~Shelter12"/>
      <sheetName val="ELEC_12"/>
      <sheetName val="BG_(R10)12"/>
      <sheetName val="Kentokai_Code_C_From12"/>
      <sheetName val="sum_BG112"/>
      <sheetName val="CHW_(2)12"/>
      <sheetName val="F_(1)12"/>
      <sheetName val="F_(2)12"/>
      <sheetName val="Toilet-D_(1)12"/>
      <sheetName val="Toilet-D_(2)12"/>
      <sheetName val="Ref_(1)12"/>
      <sheetName val="Ref_(2)12"/>
      <sheetName val="D_AC-(1)12"/>
      <sheetName val="RO_(1)12"/>
      <sheetName val="RO_(2)12"/>
      <sheetName val="Recycle_(1)12"/>
      <sheetName val="Recycle_(2)12"/>
      <sheetName val="SC_Duct_(1)12"/>
      <sheetName val="SC_Duct_(2)12"/>
      <sheetName val="PCW_(2)12"/>
      <sheetName val="Process_D(1)12"/>
      <sheetName val="Process_D(2)12"/>
      <sheetName val="CW_(1)12"/>
      <sheetName val="CW_(2)12"/>
      <sheetName val="Book_1_Summary12"/>
      <sheetName val="Footing_Work12"/>
      <sheetName val="Cost_Planing_(R)_(2)12"/>
      <sheetName val="1_(2)12"/>
      <sheetName val="Detail_Rank_Assy_1(4_Oct'07)7"/>
      <sheetName val="COLUMN"/>
      <sheetName val="Support"/>
      <sheetName val="ProjInfo"/>
      <sheetName val="Lookup Formula"/>
      <sheetName val="บัญชีวัสดุ-ราคา"/>
      <sheetName val="96期(川崎)"/>
      <sheetName val="ข้อมูลขนส่ง"/>
      <sheetName val="boq"/>
      <sheetName val="สรุป"/>
      <sheetName val="CAL"/>
      <sheetName val="Summary All"/>
      <sheetName val="A.1.STR_VIP Casino"/>
      <sheetName val="A.2 Arch_VIP Casino"/>
      <sheetName val="B.1.STR_EZ building"/>
      <sheetName val="B.2.Arch_EZ Building"/>
      <sheetName val="C.1.STR_Utility Building"/>
      <sheetName val="C.2.Arch_Utility"/>
      <sheetName val="E.Preliminary"/>
      <sheetName val="AIR"/>
      <sheetName val="EXF"/>
      <sheetName val="Purchase_Order"/>
      <sheetName val="Customize_Your_Purchase_Order"/>
      <sheetName val="Quotation_for_Mechanical_System"/>
      <sheetName val="Purchase_Order1"/>
      <sheetName val="Customize_Your_Purchase_Order1"/>
      <sheetName val="Quotation_for_Mechanical_Syste1"/>
      <sheetName val="Purchase_Order5"/>
      <sheetName val="Customize_Your_Purchase_Order5"/>
      <sheetName val="Quotation_for_Mechanical_Syste5"/>
      <sheetName val="Purchase_Order2"/>
      <sheetName val="Customize_Your_Purchase_Order2"/>
      <sheetName val="Quotation_for_Mechanical_Syste2"/>
      <sheetName val="Purchase_Order3"/>
      <sheetName val="Customize_Your_Purchase_Order3"/>
      <sheetName val="Quotation_for_Mechanical_Syste3"/>
      <sheetName val="Purchase_Order4"/>
      <sheetName val="Customize_Your_Purchase_Order4"/>
      <sheetName val="Quotation_for_Mechanical_Syste4"/>
      <sheetName val="Detail_Rank_Assy_1(4_Oct'07)11"/>
      <sheetName val="Purchase_Order10"/>
      <sheetName val="Customize_Your_Purchase_Order10"/>
      <sheetName val="Quotation_for_Mechanical_Syst10"/>
      <sheetName val="Purchase_Order6"/>
      <sheetName val="Customize_Your_Purchase_Order6"/>
      <sheetName val="Quotation_for_Mechanical_Syste6"/>
      <sheetName val="Detail_Rank_Assy_1(4_Oct'07)8"/>
      <sheetName val="Purchase_Order7"/>
      <sheetName val="Customize_Your_Purchase_Order7"/>
      <sheetName val="Quotation_for_Mechanical_Syste7"/>
      <sheetName val="Detail_Rank_Assy_1(4_Oct'07)9"/>
      <sheetName val="Purchase_Order8"/>
      <sheetName val="Customize_Your_Purchase_Order8"/>
      <sheetName val="Quotation_for_Mechanical_Syste8"/>
      <sheetName val="Detail_Rank_Assy_1(4_Oct'07)10"/>
      <sheetName val="M&amp;E Summary"/>
      <sheetName val="Landscape 1"/>
      <sheetName val="SH-B"/>
      <sheetName val="Cost_Data"/>
      <sheetName val="SH-D"/>
      <sheetName val="DETAIL_"/>
      <sheetName val="SH-G"/>
      <sheetName val="Factor_Sheet"/>
      <sheetName val="name"/>
      <sheetName val="DETAIL "/>
      <sheetName val="LB020A(月)"/>
      <sheetName val="Evaluation"/>
      <sheetName val="Equipment"/>
      <sheetName val="SANITARY"/>
      <sheetName val="Form"/>
      <sheetName val="Structure"/>
      <sheetName val="2002Shipment"/>
      <sheetName val="rate"/>
      <sheetName val="AG原単位"/>
      <sheetName val="RANGE"/>
      <sheetName val="data3"/>
      <sheetName val="화재 탐지 설비"/>
      <sheetName val="0006group-A(1-1)"/>
      <sheetName val="Worksheet"/>
      <sheetName val="S-CURVE "/>
      <sheetName val="Currency"/>
      <sheetName val="Factors"/>
      <sheetName val="Ele Price"/>
      <sheetName val="BOQ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</sheetDataSet>
  </externalBook>
</externalLink>
</file>

<file path=xl/externalLinks/externalLink270.xml><?xml version="1.0" encoding="utf-8"?>
<externalLink xmlns="http://schemas.openxmlformats.org/spreadsheetml/2006/main">
  <externalBook xmlns:r="http://schemas.openxmlformats.org/officeDocument/2006/relationships" r:id="rId1">
    <sheetNames>
      <sheetName val="Bill No. 2 - Carpark"/>
      <sheetName val="ANALYSIS"/>
      <sheetName val="resource1"/>
      <sheetName val="SAN REDUCED 1"/>
      <sheetName val="covere"/>
      <sheetName val="splinkler"/>
      <sheetName val="Material"/>
      <sheetName val="Bill No_ 2 _ Carpark"/>
      <sheetName val="Sheet1"/>
      <sheetName val="Bill_No__2_-_Carpark"/>
      <sheetName val="SAN_REDUCED_1"/>
      <sheetName val="Bill_No__2_-_Carpark1"/>
      <sheetName val="SAN_REDUCED_11"/>
      <sheetName val="Bill_No__2_-_Carpark3"/>
      <sheetName val="SAN_REDUCED_13"/>
      <sheetName val="Bill_No__2_-_Carpark2"/>
      <sheetName val="SAN_REDUCED_12"/>
      <sheetName val="Bill_No__2_-_Carpark5"/>
      <sheetName val="SAN_REDUCED_15"/>
      <sheetName val="Bill_No__2_-_Carpark4"/>
      <sheetName val="SAN_REDUCED_14"/>
      <sheetName val="รวมราคาทั้งสิ้น"/>
      <sheetName val="Ratios"/>
      <sheetName val="Cavity Inputs"/>
      <sheetName val="Total Cost"/>
      <sheetName val="Meterial"/>
      <sheetName val="Cover Page"/>
      <sheetName val="Price Jetty"/>
      <sheetName val="Back Up Price Pile"/>
      <sheetName val="Back Up RC Pile"/>
      <sheetName val="Back Up RC"/>
      <sheetName val="Sheet2"/>
      <sheetName val="POWER"/>
      <sheetName val="Manpower"/>
      <sheetName val="Bill No. 2"/>
      <sheetName val="List"/>
      <sheetName val="Bill_No__2___Carpark"/>
      <sheetName val="Cashflow"/>
      <sheetName val="Take-off stru"/>
      <sheetName val="Total"/>
      <sheetName val="BK Unit Rate"/>
      <sheetName val="Interial"/>
      <sheetName val="Bill_No__2"/>
      <sheetName val="Bill_No__21"/>
      <sheetName val="Bill_No__22"/>
      <sheetName val="Purchase_Order"/>
      <sheetName val="Customize_Your_Purchase_Order"/>
      <sheetName val="EXF"/>
      <sheetName val="Quotation"/>
      <sheetName val="SUM_EMC"/>
      <sheetName val="P7 "/>
      <sheetName val="Purchase Order"/>
      <sheetName val="Customize Your Purchase Order"/>
      <sheetName val="Equipment"/>
      <sheetName val="Bill_No__23"/>
      <sheetName val="Bill_No__24"/>
      <sheetName val="Bill_No__2___Carpark1"/>
      <sheetName val="金額"/>
      <sheetName val="Bill_No__2_-_Carpark6"/>
      <sheetName val="SAN_REDUCED_16"/>
      <sheetName val="Cavity_Inputs"/>
      <sheetName val="General"/>
      <sheetName val="Bill_No__2___Carpark2"/>
      <sheetName val="Bill_No__2___Carpark4"/>
      <sheetName val="Bill_No__2___Carpark3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71.xml><?xml version="1.0" encoding="utf-8"?>
<externalLink xmlns="http://schemas.openxmlformats.org/spreadsheetml/2006/main">
  <externalBook xmlns:r="http://schemas.openxmlformats.org/officeDocument/2006/relationships" r:id="rId1">
    <sheetNames>
      <sheetName val="3 phase-calculations"/>
      <sheetName val="8 storey mall@col8-10.10.11"/>
      <sheetName val="Sama Viharaya-5.1.2012"/>
      <sheetName val="Airpt htl-seeduwa-vsd-8.12.11"/>
      <sheetName val="23.11.11"/>
      <sheetName val="Tharindu-22.11.11"/>
      <sheetName val="Omega Dye Room-21.11.11"/>
      <sheetName val="Royal Hospital-21.11.2011"/>
      <sheetName val="Thanuja-21.11.2011"/>
      <sheetName val="word&amp;deep cent.-18.11.11"/>
      <sheetName val="Sinahawa-15.9.2011"/>
      <sheetName val="320 Apt"/>
      <sheetName val="Dialog Axiata-17.10.2011"/>
      <sheetName val="Highway-pond"/>
      <sheetName val="Anton Bldg-15.11.2011"/>
      <sheetName val="cabana@avissawella-15.11.11"/>
      <sheetName val="pasikuda Hotel-ICC-31.10.2011"/>
      <sheetName val="low cost apt@rajgiriya 11.11.11"/>
      <sheetName val="gateway-kandy-5.11.2011"/>
      <sheetName val="trillium-ext.wk-5.4.2011"/>
      <sheetName val="Sascon Holdings-3.11.11"/>
      <sheetName val="Randheli Resort-Male-3.11.2011"/>
      <sheetName val="Lumbini-1.5kw -sp-7.6.2011"/>
      <sheetName val="Lokuhetti"/>
      <sheetName val="cinaman grand-2.11.2011"/>
      <sheetName val="Dimo - 2.11.2011"/>
      <sheetName val="mixed dev.1.11.11"/>
      <sheetName val="Nawaloka Geizer--17.10.201"/>
      <sheetName val="TATA Bldg@Maldives-28.10.2011"/>
      <sheetName val="Royal Hospital-24.10.2011"/>
      <sheetName val="Denji-Ingiriya-20.10.2011"/>
      <sheetName val="Botique Hotel - 1.7.2010"/>
      <sheetName val="Randholee-Kandy-18.10.2011"/>
      <sheetName val="Ramada-17.10.2011"/>
      <sheetName val="Bandaranayaka Hospital-17.10.11"/>
      <sheetName val="Hotel@Balapitiya-17.10.2011"/>
      <sheetName val="asoka randeniya res.-15.10.2011"/>
      <sheetName val="neptune-14.10.11"/>
      <sheetName val="house of fashion-12.10.2011"/>
      <sheetName val="Kalpitiya-10.10.11"/>
      <sheetName val="Dr.Vinnaraja Res-10.10.11"/>
      <sheetName val="Pinnaduwa - 10.10.2011"/>
      <sheetName val="ici bank"/>
      <sheetName val="Botique hotel-irigation-10.1.11"/>
      <sheetName val="Mr.Aslam Athas-6.10.2011"/>
      <sheetName val="Thanuja-3.10.2011"/>
      <sheetName val="Neptune-additional-30.9.2011"/>
      <sheetName val="Horana Factory - 29.9.2011"/>
      <sheetName val="EXCEL PRINT28.9.2011"/>
      <sheetName val="Ranna-28.9.2011"/>
      <sheetName val="Green Path-21.9.2011"/>
      <sheetName val="prime land-24.9.32011"/>
      <sheetName val="Ward Place-office-24.9.11"/>
      <sheetName val="St.Anthoneys-23.9.2011"/>
      <sheetName val="VALIBEL-HOUSE-22.9.2011"/>
      <sheetName val="kahatuduwa-toll gate-water dist"/>
      <sheetName val="St.Anthoneys-22.9.2011"/>
      <sheetName val="nine wells - 20.9.2011"/>
      <sheetName val="SASCON-20.9.2011"/>
      <sheetName val="sapthapadi-19.9.2011"/>
      <sheetName val="Nawaloka House-Kandy-17.9.2011"/>
      <sheetName val="Amaya Hills-17.9.2011"/>
      <sheetName val="Dimo"/>
      <sheetName val="COCO LAND - 16.9.2011"/>
      <sheetName val="Havelock City-15.9.2011"/>
      <sheetName val="emp-pond 14.9.11"/>
      <sheetName val="earls regency-13.9.11"/>
      <sheetName val="Damro House-13.9.2011"/>
      <sheetName val="printing store-13.9.11"/>
      <sheetName val="Sinahawa-12.9.11"/>
      <sheetName val="Cape Weligama-10.9.2011"/>
      <sheetName val="Skygarden-2.8.2011"/>
      <sheetName val="pathirana-5.9.2011"/>
      <sheetName val="Sinahawa-31.8.2011"/>
      <sheetName val="Dr.Shanika Res.-30.8.2011"/>
      <sheetName val="census &amp; stat-26.8.11"/>
      <sheetName val="single phase-calculations"/>
      <sheetName val="pathirana-24.8.2011"/>
      <sheetName val="Linea Aqua-23.8.11"/>
      <sheetName val="Anilana 10.8.2011"/>
      <sheetName val="Spa-pasikuda-2.8.2011"/>
      <sheetName val="Sec.Bldg-1.8.2011"/>
      <sheetName val="D.K.N.Asset-1.8.2011"/>
      <sheetName val="30.07.2011"/>
      <sheetName val="james....."/>
      <sheetName val="wickramaratna-sesilco-29.7.11"/>
      <sheetName val="pasikuda bay - booster-27.7.11"/>
      <sheetName val="David Peiris - 27.7.2011"/>
      <sheetName val="dinushika-26.7.2011"/>
      <sheetName val="Regency-Kundasale-25.7.2011"/>
      <sheetName val="worlds james lanka-25.7.2011"/>
      <sheetName val="Sky Garden-21.7.2011"/>
      <sheetName val="Dinushika-20.7.2011"/>
      <sheetName val="rajapaksha memorial -Revised"/>
      <sheetName val="Moratuwa University-15.7.2011"/>
      <sheetName val="kahatuduwa-toll gate-13.7.2011"/>
      <sheetName val="Dinushika-8.7.2011"/>
      <sheetName val="city mall-8.7.2011"/>
      <sheetName val="air pt.hamb-5.7.2011"/>
      <sheetName val="kandy-28.6.2011-rev1"/>
      <sheetName val="Damro-29.6.11"/>
      <sheetName val="1.1kw-SP-Boostr-mchl zoysa-30.5"/>
      <sheetName val="kandy-28.6.2011-Old"/>
      <sheetName val="MOUNT BATTN-VSD"/>
      <sheetName val="HNB-Jaffna-27.6.2011"/>
      <sheetName val="Thinadoo-maldives-27.6.2011"/>
      <sheetName val="mr.wickramasooriya's res-27.6.1"/>
      <sheetName val="customs-cascade-mr.malinda"/>
      <sheetName val="cust.ca - submission - 5 aug 10"/>
      <sheetName val="Hotel pearl grand-kasun-23.6.11"/>
      <sheetName val="L.B.Finance-21.6.2011"/>
      <sheetName val="house of fashion-17.6.2011"/>
      <sheetName val="Omegaline-transf-6.6.11"/>
      <sheetName val="Vajira Rd-16.6.2011"/>
      <sheetName val="shpg mall-house of fash.13.6.11"/>
      <sheetName val="shopping mall-fire-13.6.2011"/>
      <sheetName val="Bagatale9.6.11"/>
      <sheetName val="ICC-2.6.2011"/>
      <sheetName val="ppls bnk-30.5.2011"/>
      <sheetName val="4kw-Dinushika-28.5.2011"/>
      <sheetName val="4kw-thanuja-25.5.2011"/>
      <sheetName val="kandalama-20.5.2011"/>
      <sheetName val="Dinushika-19.5.2011"/>
      <sheetName val="Thirikumar Nadesan-12.5.2011"/>
      <sheetName val="nawaloka-kandy-11.5.2011"/>
      <sheetName val="BOI - Katunayaka (7.9.2010) (2)"/>
      <sheetName val="mr.khan residence-10.5.2011"/>
      <sheetName val="mr.ajith lanarolle-9.5.2011"/>
      <sheetName val="bank-dinushika-7.5.2011"/>
      <sheetName val="buddhist cult."/>
      <sheetName val="sola-yrd.lgt.pnl"/>
      <sheetName val="22kw-thanuja-28.4.11"/>
      <sheetName val="4kw-Arpt Gdn - 23.4.11"/>
      <sheetName val="apt-htl-sprl-15kw-20.4.20"/>
      <sheetName val="arpt.htl.cplx-30kw-20.4.2011"/>
      <sheetName val="dinushika-20.4.2011"/>
      <sheetName val="cape weligama"/>
      <sheetName val="maatsu-koswatta-8.4.2011"/>
      <sheetName val="thanuja-6.4.2011"/>
      <sheetName val="summary-serandib 6.4.2011"/>
      <sheetName val="tube well panel-serandib hotel-"/>
      <sheetName val="timex-fire panel-5.4.11"/>
      <sheetName val="MGIF @ Biyagama - 29.2.11"/>
      <sheetName val="Serandib hotel-29.3.11"/>
      <sheetName val="city hotel-wellawatta-26.3.11"/>
      <sheetName val="hikkaduwa - chaya"/>
      <sheetName val="Atomic Energy Authority 22.3.11"/>
      <sheetName val="Radison-Maldives-21.3.11"/>
      <sheetName val="ppls bnk-tngle-18.3.11"/>
      <sheetName val="chaya coral-18.3.11"/>
      <sheetName val="udara - 17.3.11"/>
      <sheetName val="Guil'd crescent-2-panel-17.3.11"/>
      <sheetName val="ppls bnk-tngle-fire pmp-17.3.11"/>
      <sheetName val="Anilana-16.3.11"/>
      <sheetName val="chaya coral"/>
      <sheetName val="Rhino Factory-11.3.11"/>
      <sheetName val="SunTan Hotel-pasikuda-8.3.11"/>
      <sheetName val="Fairway-Office Bldg"/>
      <sheetName val="MOUNTBATTON HOUSE"/>
      <sheetName val="Butique hotel-irrigation-10.1.1"/>
      <sheetName val="Botqe hotel-irriga'n sys10.1.11"/>
      <sheetName val="fairway office-5.3.2011"/>
      <sheetName val="lalani-caery college-21.2.11"/>
      <sheetName val="lalani-19.8.2010"/>
      <sheetName val="Anilana-Nilaweli-19.2.11"/>
      <sheetName val="Wickramaratna Cicilco-10.1.11"/>
      <sheetName val="Ramada Rsort-19.2.11"/>
      <sheetName val="barns pl. 29.1.11"/>
      <sheetName val="Bullers Residence-19.2.11"/>
      <sheetName val="L.B.Finance-13.2.11"/>
      <sheetName val="maga office-booster-11.2.11"/>
      <sheetName val="htwtr circulatin-pathi-11.2.11"/>
      <sheetName val="Hemachandra-8.2.11"/>
      <sheetName val="Maga Accomodation-Fire-8.2.11"/>
      <sheetName val="Maga Accomodation - FA"/>
      <sheetName val="intercontinental-7.2.11"/>
      <sheetName val="wijerama temple-5.2.11"/>
      <sheetName val="office bldg-1.2.11"/>
      <sheetName val="HEMACHANDRA-BOOSTER-29.1.11"/>
      <sheetName val="centra-super mkt-rjgiri 29.1.11"/>
      <sheetName val="sun &amp; fun 29.1.11"/>
      <sheetName val="mrs.d.n.n.perera 18.1.11"/>
      <sheetName val="Cntra Rajgiriya-fir -18.10.10"/>
      <sheetName val="office bldg@colombo-18.1.11"/>
      <sheetName val="campus-kohuwala-22.12.10"/>
      <sheetName val="1HP.SP.BOOSTER.18.1.11"/>
      <sheetName val="gunaratna res-storm wtr15.1.11"/>
      <sheetName val="HSBC-chairman 28.12.10 (2)"/>
      <sheetName val="Botque hot-trans pmp-13.1.11"/>
      <sheetName val="pump sup.proj-colombo-13.1.11"/>
      <sheetName val="Central Bank-10.1.11"/>
      <sheetName val="booster-thanuja-10.1.11"/>
      <sheetName val="sapthapadi-8.12.10"/>
      <sheetName val="Pasikuda-10.12.10"/>
      <sheetName val="Conventional hall-maldives"/>
      <sheetName val="HSBC-chairman 28.12.10"/>
      <sheetName val="Alpha-polgahawela-4.1.11"/>
      <sheetName val="Mawaramandiya 3.1.11"/>
      <sheetName val="Hemachandra - 3.1.11"/>
      <sheetName val="Mrs Raveendran 28.12.10"/>
      <sheetName val="auditor general dept"/>
      <sheetName val="HNB-Jaffna"/>
      <sheetName val="Hotel Schl-kandy-fire-10.12 (2)"/>
      <sheetName val="Hotel Schl-kandy-fire-10.12.10"/>
      <sheetName val="hambantota maga-2. (2.11.10)"/>
      <sheetName val="AGD - 4.11.10"/>
      <sheetName val="PEOPLES LEASING-10.5.10"/>
      <sheetName val="Hemachandra-7.12.10"/>
      <sheetName val="Litro-water feature-7.12.10"/>
      <sheetName val="hotl sch kndy 3kW fire-3"/>
      <sheetName val="emperor-ex fans-2.12.10"/>
      <sheetName val="Arpico - Kadawata"/>
      <sheetName val="chaaya coral-hikkaduwa-25.11.10"/>
      <sheetName val="kegalle 23.11.10"/>
      <sheetName val="fairmount-17.11.2010"/>
      <sheetName val="fairmount"/>
      <sheetName val="Arpico-Wattala-16.11.10"/>
      <sheetName val="service hotel-jaffna 16.11.10"/>
      <sheetName val="hotl sch kndy 3kW fire-31.3.10"/>
      <sheetName val="upto 5kW"/>
      <sheetName val="lalani-10.11.10"/>
      <sheetName val="Don Bosco-sub mersible pmp"/>
      <sheetName val="SLPA - 21.9.2010"/>
      <sheetName val="customs-motorized valve 6.11.10"/>
      <sheetName val="Mannar School-borehole-4.11.10"/>
      <sheetName val="Mannar School-Rev1-4.11.10"/>
      <sheetName val="ravindran-booster -4.11.10"/>
      <sheetName val="Army Holiday Resort-4.11.10"/>
      <sheetName val="sports complx-kalpitiya-4.11.10"/>
      <sheetName val="Census Dept-3.11.10"/>
      <sheetName val="cold stores-jaffna-3.11.10"/>
      <sheetName val="fairway-sewer"/>
      <sheetName val="Kenya-28.10.10"/>
      <sheetName val="matara port - 26.10.10"/>
      <sheetName val="Saegis Campus 20.8.2010"/>
      <sheetName val="jaykay fire - 26.10.10"/>
      <sheetName val="Dinushika  -  fire 25.10.10"/>
      <sheetName val="horana pc - 23.10.10"/>
      <sheetName val="Omega-irigation-23.10.10"/>
      <sheetName val="Institute of chatd acc-20.10.10"/>
      <sheetName val="airport hotl-hotwt.pmp-20.10.10"/>
      <sheetName val="labuduwa-galle-fire 19.10.10"/>
      <sheetName val="emperor-ponds-18.10.10"/>
      <sheetName val="sakya 15.10.10"/>
      <sheetName val="fairway-ex.work"/>
      <sheetName val="labuduwa-galle 9.10.10"/>
      <sheetName val="dinushika-5.10.2010"/>
      <sheetName val="temple trees-cascade-3.10.2010"/>
      <sheetName val="Sheet2"/>
      <sheetName val="Arpico Super 28.9.2010"/>
      <sheetName val="Alpha Apparel-29.10.2010"/>
      <sheetName val="ID Office 27.9.2010"/>
      <sheetName val="southern highway 25.9.2010"/>
      <sheetName val="Peoples Leasing-25.09.2010"/>
      <sheetName val="hamb.maga.55kW"/>
      <sheetName val="Akurana - 23.9.2010"/>
      <sheetName val="mr.lal-himbutana-23.9.2010"/>
      <sheetName val="mr.Nimal-21.9.2010"/>
      <sheetName val="Office Bldg-Borella-17.9.2010"/>
      <sheetName val="water board-Polonnaruwa-14.9.10"/>
      <sheetName val="Wijerama  -  15.9.2010"/>
      <sheetName val="kaumadhee 9.9.2010"/>
      <sheetName val="temple trees-1.5kw - booster"/>
      <sheetName val="BOI - Katunayaka (7.9.2010)"/>
      <sheetName val="Ave Maria Convent-2.9.10"/>
      <sheetName val="kettarama-31.8.2010"/>
      <sheetName val="wickramaratna factory-31.8.10"/>
      <sheetName val="kik panel comparison"/>
      <sheetName val="BOI - Mawatagama Sewer-16.8.10"/>
      <sheetName val="Dolpin Hotel"/>
      <sheetName val="Dinushika-I 300-3 - 25.8.2010"/>
      <sheetName val="Dinushika 20.8.10"/>
      <sheetName val="Unilever - Horana"/>
      <sheetName val="Dinushika-20.8.2010"/>
      <sheetName val="shell gas - 19.8.2010"/>
      <sheetName val="Dickoya Distilleries-19.8.2010"/>
      <sheetName val="single phase pumps"/>
      <sheetName val="kasun-18.8.2010"/>
      <sheetName val="Acram Cassim-18.8.10"/>
      <sheetName val="pamankada-karu-vindana-13.8.10"/>
      <sheetName val="Dinushika-13.8.2010"/>
      <sheetName val="Guwanpura-11 Aug 2010"/>
      <sheetName val="blank pricing format"/>
      <sheetName val="mr.pathirana-10aug2010"/>
      <sheetName val="thanuja-9.8.2010"/>
      <sheetName val="Dinushika-9 aug 2010"/>
      <sheetName val="ashrof omar-4 aug 2010"/>
      <sheetName val="chaaya-beruwala 3.8.10"/>
      <sheetName val="Hospital @ Tonga- 2.8.10 part 2"/>
      <sheetName val="Hospital @ Tonga-29.7.10 part 1"/>
      <sheetName val="Pasikuda"/>
      <sheetName val="emperor - Latest (21 July 2010)"/>
      <sheetName val="Seychelles 29.7.2010"/>
      <sheetName val="Ranjanas"/>
      <sheetName val="htl sh kdy .kW fire-Rev-22.7.10"/>
      <sheetName val="Aluthgama-Wickramaratna"/>
      <sheetName val="Northshore college-Battaramulla"/>
      <sheetName val="neptune-beruwala-29 june 2010"/>
      <sheetName val="NTU-Booster-1kW"/>
      <sheetName val="emperor - Dimo-KSB  29 jun"/>
      <sheetName val="NTU-cable only"/>
      <sheetName val="Airport Hotel-cable only"/>
      <sheetName val="Distilleries-Anuradhpra-12 July"/>
      <sheetName val="paranalekamge 9july2010"/>
      <sheetName val="New Medicare - punchi borella"/>
      <sheetName val="sample format-kik"/>
      <sheetName val="Risvi"/>
      <sheetName val="butique hotel@ alfd av-1.7.2010"/>
      <sheetName val="PANEL-2.2KW pump-Thanuja-5.7.10"/>
      <sheetName val="Duwa Road"/>
      <sheetName val="40 story bldg@bat-18june10"/>
      <sheetName val="kandy-nws&amp;db-7.6.10"/>
      <sheetName val="Neptune-Beruwala-17 june 2010"/>
      <sheetName val="emperor - Dimo-KSB - 17 june 10"/>
      <sheetName val="Barns Hall-Rev 1"/>
      <sheetName val="Admin Bldg-Hambantota 16.6. (2)"/>
      <sheetName val="Admin Bldg-Hambantota 16.6.2010"/>
      <sheetName val="Hotel Ramada-Kalutara 16.6.2010"/>
      <sheetName val="army-panagoda"/>
      <sheetName val="pump panel - 8 june 2010"/>
      <sheetName val="booster-pilimatalawa"/>
      <sheetName val="Dilaru"/>
      <sheetName val="Dickowita-fishery harbour"/>
      <sheetName val="Alutgama-submersible pump-rev2"/>
      <sheetName val="Alutgama-submersible pump-rev-1"/>
      <sheetName val="Matale-water board 26.5.10"/>
      <sheetName val="ex fan-emperor-25 may 2010"/>
      <sheetName val="ranala - 31.5.10"/>
      <sheetName val="ambatale 22kW-25 may 2010"/>
      <sheetName val="training center hostel-Kandy"/>
      <sheetName val="kaumadi-12.5.2010"/>
      <sheetName val="neptune hotel-12.5.10"/>
      <sheetName val="wickramaratna-alutgama-3kw"/>
      <sheetName val="phosphate - eppawala"/>
      <sheetName val="nallur-office complex-10 may 10"/>
      <sheetName val="emperor - Dimo-KSB (Rev 7 May )"/>
      <sheetName val="mr.nimal-30 April 2010"/>
      <sheetName val="SLLRDC-Rajagiriya"/>
      <sheetName val="mahadamana-sq.mech"/>
      <sheetName val="Seruwila-thanganagar 29Apr10"/>
      <sheetName val="water board-Anuradhapura"/>
      <sheetName val="BOI - Katunayaka (Rev-1)"/>
      <sheetName val="fire-thanuja-26.4.10"/>
      <sheetName val="jaffna-hotel GST"/>
      <sheetName val="gunaratna resident"/>
      <sheetName val="1.5kW-SP"/>
      <sheetName val="nallur-6 april 2010-pressure"/>
      <sheetName val="LD-2,.3,.75,1.5kW"/>
      <sheetName val="1.4.2010-amila"/>
      <sheetName val="tube well pump-1HP"/>
      <sheetName val="format"/>
      <sheetName val="emperor - grundfos"/>
      <sheetName val="KSB-chaava hotel-beruwala"/>
      <sheetName val="wickramasinghe's residence"/>
      <sheetName val="Mullipottana - 7.5kW"/>
      <sheetName val="dinushika-10 march 2010"/>
      <sheetName val="valible lanka - 8 jan 2010"/>
      <sheetName val="Vallebell Lanka - 9 march 2010"/>
      <sheetName val="sooriyawewa ground 9 march 10"/>
      <sheetName val="Akkaraipattu-Detail"/>
      <sheetName val="Akkaraipattu-Summary"/>
      <sheetName val="thanuja-8 march 2010"/>
      <sheetName val="Dinushika 5 March 10"/>
      <sheetName val="BOI - Katunayaka (Rev-1) "/>
      <sheetName val="mr.nimal"/>
      <sheetName val="thanuja-site@rajagiriya 26 feb "/>
      <sheetName val="Kamburugamuwa -Rev2-26 feb 10 "/>
      <sheetName val="Kamburugamuwa -Rev1-23 feb 10"/>
      <sheetName val="Kamburugamuwa"/>
      <sheetName val="alpha - polgahawela"/>
      <sheetName val="Dinushika - "/>
      <sheetName val="BOI - Katunayaka (Rev-1) (2)"/>
      <sheetName val="BOI - Panels To Venora "/>
      <sheetName val="mr.vajira wanigaraja-Thanuja"/>
      <sheetName val="Hotel@Centre Rd.-Thanuja-LD Pum"/>
      <sheetName val="Hotel @ Centre road - Thanuja"/>
      <sheetName val="5 Feb 10 - Dinushika"/>
      <sheetName val="Kaatsu H.A.M.T.T.C.-7 jan 10"/>
      <sheetName val="Sooriya wewa-Rev 1"/>
      <sheetName val="WADDUWA RESORT-SL ARMY"/>
      <sheetName val="wadduwa beach house-lalani"/>
      <sheetName val="Modern Research - Malabe-kaumad"/>
      <sheetName val="Rosen Safari - Udawalawe-thanuj"/>
      <sheetName val="Dinushika-25 jan 10"/>
      <sheetName val="PLC-power requirement"/>
      <sheetName val="lankem ceylon-pannala-11 jan 10"/>
      <sheetName val="panditharatna 8 jan 10"/>
      <sheetName val="pathirana-7 jan 10"/>
      <sheetName val="pathirana-8 jan 10"/>
      <sheetName val="Kolonnawa-water board 5 jan 10"/>
      <sheetName val="Manning Town, Narahenpita."/>
      <sheetName val="dinushika-23 dec 09"/>
      <sheetName val="cont.panel-booster pmp"/>
      <sheetName val="Maldives-w.house(pathirana)"/>
      <sheetName val="summary - emperor"/>
      <sheetName val="emperor - LD"/>
      <sheetName val="Joe Roche - Wellawatta"/>
      <sheetName val="cinamon grand"/>
      <sheetName val="Chilaw Hospital"/>
      <sheetName val="Composet Project - Kalutara"/>
      <sheetName val="Gower Street (mat.list)"/>
      <sheetName val="Gower Street"/>
      <sheetName val="Gunaratna Residence"/>
      <sheetName val="tuna factory - galle"/>
      <sheetName val="wharehouse - peliyagoda"/>
      <sheetName val="mr.fernandopulle"/>
      <sheetName val="factory-horana-mawgama"/>
      <sheetName val="M200 3 - duty-st.by"/>
      <sheetName val="emperor -fan starter-16 Nov 09"/>
      <sheetName val="Horana-mawugama"/>
      <sheetName val="Horana-Fire (2)"/>
      <sheetName val="Horana-Fire"/>
      <sheetName val="wadduwa-Beach Bunglow"/>
      <sheetName val="Polonnaruwa 6 Nov 09"/>
      <sheetName val="Sethsiripaya"/>
      <sheetName val="Gangeyaya"/>
      <sheetName val="thunkama"/>
      <sheetName val="rajapaksha memorial"/>
      <sheetName val="john keels apt."/>
      <sheetName val="CONDOMINIUM APT.kANDY"/>
      <sheetName val="Seruwila Projects"/>
      <sheetName val="sooriyawewa playgr."/>
      <sheetName val="Peramaduna Samagipura Soriyapur"/>
      <sheetName val="john keels apt.complex (Rev 1)"/>
      <sheetName val="john keels apt.complex"/>
      <sheetName val="peoples bank staff rest"/>
      <sheetName val="Orion"/>
      <sheetName val="Mxd dev - colpty"/>
      <sheetName val="Echo Homes"/>
      <sheetName val="5 hp-3 ph-DM200-3"/>
      <sheetName val="Galle-Wackwella"/>
      <sheetName val="Minuwangoda"/>
      <sheetName val="Meerigama"/>
      <sheetName val="Mrs.Gunaratna 0.34HP-300W-(old)"/>
      <sheetName val="Mrs.Gunaratna 0.34HP-300W- R1"/>
      <sheetName val="5.6kW-3PH (2)"/>
      <sheetName val="Walasmulla"/>
      <sheetName val="Marassana"/>
      <sheetName val="Weeraketiya"/>
      <sheetName val="Negombo - courts"/>
      <sheetName val="maldives 10.09.09"/>
      <sheetName val="Pallekele-2HP"/>
      <sheetName val="Maligakanda"/>
      <sheetName val="N'Eliya"/>
      <sheetName val="Anuradhapura-Thalawa"/>
      <sheetName val="Hanguranketha-old"/>
      <sheetName val="Suncity Property Dev."/>
      <sheetName val=".75 &amp; 4kw"/>
      <sheetName val="Centra Grand Resort-Maldive (2)"/>
      <sheetName val="New medical hospital-1.5kW-3p"/>
      <sheetName val="LD-Maldives"/>
      <sheetName val="kent holdings-alarm panel "/>
      <sheetName val="kandy - water board (15kW)"/>
      <sheetName val="mr.weerasingha-Ward Place"/>
      <sheetName val="BOI - Katunayaka"/>
      <sheetName val="h.sifaa@maldives"/>
      <sheetName val="37kW-3PH (50HP)-Maldives"/>
      <sheetName val="Sheet1"/>
      <sheetName val="Centra Grand Resort-Maldives-1"/>
      <sheetName val="temple trees M140-3 , DM140-3"/>
      <sheetName val="nelung arts-3hp-dol starter"/>
      <sheetName val="INDICATOR PANEL-fair way"/>
      <sheetName val="1.5kW-3phase-duty-standby"/>
      <sheetName val="1.5kW-3phase-01 pump"/>
      <sheetName val="synchronizing panel"/>
      <sheetName val="inline pump - 1.1kw"/>
      <sheetName val="pat cooray"/>
      <sheetName val="DM140-3 (3hp)"/>
      <sheetName val="nawaloka-29 Jan 09 (1.1kW)"/>
      <sheetName val="31kW-3PH"/>
      <sheetName val="45kW"/>
      <sheetName val="Sooriya wewa 11,22,5.5kW"/>
      <sheetName val="10HP-7.5kW-3PH"/>
      <sheetName val="5.6kW-3PH"/>
      <sheetName val="3kW-3PH"/>
      <sheetName val="Adikarigama"/>
      <sheetName val="sp-DOL-brkdwn-12.5.10"/>
      <sheetName val="mr.wickramasinghe's residence"/>
      <sheetName val="cascade-mr.malinda"/>
      <sheetName val=".34HP-300W-"/>
      <sheetName val="lalani-1.7.2010"/>
      <sheetName val="emperor - Dimo-KSB"/>
      <sheetName val="nawaloka-29 Jan 09"/>
      <sheetName val="25HP"/>
      <sheetName val="Sooriya wewa"/>
      <sheetName val="LD Pumps"/>
      <sheetName val="Modern Research - Malabe"/>
      <sheetName val="Rosen Safari - Udawalawe"/>
      <sheetName val="wadduwa"/>
      <sheetName val="320 apartments"/>
      <sheetName val="Botique hotel-irrigation-10.1.1"/>
      <sheetName val="motorized valve 6.11.10"/>
      <sheetName val="cascade - submission - 5 aug 10"/>
      <sheetName val="kandy-28.6.2011"/>
      <sheetName val="mr.nimal-1.5kw -sp-7.6.2011"/>
      <sheetName val="inushika-8.7.2011"/>
      <sheetName val="Ragama"/>
      <sheetName val="Homagama Grounds-9.7.2013"/>
      <sheetName val="Electrical"/>
      <sheetName val="BOI - Katunayaka-9.8.2013"/>
      <sheetName val="d-safe specs"/>
      <sheetName val="Rate Sheet"/>
      <sheetName val="Factor Sheet"/>
      <sheetName val="Parameters"/>
      <sheetName val="Seachells-Pools-25.2.2014"/>
      <sheetName val="2005 - GAAP"/>
      <sheetName val="LET_BAFO"/>
      <sheetName val="Enclo.compar.EMP-RND"/>
      <sheetName val="Histry Price"/>
      <sheetName val="Weather"/>
      <sheetName val="SSuppliers"/>
      <sheetName val="ancillary"/>
      <sheetName val="Factor"/>
      <sheetName val="NonPerp"/>
      <sheetName val="Perp"/>
      <sheetName val="Analysis"/>
      <sheetName val="산근"/>
      <sheetName val="TBLS"/>
      <sheetName val="EV_FC"/>
      <sheetName val="成本多栏明细账"/>
      <sheetName val="EV-FC"/>
      <sheetName val="WPR-IV"/>
      <sheetName val="Zones"/>
      <sheetName val="Factors"/>
      <sheetName val="Bill 5 - Carpark"/>
      <sheetName val="bill02"/>
      <sheetName val="Summary"/>
      <sheetName val="sep_data"/>
      <sheetName val="9-A (SVAT) New"/>
      <sheetName val="Section 2-SCHEDULE OF DAYWORK"/>
      <sheetName val="Bill No. 2 - Carpark"/>
      <sheetName val="d-safe DELUXE"/>
      <sheetName val="GS1"/>
      <sheetName val="Chiller"/>
      <sheetName val="ELE Summary"/>
      <sheetName val="Financial Summary"/>
      <sheetName val="Material Prices to site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</sheetDataSet>
  </externalBook>
</externalLink>
</file>

<file path=xl/externalLinks/externalLink272.xml><?xml version="1.0" encoding="utf-8"?>
<externalLink xmlns="http://schemas.openxmlformats.org/spreadsheetml/2006/main">
  <externalBook xmlns:r="http://schemas.openxmlformats.org/officeDocument/2006/relationships" r:id="rId1">
    <sheetNames>
      <sheetName val="TakeOff"/>
      <sheetName val="Schedules"/>
      <sheetName val="Sheet3"/>
      <sheetName val="Option"/>
      <sheetName val="Details"/>
      <sheetName val=" GULF"/>
      <sheetName val="BOQ"/>
      <sheetName val="CCS summary "/>
      <sheetName val="16 Consum's"/>
      <sheetName val="24 B'up"/>
      <sheetName val="SuStructure Conc Take off"/>
      <sheetName val="Det_Des"/>
      <sheetName val="Ra  stair"/>
      <sheetName val="9600-T1"/>
      <sheetName val="C&amp;IEVA"/>
      <sheetName val="EC(Rev)"/>
      <sheetName val="#REF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#3E1_GCR"/>
      <sheetName val="B-3"/>
      <sheetName val="Sheet1"/>
      <sheetName val="Ragama"/>
      <sheetName val="Kaatsu H.A.M.T.T.C.-7 jan 10"/>
      <sheetName val="Histry Price"/>
      <sheetName val="50000"/>
      <sheetName val="Sheet2"/>
      <sheetName val="Factor"/>
      <sheetName val="d-safe specs"/>
      <sheetName val="ELE Summary"/>
      <sheetName val="NEW PRODUCT SALES FORCE"/>
      <sheetName val="d-safe DELUXE"/>
      <sheetName val="Material Prices to site"/>
      <sheetName val="GS1"/>
      <sheetName val="Enclo.compar.EMP-RND"/>
      <sheetName val="Legend"/>
      <sheetName val="Chiller"/>
      <sheetName val="SLS CM"/>
      <sheetName val="Weather"/>
      <sheetName val="成本多栏明细账"/>
      <sheetName val="SSuppliers"/>
      <sheetName val="Price"/>
      <sheetName val="JOB COSTING SHEET ELEC"/>
      <sheetName val="may_data"/>
      <sheetName val="jul_data"/>
      <sheetName val="Material"/>
      <sheetName val="covere"/>
      <sheetName val="Prices"/>
      <sheetName val="NOV fx rates"/>
      <sheetName val="total"/>
      <sheetName val="sys_System"/>
      <sheetName val="Rates"/>
      <sheetName val="Parameters"/>
      <sheetName val="QTY Pipe Laying"/>
      <sheetName val="SubmitCal"/>
      <sheetName val="Material Prices"/>
      <sheetName val="Assumptions"/>
      <sheetName val="Calc Inputs"/>
      <sheetName val="Factors"/>
      <sheetName val="sep_data"/>
      <sheetName val="Start"/>
      <sheetName val="Manpower"/>
      <sheetName val="9-A (SVAT) New"/>
      <sheetName val="Financia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73.xml><?xml version="1.0" encoding="utf-8"?>
<externalLink xmlns="http://schemas.openxmlformats.org/spreadsheetml/2006/main">
  <externalBook xmlns:r="http://schemas.openxmlformats.org/officeDocument/2006/relationships" r:id="rId1">
    <sheetNames>
      <sheetName val="Factor"/>
      <sheetName val="Preliminaris"/>
      <sheetName val="Working BOQ"/>
      <sheetName val="cost sheet"/>
      <sheetName val="BOI Item"/>
      <sheetName val="Cash Flow"/>
      <sheetName val="Kaatsu H.A.M.T.T.C.-7 jan 10"/>
      <sheetName val="Sheet3"/>
      <sheetName val="Cost Factor Sheet"/>
      <sheetName val="equipment"/>
      <sheetName val="Legal Risk Analysis"/>
      <sheetName val="Price"/>
      <sheetName val="3C"/>
      <sheetName val="Material Prices"/>
      <sheetName val="FACTORS"/>
      <sheetName val="MOS"/>
      <sheetName val="Material Prices to site"/>
      <sheetName val="内訳書"/>
      <sheetName val="Cash2"/>
      <sheetName val="Z"/>
      <sheetName val="A"/>
      <sheetName val="기계내역서"/>
      <sheetName val="JOB COSTING SHEET HVAC"/>
      <sheetName val="Price Sheet"/>
      <sheetName val="Factor Sheet"/>
      <sheetName val="Super"/>
      <sheetName val="ID Office-R1 - 23.8.2012"/>
      <sheetName val="Schnieder Price List-July 2012"/>
      <sheetName val="概総括1"/>
      <sheetName val="B-3.2 EB"/>
      <sheetName val="Chiller"/>
      <sheetName val="SSuppliers"/>
      <sheetName val="Exchange Rates(rounded)"/>
      <sheetName val="Seachells-Pools-25.2.2014"/>
      <sheetName val="Material"/>
      <sheetName val="covere"/>
      <sheetName val="5.1-AB"/>
      <sheetName val="Ragama"/>
      <sheetName val="Weather"/>
      <sheetName val="Civil Boq"/>
      <sheetName val="BK Unit Rate"/>
      <sheetName val="Working-Sprin"/>
      <sheetName val="PVC-Prices"/>
      <sheetName val="pipe supports cost"/>
      <sheetName val="Histry Price"/>
      <sheetName val="Enclo.compar.EMP-RND"/>
      <sheetName val="Rate Sheet"/>
      <sheetName val="Calc Inputs"/>
      <sheetName val="Bill 5 - Carpark"/>
      <sheetName val="Goodwill Calculation"/>
      <sheetName val="Financial Summary"/>
      <sheetName val="TBLS"/>
      <sheetName val="EV-FC"/>
      <sheetName val="G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74.xml><?xml version="1.0" encoding="utf-8"?>
<externalLink xmlns="http://schemas.openxmlformats.org/spreadsheetml/2006/main">
  <externalBook xmlns:r="http://schemas.openxmlformats.org/officeDocument/2006/relationships" r:id="rId1">
    <sheetNames>
      <sheetName val="Preliminaries"/>
      <sheetName val="Fence ,A Block"/>
      <sheetName val="Fence,B Block"/>
      <sheetName val="Conc. Rates"/>
      <sheetName val="Brick Work"/>
      <sheetName val="Reinforcement"/>
      <sheetName val="Purlin BL - A"/>
      <sheetName val="BLOCK 3 TRUSS"/>
      <sheetName val="BLOCK 4 TRUSS"/>
      <sheetName val="Waterproofing"/>
      <sheetName val="Timber Door window "/>
      <sheetName val="Roof Cov BL - A"/>
      <sheetName val="Finishes"/>
      <sheetName val="Painting"/>
      <sheetName val="Material Prices to site"/>
      <sheetName val="Sheet1"/>
      <sheetName val="OH "/>
      <sheetName val="Electrical"/>
      <sheetName val="Plumbing"/>
      <sheetName val="Kaatsu H.A.M.T.T.C.-7 jan 10"/>
      <sheetName val="AU Zone"/>
      <sheetName val="sep_data"/>
      <sheetName val="9-A (SVAT) New"/>
      <sheetName val="Factor"/>
      <sheetName val="2005 - GAAP"/>
      <sheetName val="SLS CM"/>
      <sheetName val="Material Prices"/>
      <sheetName val="General"/>
      <sheetName val="Price"/>
      <sheetName val="Rates"/>
      <sheetName val="QTY Pipe Laying"/>
      <sheetName val="RT2-D"/>
      <sheetName val="LTG-ST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75.xml><?xml version="1.0" encoding="utf-8"?>
<externalLink xmlns="http://schemas.openxmlformats.org/spreadsheetml/2006/main">
  <externalBook xmlns:r="http://schemas.openxmlformats.org/officeDocument/2006/relationships" r:id="rId1">
    <sheetNames>
      <sheetName val="Valu frnt page (1)"/>
      <sheetName val="Content"/>
      <sheetName val="Summary"/>
      <sheetName val="Fire Protection -BOQ "/>
      <sheetName val="Star Rate-1"/>
      <sheetName val="Star Rate-2"/>
      <sheetName val="Star Rate-3"/>
      <sheetName val="Fire Protection-Measurment"/>
      <sheetName val="B-3.2 EB"/>
      <sheetName val="B-2"/>
      <sheetName val="Factor"/>
      <sheetName val="B-3"/>
      <sheetName val="Interimbill-01"/>
      <sheetName val="Database"/>
      <sheetName val="Date Ranges"/>
      <sheetName val="Factors"/>
      <sheetName val="tables"/>
      <sheetName val="MAIN"/>
      <sheetName val="금융비용"/>
      <sheetName val="Sheet3"/>
      <sheetName val="APPT"/>
      <sheetName val="APPT_SGL"/>
      <sheetName val="Phone_Sale"/>
      <sheetName val="SLS CM"/>
      <sheetName val="KKC Brk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7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Active"/>
      <sheetName val="FIRE ALARM"/>
      <sheetName val="North Asia"/>
      <sheetName val="SLS CM"/>
      <sheetName val="BOM"/>
      <sheetName val="ICAM_Prices_Raw"/>
      <sheetName val="Histry Price"/>
      <sheetName val="Enclo.compar.EMP-RND"/>
      <sheetName val="B-2"/>
      <sheetName val="B-3.2 EB"/>
      <sheetName val="Sheet1"/>
      <sheetName val="Start"/>
      <sheetName val="50000"/>
      <sheetName val="LET_BAFO"/>
      <sheetName val="Sheet3"/>
      <sheetName val="INPUT - Recommended Schedules"/>
      <sheetName val="apr_data"/>
      <sheetName val="Material Prices to site"/>
      <sheetName val="Price List"/>
      <sheetName val="RBD"/>
      <sheetName val="Parameters"/>
      <sheetName val="Oracle Account Master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77.xml><?xml version="1.0" encoding="utf-8"?>
<externalLink xmlns="http://schemas.openxmlformats.org/spreadsheetml/2006/main">
  <externalBook xmlns:r="http://schemas.openxmlformats.org/officeDocument/2006/relationships" r:id="rId1">
    <sheetNames>
      <sheetName val="ELE Summary"/>
      <sheetName val="Grand Summary"/>
      <sheetName val="GS1"/>
      <sheetName val="1A"/>
      <sheetName val="Any Other Works"/>
      <sheetName val="1B"/>
      <sheetName val="1C"/>
      <sheetName val="1D "/>
      <sheetName val="GS2"/>
      <sheetName val="2A"/>
      <sheetName val="2B "/>
      <sheetName val="2C"/>
      <sheetName val="2D"/>
      <sheetName val="2E"/>
      <sheetName val="GS3"/>
      <sheetName val="3A"/>
      <sheetName val="3B"/>
      <sheetName val="GS4"/>
      <sheetName val="4A"/>
      <sheetName val="4B"/>
      <sheetName val="4C"/>
      <sheetName val="4D"/>
      <sheetName val="4E"/>
      <sheetName val="GS5"/>
      <sheetName val="5A"/>
      <sheetName val="5B"/>
      <sheetName val="5C"/>
      <sheetName val="Elect Cost Saving Proposal"/>
      <sheetName val="PH3-FS-Alter"/>
      <sheetName val="PH2-FS-Alter"/>
      <sheetName val="2A (2)"/>
      <sheetName val="5D"/>
      <sheetName val="Factor"/>
      <sheetName val="Ragama"/>
      <sheetName val="sys_System"/>
      <sheetName val="calculations"/>
      <sheetName val="Sheet2"/>
      <sheetName val="Histry Price"/>
      <sheetName val="Enclo.compar.EMP-RND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Exchange Rates(rounded)"/>
      <sheetName val="Summary"/>
      <sheetName val="Schedules"/>
      <sheetName val="TBLS"/>
      <sheetName val="EV-FC"/>
      <sheetName val="Chiller"/>
      <sheetName val="计算书"/>
      <sheetName val="Financial Summary"/>
      <sheetName val="Rates"/>
      <sheetName val="sep_data"/>
      <sheetName val="total"/>
      <sheetName val="Kaatsu H.A.M.T.T.C.-7 jan 10"/>
      <sheetName val="B-3.2 EB"/>
      <sheetName val="V3100 Prices_Raw"/>
      <sheetName val="SPT vs 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8.xml><?xml version="1.0" encoding="utf-8"?>
<externalLink xmlns="http://schemas.openxmlformats.org/spreadsheetml/2006/main">
  <externalBook xmlns:r="http://schemas.openxmlformats.org/officeDocument/2006/relationships" r:id="rId1">
    <sheetNames>
      <sheetName val="Beg"/>
      <sheetName val="5Pg P&amp;L"/>
      <sheetName val="YTDComp"/>
      <sheetName val="MthlyComp"/>
      <sheetName val="Trend"/>
      <sheetName val="Sales Prod"/>
      <sheetName val="Closeouts"/>
      <sheetName val="Manpower"/>
      <sheetName val="SAB101"/>
      <sheetName val="SAB101(Exp)"/>
      <sheetName val="SumPNL"/>
      <sheetName val="SumSP"/>
      <sheetName val="Trend Sum"/>
      <sheetName val="Resi COA"/>
      <sheetName val="Comm COA"/>
      <sheetName val="Resi Install"/>
      <sheetName val="Comm Install"/>
      <sheetName val="Conv Install"/>
      <sheetName val="Resi Sales"/>
      <sheetName val="Comm Sales"/>
      <sheetName val="Input"/>
      <sheetName val="Trial Balance"/>
      <sheetName val="HyperionEnt"/>
      <sheetName val="Dist Controls"/>
      <sheetName val="File Settings"/>
      <sheetName val="Forecast"/>
      <sheetName val="Lookup"/>
      <sheetName val="Backlog Consol"/>
      <sheetName val="data"/>
      <sheetName val="Sheet1"/>
      <sheetName val="Exchange Rates(rounded)"/>
      <sheetName val="Summary"/>
      <sheetName val="RESOURCES"/>
      <sheetName val="BASIC RATES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NEW PRODUCT SALES FORCE"/>
      <sheetName val="Legend"/>
      <sheetName val="Database"/>
      <sheetName val="Date Ranges"/>
      <sheetName val="JOB COSTING SHEET HVAC"/>
      <sheetName val="Admin"/>
      <sheetName val="Prior_CM"/>
      <sheetName val="OLD PRICES"/>
      <sheetName val="RSM and Distributors"/>
      <sheetName val="Assumptions"/>
      <sheetName val="may_data"/>
      <sheetName val="Factors"/>
      <sheetName val="Rate analysis 1"/>
      <sheetName val="DDB Depr (Mths)"/>
      <sheetName val="sep_data"/>
      <sheetName val="Cctmst"/>
      <sheetName val="Factor Sheet"/>
      <sheetName val="BOM"/>
      <sheetName val="Schedules"/>
      <sheetName val="col-reinf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9.xml><?xml version="1.0" encoding="utf-8"?>
<externalLink xmlns="http://schemas.openxmlformats.org/spreadsheetml/2006/main">
  <externalBook xmlns:r="http://schemas.openxmlformats.org/officeDocument/2006/relationships" r:id="rId1">
    <sheetNames>
      <sheetName val="Grand Summary"/>
      <sheetName val="FP Summary"/>
      <sheetName val="error"/>
      <sheetName val="FP Grand Summary"/>
      <sheetName val="GS1"/>
      <sheetName val="1A"/>
      <sheetName val="1B"/>
      <sheetName val="1C"/>
      <sheetName val="1D"/>
      <sheetName val="GS2"/>
      <sheetName val="2A"/>
      <sheetName val="2B"/>
      <sheetName val="2C"/>
      <sheetName val="2D"/>
      <sheetName val="GS3"/>
      <sheetName val="3A"/>
      <sheetName val="3B"/>
      <sheetName val="3C"/>
      <sheetName val="3D"/>
      <sheetName val="3E"/>
      <sheetName val="3F"/>
      <sheetName val="GS4"/>
      <sheetName val="4A"/>
      <sheetName val="4B"/>
      <sheetName val="GS5"/>
      <sheetName val="5A"/>
      <sheetName val="5B"/>
      <sheetName val="5C"/>
      <sheetName val="5D"/>
      <sheetName val="Sheet1"/>
      <sheetName val="Price"/>
      <sheetName val="B-3"/>
      <sheetName val="ELE Summary"/>
      <sheetName val="tables"/>
      <sheetName val="Schedules"/>
      <sheetName val="OLD PRICES"/>
      <sheetName val="B-2"/>
      <sheetName val="Rates"/>
      <sheetName val="QTY Pipe Laying"/>
      <sheetName val="概総括1"/>
      <sheetName val="Legend"/>
      <sheetName val="Summary"/>
      <sheetName val="Factor Sheet"/>
      <sheetName val="DDB Depr (Mths)"/>
      <sheetName val="산근"/>
      <sheetName val="Financial Summary"/>
      <sheetName val="V3100 Prices_Raw"/>
      <sheetName val="sep_data"/>
      <sheetName val="9-A (SVAT) New"/>
      <sheetName val="Factors"/>
      <sheetName val="may_data"/>
      <sheetName val="Chiller"/>
      <sheetName val="Exchange Rates(rounded)"/>
      <sheetName val="Database"/>
      <sheetName val="Date Ranges"/>
      <sheetName val="TBLS"/>
      <sheetName val="EV-FC"/>
      <sheetName val="Parameters"/>
      <sheetName val="Lookup"/>
      <sheetName val="Sheet3"/>
      <sheetName val="Oracle Account Master"/>
      <sheetName val="Calc Inputs"/>
      <sheetName val="Enclo.compar.EMP-RND"/>
      <sheetName val="NonPerp"/>
      <sheetName val="Perp"/>
      <sheetName val="costing sheet"/>
      <sheetName val="Material Prices to site"/>
      <sheetName val="Kaatsu H.A.M.T.T.C.-7 jan 10"/>
      <sheetName val="Ragama"/>
      <sheetName val="col-reinf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80.xml><?xml version="1.0" encoding="utf-8"?>
<externalLink xmlns="http://schemas.openxmlformats.org/spreadsheetml/2006/main">
  <externalBook xmlns:r="http://schemas.openxmlformats.org/officeDocument/2006/relationships" r:id="rId1">
    <sheetNames>
      <sheetName val="sheetNO"/>
      <sheetName val="Sampleใหม่"/>
      <sheetName val="Bill No. 2 - Carpark"/>
      <sheetName val="Quotation"/>
      <sheetName val="BOQ fire proofing"/>
      <sheetName val="Sheet3"/>
      <sheetName val="UBC(WIND)"/>
      <sheetName val="SAD"/>
      <sheetName val="Direct D code"/>
      <sheetName val="PRICE LIST"/>
      <sheetName val="SAN REDUCED 1"/>
      <sheetName val="BK Unit Rate"/>
      <sheetName val="Cash2"/>
      <sheetName val="Summary"/>
      <sheetName val="Z"/>
      <sheetName val="Chiller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F2W"/>
      <sheetName val="tables"/>
      <sheetName val="Factors"/>
      <sheetName val="calculations"/>
      <sheetName val="Summary"/>
      <sheetName val="QTY Pipe Laying"/>
      <sheetName val="BILL 4 NEW multi"/>
      <sheetName val="Work done Summary "/>
      <sheetName val="B-3"/>
      <sheetName val="Unit cost- Drain-Protection-2"/>
      <sheetName val="V3100 Prices_Raw"/>
      <sheetName val="Valesco Paste"/>
      <sheetName val="Cargo Excavation-TO-2"/>
      <sheetName val="Weather"/>
      <sheetName val="DI-ESTI"/>
      <sheetName val="成本多栏明细账"/>
      <sheetName val="GS1"/>
      <sheetName val="RateAnalysis"/>
      <sheetName val="sum-all"/>
      <sheetName val="PAD-F"/>
      <sheetName val="B-2"/>
      <sheetName val="基本ﾃﾞｰﾀ"/>
      <sheetName val="Ragama"/>
      <sheetName val="3A"/>
      <sheetName val="FitOutConfCentre"/>
      <sheetName val="MACHINERY"/>
      <sheetName val="MATERIAL"/>
      <sheetName val="SUBCON OR OTHER"/>
      <sheetName val="Cash2"/>
      <sheetName val="Z"/>
      <sheetName val="Price"/>
      <sheetName val="3C"/>
      <sheetName val="d-safe specs"/>
      <sheetName val="ID Office-R1 - 23.8.2012"/>
      <sheetName val="Schnieder Price List-July 2012"/>
      <sheetName val="概総括1"/>
      <sheetName val="ELE Summary"/>
      <sheetName val="TBLS"/>
      <sheetName val="EV_FC"/>
      <sheetName val="FORM7"/>
      <sheetName val="Parameter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 - S"/>
      <sheetName val="Kaatsu H.A.M.T.T.C.-7 jan 10"/>
      <sheetName val="total components with Rates"/>
      <sheetName val="Rates"/>
      <sheetName val="Weight"/>
      <sheetName val="LET_BAFO"/>
      <sheetName val="sept-plan"/>
      <sheetName val="SLS CM"/>
      <sheetName val="Import Siemens"/>
      <sheetName val="RATE"/>
      <sheetName val="NEW PRODUCT SALES FORCE"/>
      <sheetName val="JOB COSTING SHEET ELEC"/>
      <sheetName val="Legend"/>
      <sheetName val="Factor"/>
      <sheetName val="Financial Summary"/>
      <sheetName val="B-3.2 EB"/>
      <sheetName val="sys_System"/>
      <sheetName val="Start"/>
      <sheetName val="Sheet3"/>
      <sheetName val="Schedules"/>
      <sheetName val="Enclo.compar.EMP-RND"/>
      <sheetName val="sheetNO"/>
      <sheetName val="计算书"/>
      <sheetName val="2005 - GAAP"/>
      <sheetName val="office"/>
      <sheetName val="Lab"/>
      <sheetName val="Material&amp;equip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82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Budget"/>
      <sheetName val="TFS Summary Flash AR"/>
      <sheetName val="TFS Summary Flash BR"/>
      <sheetName val="TFS Summary CF to FCST"/>
      <sheetName val="Fcst - ADT NA"/>
      <sheetName val="Fcst - SG"/>
      <sheetName val="Fcst - Eur Sec"/>
      <sheetName val="Fcst - TFIS"/>
      <sheetName val="Fcst - Aus-NZ"/>
      <sheetName val="Fcst - Asia"/>
      <sheetName val="Fcst - Latin"/>
      <sheetName val="Fcst - TSP"/>
      <sheetName val="Fcst - TFS HQ"/>
      <sheetName val="MTD"/>
      <sheetName val="QTD"/>
      <sheetName val="Restructuring"/>
      <sheetName val="Startup"/>
      <sheetName val="Retrieve_Parameters"/>
      <sheetName val="Database"/>
      <sheetName val="Date Ranges"/>
      <sheetName val="Exchange Rates(rounded)"/>
      <sheetName val="Start"/>
      <sheetName val="NEW PRODUCT SALES FORCE"/>
      <sheetName val="NATION"/>
      <sheetName val="Sheet1"/>
      <sheetName val="Prices"/>
      <sheetName val="tables"/>
      <sheetName val="Summary"/>
      <sheetName val="Title"/>
      <sheetName val="DDB Depr (Mths)"/>
      <sheetName val="LS Price List"/>
      <sheetName val="Factor Sheet"/>
      <sheetName val="A"/>
      <sheetName val="data"/>
      <sheetName val="ICAM_Prices_Raw"/>
      <sheetName val="Oracle Account Master"/>
      <sheetName val="Product Groups"/>
      <sheetName val="Cash Flow Worksheet"/>
      <sheetName val="Input"/>
      <sheetName val="Admin"/>
      <sheetName val="FS"/>
      <sheetName val="Parameters"/>
      <sheetName val="BOM"/>
      <sheetName val="Schedules"/>
      <sheetName val="Price Sheet"/>
      <sheetName val="CAL. - DATA"/>
      <sheetName val="COLUM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8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PRILIMINERIES"/>
      <sheetName val="SUMMARY"/>
      <sheetName val="Test pile"/>
      <sheetName val="Pile"/>
      <sheetName val="B O Q"/>
      <sheetName val="RESOURCES"/>
      <sheetName val="BASIC RATES"/>
      <sheetName val="RATE BUILTUP"/>
      <sheetName val="RATE SUMMARY"/>
      <sheetName val="RESOURCE SUMMARY"/>
      <sheetName val="HELP"/>
      <sheetName val="STARTUP"/>
      <sheetName val="Test_pile"/>
      <sheetName val="B_O_Q"/>
      <sheetName val="BASIC_RATES"/>
      <sheetName val="RATE_BUILTUP"/>
      <sheetName val="RATE_SUMMARY"/>
      <sheetName val="RESOURCE_SUMMARY"/>
      <sheetName val="Price"/>
      <sheetName val="3C"/>
      <sheetName val="Americas"/>
      <sheetName val="Cash2"/>
      <sheetName val="Z"/>
      <sheetName val="factors"/>
      <sheetName val=" Factor  "/>
      <sheetName val="Histry Price"/>
      <sheetName val="sep_data"/>
      <sheetName val="Enclo.compar.EMP-RND"/>
      <sheetName val="Factor F Data"/>
      <sheetName val="A"/>
      <sheetName val="BOQ"/>
      <sheetName val="Civil Works"/>
      <sheetName val="B-2"/>
      <sheetName val="Sheet1"/>
      <sheetName val="Ragama"/>
      <sheetName val="d-safe DELUXE"/>
      <sheetName val="FS"/>
      <sheetName val="기계내역서"/>
      <sheetName val="Distributor Details"/>
      <sheetName val="Ele Price"/>
      <sheetName val="BOQ PL"/>
      <sheetName val="ID Office-R1 - 23.8.2012"/>
      <sheetName val="Schnieder Price List-July 2012"/>
      <sheetName val="Interimbill-01"/>
      <sheetName val="BOQ Com"/>
      <sheetName val="Water Supply System"/>
      <sheetName val="u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84.xml><?xml version="1.0" encoding="utf-8"?>
<externalLink xmlns="http://schemas.openxmlformats.org/spreadsheetml/2006/main">
  <externalBook xmlns:r="http://schemas.openxmlformats.org/officeDocument/2006/relationships" r:id="rId1">
    <sheetNames>
      <sheetName val="Month of October"/>
      <sheetName val="One-time items FY07-As Report "/>
      <sheetName val="FY07 - GAAP ex One-time Items"/>
      <sheetName val="Op Plan 07 vs FY06"/>
      <sheetName val="2007 Op Plan"/>
      <sheetName val="2007 -GAAP to Guidance"/>
      <sheetName val="2007 OP PLAN - Guidance "/>
      <sheetName val="2006 Actual"/>
      <sheetName val="Nov Fcst vs Op Plan"/>
      <sheetName val="2007 Op Plan extra"/>
      <sheetName val="2005 - GAAP"/>
      <sheetName val="2005 -GAAP to Guidance"/>
      <sheetName val="2005 Run Rate - Guidance"/>
      <sheetName val="commentary"/>
      <sheetName val="Op Plan FY07 vs  FY06 - GAAP"/>
      <sheetName val="Op Plan FY07  vs FY06 GAAP Q1"/>
      <sheetName val="07 Op vs. 06 Actual - GuiNOVA"/>
      <sheetName val="07 Op vs 06 Actual - Q1 Guidanc"/>
      <sheetName val="07 OP vs. 06A FY - GuidanKG"/>
      <sheetName val="One-time Items FY 2006"/>
      <sheetName val="One-time items FY 2005"/>
      <sheetName val="07 OP vs. 06A FY - GuidanKGw 51"/>
      <sheetName val="Financial Summary"/>
      <sheetName val="Factor"/>
      <sheetName val="Kaatsu H.A.M.T.T.C.-7 jan 10"/>
      <sheetName val="tables"/>
      <sheetName val="V3100 Prices_Raw"/>
      <sheetName val="TBLS"/>
      <sheetName val="EV_FC"/>
      <sheetName val="Zones"/>
      <sheetName val="GS1"/>
      <sheetName val="Summary"/>
      <sheetName val="Sheet2"/>
      <sheetName val="calculations"/>
      <sheetName val="Backlog Consol"/>
      <sheetName val="NOV fx rates"/>
      <sheetName val="costing sheet"/>
      <sheetName val="Material Prices to site"/>
      <sheetName val="Chiller"/>
      <sheetName val="Sheet3"/>
      <sheetName val="Enclo.compar.EMP-RND"/>
      <sheetName val="Calc Inputs"/>
      <sheetName val="PLT-SUM"/>
      <sheetName val="Price"/>
      <sheetName val="Lookup"/>
      <sheetName val="total"/>
      <sheetName val="sep_data"/>
      <sheetName val="Parameters"/>
      <sheetName val="ELE Summary"/>
      <sheetName val="Homagama Grounds-9.7.2013"/>
      <sheetName val="SLS CM"/>
      <sheetName val="Oracle Account Master"/>
      <sheetName val="d-safe DELUXE"/>
      <sheetName val="Ragama"/>
      <sheetName val="概総括1"/>
      <sheetName val="Factors"/>
      <sheetName val="50000"/>
      <sheetName val="BQMPA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85.xml><?xml version="1.0" encoding="utf-8"?>
<externalLink xmlns="http://schemas.openxmlformats.org/spreadsheetml/2006/main">
  <externalBook xmlns:r="http://schemas.openxmlformats.org/officeDocument/2006/relationships" r:id="rId1">
    <sheetNames>
      <sheetName val="概総括1"/>
      <sheetName val="tables"/>
      <sheetName val="2005 - GAAP"/>
      <sheetName val="B-3.2 EB"/>
      <sheetName val="B-2"/>
      <sheetName val="Summary"/>
      <sheetName val="Kaatsu H.A.M.T.T.C.-7 jan 10"/>
      <sheetName val="Material Prices"/>
      <sheetName val="Sheet5"/>
      <sheetName val="Prices"/>
      <sheetName val="Factor"/>
      <sheetName val="Material Prices to site"/>
      <sheetName val="Sheet1"/>
      <sheetName val="Load Sch, Cable Sel &amp; Qty"/>
      <sheetName val="Cost Factor Sheet"/>
      <sheetName val="산근"/>
      <sheetName val="Schedules"/>
      <sheetName val="Ragama"/>
      <sheetName val="Price"/>
      <sheetName val="d-safe DELUXE"/>
      <sheetName val="Start"/>
      <sheetName val="DDB Depr (Mths)"/>
      <sheetName val="Factors"/>
      <sheetName val="GS1"/>
      <sheetName val="Chiller"/>
      <sheetName val="sept-plan"/>
      <sheetName val="General"/>
      <sheetName val="13A"/>
      <sheetName val="Design"/>
      <sheetName val="ELE Summary"/>
      <sheetName val="V3100 Prices_Raw"/>
      <sheetName val="costing sheet"/>
      <sheetName val="sep_data"/>
      <sheetName val="9-A (SVAT) New"/>
      <sheetName val="total"/>
      <sheetName val="Admin"/>
      <sheetName val="Prior_CM"/>
      <sheetName val="PILING (1B &amp; 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6.xml><?xml version="1.0" encoding="utf-8"?>
<externalLink xmlns="http://schemas.openxmlformats.org/spreadsheetml/2006/main">
  <externalBook xmlns:r="http://schemas.openxmlformats.org/officeDocument/2006/relationships" r:id="rId1">
    <sheetNames>
      <sheetName val="内訳書"/>
      <sheetName val="代価"/>
      <sheetName val="代価(2)"/>
      <sheetName val="比較表(現地)"/>
      <sheetName val="比較表(US$)"/>
      <sheetName val="比較表(日本)"/>
      <sheetName val="建設物価"/>
      <sheetName val="歩掛表"/>
      <sheetName val="盤歩掛表"/>
      <sheetName val="材料表"/>
      <sheetName val="Price Sheet"/>
      <sheetName val="ID Office-R1 - 23.8.2012"/>
      <sheetName val="Schnieder Price List-July 2012"/>
      <sheetName val="Factors"/>
      <sheetName val="BOQ PL"/>
      <sheetName val="Ele Price"/>
      <sheetName val="GIAVLIEU"/>
      <sheetName val="Summary"/>
      <sheetName val="Schedules"/>
      <sheetName val="7IFS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7.xml><?xml version="1.0" encoding="utf-8"?>
<externalLink xmlns="http://schemas.openxmlformats.org/spreadsheetml/2006/main">
  <externalBook xmlns:r="http://schemas.openxmlformats.org/officeDocument/2006/relationships" r:id="rId1">
    <sheetNames>
      <sheetName val="ACMV_Supplier"/>
      <sheetName val="KKC_Brkdwn"/>
      <sheetName val="BQSummary"/>
      <sheetName val="Maintenance"/>
      <sheetName val="BEAM"/>
      <sheetName val="SH-F"/>
      <sheetName val="SH-A"/>
      <sheetName val="INPUT"/>
      <sheetName val="Factors"/>
      <sheetName val="#REF"/>
      <sheetName val="SH-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8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Contents"/>
      <sheetName val="Instructions"/>
      <sheetName val="Rate Analysis"/>
      <sheetName val="Material list no need"/>
      <sheetName val="Measurement sheet"/>
      <sheetName val="BOM"/>
      <sheetName val="BOQ"/>
      <sheetName val="Rate Book"/>
      <sheetName val="Aluminium"/>
      <sheetName val="Material Prices"/>
      <sheetName val="Sheet1"/>
      <sheetName val="Homagama Grounds-9.7.2013"/>
      <sheetName val="OLD PRICES"/>
      <sheetName val="Cover_Page"/>
      <sheetName val="Rate_Analysis"/>
      <sheetName val="Material_list_no_need"/>
      <sheetName val="Measurement_sheet"/>
      <sheetName val="Rate_Book"/>
      <sheetName val="Material_Prices"/>
      <sheetName val="Homagama_Grounds-9_7_2013"/>
      <sheetName val="Sheet3"/>
      <sheetName val="Factors"/>
      <sheetName val="Keels-6.2.2014"/>
      <sheetName val="Price Sheet"/>
      <sheetName val="Cost Factor Sheet"/>
      <sheetName val="Equipment"/>
      <sheetName val="Prices"/>
      <sheetName val="Fcst Tool"/>
      <sheetName val="Summary"/>
      <sheetName val="Factor Sheet"/>
      <sheetName val="Load Sch, Cable Sel &amp; Qty"/>
      <sheetName val="DBs"/>
      <sheetName val="Sheet2"/>
      <sheetName val="LS Price List"/>
      <sheetName val="NOV fx rates"/>
      <sheetName val="Input"/>
      <sheetName val=" Factor  "/>
      <sheetName val="Histry Price"/>
      <sheetName val="Kaatsu H.A.M.T.T.C.-7 jan 10"/>
      <sheetName val="KKC_Brk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89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KKC_Brkdwn"/>
      <sheetName val="RSM and Distributors"/>
      <sheetName val="AU Zone"/>
      <sheetName val="slipsum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0.xml><?xml version="1.0" encoding="utf-8"?>
<externalLink xmlns="http://schemas.openxmlformats.org/spreadsheetml/2006/main">
  <externalBook xmlns:r="http://schemas.openxmlformats.org/officeDocument/2006/relationships" r:id="rId1">
    <sheetNames>
      <sheetName val="概総括1"/>
      <sheetName val="B-3.2 EB"/>
      <sheetName val="d-safe specs"/>
      <sheetName val="Material Prices to site"/>
      <sheetName val="Factors"/>
      <sheetName val="total"/>
      <sheetName val="Rates"/>
      <sheetName val="Sheet1"/>
      <sheetName val="calculations"/>
      <sheetName val="Factor"/>
      <sheetName val="Seachells-Pools-25.2.2014"/>
      <sheetName val="ACS(1)"/>
      <sheetName val="FAS-C(4)"/>
      <sheetName val="CCTV(old)"/>
      <sheetName val="计算书"/>
      <sheetName val="Financial Summary"/>
      <sheetName val="tables"/>
      <sheetName val="ELE Summary"/>
      <sheetName val="G"/>
      <sheetName val="D"/>
      <sheetName val="E"/>
      <sheetName val="Ragama"/>
      <sheetName val="Chiller"/>
      <sheetName val="Summary"/>
      <sheetName val="Weather"/>
      <sheetName val="成本多栏明细账"/>
      <sheetName val="COVER"/>
      <sheetName val="Contract BOQ"/>
      <sheetName val="Duty Free"/>
      <sheetName val="2005 - GAAP"/>
      <sheetName val="Calc Inputs"/>
      <sheetName val="INPUT"/>
      <sheetName val="Title"/>
      <sheetName val="B-2"/>
      <sheetName val="BOQ"/>
      <sheetName val="RBD"/>
      <sheetName val="Parameters"/>
      <sheetName val="BOM"/>
      <sheetName val="sys_System"/>
      <sheetName val="LEGEND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91.xml><?xml version="1.0" encoding="utf-8"?>
<externalLink xmlns="http://schemas.openxmlformats.org/spreadsheetml/2006/main">
  <externalBook xmlns:r="http://schemas.openxmlformats.org/officeDocument/2006/relationships" r:id="rId1">
    <sheetNames>
      <sheetName val="직접비_Origin(315,430)"/>
      <sheetName val="직접비_Edit(315,430)"/>
      <sheetName val="직접비_금액분할(315,430)"/>
      <sheetName val="직접비_Rev(363,932)"/>
      <sheetName val="직접비_Rev(363,932)_Randy"/>
      <sheetName val="직접비_Rev(363,932)_출력"/>
      <sheetName val="직접비_Rev(363,932)_List"/>
      <sheetName val="BQ"/>
      <sheetName val="가도공"/>
      <sheetName val="Shop Drawing"/>
      <sheetName val="직접비_Origin_315_430_"/>
      <sheetName val="LAB"/>
      <sheetName val="공사수행방안"/>
      <sheetName val="h-013211-2"/>
      <sheetName val="Site Expenses"/>
      <sheetName val="부대내역"/>
      <sheetName val="PROJECT BRIEF"/>
      <sheetName val="SUMBER"/>
      <sheetName val="Earth"/>
      <sheetName val="OD"/>
      <sheetName val="General"/>
      <sheetName val="BN 01"/>
      <sheetName val="apr_data"/>
      <sheetName val="Material Prices to site"/>
      <sheetName val="#RE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2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Contents"/>
      <sheetName val="Instructions"/>
      <sheetName val="Rate Analysis"/>
      <sheetName val="Material list no need"/>
      <sheetName val="Measurement sheet"/>
      <sheetName val="BOM"/>
      <sheetName val="BOQ"/>
      <sheetName val="Rate Book"/>
      <sheetName val="Aluminium"/>
      <sheetName val="Material Prices"/>
      <sheetName val="Sheet1"/>
      <sheetName val="Cover_Page"/>
      <sheetName val="Rate_Analysis"/>
      <sheetName val="Material_list_no_need"/>
      <sheetName val="Measurement_sheet"/>
      <sheetName val="Rate_Book"/>
      <sheetName val="Material_Prices"/>
      <sheetName val="sys_System"/>
      <sheetName val="total components with Rates"/>
      <sheetName val="Factor Sheet"/>
      <sheetName val="Schedules"/>
      <sheetName val="Cctmst"/>
      <sheetName val="OLD PRICES"/>
      <sheetName val="ICAM_Prices_Raw"/>
      <sheetName val="Cost Factor Sheet"/>
      <sheetName val="ID Office-R1 - 23.8.2012"/>
      <sheetName val="Schnieder Price List-July 2012"/>
      <sheetName val="Price Sheet"/>
      <sheetName val="Factors"/>
      <sheetName val="Factor"/>
      <sheetName val="WB"/>
      <sheetName val="RESOURCES"/>
      <sheetName val="BASIC RATES"/>
      <sheetName val="ABSTRACT"/>
      <sheetName val="INPUT SHEET"/>
      <sheetName val="RES-PLANNING"/>
      <sheetName val="Equipment"/>
      <sheetName val="직접비_Origin(315,430)"/>
      <sheetName val="BOQ ACMV-MU"/>
      <sheetName val="GAE8'97"/>
      <sheetName val="Valesco Paste"/>
      <sheetName val="주식"/>
      <sheetName val="#3E1_GCR"/>
      <sheetName val="General"/>
      <sheetName val="Section 2-SCHEDULE OF DAYWORK"/>
      <sheetName val="BQ"/>
      <sheetName val="기계내역서"/>
      <sheetName val="CF"/>
      <sheetName val="Database"/>
      <sheetName val="Date Ranges"/>
      <sheetName val="CS"/>
      <sheetName val="SubmitCal"/>
      <sheetName val="Services_InitialEst_UtilityServ"/>
      <sheetName val="③赤紙(日文)"/>
      <sheetName val="Civil Works"/>
      <sheetName val="Staff Acco."/>
      <sheetName val="BUR4-Rd"/>
      <sheetName val="BUR3-Drn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93.xml><?xml version="1.0" encoding="utf-8"?>
<externalLink xmlns="http://schemas.openxmlformats.org/spreadsheetml/2006/main">
  <externalBook xmlns:r="http://schemas.openxmlformats.org/officeDocument/2006/relationships" r:id="rId1">
    <sheetNames>
      <sheetName val="概総括1"/>
      <sheetName val="Kaatsu H.A.M.T.T.C.-7 jan 10"/>
      <sheetName val="Factor"/>
      <sheetName val="Zones"/>
      <sheetName val="Total Operations"/>
      <sheetName val="White Group"/>
      <sheetName val="JOB COSTING SHEET ELEC"/>
      <sheetName val="Input"/>
      <sheetName val="ELE Summary"/>
      <sheetName val="total"/>
      <sheetName val="Financial Summary"/>
      <sheetName val="Rate Sheet"/>
      <sheetName val="Title"/>
      <sheetName val="B-3.2 EB"/>
      <sheetName val="Plumbing "/>
      <sheetName val="Sheet3"/>
      <sheetName val="Ragama"/>
      <sheetName val="TBLS"/>
      <sheetName val="EV_FC"/>
      <sheetName val="산근"/>
      <sheetName val="Material Prices to site"/>
      <sheetName val="AU Zone"/>
      <sheetName val="Schedules"/>
      <sheetName val="tables"/>
      <sheetName val="Sheet2"/>
      <sheetName val="Room Type"/>
      <sheetName val="Basement2 DB"/>
      <sheetName val="Sheet1"/>
      <sheetName val="ICAM_Prices_Raw"/>
      <sheetName val="2005 - GAAP"/>
      <sheetName val="B-2"/>
      <sheetName val="Weather"/>
      <sheetName val="成本多栏明细账"/>
      <sheetName val="Calc Inputs"/>
      <sheetName val="Price"/>
      <sheetName val="RBD"/>
      <sheetName val="Factors &amp; Temp Calc"/>
      <sheetName val="Admin"/>
      <sheetName val="Prior_CM"/>
      <sheetName val="Oracle Account Master"/>
      <sheetName val="FC"/>
      <sheetName val="P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4.xml><?xml version="1.0" encoding="utf-8"?>
<externalLink xmlns="http://schemas.openxmlformats.org/spreadsheetml/2006/main">
  <externalBook xmlns:r="http://schemas.openxmlformats.org/officeDocument/2006/relationships" r:id="rId1">
    <sheetNames>
      <sheetName val="CIVIL WORK"/>
      <sheetName val="STEEL STRUCTURE"/>
      <sheetName val="Pur"/>
      <sheetName val="Civil Boq"/>
      <sheetName val="SH-E"/>
      <sheetName val="SH-C"/>
      <sheetName val="INFO"/>
      <sheetName val="calc_menu_déroulant"/>
      <sheetName val="B-2"/>
      <sheetName val="NATION"/>
      <sheetName val="Financial Summar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5.xml><?xml version="1.0" encoding="utf-8"?>
<externalLink xmlns="http://schemas.openxmlformats.org/spreadsheetml/2006/main">
  <externalBook xmlns:r="http://schemas.openxmlformats.org/officeDocument/2006/relationships" r:id="rId1">
    <sheetNames>
      <sheetName val="Cctmst"/>
      <sheetName val="สรุป"/>
      <sheetName val="List"/>
      <sheetName val="Revise MR"/>
      <sheetName val="โรงงาน"/>
      <sheetName val="สรุป (Temp)"/>
      <sheetName val="Factor F Data"/>
      <sheetName val="วัดใต้"/>
      <sheetName val="BOQ"/>
      <sheetName val="概総括1"/>
      <sheetName val="Total"/>
      <sheetName val="NonPerp"/>
      <sheetName val="Perp"/>
      <sheetName val="ELE Summary"/>
      <sheetName val="STEEL STRUCTURE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6.xml><?xml version="1.0" encoding="utf-8"?>
<externalLink xmlns="http://schemas.openxmlformats.org/spreadsheetml/2006/main">
  <externalBook xmlns:r="http://schemas.openxmlformats.org/officeDocument/2006/relationships" r:id="rId1">
    <sheetNames>
      <sheetName val="SUMMARY BOQ"/>
      <sheetName val="RW_Option"/>
      <sheetName val="Structural work"/>
      <sheetName val="Architectural works"/>
      <sheetName val="Electrical Systems"/>
      <sheetName val="Plumbing Systems"/>
      <sheetName val="Air Conditioning"/>
      <sheetName val="Passenger Lift"/>
      <sheetName val="External work"/>
      <sheetName val="EXF"/>
      <sheetName val="SUMMARY_BOQ"/>
      <sheetName val="Structural_work"/>
      <sheetName val="Architectural_works"/>
      <sheetName val="Electrical_Systems"/>
      <sheetName val="Plumbing_Systems"/>
      <sheetName val="Air_Conditioning"/>
      <sheetName val="Passenger_Lift"/>
      <sheetName val="External_work"/>
      <sheetName val="Equipment"/>
      <sheetName val="Cover"/>
      <sheetName val="Sheet1"/>
      <sheetName val="概総括1"/>
      <sheetName val="Material Prices"/>
      <sheetName val="Oracle Account Master"/>
      <sheetName val="ELE Summary"/>
      <sheetName val="Import Siemens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97.xml><?xml version="1.0" encoding="utf-8"?>
<externalLink xmlns="http://schemas.openxmlformats.org/spreadsheetml/2006/main">
  <externalBook xmlns:r="http://schemas.openxmlformats.org/officeDocument/2006/relationships" r:id="rId1">
    <sheetNames>
      <sheetName val="Title Page"/>
      <sheetName val="Index"/>
      <sheetName val="Current Quarter"/>
      <sheetName val="ADT WW Summary Q3"/>
      <sheetName val="ADT WW Qtr Stats"/>
      <sheetName val="ADT WW P&amp;L Q3"/>
      <sheetName val="ADT WW P&amp;L Division Q3"/>
      <sheetName val="ADT WW P&amp;L Q4 Outlook"/>
      <sheetName val="ADT WW P&amp;L Division Q4 Outlook"/>
      <sheetName val="ADT WW FCF Q3"/>
      <sheetName val="ADT WW FCF Div Q3"/>
      <sheetName val="ADT WW FCF Q4 Outlook"/>
      <sheetName val="FX Graph"/>
      <sheetName val="Full Year"/>
      <sheetName val="ADT WW Summary FY"/>
      <sheetName val="Organic Growth"/>
      <sheetName val="ADT WW Forecast v Op Plan"/>
      <sheetName val="ADT WW Forecast v Prior Year"/>
      <sheetName val="ADT WW P&amp;L FY"/>
      <sheetName val="ADT WW P&amp;L Division FY"/>
      <sheetName val="ADT WW FCF FY"/>
      <sheetName val="ADT WW FCF Div Y"/>
      <sheetName val="ADT WW BS FY"/>
      <sheetName val="ADT WW BS Div FY"/>
      <sheetName val="Rev &amp; GM Trends - ADT WW"/>
      <sheetName val="ADT WW Trends by Division"/>
      <sheetName val="ADT WW Booking Trend by Product"/>
      <sheetName val="ADT WW Backlog Trend by Product"/>
      <sheetName val="ADT Dealer Cap Ex"/>
      <sheetName val="ADT Subscriber Cap Ex"/>
      <sheetName val="ADT Other Cap Ex"/>
      <sheetName val="Rev by Product Line (4_04)"/>
      <sheetName val="GM by Product Line (4_04)"/>
      <sheetName val="ADT WW Headcount Trend"/>
      <sheetName val="ADT WW Headcount"/>
      <sheetName val="WW Fire Sales &amp; Marketing FY"/>
      <sheetName val="ADT WW Working Cap Metrics"/>
      <sheetName val="Rona Detail"/>
      <sheetName val="Security Stats"/>
      <sheetName val="1"/>
      <sheetName val="2"/>
      <sheetName val="RIF $ by Region"/>
      <sheetName val="RIF Units by Region"/>
      <sheetName val="ADT WW Roll $ by Channel"/>
      <sheetName val="ADT WW Unit Roll by Channel"/>
      <sheetName val="ROW by Channel"/>
      <sheetName val="ROW Roll Channel"/>
      <sheetName val="Do not Print to the right"/>
      <sheetName val=" Asia CAPSTEC Adj"/>
      <sheetName val="INPUT"/>
      <sheetName val="Cost Factor Sheet"/>
      <sheetName val="Load Sch, Cable Sel &amp; Qty"/>
      <sheetName val="Factor Sheet"/>
      <sheetName val="Price Sheet"/>
      <sheetName val="Seachells-Pools-25.2.2014"/>
      <sheetName val="DDB Depr (Mths)"/>
      <sheetName val="Exchange Rates(rounded)"/>
      <sheetName val="Backlog Consol"/>
      <sheetName val="NonPerp"/>
      <sheetName val="Perp"/>
      <sheetName val="Title"/>
      <sheetName val="Rates"/>
      <sheetName val="Rate Sheet"/>
      <sheetName val="Fcst Tool"/>
      <sheetName val="Prices"/>
      <sheetName val="Sheet1"/>
      <sheetName val="Ragama"/>
      <sheetName val="NEW PRODUCT SALES FORCE"/>
      <sheetName val="RSM and Distributors"/>
      <sheetName val="jul_data"/>
      <sheetName val="Legend"/>
      <sheetName val="Database"/>
      <sheetName val="Date Ranges"/>
      <sheetName val="LS Price List"/>
      <sheetName val="Chiller"/>
      <sheetName val="d-safe DELUXE"/>
      <sheetName val="HyperionEnt"/>
      <sheetName val="Order list (3)"/>
      <sheetName val="Factor"/>
      <sheetName val="RESOURCES"/>
      <sheetName val="BASIC RATES"/>
      <sheetName val="ancillary"/>
      <sheetName val="Material Prices"/>
      <sheetName val="Start"/>
      <sheetName val="GS1"/>
      <sheetName val="ELE Summary"/>
      <sheetName val="Import Siemens"/>
      <sheetName val="CQ by Entity"/>
      <sheetName val="FY by Entity"/>
      <sheetName val="NQ by Entity"/>
      <sheetName val="CQ Bridge"/>
      <sheetName val="CQ Orders"/>
      <sheetName val="Org Growth"/>
      <sheetName val="Monthly Trend Act MOR pv"/>
      <sheetName val="Valible One BOQ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98.xml><?xml version="1.0" encoding="utf-8"?>
<externalLink xmlns="http://schemas.openxmlformats.org/spreadsheetml/2006/main">
  <externalBook xmlns:r="http://schemas.openxmlformats.org/officeDocument/2006/relationships" r:id="rId1">
    <sheetNames>
      <sheetName val="Stmt"/>
      <sheetName val="Retention"/>
      <sheetName val="Prelim"/>
      <sheetName val="FS"/>
      <sheetName val="S9-Adv Payment"/>
      <sheetName val="S10-Direct Payment"/>
      <sheetName val="S7-VO-MC"/>
      <sheetName val="S1 CHW "/>
      <sheetName val="S2 H&amp;CW"/>
      <sheetName val="S3 SWP"/>
      <sheetName val="S4 Dismantle"/>
      <sheetName val="S5 Fire"/>
      <sheetName val="S6-ProvSums"/>
      <sheetName val="S8-MOS-MC"/>
      <sheetName val="BSE"/>
      <sheetName val="S1-Prelims&amp;Gen"/>
      <sheetName val="S8-INS"/>
      <sheetName val="S9-PB"/>
      <sheetName val="Sheet1"/>
      <sheetName val="概総括1"/>
      <sheetName val="计算书"/>
      <sheetName val="Equipment"/>
      <sheetName val="Chilly"/>
      <sheetName val="Factors"/>
      <sheetName val="LS Price List"/>
      <sheetName val="Zones"/>
      <sheetName val="CS"/>
      <sheetName val="GS1"/>
      <sheetName val="Homagama Grounds-9.7.2013"/>
      <sheetName val="BOI - Katunayaka-9.8.2013"/>
      <sheetName val="Input"/>
      <sheetName val="pipes"/>
      <sheetName val="Price Sheet"/>
      <sheetName val="Factor Sheet"/>
      <sheetName val="Data"/>
      <sheetName val="Group"/>
      <sheetName val="Sheet2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99.xml><?xml version="1.0" encoding="utf-8"?>
<externalLink xmlns="http://schemas.openxmlformats.org/spreadsheetml/2006/main">
  <externalBook xmlns:r="http://schemas.openxmlformats.org/officeDocument/2006/relationships" r:id="rId1">
    <sheetNames>
      <sheetName val="FACTORS"/>
      <sheetName val="RATE"/>
      <sheetName val="MD APPROVAL"/>
      <sheetName val="BD"/>
      <sheetName val="BOQ"/>
      <sheetName val="BOQ-SUM"/>
      <sheetName val="BOQ GP"/>
      <sheetName val="SCHEDULE"/>
      <sheetName val="TRASH"/>
      <sheetName val="PRODUCTS"/>
      <sheetName val="SCHEDULE II"/>
      <sheetName val="SCHEDULE III"/>
      <sheetName val="SUMMARY"/>
      <sheetName val="3A"/>
      <sheetName val="OLD PRICES"/>
      <sheetName val="CCTV_EST1"/>
      <sheetName val="S2 H&amp;CW"/>
      <sheetName val="S1 CHW "/>
      <sheetName val="Homagama Grounds-9.7.2013"/>
      <sheetName val="BOI - Katunayaka-9.8.2013"/>
      <sheetName val="Keels-6.2.2014"/>
      <sheetName val="FlowHmgma Grds-9.7.2013-details"/>
      <sheetName val="Import Schedule"/>
      <sheetName val="CS"/>
      <sheetName val="Goodwill Calculation"/>
      <sheetName val="Zones"/>
      <sheetName val="ICAM_Prices_Raw"/>
      <sheetName val="BK Unit Rate"/>
      <sheetName val="ID Office-R1 - 23.8.2012"/>
      <sheetName val="Schnieder Price List-July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00.xml><?xml version="1.0" encoding="utf-8"?>
<externalLink xmlns="http://schemas.openxmlformats.org/spreadsheetml/2006/main">
  <externalBook xmlns:r="http://schemas.openxmlformats.org/officeDocument/2006/relationships" r:id="rId1">
    <sheetNames>
      <sheetName val="BOQ PP"/>
      <sheetName val="Sheet1"/>
      <sheetName val="Overview"/>
      <sheetName val="BOQ HDPE"/>
      <sheetName val="Unit Rates-Duty Paid PVC (2)"/>
      <sheetName val="Sheet2"/>
      <sheetName val="50000"/>
      <sheetName val="Factors"/>
      <sheetName val="BK Unit Rate"/>
      <sheetName val="3A"/>
      <sheetName val="Lookup"/>
      <sheetName val="Valesco Paste"/>
      <sheetName val="Import Schedule"/>
      <sheetName val="Unit Rates-Duty Free"/>
      <sheetName val="DUTY FREE-DF VAT"/>
      <sheetName val="Rate Sheet"/>
      <sheetName val="Keels-6.2.2014"/>
      <sheetName val="FlowHmgma Grds-9.7.2013-details"/>
      <sheetName val="Total"/>
      <sheetName val="Zones"/>
      <sheetName val="Build Up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1.xml><?xml version="1.0" encoding="utf-8"?>
<externalLink xmlns="http://schemas.openxmlformats.org/spreadsheetml/2006/main">
  <externalBook xmlns:r="http://schemas.openxmlformats.org/officeDocument/2006/relationships" r:id="rId1">
    <sheetNames>
      <sheetName val="APR TABLE"/>
      <sheetName val="MAY TABLE"/>
      <sheetName val="JUNE TABLE"/>
      <sheetName val="apr_data"/>
      <sheetName val="Apr"/>
      <sheetName val="may_data"/>
      <sheetName val="May"/>
      <sheetName val="jun_data"/>
      <sheetName val="June"/>
      <sheetName val="Cash Flow Worksheet"/>
      <sheetName val="Sheet2"/>
      <sheetName val="Electrical"/>
      <sheetName val="APPT"/>
      <sheetName val="APPT_SGL"/>
      <sheetName val="Phone_Sale"/>
      <sheetName val="RSM and Distributors"/>
      <sheetName val="NATION"/>
      <sheetName val="Admin"/>
      <sheetName val="Prior_CM"/>
      <sheetName val="Sheet5"/>
      <sheetName val="Americas"/>
      <sheetName val="Enclo.compar.EMP-RND"/>
      <sheetName val="Product Groups"/>
      <sheetName val="aug_data"/>
      <sheetName val="Ragama"/>
      <sheetName val="Summary"/>
      <sheetName val="GS1"/>
      <sheetName val="Input"/>
      <sheetName val="BN 01"/>
      <sheetName val="PLUMBING WORK ADDITIONS"/>
      <sheetName val="CERTIFICATE"/>
      <sheetName val="costing sheet"/>
      <sheetName val="SSuppliers"/>
      <sheetName val="ID Office-R1 - 23.8.2012"/>
      <sheetName val="Schnieder Price List-July 2012"/>
      <sheetName val="Material"/>
      <sheetName val="covere"/>
      <sheetName val="Price"/>
      <sheetName val="3C"/>
      <sheetName val="w't table"/>
      <sheetName val="Import Schedule"/>
      <sheetName val="1A"/>
      <sheetName val="BOM"/>
      <sheetName val="Factors"/>
      <sheetName val="Super"/>
      <sheetName val="Lookup"/>
      <sheetName val="Cctmst"/>
      <sheetName val=" Factor  "/>
      <sheetName val="Histry Price"/>
      <sheetName val="FitOutConfCentre"/>
      <sheetName val="Valesco Paste"/>
      <sheetName val="Cost Sheet"/>
      <sheetName val="D"/>
      <sheetName val="G"/>
      <sheetName val="E"/>
      <sheetName val="BOQ ACMV-M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02.xml><?xml version="1.0" encoding="utf-8"?>
<externalLink xmlns="http://schemas.openxmlformats.org/spreadsheetml/2006/main">
  <externalBook xmlns:r="http://schemas.openxmlformats.org/officeDocument/2006/relationships" r:id="rId1">
    <sheetNames>
      <sheetName val="#1 IS"/>
      <sheetName val="#2a FY 08 PHASING"/>
      <sheetName val="#3a BS"/>
      <sheetName val="#4 FCF"/>
      <sheetName val="#2 Org Growth"/>
      <sheetName val="Lookup"/>
      <sheetName val="#3 Rev OI Bridge 07-08"/>
      <sheetName val="#3 Rev OI Bridge 08-09"/>
      <sheetName val="#3 Rev OI Bridge 09-10"/>
      <sheetName val="#3 Bridge Instructions"/>
      <sheetName val="#5 Restructuring"/>
      <sheetName val="#9 RIF Roll Forward"/>
      <sheetName val="#10 RIF Unit Roll Forward"/>
      <sheetName val="#11  Opps &amp; Risks"/>
      <sheetName val="jul_data"/>
      <sheetName val="Total"/>
      <sheetName val="Legend"/>
      <sheetName val="Parameters"/>
      <sheetName val="3.Labour"/>
      <sheetName val="1.Material"/>
      <sheetName val="MMI"/>
      <sheetName val="2.Machinery"/>
      <sheetName val="Product Groups"/>
      <sheetName val="Summary"/>
      <sheetName val="total components with Rates"/>
      <sheetName val="NonPerp"/>
      <sheetName val="Perp"/>
      <sheetName val="Sheet1"/>
      <sheetName val="Ragama"/>
      <sheetName val="13A"/>
      <sheetName val="Zones"/>
      <sheetName val="Input"/>
      <sheetName val="may_data"/>
      <sheetName val="Keels-6.2.2014"/>
      <sheetName val="FlowHmgma Grds-9.7.2013-details"/>
      <sheetName val="OLD PRICES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 Factor  "/>
      <sheetName val="Histry Price"/>
      <sheetName val="Exchange Rates(rounded)"/>
      <sheetName val="Sheet2"/>
      <sheetName val="NEW PRODUCT SALES FORCE"/>
      <sheetName val="Material Prices"/>
      <sheetName val="MACHINERY"/>
      <sheetName val="MATERIAL"/>
      <sheetName val="SUBCON OR OTHER"/>
      <sheetName val="w't table"/>
      <sheetName val="Factors"/>
      <sheetName val="Rate Sheet"/>
      <sheetName val="Electrical"/>
      <sheetName val="Testing"/>
      <sheetName val="DETAI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03.xml><?xml version="1.0" encoding="utf-8"?>
<externalLink xmlns="http://schemas.openxmlformats.org/spreadsheetml/2006/main">
  <externalBook xmlns:r="http://schemas.openxmlformats.org/officeDocument/2006/relationships" r:id="rId1">
    <sheetNames>
      <sheetName val="全LOT (2)"/>
      <sheetName val="全LOT"/>
      <sheetName val="LOTS-A&amp;B"/>
      <sheetName val="LOT-C"/>
      <sheetName val="LOT-D"/>
      <sheetName val="Sheet1"/>
      <sheetName val="Sheet2"/>
      <sheetName val="General"/>
      <sheetName val="TOSHIBA-Structure"/>
      <sheetName val="bq"/>
      <sheetName val="STEEL STRUCTURE"/>
      <sheetName val="SH-F"/>
      <sheetName val="SH-A"/>
      <sheetName val="INFO"/>
      <sheetName val="SH-E"/>
      <sheetName val="SH-C"/>
      <sheetName val="GRAND SUM"/>
      <sheetName val="calc_menu_déroulant"/>
      <sheetName val="SI-039"/>
      <sheetName val="aug_data"/>
      <sheetName val="w't table"/>
      <sheetName val="BN 0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4.xml><?xml version="1.0" encoding="utf-8"?>
<externalLink xmlns="http://schemas.openxmlformats.org/spreadsheetml/2006/main">
  <externalBook xmlns:r="http://schemas.openxmlformats.org/officeDocument/2006/relationships" r:id="rId1">
    <sheetNames>
      <sheetName val="d-7"/>
      <sheetName val="WALL"/>
      <sheetName val="d_7"/>
      <sheetName val="Bill 3 - Site Works"/>
      <sheetName val="LOTS-A&amp;B"/>
      <sheetName val="B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5.xml><?xml version="1.0" encoding="utf-8"?>
<externalLink xmlns="http://schemas.openxmlformats.org/spreadsheetml/2006/main">
  <externalBook xmlns:r="http://schemas.openxmlformats.org/officeDocument/2006/relationships" r:id="rId1">
    <sheetNames>
      <sheetName val="Organization"/>
      <sheetName val="Staff Schedule"/>
      <sheetName val="Contract Strategy"/>
      <sheetName val="Procurement Schedule"/>
      <sheetName val="Proc. Cont. Sheet"/>
      <sheetName val="LOTS-A&amp;B"/>
      <sheetName val="STEEL STRUCTURE"/>
      <sheetName val="Price Sheet"/>
      <sheetName val="Americas"/>
      <sheetName val="d-7"/>
      <sheetName val="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6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RateAnalysis"/>
      <sheetName val="Library"/>
      <sheetName val="pvdf mtl partition"/>
      <sheetName val="Mat'lRate"/>
      <sheetName val="ConsRate"/>
      <sheetName val="CustomDuty"/>
      <sheetName val="ExciseDuty"/>
      <sheetName val="Salestax"/>
      <sheetName val="EntryTax"/>
      <sheetName val="TransitInsurance"/>
      <sheetName val="SegniorageCharges"/>
      <sheetName val="TempWrksTruss Erect"/>
      <sheetName val="TempWrksTruss Erect (2)"/>
      <sheetName val="plant&amp;machinery"/>
      <sheetName val="Glass Partition"/>
      <sheetName val="total qty"/>
      <sheetName val="total qty - ratio"/>
      <sheetName val="Proc. Cont. Sheet"/>
      <sheetName val="STEEL STRUCTURE"/>
      <sheetName val="Structure"/>
      <sheetName val="Cost Sheet"/>
      <sheetName val="INPUT - Recommended Schedules"/>
      <sheetName val="Factors"/>
      <sheetName val="B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0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Detail"/>
      <sheetName val="Schedule"/>
      <sheetName val="Pricing"/>
      <sheetName val="Worksheet"/>
      <sheetName val="Warn-User"/>
      <sheetName val="Preliminaries"/>
      <sheetName val="Equip Hire"/>
      <sheetName val="Excavator"/>
      <sheetName val="Steel"/>
      <sheetName val="Concrete"/>
      <sheetName val="Bricklayer"/>
      <sheetName val="Carpenter"/>
      <sheetName val="Plumber"/>
      <sheetName val="Electrical"/>
      <sheetName val="Glazier"/>
      <sheetName val="Plasterer"/>
      <sheetName val="Tiler"/>
      <sheetName val="Paint"/>
      <sheetName val="Cabinets"/>
      <sheetName val="Heating"/>
      <sheetName val="Landscape"/>
      <sheetName val="Misc"/>
      <sheetName val="Finish"/>
      <sheetName val="Vary"/>
      <sheetName val="BEAM"/>
      <sheetName val="토공집계표"/>
      <sheetName val="rate"/>
      <sheetName val="SH-E"/>
      <sheetName val="SH-C"/>
      <sheetName val="covere"/>
      <sheetName val="cd"/>
      <sheetName val="sheetNO"/>
      <sheetName val="RateAnalysis"/>
      <sheetName val="ASCEandUBC"/>
      <sheetName val="D-623D"/>
      <sheetName val="DATE"/>
      <sheetName val="제출계산서"/>
      <sheetName val="Sheet1"/>
      <sheetName val="calc_menu_déroulant"/>
      <sheetName val="BnQExcelTrial"/>
      <sheetName val="H1.0"/>
      <sheetName val="EST-FOOTING (G)"/>
      <sheetName val="bq"/>
      <sheetName val="DW"/>
      <sheetName val="STMspry"/>
      <sheetName val="PsychroData"/>
      <sheetName val="DETAIL "/>
      <sheetName val="SI-039"/>
      <sheetName val="Equip_Hire"/>
      <sheetName val="H1_0"/>
      <sheetName val="EST-FOOTING_(G)"/>
      <sheetName val="F2002-79"/>
      <sheetName val="Cavity Inputs"/>
      <sheetName val="Cash Flow"/>
      <sheetName val="Proc. Cont. Sheet"/>
      <sheetName val="Book 1 Summary"/>
      <sheetName val="Structure"/>
      <sheetName val="รวมราคาทั้งสิ้น"/>
      <sheetName val="STEEL STRUCTURE"/>
      <sheetName val="LOTS-A&amp;B"/>
      <sheetName val="aug_data"/>
      <sheetName val="Factors"/>
      <sheetName val="Cost Sheet"/>
      <sheetName val="INPUT - Recommended 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08.xml><?xml version="1.0" encoding="utf-8"?>
<externalLink xmlns="http://schemas.openxmlformats.org/spreadsheetml/2006/main">
  <externalBook xmlns:r="http://schemas.openxmlformats.org/officeDocument/2006/relationships" r:id="rId1">
    <sheetNames>
      <sheetName val="ancillary"/>
      <sheetName val="Raw Data"/>
      <sheetName val="Option"/>
      <sheetName val="TEMP"/>
      <sheetName val="CIF COST ITEM"/>
      <sheetName val="공사비 내역 (가)"/>
      <sheetName val="OPENINGS"/>
      <sheetName val="PRECAST lightconc-II"/>
      <sheetName val="PRECAST-conc-II"/>
      <sheetName val="Miscellaneous-civil"/>
      <sheetName val="basic"/>
      <sheetName val="GN-ST-10"/>
      <sheetName val="PRECAST lightconc_II"/>
      <sheetName val="CF-det"/>
      <sheetName val="Cleaning &amp; Grubbing"/>
      <sheetName val="Friends"/>
      <sheetName val="College Details"/>
      <sheetName val="Personal "/>
      <sheetName val="Office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zone-8"/>
      <sheetName val="MHNO_LEV"/>
      <sheetName val="concrete"/>
      <sheetName val="beam-reinft-IIInd floor"/>
      <sheetName val="M-Book for Conc"/>
      <sheetName val="M-Book for FW"/>
      <sheetName val="SITE OVERHEADS"/>
      <sheetName val="labour coeff"/>
      <sheetName val="Site Dev BOQ"/>
      <sheetName val="Sheet3"/>
      <sheetName val="VCH-SLC"/>
      <sheetName val="Supplier"/>
      <sheetName val="upa"/>
      <sheetName val="Expenditure plan"/>
      <sheetName val="ORDER BOOKING"/>
      <sheetName val="Design"/>
      <sheetName val="SILICATE"/>
      <sheetName val="Costing Upto Mar'11 (2)"/>
      <sheetName val="Tender Summary"/>
      <sheetName val="p&amp;m"/>
      <sheetName val="#REF!"/>
      <sheetName val="A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List"/>
      <sheetName val="dBase"/>
      <sheetName val="Meas.-Hotel Part"/>
      <sheetName val="Contract Night Staff"/>
      <sheetName val="Contract Day Staff"/>
      <sheetName val="Day Shift"/>
      <sheetName val="Night Shift"/>
      <sheetName val="External Doors"/>
      <sheetName val="T&amp;M"/>
      <sheetName val="BOQ_Direct_selling cost"/>
      <sheetName val="Sheet2"/>
      <sheetName val="scurve calc (2)"/>
      <sheetName val="factors"/>
      <sheetName val="Headings"/>
      <sheetName val="Direct cost shed A-2 "/>
      <sheetName val="22.12.2011"/>
      <sheetName val="Fee Rate Summary"/>
      <sheetName val="Civil Boq"/>
      <sheetName val="9"/>
      <sheetName val="Raw_Data"/>
      <sheetName val="Forecast"/>
      <sheetName val="FORM7"/>
      <sheetName val="2A"/>
      <sheetName val="Jafiliya"/>
      <sheetName val="Oud Metha"/>
      <sheetName val="Port Saeed"/>
      <sheetName val="Al Wasl"/>
      <sheetName val="Zabeel"/>
      <sheetName val="Meas__Hotel Part"/>
      <sheetName val="BOQ (2)"/>
      <sheetName val="2gii"/>
      <sheetName val="공장별판관비배부"/>
      <sheetName val="Build-up"/>
      <sheetName val="final abstract"/>
      <sheetName val="Detail"/>
      <sheetName val="Data"/>
      <sheetName val="Lead"/>
      <sheetName val="INPUT SHEET"/>
      <sheetName val="Fill this out first..."/>
      <sheetName val="GBW"/>
      <sheetName val="MN T.B."/>
      <sheetName val=" 09.07.10 M顅ᎆ뤀ᨇ԰"/>
      <sheetName val="beam-reinft"/>
      <sheetName val=" 09.07.10 M顅ᎆ뤀ᨇ԰?缀?"/>
      <sheetName val="master"/>
      <sheetName val="DataInput"/>
      <sheetName val="DataInput-1"/>
      <sheetName val="DI Rate Analysis"/>
      <sheetName val="Economic RisingMain  Ph-I"/>
      <sheetName val="inWords"/>
      <sheetName val="Database"/>
      <sheetName val="HK"/>
      <sheetName val="Calendar"/>
      <sheetName val="PriceSummary"/>
      <sheetName val="St.co.91.5lvl"/>
      <sheetName val="Ave.wtd.rates"/>
      <sheetName val="Material "/>
      <sheetName val="Labour &amp; Plant"/>
      <sheetName val="Cashflow projection"/>
      <sheetName val="Item- Compact"/>
      <sheetName val="PA- Consutant "/>
      <sheetName val="HVAC"/>
      <sheetName val="Costing"/>
      <sheetName val="TBAL9697 _group wise  sdpl"/>
      <sheetName val="Intake"/>
      <sheetName val="BS8007"/>
      <sheetName val="Civil Works"/>
      <sheetName val="IO List"/>
      <sheetName val="Sales &amp; Prod"/>
      <sheetName val="Assumptions"/>
      <sheetName val="cash in flow Summary JV "/>
      <sheetName val="water prop."/>
      <sheetName val="GR.slab-reinft"/>
      <sheetName val="Cost Index"/>
      <sheetName val="HEAD"/>
      <sheetName val="SP Break Up"/>
      <sheetName val="Labour productivity"/>
      <sheetName val="08.07.10헾】_x0005_"/>
      <sheetName val="section"/>
      <sheetName val="F20 Risk Analysis"/>
      <sheetName val="Change Order Log"/>
      <sheetName val="lookups"/>
      <sheetName val="ref"/>
      <sheetName val="Bin"/>
      <sheetName val="2000 MOR"/>
      <sheetName val="Rate Analysis"/>
      <sheetName val="Prelims Breakup"/>
      <sheetName val=" &#10;¢_x0002_&amp;"/>
      <sheetName val=""/>
      <sheetName val="AOR"/>
      <sheetName val="dlvoid"/>
      <sheetName val="Staff Acco."/>
      <sheetName val="Cover"/>
      <sheetName val="Data Sheet"/>
      <sheetName val="est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estm_mech"/>
      <sheetName val="1.Civil-RA"/>
      <sheetName val="3cd Annexure"/>
      <sheetName val=" 09.07.10 M顅ᎆ뤀ᨇ԰_缀_"/>
      <sheetName val="box-12"/>
      <sheetName val="Rate analysis- BOQ 1 "/>
      <sheetName val="col-reinft1"/>
      <sheetName val="PRELIM5"/>
      <sheetName val="Driveway Beams"/>
      <sheetName val="Labour"/>
      <sheetName val="Analy_7-10"/>
      <sheetName val="INDIGINEOUS ITEMS 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COLUMN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08.07.10헾】_x0005_????ꎋ"/>
      <sheetName val="SUMMARY(E)"/>
      <sheetName val="Structure Bills Qty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Project Details.."/>
      <sheetName val="B3-B4-B5-B6"/>
      <sheetName val="Theo Cons-June'10"/>
      <sheetName val="T-P1, FINISHES WORKING "/>
      <sheetName val="Assumption &amp; Exclusion"/>
      <sheetName val="querries"/>
      <sheetName val="gen"/>
      <sheetName val="Voucher"/>
      <sheetName val="Prelims_Breakup"/>
      <sheetName val="wordsdata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Eqpmnt Plng"/>
      <sheetName val="LABOUR RATE"/>
      <sheetName val="Material Rate"/>
      <sheetName val="Admin"/>
      <sheetName val=" &#10;¢_x0002_&amp;???ú5#???????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Assumption Inputs"/>
      <sheetName val="DEINKING(ANNEX 1)"/>
      <sheetName val="RA-markate"/>
      <sheetName val="COST"/>
      <sheetName val="Grade Slab -1"/>
      <sheetName val="Grade Slab -2"/>
      <sheetName val="Grade slab-3"/>
      <sheetName val="Grade slab -4"/>
      <sheetName val="Grade slab -5"/>
      <sheetName val="Grade slab -6"/>
      <sheetName val="DI_Rate_Analysis"/>
      <sheetName val="Economic_RisingMain__Ph-I"/>
      <sheetName val="08.07.10헾】_x0005_????菈_x0013_"/>
      <sheetName val="sheeet7"/>
      <sheetName val="ACS(1)"/>
      <sheetName val="FAS-C(4)"/>
      <sheetName val="CCTV(old)"/>
      <sheetName val="Makro1"/>
      <sheetName val="Final"/>
      <sheetName val="Summary-Price_New"/>
      <sheetName val="AN-2K"/>
      <sheetName val="Switch V16"/>
      <sheetName val="08.07.10헾】_x0005_____ꎋ"/>
      <sheetName val="FT-05-02IsoBOM"/>
      <sheetName val="Background"/>
      <sheetName val="Summary WG"/>
      <sheetName val="L+M"/>
      <sheetName val="Debits as on 12.04.08"/>
      <sheetName val="detail'02"/>
      <sheetName val="Cal"/>
      <sheetName val="Phase 1"/>
      <sheetName val="Pacakges split"/>
      <sheetName val="run"/>
      <sheetName val="AutoOpen Stub Data"/>
      <sheetName val="Code"/>
      <sheetName val="환율"/>
      <sheetName val="Wire"/>
      <sheetName val="analysis"/>
      <sheetName val="pol-60"/>
      <sheetName val="STAFFSCHED "/>
      <sheetName val="InputPO_Del"/>
      <sheetName val="Deduction of assets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India F&amp;S Template"/>
      <sheetName val=" bus bay"/>
      <sheetName val="doq-10"/>
      <sheetName val="doq-I"/>
      <sheetName val="doq 4"/>
      <sheetName val="doq 2"/>
      <sheetName val="Cat A Change Control"/>
      <sheetName val="d-safe specs"/>
      <sheetName val="  ¢_x0002_&amp;"/>
      <sheetName val="  ¢_x0002_&amp;???ú5#???????"/>
      <sheetName val="14.07.10@"/>
      <sheetName val="14.07.10Á_x000c__x0003_&amp;"/>
      <sheetName val="Variables"/>
      <sheetName val="Factor Sheet"/>
      <sheetName val="BOQ_Direct_selling_cost"/>
      <sheetName val="ST CODE"/>
      <sheetName val="FitOutConfCentre"/>
      <sheetName val="10"/>
      <sheetName val="Control"/>
      <sheetName val="11A"/>
      <sheetName val="11B "/>
      <sheetName val="12A"/>
      <sheetName val="12B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CABLERET"/>
      <sheetName val="Invoice Tracker"/>
      <sheetName val="Index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ontract_Night_Staff"/>
      <sheetName val="Contract_Day_Staff"/>
      <sheetName val="Day_Shift"/>
      <sheetName val="Night_Shift"/>
      <sheetName val="External_Doors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14.07.10 CIVIL W [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scurve_calc_(2)"/>
      <sheetName val="Direct_cost_shed_A-2_"/>
      <sheetName val="Fee_Rate_Summary"/>
      <sheetName val="Civil_Boq"/>
      <sheetName val="22_12_20111"/>
      <sheetName val="BOQ_(2)1"/>
      <sheetName val="INPUT_SHEET"/>
      <sheetName val="final_abstract"/>
      <sheetName val="Meas__Hotel_Part"/>
      <sheetName val="Ave_wtd_rates"/>
      <sheetName val="Material_"/>
      <sheetName val="Labour_&amp;_Plant"/>
      <sheetName val="Cashflow_projection"/>
      <sheetName val="_09_07_10_M顅ᎆ뤀ᨇ԰缀"/>
      <sheetName val="Item-_Compact"/>
      <sheetName val="St_co_91_5lvl"/>
      <sheetName val="Fill_this_out_first___"/>
      <sheetName val="cash_in_flow_Summary_JV_"/>
      <sheetName val="water_prop_"/>
      <sheetName val="GR_slab-reinft"/>
      <sheetName val="Cost_Index"/>
      <sheetName val="Sales_&amp;_Prod"/>
      <sheetName val="IO_List"/>
      <sheetName val="Staff_Acco_"/>
      <sheetName val="08_07_10헾】ꎋ"/>
      <sheetName val="PA-_Consutant_"/>
      <sheetName val="3cd_Annexure"/>
      <sheetName val="DI_Rate_Analysis1"/>
      <sheetName val="Economic_RisingMain__Ph-I1"/>
      <sheetName val="Civil_Works"/>
      <sheetName val="TBAL9697__group_wise__sdpl"/>
      <sheetName val="MN_T_B_"/>
      <sheetName val="SP_Break_Up"/>
      <sheetName val="Labour_productivity"/>
      <sheetName val="_09_07_10_M顅ᎆ뤀ᨇ԰?缀?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Project_Details__"/>
      <sheetName val="Rate_analysis-_BOQ_1_"/>
      <sheetName val="Prelims_Breakup1"/>
      <sheetName val="_&#10;¢&amp;ú5#"/>
      <sheetName val="Driveway_Beams"/>
      <sheetName val="Rate_Analysis"/>
      <sheetName val="T-P1,_FINISHES_WORKING_"/>
      <sheetName val="Assumption_&amp;_Exclusion"/>
      <sheetName val="_&#10;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Construction"/>
      <sheetName val="#REF"/>
      <sheetName val="Revised_2_fc4a"/>
      <sheetName val="CPA33-34"/>
      <sheetName val="P&amp;L"/>
      <sheetName val="Paramètres"/>
      <sheetName val="Divers"/>
      <sheetName val="OLD PRICES"/>
      <sheetName val="Cost Factor Sheet"/>
      <sheetName val="Cost summary"/>
      <sheetName val="Electrical"/>
      <sheetName val="AU Zone"/>
      <sheetName val="Fcst Tool"/>
      <sheetName val="Homagama Grounds-9.7.2013"/>
      <sheetName val="BOI - Katunayaka-9.8.2013"/>
      <sheetName val="DEP"/>
      <sheetName val="MTC"/>
      <sheetName val="TFR"/>
      <sheetName val="jul_data"/>
      <sheetName val="Material"/>
      <sheetName val="Material Prices"/>
      <sheetName val="Rates"/>
      <sheetName val="ICAM_Prices_Raw"/>
      <sheetName val="1A"/>
      <sheetName val="Ragama"/>
      <sheetName val="基本ﾃﾞｰﾀ"/>
      <sheetName val="Zones"/>
      <sheetName val="costing sheet"/>
      <sheetName val="MDB-25.8.2014"/>
      <sheetName val="Worksheet"/>
      <sheetName val="BOX Cryostat Details"/>
      <sheetName val="Driver Linac Layout"/>
      <sheetName val="Inputs"/>
      <sheetName val="Magne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</sheetDataSet>
  </externalBook>
</externalLink>
</file>

<file path=xl/externalLinks/externalLink309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grand summary"/>
      <sheetName val="upa"/>
      <sheetName val="material"/>
      <sheetName val="labour"/>
      <sheetName val="equipment"/>
      <sheetName val="inWords"/>
      <sheetName val="wordsdata"/>
      <sheetName val="dapr"/>
      <sheetName val="sched"/>
      <sheetName val="cpm"/>
      <sheetName val="activity"/>
      <sheetName val="Worksheet"/>
      <sheetName val="RateAnalysis"/>
      <sheetName val="Factors"/>
      <sheetName val="Rate analysis 1"/>
      <sheetName val="Tables"/>
      <sheetName val="1010"/>
      <sheetName val="1020"/>
      <sheetName val="1090"/>
      <sheetName val="Camp Power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0.xml><?xml version="1.0" encoding="utf-8"?>
<externalLink xmlns="http://schemas.openxmlformats.org/spreadsheetml/2006/main">
  <externalBook xmlns:r="http://schemas.openxmlformats.org/officeDocument/2006/relationships" r:id="rId1">
    <sheetNames>
      <sheetName val="内訳書"/>
      <sheetName val="代価"/>
      <sheetName val="代価(2)"/>
      <sheetName val="比較表(現地)"/>
      <sheetName val="比較表(US$)"/>
      <sheetName val="比較表(日本)"/>
      <sheetName val="建設物価"/>
      <sheetName val="歩掛表"/>
      <sheetName val="盤歩掛表"/>
      <sheetName val="材料表"/>
      <sheetName val="DUTY FREE-DF VAT"/>
      <sheetName val="3.Labour"/>
      <sheetName val="1.Material"/>
      <sheetName val="MMI"/>
      <sheetName val="2.Machinery"/>
      <sheetName val="B-2"/>
      <sheetName val="Cash2"/>
      <sheetName val="Z"/>
      <sheetName val="Factors"/>
      <sheetName val="BOQ Com"/>
      <sheetName val="FORM5"/>
      <sheetName val="Raw Data"/>
      <sheetName val="RESOURCES"/>
      <sheetName val="BASIC RATES"/>
      <sheetName val="Factor"/>
      <sheetName val="CCTV_EST1"/>
      <sheetName val="Ragama"/>
      <sheetName val="Bill 3 - Site Works"/>
      <sheetName val=" Factor  "/>
      <sheetName val="Histry Price"/>
      <sheetName val="Super"/>
      <sheetName val="Ra  stair"/>
      <sheetName val="RSM and Distributors"/>
      <sheetName val="대비표"/>
      <sheetName val="Total Operations"/>
      <sheetName val="White Group"/>
      <sheetName val="Material Prices"/>
      <sheetName val="BOQ"/>
      <sheetName val="total"/>
      <sheetName val="Rate Sheet"/>
      <sheetName val="Material Prices to site"/>
      <sheetName val="산근"/>
      <sheetName val="apr_data"/>
      <sheetName val="주식"/>
      <sheetName val="13-septic"/>
      <sheetName val="7-ug"/>
      <sheetName val="2-utility"/>
      <sheetName val="11-hsd"/>
      <sheetName val="5-pipe"/>
      <sheetName val="18-misc"/>
      <sheetName val="기계내역서"/>
      <sheetName val="wordsdata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Active"/>
      <sheetName val="FIRE ALARM"/>
      <sheetName val="North Asia"/>
      <sheetName val="NEW PRODUCT SALES FORCE"/>
      <sheetName val="Total Operations"/>
      <sheetName val="White Group"/>
      <sheetName val="기계내역서"/>
      <sheetName val="Material Prices"/>
      <sheetName val="CERTIFICATE"/>
      <sheetName val="금융비용"/>
      <sheetName val="Valesco Paste"/>
      <sheetName val="Ragama"/>
      <sheetName val="RBD"/>
      <sheetName val="NATION"/>
      <sheetName val="Cost Factor Sheet"/>
      <sheetName val="Load Sch, Cable Sel &amp; Qty"/>
      <sheetName val="Factor Sheet"/>
      <sheetName val="Price Sheet"/>
      <sheetName val="B-3.2 EB"/>
      <sheetName val="LTG-STG"/>
      <sheetName val="Factor F Data"/>
      <sheetName val="Factor"/>
      <sheetName val="2005 - GAAP"/>
      <sheetName val="Kaatsu H.A.M.T.T.C.-7 jan 10"/>
      <sheetName val="AU Zone"/>
      <sheetName val="Sheet3"/>
      <sheetName val="Weather"/>
      <sheetName val="成本多栏明细账"/>
      <sheetName val="B-2"/>
      <sheetName val="산근"/>
      <sheetName val="banilad"/>
      <sheetName val="Mactan"/>
      <sheetName val="Manda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2.xml><?xml version="1.0" encoding="utf-8"?>
<externalLink xmlns="http://schemas.openxmlformats.org/spreadsheetml/2006/main">
  <externalBook xmlns:r="http://schemas.openxmlformats.org/officeDocument/2006/relationships" r:id="rId1">
    <sheetNames>
      <sheetName val="ICAM_Prices_Raw"/>
      <sheetName val="ICAM_Master"/>
      <sheetName val="ICAM_Master EN"/>
      <sheetName val="ICAM_Master UL"/>
      <sheetName val="UL_USD"/>
      <sheetName val="EN_USD"/>
      <sheetName val="EN_AU"/>
      <sheetName val="Zones"/>
      <sheetName val="NOV fx rates"/>
      <sheetName val="Factors"/>
      <sheetName val="Distributor Details"/>
      <sheetName val="Financial Summary"/>
      <sheetName val="Medical"/>
      <sheetName val="total components with Rates"/>
      <sheetName val="Rates"/>
      <sheetName val="Sheet1"/>
      <sheetName val="jul_data"/>
      <sheetName val="3.Labour"/>
      <sheetName val="1.Material"/>
      <sheetName val="MMI"/>
      <sheetName val="2.Machinery"/>
      <sheetName val="Assumptions"/>
      <sheetName val="Lookup"/>
      <sheetName val="D"/>
      <sheetName val="G"/>
      <sheetName val="E"/>
      <sheetName val="Dist Controls"/>
      <sheetName val="File Settings"/>
      <sheetName val="Forecast"/>
      <sheetName val="MACHINERY"/>
      <sheetName val="MATERIAL"/>
      <sheetName val="SUBCON OR OTHER"/>
      <sheetName val="BK Unit Rate"/>
      <sheetName val="GAE8'97"/>
      <sheetName val="Analysis"/>
      <sheetName val="Cost Factor Sheet"/>
      <sheetName val="TBLS"/>
      <sheetName val="Sheet2"/>
      <sheetName val="A"/>
      <sheetName val="NEW PRODUCT SALES FORCE"/>
      <sheetName val="Equipment"/>
      <sheetName val="Rate Sheet"/>
      <sheetName val="SEX"/>
      <sheetName val="SLS CM"/>
      <sheetName val="概総括1"/>
      <sheetName val="3A"/>
      <sheetName val="1.R18 BF"/>
      <sheetName val="F-B"/>
      <sheetName val="Material Prices"/>
      <sheetName val="Unit Rates-Duty Free"/>
      <sheetName val="D_Cntnts"/>
      <sheetName val="PLUMBING WORK ADD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13.xml><?xml version="1.0" encoding="utf-8"?>
<externalLink xmlns="http://schemas.openxmlformats.org/spreadsheetml/2006/main">
  <externalBook xmlns:r="http://schemas.openxmlformats.org/officeDocument/2006/relationships" r:id="rId1">
    <sheetNames>
      <sheetName val="PD"/>
      <sheetName val="ERP"/>
      <sheetName val="สาธารณะ"/>
      <sheetName val="Store"/>
      <sheetName val="SH-D"/>
      <sheetName val="covere"/>
      <sheetName val="Worksheet"/>
      <sheetName val="wordsdata"/>
      <sheetName val="Final Summary - Base"/>
      <sheetName val="電気設備表"/>
      <sheetName val="Book 1 Summary"/>
      <sheetName val="Sheet1"/>
      <sheetName val="LOTUS-EE1"/>
      <sheetName val="Hauling"/>
      <sheetName val="Equipment"/>
      <sheetName val="Net-Valve-1"/>
      <sheetName val="cal"/>
      <sheetName val="BEAM"/>
      <sheetName val="A"/>
      <sheetName val="G"/>
      <sheetName val="1.R18 BF"/>
      <sheetName val="F-B"/>
      <sheetName val="INFO"/>
      <sheetName val="ACMV"/>
      <sheetName val="Petrol Store &amp; Dispen Annex A11"/>
      <sheetName val="Cable Schedule Al_Cu"/>
      <sheetName val="Consolidated"/>
      <sheetName val="Diesel Fill_Dispense Annex A10"/>
      <sheetName val="Lift Station"/>
      <sheetName val="securities movement"/>
      <sheetName val="ประมาณการประตูหน้าต่าง "/>
      <sheetName val="PLUMBING WORK ADDITIONS"/>
      <sheetName val="Admin"/>
      <sheetName val="概総括1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4.xml><?xml version="1.0" encoding="utf-8"?>
<externalLink xmlns="http://schemas.openxmlformats.org/spreadsheetml/2006/main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실행철강하도"/>
      <sheetName val="Store"/>
      <sheetName val="form"/>
      <sheetName val="รวมราคาทั้งสิ้น"/>
      <sheetName val="e4"/>
      <sheetName val="EST-FOOTING (G)"/>
      <sheetName val="H1.0"/>
      <sheetName val="QUANTITY COMPARISON"/>
      <sheetName val="Bill No. 2 - Carpark"/>
      <sheetName val="แบบเดิม"/>
      <sheetName val="ประมาณการประตูหน้าต่าง "/>
      <sheetName val="code"/>
      <sheetName val="หน้า ปมก"/>
      <sheetName val="covere"/>
      <sheetName val="Document"/>
      <sheetName val="ภูมิทัศน์"/>
      <sheetName val="EST_FOOTING _G_"/>
      <sheetName val="Worksheet"/>
      <sheetName val="boq"/>
      <sheetName val="Struc. "/>
      <sheetName val="I-slab"/>
      <sheetName val="วัดใต้"/>
      <sheetName val="SITE OFFICE"/>
      <sheetName val="Sheet1"/>
      <sheetName val="RW_Option"/>
      <sheetName val="Structural work"/>
      <sheetName val="Electrical Systems"/>
      <sheetName val="Plumbing Systems"/>
      <sheetName val="Air Conditioning"/>
      <sheetName val="External work"/>
      <sheetName val="SI-039"/>
      <sheetName val="EST-FOOTING_(G)"/>
      <sheetName val="H1_0"/>
      <sheetName val="ประมาณการประตูหน้าต่าง_"/>
      <sheetName val="QUANTITY_COMPARISON"/>
      <sheetName val="Bill_No__2_-_Carpark"/>
      <sheetName val="หน้า_ปมก"/>
      <sheetName val="EST_FOOTING__G_"/>
      <sheetName val="Struc__"/>
      <sheetName val="Present-ex"/>
      <sheetName val="LpC"/>
      <sheetName val="Wkgs_BS Lead"/>
      <sheetName val="วิเคราะห์ (2)"/>
      <sheetName val="schedule "/>
      <sheetName val="EST-FOOTING_(G)1"/>
      <sheetName val="H1_01"/>
      <sheetName val="ประมาณการประตูหน้าต่าง_1"/>
      <sheetName val="QUANTITY_COMPARISON1"/>
      <sheetName val="Bill_No__2_-_Carpark1"/>
      <sheetName val="หน้า_ปมก1"/>
      <sheetName val="EST_FOOTING__G_1"/>
      <sheetName val="Struc__1"/>
      <sheetName val="SITE_OFFICE"/>
      <sheetName val="LOTUS-EE1"/>
      <sheetName val="งานโครงสร้าง "/>
      <sheetName val="EE"/>
      <sheetName val="Replacement Cost "/>
      <sheetName val="INFO"/>
      <sheetName val="Cover"/>
      <sheetName val="งานโครงสร้าง"/>
      <sheetName val="SITE_OFFICE1"/>
      <sheetName val="ปร"/>
      <sheetName val="material_cost"/>
      <sheetName val="EFR30696"/>
      <sheetName val="EST-FOOTING_(G)2"/>
      <sheetName val="H1_02"/>
      <sheetName val="ประมาณการประตูหน้าต่าง_2"/>
      <sheetName val="QUANTITY_COMPARISON2"/>
      <sheetName val="Bill_No__2_-_Carpark2"/>
      <sheetName val="หน้า_ปมก2"/>
      <sheetName val="EST_FOOTING__G_2"/>
      <sheetName val="Struc__2"/>
      <sheetName val="ราคาต่อหน่วย2-9"/>
      <sheetName val="LOTS-A&amp;B"/>
      <sheetName val="A"/>
      <sheetName val="G"/>
      <sheetName val="1.R18 BF"/>
      <sheetName val="F-B"/>
      <sheetName val="splinkler"/>
      <sheetName val="PL"/>
      <sheetName val="GS-Curve S.15 (Meeting)"/>
      <sheetName val="E"/>
      <sheetName val="PRICE LIST"/>
      <sheetName val="ราคากลาง 2"/>
      <sheetName val="งานซ๋อมพื้นคอนกรีต 1"/>
      <sheetName val="calc_menu_déroulant"/>
      <sheetName val="Book 1 Summary"/>
      <sheetName val="Detail"/>
      <sheetName val="Exchange Rate"/>
      <sheetName val="STMspry"/>
      <sheetName val="PsychroData"/>
      <sheetName val="schedule_"/>
      <sheetName val="Structural_work"/>
      <sheetName val="Electrical_Systems"/>
      <sheetName val="Plumbing_Systems"/>
      <sheetName val="Air_Conditioning"/>
      <sheetName val="External_work"/>
      <sheetName val="Wkgs_BS_Lead"/>
      <sheetName val="วิเคราะห์_(2)"/>
      <sheetName val="Replacement_Cost_"/>
      <sheetName val="EST-FOOTING_(G)3"/>
      <sheetName val="H1_03"/>
      <sheetName val="ประมาณการประตูหน้าต่าง_3"/>
      <sheetName val="QUANTITY_COMPARISON3"/>
      <sheetName val="Bill_No__2_-_Carpark3"/>
      <sheetName val="หน้า_ปมก3"/>
      <sheetName val="EST_FOOTING__G_3"/>
      <sheetName val="Struc__3"/>
      <sheetName val="SITE_OFFICE2"/>
      <sheetName val="schedule_1"/>
      <sheetName val="Structural_work1"/>
      <sheetName val="Electrical_Systems1"/>
      <sheetName val="Plumbing_Systems1"/>
      <sheetName val="Air_Conditioning1"/>
      <sheetName val="External_work1"/>
      <sheetName val="Wkgs_BS_Lead1"/>
      <sheetName val="วิเคราะห์_(2)1"/>
      <sheetName val="Replacement_Cost_1"/>
      <sheetName val="Insul-Cost Control-REV-00 "/>
      <sheetName val="KKC_Brkdwn"/>
      <sheetName val="LEGEND"/>
      <sheetName val="CSBR"/>
      <sheetName val="งานโครงสร้าง_"/>
      <sheetName val="EST-FOOTING_(G)4"/>
      <sheetName val="H1_04"/>
      <sheetName val="ประมาณการประตูหน้าต่าง_4"/>
      <sheetName val="QUANTITY_COMPARISON4"/>
      <sheetName val="Bill_No__2_-_Carpark4"/>
      <sheetName val="หน้า_ปมก4"/>
      <sheetName val="EST_FOOTING__G_4"/>
      <sheetName val="Struc__4"/>
      <sheetName val="SITE_OFFICE3"/>
      <sheetName val="Replacement_Cost_2"/>
      <sheetName val="Wkgs_BS_Lead2"/>
      <sheetName val="วิเคราะห์_(2)2"/>
      <sheetName val="Structural_work2"/>
      <sheetName val="Electrical_Systems2"/>
      <sheetName val="Plumbing_Systems2"/>
      <sheetName val="Air_Conditioning2"/>
      <sheetName val="External_work2"/>
      <sheetName val="schedule_2"/>
      <sheetName val="งานโครงสร้าง_1"/>
      <sheetName val="ส่วนลดระบบไฟฟ้า"/>
      <sheetName val="List"/>
      <sheetName val="สรุป"/>
      <sheetName val="SAN REDUCED 1"/>
      <sheetName val="SCHEDULE_3"/>
      <sheetName val="detail "/>
      <sheetName val="Prod-1"/>
      <sheetName val="DATA"/>
      <sheetName val="cost_categories"/>
      <sheetName val="HDPE"/>
      <sheetName val="ส่งงาน"/>
      <sheetName val="picture"/>
      <sheetName val="picture (2)"/>
      <sheetName val="picture (3)"/>
      <sheetName val="pvc"/>
      <sheetName val="PR "/>
      <sheetName val="%"/>
      <sheetName val="PR  (2)"/>
      <sheetName val="ฐานราคา"/>
      <sheetName val="5a. Code_E"/>
      <sheetName val="BOX Cryostat Details"/>
      <sheetName val="Driver Linac Layout"/>
      <sheetName val="Inputs"/>
      <sheetName val="Magnet Details"/>
      <sheetName val="SANITARY"/>
      <sheetName val="Quotation"/>
      <sheetName val="LITF"/>
      <sheetName val="ราคาต่ำสุด-721"/>
      <sheetName val="Attendance配合费"/>
      <sheetName val="name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3 Cost Summary with classes"/>
      <sheetName val="XLR_NoRangeSheet"/>
      <sheetName val="110"/>
      <sheetName val="FSA"/>
      <sheetName val="QS-Payment"/>
      <sheetName val="Prompt"/>
      <sheetName val="Manpower"/>
      <sheetName val="Reason of Difference"/>
      <sheetName val="Summary(1)"/>
      <sheetName val="Summary(2)"/>
      <sheetName val="Dwg list "/>
      <sheetName val="2.1Piling"/>
      <sheetName val="3.1 ST(basement)"/>
      <sheetName val="3.2Sky Villa"/>
      <sheetName val="3.2IL Condo1"/>
      <sheetName val="3.2IL Condo2"/>
      <sheetName val="3.2IL Condo3"/>
      <sheetName val="3.2HiCare"/>
      <sheetName val="3.2Clubhouse"/>
      <sheetName val="Footings- Working"/>
      <sheetName val="3.3basement(AR)"/>
      <sheetName val="3.3basement(ID)"/>
      <sheetName val="3.3SkyVilla(SUM AR,ID)"/>
      <sheetName val="3.3SkyVilla(AR)"/>
      <sheetName val="3.3SkyVilla(SUM ID)"/>
      <sheetName val="3.3SkyVilla (ID)"/>
      <sheetName val="3.3ILCondo (SUM AR,ID)"/>
      <sheetName val="3.3ILCondo(AR)"/>
      <sheetName val="3.3ILCondo ( SUM ID)"/>
      <sheetName val="3.3IL (ID Public)"/>
      <sheetName val="3.3ILCondo (ID Guest Room)"/>
      <sheetName val="3.3HiCare (AR)"/>
      <sheetName val="3.3HiCare (ID)"/>
      <sheetName val="3.3Clubhouse(AR)"/>
      <sheetName val="3.3Clubhouse(ID)"/>
      <sheetName val="3.4SkyVilla(Facade)"/>
      <sheetName val="3.4ILCondo(Facade)"/>
      <sheetName val="3.4HiCare(Facade)"/>
      <sheetName val="3.4Clubhouse(Facade)"/>
      <sheetName val="3.5 Ext"/>
      <sheetName val="3.6 Pro Sum"/>
      <sheetName val="Exclusion"/>
      <sheetName val="ILCondoFacade - Working"/>
      <sheetName val="RECY"/>
      <sheetName val="GS-Curve_S_15_(Meeting)"/>
      <sheetName val="GS-Curve_S_15_(Meeting)1"/>
      <sheetName val="CR100"/>
      <sheetName val="21"/>
      <sheetName val="Référentiel"/>
      <sheetName val="Cctmst"/>
      <sheetName val="QuantitySegment"/>
      <sheetName val="Boq.Arc. take จริง"/>
      <sheetName val="EST-FOOTING_(G)5"/>
      <sheetName val="ประมาณการประตูหน้าต่าง_5"/>
      <sheetName val="H1_05"/>
      <sheetName val="QUANTITY_COMPARISON5"/>
      <sheetName val="Bill_No__2_-_Carpark5"/>
      <sheetName val="หน้า_ปมก5"/>
      <sheetName val="EST_FOOTING__G_5"/>
      <sheetName val="Struc__5"/>
      <sheetName val="SITE_OFFICE4"/>
      <sheetName val="งานโครงสร้าง_2"/>
      <sheetName val="GS-Curve_S_15_(Meeting)2"/>
      <sheetName val="งานประปา"/>
      <sheetName val="Final Summary - Base"/>
      <sheetName val="สรุปราคาทั้งหมด (2)"/>
      <sheetName val="配管単価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corring"/>
      <sheetName val="Material"/>
      <sheetName val="แว่น"/>
      <sheetName val="แสงใหม"/>
      <sheetName val="Lookups"/>
      <sheetName val="Income Statement"/>
      <sheetName val="AC_A"/>
      <sheetName val="เตรียมการและบริหารโครงการ"/>
      <sheetName val="전기"/>
      <sheetName val="Auto Monthly Inputs "/>
      <sheetName val="2a-Consol-RVOs"/>
      <sheetName val="3-CAPARS Log"/>
      <sheetName val="mock up "/>
      <sheetName val="SUMMARY"/>
      <sheetName val="cover page"/>
      <sheetName val="sum-ac"/>
      <sheetName val="สรุปรวม (2)"/>
      <sheetName val="Structural_work3"/>
      <sheetName val="Electrical_Systems3"/>
      <sheetName val="Plumbing_Systems3"/>
      <sheetName val="Air_Conditioning3"/>
      <sheetName val="External_work3"/>
      <sheetName val="Wkgs_BS_Lead3"/>
      <sheetName val="วิเคราะห์_(2)3"/>
      <sheetName val="Replacement_Cost_3"/>
      <sheetName val="1_R18_BF"/>
      <sheetName val="Exchange_Rate"/>
      <sheetName val="PRICE_LIST"/>
      <sheetName val="Book_1_Summary"/>
      <sheetName val="ราคากลาง_2"/>
      <sheetName val="งานซ๋อมพื้นคอนกรีต_1"/>
      <sheetName val="BOX_Cryostat_Details"/>
      <sheetName val="Driver_Linac_Layout"/>
      <sheetName val="Magnet_Details"/>
      <sheetName val="detail_"/>
      <sheetName val="Insul-Cost_Control-REV-00_"/>
      <sheetName val="SAN_REDUCED_1"/>
      <sheetName val="picture_(2)"/>
      <sheetName val="picture_(3)"/>
      <sheetName val="PR_"/>
      <sheetName val="PR__(2)"/>
      <sheetName val="5a__Code_E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3_Cost_Summary_with_classes"/>
      <sheetName val="Income_Statement"/>
      <sheetName val="Auto_Monthly_Inputs_"/>
      <sheetName val="3-CAPARS_Log"/>
      <sheetName val="EST-FOOTING_(G)6"/>
      <sheetName val="H1_06"/>
      <sheetName val="QUANTITY_COMPARISON6"/>
      <sheetName val="Bill_No__2_-_Carpark6"/>
      <sheetName val="ประมาณการประตูหน้าต่าง_6"/>
      <sheetName val="หน้า_ปมก6"/>
      <sheetName val="EST_FOOTING__G_6"/>
      <sheetName val="Struc__6"/>
      <sheetName val="SITE_OFFICE5"/>
      <sheetName val="Structural_work4"/>
      <sheetName val="Electrical_Systems4"/>
      <sheetName val="Plumbing_Systems4"/>
      <sheetName val="Air_Conditioning4"/>
      <sheetName val="External_work4"/>
      <sheetName val="Wkgs_BS_Lead4"/>
      <sheetName val="วิเคราะห์_(2)4"/>
      <sheetName val="Replacement_Cost_4"/>
      <sheetName val="งานโครงสร้าง_3"/>
      <sheetName val="GS-Curve_S_15_(Meeting)3"/>
      <sheetName val="1_R18_BF1"/>
      <sheetName val="Exchange_Rate1"/>
      <sheetName val="PRICE_LIST1"/>
      <sheetName val="Book_1_Summary1"/>
      <sheetName val="ราคากลาง_21"/>
      <sheetName val="งานซ๋อมพื้นคอนกรีต_11"/>
      <sheetName val="BOX_Cryostat_Details1"/>
      <sheetName val="Driver_Linac_Layout1"/>
      <sheetName val="Magnet_Details1"/>
      <sheetName val="detail_1"/>
      <sheetName val="Insul-Cost_Control-REV-00_1"/>
      <sheetName val="SAN_REDUCED_11"/>
      <sheetName val="picture_(2)1"/>
      <sheetName val="picture_(3)1"/>
      <sheetName val="PR_1"/>
      <sheetName val="PR__(2)1"/>
      <sheetName val="5a__Code_E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3_Cost_Summary_with_classes1"/>
      <sheetName val="Income_Statement1"/>
      <sheetName val="Auto_Monthly_Inputs_1"/>
      <sheetName val="3-CAPARS_Log1"/>
      <sheetName val="EST-FOOTING_(G)8"/>
      <sheetName val="H1_08"/>
      <sheetName val="QUANTITY_COMPARISON8"/>
      <sheetName val="Bill_No__2_-_Carpark8"/>
      <sheetName val="ประมาณการประตูหน้าต่าง_8"/>
      <sheetName val="หน้า_ปมก8"/>
      <sheetName val="EST_FOOTING__G_8"/>
      <sheetName val="Struc__8"/>
      <sheetName val="SITE_OFFICE7"/>
      <sheetName val="Structural_work6"/>
      <sheetName val="Electrical_Systems6"/>
      <sheetName val="Plumbing_Systems6"/>
      <sheetName val="Air_Conditioning6"/>
      <sheetName val="External_work6"/>
      <sheetName val="Wkgs_BS_Lead6"/>
      <sheetName val="วิเคราะห์_(2)6"/>
      <sheetName val="Replacement_Cost_6"/>
      <sheetName val="งานโครงสร้าง_5"/>
      <sheetName val="GS-Curve_S_15_(Meeting)5"/>
      <sheetName val="1_R18_BF3"/>
      <sheetName val="Exchange_Rate3"/>
      <sheetName val="PRICE_LIST3"/>
      <sheetName val="Book_1_Summary3"/>
      <sheetName val="ราคากลาง_23"/>
      <sheetName val="งานซ๋อมพื้นคอนกรีต_13"/>
      <sheetName val="BOX_Cryostat_Details3"/>
      <sheetName val="Driver_Linac_Layout3"/>
      <sheetName val="Magnet_Details3"/>
      <sheetName val="detail_3"/>
      <sheetName val="Insul-Cost_Control-REV-00_3"/>
      <sheetName val="SAN_REDUCED_13"/>
      <sheetName val="picture_(2)3"/>
      <sheetName val="picture_(3)3"/>
      <sheetName val="PR_3"/>
      <sheetName val="PR__(2)3"/>
      <sheetName val="5a__Code_E3"/>
      <sheetName val="clg_fin3"/>
      <sheetName val="flr_fin3"/>
      <sheetName val="timber_frame3"/>
      <sheetName val="Wall_Qty3"/>
      <sheetName val="roof_fin3"/>
      <sheetName val="Flr,_Rf_Bm3"/>
      <sheetName val="Flr_Slb,_stair3"/>
      <sheetName val="Gd_Bm3"/>
      <sheetName val="PC,_G_Slab3"/>
      <sheetName val="wall_fin3"/>
      <sheetName val="3_Cost_Summary_with_classes3"/>
      <sheetName val="Income_Statement3"/>
      <sheetName val="Auto_Monthly_Inputs_3"/>
      <sheetName val="3-CAPARS_Log3"/>
      <sheetName val="EST-FOOTING_(G)7"/>
      <sheetName val="H1_07"/>
      <sheetName val="QUANTITY_COMPARISON7"/>
      <sheetName val="Bill_No__2_-_Carpark7"/>
      <sheetName val="ประมาณการประตูหน้าต่าง_7"/>
      <sheetName val="หน้า_ปมก7"/>
      <sheetName val="EST_FOOTING__G_7"/>
      <sheetName val="Struc__7"/>
      <sheetName val="SITE_OFFICE6"/>
      <sheetName val="Structural_work5"/>
      <sheetName val="Electrical_Systems5"/>
      <sheetName val="Plumbing_Systems5"/>
      <sheetName val="Air_Conditioning5"/>
      <sheetName val="External_work5"/>
      <sheetName val="Wkgs_BS_Lead5"/>
      <sheetName val="วิเคราะห์_(2)5"/>
      <sheetName val="Replacement_Cost_5"/>
      <sheetName val="งานโครงสร้าง_4"/>
      <sheetName val="GS-Curve_S_15_(Meeting)4"/>
      <sheetName val="1_R18_BF2"/>
      <sheetName val="Exchange_Rate2"/>
      <sheetName val="PRICE_LIST2"/>
      <sheetName val="Book_1_Summary2"/>
      <sheetName val="ราคากลาง_22"/>
      <sheetName val="งานซ๋อมพื้นคอนกรีต_12"/>
      <sheetName val="BOX_Cryostat_Details2"/>
      <sheetName val="Driver_Linac_Layout2"/>
      <sheetName val="Magnet_Details2"/>
      <sheetName val="detail_2"/>
      <sheetName val="Insul-Cost_Control-REV-00_2"/>
      <sheetName val="SAN_REDUCED_12"/>
      <sheetName val="picture_(2)2"/>
      <sheetName val="picture_(3)2"/>
      <sheetName val="PR_2"/>
      <sheetName val="PR__(2)2"/>
      <sheetName val="5a__Code_E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3_Cost_Summary_with_classes2"/>
      <sheetName val="Income_Statement2"/>
      <sheetName val="Auto_Monthly_Inputs_2"/>
      <sheetName val="3-CAPARS_Log2"/>
      <sheetName val="data3"/>
      <sheetName val="S3 Architectural"/>
      <sheetName val="summary1-3"/>
      <sheetName val="Assumptions"/>
      <sheetName val="cov-estimate"/>
      <sheetName val="unitcost"/>
      <sheetName val="แหล่งวัสดุ"/>
      <sheetName val="CERT"/>
      <sheetName val="DO"/>
      <sheetName val="Price Variation"/>
      <sheetName val="rc"/>
      <sheetName val="Master01"/>
      <sheetName val="Progress"/>
      <sheetName val="KC"/>
      <sheetName val="EXCEL出力資料"/>
      <sheetName val="2.0"/>
      <sheetName val="3.0"/>
      <sheetName val="4.0"/>
      <sheetName val="5.0"/>
      <sheetName val="6.0"/>
      <sheetName val="7.0"/>
      <sheetName val="8.0"/>
      <sheetName val="Exp"/>
      <sheetName val="概総括1"/>
      <sheetName val="schedule_4"/>
      <sheetName val="VRV Boq"/>
      <sheetName val="IN"/>
      <sheetName val="SCHEDULE_6"/>
      <sheetName val="TOSHIBA-Structure"/>
      <sheetName val="labour_unit_rates"/>
      <sheetName val="summary_level-2"/>
      <sheetName val="Profit_Budget"/>
      <sheetName val="JOB COSTING SHEET HV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</sheetDataSet>
  </externalBook>
</externalLink>
</file>

<file path=xl/externalLinks/externalLink315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ประมาณการประตูหน้าต่าง 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Sheet1"/>
      <sheetName val="ราคา KYS เพิ่มเติม 2  "/>
      <sheetName val="SH-A"/>
      <sheetName val="Store"/>
      <sheetName val="SH-D"/>
      <sheetName val="ประมาณการประต_หน_าต_าง "/>
      <sheetName val="LOTUS-EE1"/>
      <sheetName val="รายงานระยะที่_2_"/>
      <sheetName val="งานAlum__แอมโปรเทค_"/>
      <sheetName val="ราคา_KYS_เพิ่มเติม_2_,_4__"/>
      <sheetName val="เสนอราคางานเพิ่มเติม_2__"/>
      <sheetName val="เสนอราคางานเพิ่มเติม_4_"/>
      <sheetName val="งานเพิ่มเติม_งานไฟฟ้า_ตกแต่ง_"/>
      <sheetName val="_รายการประตู_หน้าต่าง"/>
      <sheetName val="รายการอุปกรณ์ประตู_หน้าต่าง"/>
      <sheetName val="รายละเอียดประตู_หน้าต่าง"/>
      <sheetName val="ปรับราคาประตูหน้าต่าง__2_"/>
      <sheetName val="ราคาประตูหน้าต่าง_KYS_"/>
      <sheetName val="ปรับราคาประตูหน้าต่าง__2__(2)"/>
      <sheetName val="เปรียบเทียบราคา_D&amp;W_2"/>
      <sheetName val="เปรียบเทียบราคาประตูหน้าต่าง_1_"/>
      <sheetName val="งวดงาน_(3)"/>
      <sheetName val="สรุปราคา_(3)"/>
      <sheetName val="เสนอราคา_(3)"/>
      <sheetName val="งานระบบปรับอากาศ_"/>
      <sheetName val="งานระบบปรับอากาศ_2_"/>
      <sheetName val="ประมาณการประตูหน้าต่าง_"/>
      <sheetName val="9_ยิ่งสุข"/>
      <sheetName val="รปภ_1"/>
      <sheetName val="รปภ_2"/>
      <sheetName val="รปภ_3"/>
      <sheetName val="รปภ_3_(2)"/>
      <sheetName val="รปภ_3_(3)"/>
      <sheetName val="ราคา_KYS_เพิ่มเติม_2__"/>
      <sheetName val="code"/>
      <sheetName val="S-5"/>
      <sheetName val="SAN REDUCED 1"/>
      <sheetName val="Sheet2"/>
      <sheetName val="ทด"/>
      <sheetName val="Worksheet"/>
      <sheetName val="BOQ1 (2)"/>
      <sheetName val="Somchai15"/>
      <sheetName val="EST-FOOTING (G)"/>
      <sheetName val="DETAIL"/>
      <sheetName val="BUDGET"/>
      <sheetName val="QUANTITY COMPARISON"/>
      <sheetName val="Bill No. 2 - Carpark"/>
      <sheetName val="DETAIL "/>
      <sheetName val="splinkler"/>
      <sheetName val="Architectural works"/>
      <sheetName val="รายงานระยะที่_2_1"/>
      <sheetName val="งานAlum__แอมโปรเทค_1"/>
      <sheetName val="ราคา_KYS_เพิ่มเติม_2_,_4__1"/>
      <sheetName val="เสนอราคางานเพิ่มเติม_2__1"/>
      <sheetName val="เสนอราคางานเพิ่มเติม_4_1"/>
      <sheetName val="งานเพิ่มเติม_งานไฟฟ้า_ตกแต่ง_1"/>
      <sheetName val="_รายการประตู_หน้าต่าง1"/>
      <sheetName val="รายการอุปกรณ์ประตู_หน้าต่าง1"/>
      <sheetName val="รายละเอียดประตู_หน้าต่าง1"/>
      <sheetName val="ปรับราคาประตูหน้าต่าง__2_1"/>
      <sheetName val="ราคาประตูหน้าต่าง_KYS_1"/>
      <sheetName val="ปรับราคาประตูหน้าต่าง__2__(2)1"/>
      <sheetName val="เปรียบเทียบราคา_D&amp;W_21"/>
      <sheetName val="เปรียบเทียบราคาประตูหน้าต่าง_11"/>
      <sheetName val="งวดงาน_(3)1"/>
      <sheetName val="สรุปราคา_(3)1"/>
      <sheetName val="เสนอราคา_(3)1"/>
      <sheetName val="งานระบบปรับอากาศ_1"/>
      <sheetName val="งานระบบปรับอากาศ_2_1"/>
      <sheetName val="ประมาณการประตูหน้าต่าง_1"/>
      <sheetName val="9_ยิ่งสุข1"/>
      <sheetName val="รปภ_11"/>
      <sheetName val="รปภ_21"/>
      <sheetName val="รปภ_31"/>
      <sheetName val="รปภ_3_(2)1"/>
      <sheetName val="รปภ_3_(3)1"/>
      <sheetName val="ราคา_KYS_เพิ่มเติม_2__1"/>
      <sheetName val="ประมาณการประต_หน_าต_าง_"/>
      <sheetName val="SAN_REDUCED_1"/>
      <sheetName val="EST-FOOTING_(G)"/>
      <sheetName val="QUANTITY_COMPARISON"/>
      <sheetName val="Bill_No__2_-_Carpark"/>
      <sheetName val="DETAIL_"/>
      <sheetName val="BOQ1_(2)"/>
      <sheetName val="SH-E"/>
      <sheetName val="รวมราคาทั้งสิ้น"/>
      <sheetName val="แบบเดิม"/>
      <sheetName val="Table Name"/>
      <sheetName val="รายงานระยะที่_2_2"/>
      <sheetName val="งานAlum__แอมโปรเทค_2"/>
      <sheetName val="ราคา_KYS_เพิ่มเติม_2_,_4__2"/>
      <sheetName val="เสนอราคางานเพิ่มเติม_2__2"/>
      <sheetName val="เสนอราคางานเพิ่มเติม_4_2"/>
      <sheetName val="งานเพิ่มเติม_งานไฟฟ้า_ตกแต่ง_2"/>
      <sheetName val="_รายการประตู_หน้าต่าง2"/>
      <sheetName val="รายการอุปกรณ์ประตู_หน้าต่าง2"/>
      <sheetName val="รายละเอียดประตู_หน้าต่าง2"/>
      <sheetName val="ปรับราคาประตูหน้าต่าง__2_2"/>
      <sheetName val="ราคาประตูหน้าต่าง_KYS_2"/>
      <sheetName val="ปรับราคาประตูหน้าต่าง__2__(2)2"/>
      <sheetName val="เปรียบเทียบราคา_D&amp;W_22"/>
      <sheetName val="เปรียบเทียบราคาประตูหน้าต่าง_12"/>
      <sheetName val="งวดงาน_(3)2"/>
      <sheetName val="สรุปราคา_(3)2"/>
      <sheetName val="เสนอราคา_(3)2"/>
      <sheetName val="งานระบบปรับอากาศ_2"/>
      <sheetName val="งานระบบปรับอากาศ_2_2"/>
      <sheetName val="ประมาณการประตูหน้าต่าง_2"/>
      <sheetName val="9_ยิ่งสุข2"/>
      <sheetName val="รปภ_12"/>
      <sheetName val="รปภ_22"/>
      <sheetName val="รปภ_32"/>
      <sheetName val="รปภ_3_(2)2"/>
      <sheetName val="รปภ_3_(3)2"/>
      <sheetName val="ราคา_KYS_เพิ่มเติม_2__2"/>
      <sheetName val="ประมาณการประต_หน_าต_าง_1"/>
      <sheetName val="SAN_REDUCED_11"/>
      <sheetName val="BOQ1_(2)1"/>
      <sheetName val="EST-FOOTING_(G)1"/>
      <sheetName val="QUANTITY_COMPARISON1"/>
      <sheetName val="Bill_No__2_-_Carpark1"/>
      <sheetName val="DETAIL_1"/>
      <sheetName val="Table_Name"/>
      <sheetName val="ข้อมูล"/>
      <sheetName val="สรุปราคางานสถาปัตยกรรม"/>
      <sheetName val="schedule "/>
      <sheetName val="2_ID_Guestroom"/>
      <sheetName val="Bill 5 - Carpark"/>
      <sheetName val="Dist Controls"/>
      <sheetName val="File Settings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316.xml><?xml version="1.0" encoding="utf-8"?>
<externalLink xmlns="http://schemas.openxmlformats.org/spreadsheetml/2006/main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F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e4"/>
      <sheetName val="รวมราคาทั้งสิ้น"/>
      <sheetName val="SH_A"/>
      <sheetName val="SH_G"/>
      <sheetName val="SH_B"/>
      <sheetName val="SH_C"/>
      <sheetName val="SH_D"/>
      <sheetName val="SH_E"/>
      <sheetName val="정부노임단가"/>
      <sheetName val="2000전체분"/>
      <sheetName val="2000년1차"/>
      <sheetName val="차액보증"/>
      <sheetName val="Equipment"/>
      <sheetName val="Book 1 Summary"/>
      <sheetName val="บทสรุปผู้บริหาร"/>
      <sheetName val="BOQ1 (2)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Book_1_Summary"/>
      <sheetName val="PL"/>
      <sheetName val="Main Sum (Hotel &amp; Residences)"/>
      <sheetName val="ตารางวันหยุด"/>
      <sheetName val="Summary POL Equip"/>
      <sheetName val="Equipment Rental Price"/>
      <sheetName val="ราคาบ้านแต่ละไตรมาส"/>
      <sheetName val="งานระบบไฟฟ้าและสื่อสาร"/>
      <sheetName val="電気設備表"/>
      <sheetName val="Doc"/>
      <sheetName val="EXF"/>
      <sheetName val="BK Unit Rate"/>
      <sheetName val="detail"/>
      <sheetName val="Sheet1"/>
      <sheetName val="Quotation"/>
      <sheetName val="ราคาต่ำสุด-721"/>
      <sheetName val="S-5"/>
      <sheetName val="ค่าวัสดุ"/>
      <sheetName val="boq"/>
      <sheetName val="Sum_EMC"/>
      <sheetName val="ประม"/>
      <sheetName val="code"/>
      <sheetName val="ยานพาหนะ"/>
      <sheetName val="인원계획-미화"/>
      <sheetName val="AC"/>
      <sheetName val="Cavity Inputs"/>
      <sheetName val="Replacement Cost "/>
      <sheetName val="ประม??_x0001_?_x0001_ࠀЉ?쪊疒_xddef_?_xdd00_?Ͽ?ï?孔I"/>
      <sheetName val="ประมาณการประตูหน้าต่าง_3"/>
      <sheetName val="Book_1_Summary1"/>
      <sheetName val="BOQ1_(2)"/>
      <sheetName val="EST-FOOTING_(G)"/>
      <sheetName val="QUANTITY_COMPARISON"/>
      <sheetName val="Bill_No__2_-_Carpark"/>
      <sheetName val="Main_Sum_(Hotel_&amp;_Residences)"/>
      <sheetName val="Summary_POL_Equip"/>
      <sheetName val="Equipment_Rental_Price"/>
      <sheetName val="LpC"/>
      <sheetName val="BK_Unit_Rate"/>
      <sheetName val="ประมาณการประตูหน้าต่าง_4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ประมาณการประตูหน้าต่าง_5"/>
      <sheetName val="SAN REDUCED 1"/>
      <sheetName val="FAB별"/>
      <sheetName val="ราคาอ้างอิง"/>
      <sheetName val="Present-ex"/>
      <sheetName val="ประม___x0001___x0001_ࠀЉ_쪊疒_xddef___xdd00__Ͽ_ï_孔I"/>
      <sheetName val="SITE OFFICE"/>
      <sheetName val="ประม___x0001___x0001_ࠀЉ_쪊疒�_�_Ͽ_ï_孔I"/>
      <sheetName val="ประมࠀЉ쪊疒Ͽï孔I"/>
      <sheetName val="Factor F Data"/>
      <sheetName val="สรุปราคา (EMC)"/>
      <sheetName val="DETAIL "/>
      <sheetName val="splinkler"/>
      <sheetName val="建築代価"/>
      <sheetName val="Cavity_Inputs"/>
      <sheetName val="เอกอุดร"/>
      <sheetName val="งานโครงสร้าง"/>
      <sheetName val="Replacement_Cost_"/>
      <sheetName val="Customize Your Purchase Order"/>
      <sheetName val="ประม??_x0001_?_x0001_ࠀЉ?쪊疒�?�?Ͽ?ï?孔I"/>
      <sheetName val="A"/>
      <sheetName val="schedule "/>
      <sheetName val="Exp"/>
      <sheetName val="Cavity_Inputs1"/>
      <sheetName val="ประม___x0001___x0001_ࠀЉ_쪊疒_xdde"/>
      <sheetName val="ประม___x0001___x0001_ࠀЉ_쪊疒�_�_Ͽ"/>
      <sheetName val="name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ht"/>
      <sheetName val=" Cover 090EPY"/>
      <sheetName val="EPY Jan 60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s-curve"/>
      <sheetName val="Cover"/>
      <sheetName val="ตารางส่วนลด EE."/>
      <sheetName val="โครงสร้าง"/>
      <sheetName val="RateAnalysis"/>
      <sheetName val="Final Summary - Base"/>
      <sheetName val="21"/>
      <sheetName val="สรุปราคาค่าก่อสร้าง_EMC"/>
      <sheetName val="covert (2)"/>
      <sheetName val="งานบริหารโครงสร้างและดำเนินการ"/>
      <sheetName val="SUM-AIR-Submit"/>
      <sheetName val="สรุป"/>
      <sheetName val="ประม??_x0001_?_x0001_ࠀЉ?쪊疒????Ͽ?ï?孔I"/>
      <sheetName val="ประม___x0001___x0001_ࠀЉ_쪊疒?_?_Ͽ_ï_孔I"/>
      <sheetName val="mapping"/>
      <sheetName val="vendor list"/>
      <sheetName val="SCHEDULE_6"/>
      <sheetName val="SCHEDULE_4"/>
      <sheetName val="ประม_x005f_x0000__x005f_x0000__x005f_x0001__x0000"/>
      <sheetName val="ประม??_x005f_x0001_?_x005f_x0001_ࠀЉ?쪊疒_xdde"/>
      <sheetName val="ประม___x005f_x0001___x005f_x0001_ࠀЉ_쪊疒_xdde"/>
      <sheetName val="ประม___x005f_x0001___x005f_x0001_ࠀЉ_쪊疒�_�_Ͽ"/>
      <sheetName val="calc_menu_déroulant"/>
      <sheetName val="P7 "/>
      <sheetName val="STMspry"/>
      <sheetName val="PsychroData"/>
      <sheetName val="วัดใต้"/>
      <sheetName val="rate"/>
      <sheetName val="ประม???ࠀЉ?쪊疒??Ͽ?ï?孔I"/>
      <sheetName val="Form"/>
      <sheetName val="Structure"/>
      <sheetName val="ประมาณการประตูหน้าต่าง_6"/>
      <sheetName val="ประมาณการประตูหน้าต่าง_7"/>
      <sheetName val="Replacement_Cost_1"/>
      <sheetName val="หน้า ปมก"/>
      <sheetName val="SAN_REDUCED_1"/>
      <sheetName val="ประม___ࠀЉ_쪊疒__Ͽ_ï_孔I"/>
      <sheetName val="SITE_OFFICE"/>
      <sheetName val="Factor_F_Data"/>
      <sheetName val="สรุปราคา_(EMC)"/>
      <sheetName val="DETAIL_"/>
      <sheetName val="BOQ1_(2)3"/>
      <sheetName val="Book_1_Summary4"/>
      <sheetName val="EST-FOOTING_(G)3"/>
      <sheetName val="QUANTITY_COMPARISON3"/>
      <sheetName val="Bill_No__2_-_Carpark3"/>
      <sheetName val="Main_Sum_(Hotel_&amp;_Residences)3"/>
      <sheetName val="Summary_POL_Equip3"/>
      <sheetName val="Equipment_Rental_Price3"/>
      <sheetName val="BK_Unit_Rate3"/>
      <sheetName val="Cavity_Inputs2"/>
      <sheetName val="SAN_REDUCED_11"/>
      <sheetName val="SITE_OFFICE1"/>
      <sheetName val="Factor_F_Data1"/>
      <sheetName val="สรุปราคา_(EMC)1"/>
      <sheetName val="DETAIL_1"/>
      <sheetName val="FSA"/>
      <sheetName val="QS-Payment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外気負荷"/>
      <sheetName val="เตรียมการและบริหารโครงการ"/>
      <sheetName val="เงินกู้ธนชาติ"/>
      <sheetName val="เงินกู้ MGC"/>
      <sheetName val="สุขาภิบาล"/>
      <sheetName val="สรุป_EMC"/>
      <sheetName val="S3 Architectural"/>
      <sheetName val="ภูมิทัศน์"/>
      <sheetName val="Cert-Rev1"/>
      <sheetName val="mat"/>
      <sheetName val="Unit rate Architecture"/>
      <sheetName val="ประม??_x005f_x0001_?_x005f_x0001_ࠀЉ?쪊疒�?�?Ͽ"/>
      <sheetName val="l-fixer"/>
      <sheetName val="Customize_Your_Purchase_Order"/>
      <sheetName val="schedule_"/>
      <sheetName val="_Cover_090EPY"/>
      <sheetName val="EPY_Jan_60"/>
      <sheetName val="D-สรุป_Plaza"/>
      <sheetName val="E-Share_Parking"/>
      <sheetName val="I-Soft_Cost"/>
      <sheetName val="I-Detail_Soft"/>
      <sheetName val="H-Share_M&amp;E"/>
      <sheetName val="ประม??_x0001__x0000"/>
      <sheetName val="2.1.1Take pipe"/>
      <sheetName val="2.1.2Take Copper Pipe"/>
      <sheetName val="List"/>
      <sheetName val="KKC_Brkdwn"/>
      <sheetName val="purchase order"/>
      <sheetName val="ส่วนลดระบบไฟฟ้า"/>
      <sheetName val="schedule_1"/>
      <sheetName val="SCHEDULE_3"/>
      <sheetName val="SCHEDULE_2"/>
      <sheetName val="cov-estimate"/>
      <sheetName val="ประมาณการประตูหน้าต่าง_8"/>
      <sheetName val="Book_1_Summary5"/>
      <sheetName val="BOQ1_(2)4"/>
      <sheetName val="EST-FOOTING_(G)4"/>
      <sheetName val="QUANTITY_COMPARISON4"/>
      <sheetName val="Bill_No__2_-_Carpark4"/>
      <sheetName val="Main_Sum_(Hotel_&amp;_Residences)4"/>
      <sheetName val="Summary_POL_Equip4"/>
      <sheetName val="Equipment_Rental_Price4"/>
      <sheetName val="BK_Unit_Rate4"/>
      <sheetName val="Replacement_Cost_2"/>
      <sheetName val="Cavity_Inputs3"/>
      <sheetName val="SAN_REDUCED_12"/>
      <sheetName val="SITE_OFFICE2"/>
      <sheetName val="Factor_F_Data2"/>
      <sheetName val="สรุปราคา_(EMC)2"/>
      <sheetName val="DETAIL_2"/>
      <sheetName val="Customize_Your_Purchase_Order1"/>
      <sheetName val="_Cover_090EPY1"/>
      <sheetName val="EPY_Jan_601"/>
      <sheetName val="D-สรุป_Plaza1"/>
      <sheetName val="E-Share_Parking1"/>
      <sheetName val="I-Soft_Cost1"/>
      <sheetName val="I-Detail_Soft1"/>
      <sheetName val="H-Share_M&amp;E1"/>
      <sheetName val="Bank Covenants"/>
      <sheetName val="Rates"/>
      <sheetName val="Data"/>
      <sheetName val="footing"/>
      <sheetName val="summary1-3"/>
      <sheetName val="stair"/>
      <sheetName val="Manpower"/>
      <sheetName val="H1.0"/>
      <sheetName val="ประม??_x005f_x0001_?_x005f_x0001_ࠀЉ?쪊疒????Ͽ"/>
      <sheetName val="ประม___x005f_x0001___x005f_x0001_ࠀЉ_쪊疒?_?_Ͽ"/>
      <sheetName val="ประม_x005f_x005f_x005f_x0000__x005f_x005f_x005f_x0000__"/>
      <sheetName val="ประม??_x005f_x005f_x005f_x0001_?_x005f_x005f_x000"/>
      <sheetName val="ประม___x005f_x005f_x005f_x0001___x005f_x005f_x000"/>
      <sheetName val="ประม___x0001___x0001_ࠀЉ_쪊疒____Ͽ_ï_孔I"/>
      <sheetName val="TrialBalance Q3-2002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PRICE LIST"/>
      <sheetName val="Référentiel"/>
      <sheetName val="bp bill"/>
      <sheetName val="Pricing"/>
      <sheetName val="nsc"/>
      <sheetName val="liste"/>
      <sheetName val="project status overview"/>
      <sheetName val="full pot"/>
      <sheetName val="cover page"/>
      <sheetName val="beam-reinft"/>
      <sheetName val="Scurve"/>
      <sheetName val="Material"/>
      <sheetName val="Hauling"/>
      <sheetName val="Reason of Difference"/>
      <sheetName val="Summary(1)"/>
      <sheetName val="Summary(2)"/>
      <sheetName val="Dwg list "/>
      <sheetName val="2.1Piling"/>
      <sheetName val="3.1 ST(basement)"/>
      <sheetName val="3.2Sky Villa"/>
      <sheetName val="3.2IL Condo1"/>
      <sheetName val="3.2IL Condo2"/>
      <sheetName val="3.2IL Condo3"/>
      <sheetName val="3.2HiCare"/>
      <sheetName val="3.2Clubhouse"/>
      <sheetName val="Footings- Working"/>
      <sheetName val="3.3basement(AR)"/>
      <sheetName val="3.3basement(ID)"/>
      <sheetName val="3.3SkyVilla(SUM AR,ID)"/>
      <sheetName val="3.3SkyVilla(AR)"/>
      <sheetName val="3.3SkyVilla(SUM ID)"/>
      <sheetName val="3.3SkyVilla (ID)"/>
      <sheetName val="3.3ILCondo (SUM AR,ID)"/>
      <sheetName val="3.3ILCondo(AR)"/>
      <sheetName val="3.3ILCondo ( SUM ID)"/>
      <sheetName val="3.3IL (ID Public)"/>
      <sheetName val="3.3ILCondo (ID Guest Room)"/>
      <sheetName val="3.3HiCare (AR)"/>
      <sheetName val="3.3HiCare (ID)"/>
      <sheetName val="3.3Clubhouse(AR)"/>
      <sheetName val="3.3Clubhouse(ID)"/>
      <sheetName val="3.4SkyVilla(Facade)"/>
      <sheetName val="3.4ILCondo(Facade)"/>
      <sheetName val="3.4HiCare(Facade)"/>
      <sheetName val="3.4Clubhouse(Facade)"/>
      <sheetName val="3.5 Ext"/>
      <sheetName val="3.6 Pro Sum"/>
      <sheetName val="Exclusion"/>
      <sheetName val="ILCondoFacade - Working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corring"/>
      <sheetName val="แว่น"/>
      <sheetName val="แสงใหม"/>
      <sheetName val="XLR_NoRangeSheet"/>
      <sheetName val="Cert"/>
      <sheetName val="Staff Sch"/>
      <sheetName val="UG Consl"/>
      <sheetName val="UKG All"/>
      <sheetName val="sheetNO"/>
      <sheetName val="bal"/>
      <sheetName val="F2002-79"/>
      <sheetName val="UKG  Consl"/>
      <sheetName val="UKG (KG)"/>
      <sheetName val="110"/>
      <sheetName val="ประม_x005f_x0000__x005f_x0000__"/>
      <sheetName val="ประม??_x005f_x0001_?_x005f_x005f_x000"/>
      <sheetName val="ประม___x005f_x0001___x005f_x005f_x000"/>
      <sheetName val="data3"/>
      <sheetName val="Auto Monthly Inputs "/>
      <sheetName val="ประมาณการประตูหน้าต่าง_9"/>
      <sheetName val="Book_1_Summary6"/>
      <sheetName val="BOQ1_(2)5"/>
      <sheetName val="EST-FOOTING_(G)5"/>
      <sheetName val="QUANTITY_COMPARISON5"/>
      <sheetName val="Bill_No__2_-_Carpark5"/>
      <sheetName val="Main_Sum_(Hotel_&amp;_Residences)5"/>
      <sheetName val="Summary_POL_Equip5"/>
      <sheetName val="Equipment_Rental_Price5"/>
      <sheetName val="BK_Unit_Rate5"/>
      <sheetName val="Replacement_Cost_3"/>
      <sheetName val="Cavity_Inputs4"/>
      <sheetName val="SAN_REDUCED_13"/>
      <sheetName val="SITE_OFFICE3"/>
      <sheetName val="Factor_F_Data3"/>
      <sheetName val="สรุปราคา_(EMC)3"/>
      <sheetName val="DETAIL_3"/>
      <sheetName val="Customize_Your_Purchase_Order2"/>
      <sheetName val="_Cover_090EPY2"/>
      <sheetName val="EPY_Jan_602"/>
      <sheetName val="D-สรุป_Plaza2"/>
      <sheetName val="E-Share_Parking2"/>
      <sheetName val="I-Soft_Cost2"/>
      <sheetName val="I-Detail_Soft2"/>
      <sheetName val="H-Share_M&amp;E2"/>
      <sheetName val="ตารางส่วนลด_EE_"/>
      <sheetName val="ประม_x0000"/>
      <sheetName val="ประม___ࠀЉ_쪊疒_xdde"/>
      <sheetName val="ประม___ࠀЉ_쪊疒�_�_Ͽ"/>
      <sheetName val="vendor_list"/>
      <sheetName val="covert_(2)"/>
      <sheetName val="Final_Summary_-_Base"/>
      <sheetName val="ประม???ࠀЉ?쪊疒????Ͽ?ï?孔I"/>
      <sheetName val="ประม___ࠀЉ_쪊疒?_?_Ͽ_ï_孔I"/>
      <sheetName val="P7_"/>
      <sheetName val="หน้า_ปมก"/>
      <sheetName val="SumP&amp;L_current_Sites"/>
      <sheetName val="เงินกู้_MGC"/>
      <sheetName val="2_1_1Take_pipe"/>
      <sheetName val="2_1_2Take_Copper_Pipe"/>
      <sheetName val="purchase_order"/>
      <sheetName val="H1_0"/>
      <sheetName val="S3_Architectural"/>
      <sheetName val="Unit_rate_Architecture"/>
      <sheetName val="ประม??_x0000"/>
      <sheetName val="ประมาณการประตูหน้าต่าง_10"/>
      <sheetName val="Book_1_Summary7"/>
      <sheetName val="BOQ1_(2)6"/>
      <sheetName val="EST-FOOTING_(G)6"/>
      <sheetName val="QUANTITY_COMPARISON6"/>
      <sheetName val="Bill_No__2_-_Carpark6"/>
      <sheetName val="Main_Sum_(Hotel_&amp;_Residences)6"/>
      <sheetName val="Summary_POL_Equip6"/>
      <sheetName val="Equipment_Rental_Price6"/>
      <sheetName val="BK_Unit_Rate6"/>
      <sheetName val="Cavity_Inputs5"/>
      <sheetName val="Replacement_Cost_4"/>
      <sheetName val="SAN_REDUCED_14"/>
      <sheetName val="SITE_OFFICE4"/>
      <sheetName val="Factor_F_Data4"/>
      <sheetName val="สรุปราคา_(EMC)4"/>
      <sheetName val="DETAIL_4"/>
      <sheetName val="Customize_Your_Purchase_Order3"/>
      <sheetName val="_Cover_090EPY3"/>
      <sheetName val="EPY_Jan_603"/>
      <sheetName val="D-สรุป_Plaza3"/>
      <sheetName val="E-Share_Parking3"/>
      <sheetName val="I-Soft_Cost3"/>
      <sheetName val="I-Detail_Soft3"/>
      <sheetName val="H-Share_M&amp;E3"/>
      <sheetName val="Final_Summary_-_Base1"/>
      <sheetName val="ตารางส่วนลด_EE_1"/>
      <sheetName val="covert_(2)1"/>
      <sheetName val="vendor_list1"/>
      <sheetName val="P7_1"/>
      <sheetName val="หน้า_ปมก1"/>
      <sheetName val="SumP&amp;L_current_Sites1"/>
      <sheetName val="เงินกู้_MGC1"/>
      <sheetName val="2_1_1Take_pipe1"/>
      <sheetName val="2_1_2Take_Copper_Pipe1"/>
      <sheetName val="ประม___ࠀЉ_쪊疒____Ͽ_ï_孔I"/>
      <sheetName val="H1_01"/>
      <sheetName val="S3_Architectural1"/>
      <sheetName val="Unit_rate_Architecture1"/>
      <sheetName val="purchase_order1"/>
      <sheetName val="?????????????????????? "/>
      <sheetName val="วิเคราะห์ (2)"/>
      <sheetName val="2"/>
      <sheetName val="ค่าดำเนินการ+ค่าเสื่อมราคา"/>
      <sheetName val="สรุปค่าขนส่ง"/>
      <sheetName val="D.MAKAN"/>
      <sheetName val="corbeldatail"/>
      <sheetName val="ตารางส่วนลด_EE_2"/>
      <sheetName val="Final_Summary_-_Base2"/>
      <sheetName val="covert_(2)2"/>
      <sheetName val="vendor_list2"/>
      <sheetName val="P7_2"/>
      <sheetName val="หน้า_ปมก2"/>
      <sheetName val="เงินกู้_MGC2"/>
      <sheetName val="SumP&amp;L_current_Sites2"/>
      <sheetName val="코드관리"/>
      <sheetName val="Boq(1)"/>
      <sheetName val="BU Item  1.1 to 1.2"/>
      <sheetName val="ประมาณการประตูหน้าต่าง_11"/>
      <sheetName val="Book_1_Summary8"/>
      <sheetName val="BOQ1_(2)7"/>
      <sheetName val="EST-FOOTING_(G)7"/>
      <sheetName val="QUANTITY_COMPARISON7"/>
      <sheetName val="Bill_No__2_-_Carpark7"/>
      <sheetName val="Main_Sum_(Hotel_&amp;_Residences)7"/>
      <sheetName val="Summary_POL_Equip7"/>
      <sheetName val="Equipment_Rental_Price7"/>
      <sheetName val="BK_Unit_Rate7"/>
      <sheetName val="Replacement_Cost_5"/>
      <sheetName val="Cavity_Inputs6"/>
      <sheetName val="SAN_REDUCED_15"/>
      <sheetName val="SITE_OFFICE5"/>
      <sheetName val="Factor_F_Data5"/>
      <sheetName val="สรุปราคา_(EMC)5"/>
      <sheetName val="DETAIL_5"/>
      <sheetName val="Customize_Your_Purchase_Order4"/>
      <sheetName val="_Cover_090EPY4"/>
      <sheetName val="EPY_Jan_604"/>
      <sheetName val="D-สรุป_Plaza4"/>
      <sheetName val="E-Share_Parking4"/>
      <sheetName val="I-Soft_Cost4"/>
      <sheetName val="I-Detail_Soft4"/>
      <sheetName val="H-Share_M&amp;E4"/>
      <sheetName val="Unit_rate_Architecture2"/>
      <sheetName val="2_1_1Take_pipe2"/>
      <sheetName val="2_1_2Take_Copper_Pipe2"/>
      <sheetName val="purchase_order2"/>
      <sheetName val="S3_Architectural2"/>
      <sheetName val="Bank_Covenants"/>
      <sheetName val="H1_02"/>
      <sheetName val="Reason_of_Difference"/>
      <sheetName val="Dwg_list_"/>
      <sheetName val="2_1Piling"/>
      <sheetName val="3_1_ST(basement)"/>
      <sheetName val="3_2Sky_Villa"/>
      <sheetName val="3_2IL_Condo1"/>
      <sheetName val="3_2IL_Condo2"/>
      <sheetName val="3_2IL_Condo3"/>
      <sheetName val="3_2HiCare"/>
      <sheetName val="3_2Clubhouse"/>
      <sheetName val="Footings-_Working"/>
      <sheetName val="3_3basement(AR)"/>
      <sheetName val="3_3basement(ID)"/>
      <sheetName val="3_3SkyVilla(SUM_AR,ID)"/>
      <sheetName val="3_3SkyVilla(AR)"/>
      <sheetName val="3_3SkyVilla(SUM_ID)"/>
      <sheetName val="3_3SkyVilla_(ID)"/>
      <sheetName val="3_3ILCondo_(SUM_AR,ID)"/>
      <sheetName val="3_3ILCondo(AR)"/>
      <sheetName val="3_3ILCondo_(_SUM_ID)"/>
      <sheetName val="3_3IL_(ID_Public)"/>
      <sheetName val="3_3ILCondo_(ID_Guest_Room)"/>
      <sheetName val="3_3HiCare_(AR)"/>
      <sheetName val="3_3HiCare_(ID)"/>
      <sheetName val="3_3Clubhouse(AR)"/>
      <sheetName val="3_3Clubhouse(ID)"/>
      <sheetName val="3_4SkyVilla(Facade)"/>
      <sheetName val="3_4ILCondo(Facade)"/>
      <sheetName val="3_4HiCare(Facade)"/>
      <sheetName val="3_4Clubhouse(Facade)"/>
      <sheetName val="3_5_Ext"/>
      <sheetName val="3_6_Pro_Sum"/>
      <sheetName val="ILCondoFacade_-_Working"/>
      <sheetName val="Staff_Sch"/>
      <sheetName val="UG_Consl"/>
      <sheetName val="UKG_All"/>
      <sheetName val="แบบ_A"/>
      <sheetName val="แบบ_B"/>
      <sheetName val="แบบ_C"/>
      <sheetName val="แบบ_D"/>
      <sheetName val="แบบ_E"/>
      <sheetName val="แบบ_G"/>
      <sheetName val="แบบ_H"/>
      <sheetName val="แบบ_L"/>
      <sheetName val="แบบ_M"/>
      <sheetName val="แบบ_N"/>
      <sheetName val="แบบ_P"/>
      <sheetName val="แบบ_S"/>
      <sheetName val="แบบ_T"/>
      <sheetName val="แบบ_TP"/>
      <sheetName val="แบบ_V"/>
      <sheetName val="แบบ_Y"/>
      <sheetName val="PRICE_LIST"/>
      <sheetName val="TrialBalance_Q3-2002"/>
      <sheetName val="bp_bill"/>
      <sheetName val="project_status_overview"/>
      <sheetName val="full_pot"/>
      <sheetName val="cover_page"/>
      <sheetName val="UKG__Consl"/>
      <sheetName val="UKG_(KG)"/>
      <sheetName val="Auto_Monthly_Inputs_"/>
      <sheetName val="ประมาณการประตูหน้าต่าง_12"/>
      <sheetName val="Book_1_Summary9"/>
      <sheetName val="BOQ1_(2)8"/>
      <sheetName val="EST-FOOTING_(G)8"/>
      <sheetName val="QUANTITY_COMPARISON8"/>
      <sheetName val="Bill_No__2_-_Carpark8"/>
      <sheetName val="Main_Sum_(Hotel_&amp;_Residences)8"/>
      <sheetName val="Summary_POL_Equip8"/>
      <sheetName val="Equipment_Rental_Price8"/>
      <sheetName val="BK_Unit_Rate8"/>
      <sheetName val="Replacement_Cost_6"/>
      <sheetName val="Cavity_Inputs7"/>
      <sheetName val="SAN_REDUCED_16"/>
      <sheetName val="SITE_OFFICE6"/>
      <sheetName val="Factor_F_Data6"/>
      <sheetName val="สรุปราคา_(EMC)6"/>
      <sheetName val="DETAIL_6"/>
      <sheetName val="Customize_Your_Purchase_Order5"/>
      <sheetName val="_Cover_090EPY5"/>
      <sheetName val="EPY_Jan_605"/>
      <sheetName val="D-สรุป_Plaza5"/>
      <sheetName val="E-Share_Parking5"/>
      <sheetName val="I-Soft_Cost5"/>
      <sheetName val="I-Detail_Soft5"/>
      <sheetName val="H-Share_M&amp;E5"/>
      <sheetName val="Final_Summary_-_Base3"/>
      <sheetName val="ตารางส่วนลด_EE_3"/>
      <sheetName val="covert_(2)3"/>
      <sheetName val="SumP&amp;L_current_Sites3"/>
      <sheetName val="vendor_list3"/>
      <sheetName val="P7_3"/>
      <sheetName val="หน้า_ปมก3"/>
      <sheetName val="Unit_rate_Architecture3"/>
      <sheetName val="เงินกู้_MGC3"/>
      <sheetName val="2_1_1Take_pipe3"/>
      <sheetName val="2_1_2Take_Copper_Pipe3"/>
      <sheetName val="purchase_order3"/>
      <sheetName val="S3_Architectural3"/>
      <sheetName val="Bank_Covenants1"/>
      <sheetName val="H1_03"/>
      <sheetName val="Reason_of_Difference1"/>
      <sheetName val="Dwg_list_1"/>
      <sheetName val="2_1Piling1"/>
      <sheetName val="3_1_ST(basement)1"/>
      <sheetName val="3_2Sky_Villa1"/>
      <sheetName val="3_2IL_Condo11"/>
      <sheetName val="3_2IL_Condo21"/>
      <sheetName val="3_2IL_Condo31"/>
      <sheetName val="3_2HiCare1"/>
      <sheetName val="3_2Clubhouse1"/>
      <sheetName val="Footings-_Working1"/>
      <sheetName val="3_3basement(AR)1"/>
      <sheetName val="3_3basement(ID)1"/>
      <sheetName val="3_3SkyVilla(SUM_AR,ID)1"/>
      <sheetName val="3_3SkyVilla(AR)1"/>
      <sheetName val="3_3SkyVilla(SUM_ID)1"/>
      <sheetName val="3_3SkyVilla_(ID)1"/>
      <sheetName val="3_3ILCondo_(SUM_AR,ID)1"/>
      <sheetName val="3_3ILCondo(AR)1"/>
      <sheetName val="3_3ILCondo_(_SUM_ID)1"/>
      <sheetName val="3_3IL_(ID_Public)1"/>
      <sheetName val="3_3ILCondo_(ID_Guest_Room)1"/>
      <sheetName val="3_3HiCare_(AR)1"/>
      <sheetName val="3_3HiCare_(ID)1"/>
      <sheetName val="3_3Clubhouse(AR)1"/>
      <sheetName val="3_3Clubhouse(ID)1"/>
      <sheetName val="3_4SkyVilla(Facade)1"/>
      <sheetName val="3_4ILCondo(Facade)1"/>
      <sheetName val="3_4HiCare(Facade)1"/>
      <sheetName val="3_4Clubhouse(Facade)1"/>
      <sheetName val="3_5_Ext1"/>
      <sheetName val="3_6_Pro_Sum1"/>
      <sheetName val="ILCondoFacade_-_Working1"/>
      <sheetName val="Staff_Sch1"/>
      <sheetName val="UG_Consl1"/>
      <sheetName val="UKG_All1"/>
      <sheetName val="แบบ_A1"/>
      <sheetName val="แบบ_B1"/>
      <sheetName val="แบบ_C1"/>
      <sheetName val="แบบ_D1"/>
      <sheetName val="แบบ_E1"/>
      <sheetName val="แบบ_G1"/>
      <sheetName val="แบบ_H1"/>
      <sheetName val="แบบ_L1"/>
      <sheetName val="แบบ_M1"/>
      <sheetName val="แบบ_N1"/>
      <sheetName val="แบบ_P1"/>
      <sheetName val="แบบ_S1"/>
      <sheetName val="แบบ_T1"/>
      <sheetName val="แบบ_TP1"/>
      <sheetName val="แบบ_V1"/>
      <sheetName val="แบบ_Y1"/>
      <sheetName val="PRICE_LIST1"/>
      <sheetName val="TrialBalance_Q3-20021"/>
      <sheetName val="bp_bill1"/>
      <sheetName val="project_status_overview1"/>
      <sheetName val="full_pot1"/>
      <sheetName val="cover_page1"/>
      <sheetName val="UKG__Consl1"/>
      <sheetName val="UKG_(KG)1"/>
      <sheetName val="Auto_Monthly_Inputs_1"/>
      <sheetName val="ประมาณการประตูหน้าต่าง_14"/>
      <sheetName val="Book_1_Summary11"/>
      <sheetName val="BOQ1_(2)10"/>
      <sheetName val="EST-FOOTING_(G)10"/>
      <sheetName val="QUANTITY_COMPARISON10"/>
      <sheetName val="Bill_No__2_-_Carpark10"/>
      <sheetName val="Main_Sum_(Hotel_&amp;_Residences)10"/>
      <sheetName val="Summary_POL_Equip10"/>
      <sheetName val="Equipment_Rental_Price10"/>
      <sheetName val="BK_Unit_Rate10"/>
      <sheetName val="Replacement_Cost_8"/>
      <sheetName val="Cavity_Inputs9"/>
      <sheetName val="SAN_REDUCED_18"/>
      <sheetName val="SITE_OFFICE8"/>
      <sheetName val="Factor_F_Data8"/>
      <sheetName val="สรุปราคา_(EMC)8"/>
      <sheetName val="DETAIL_8"/>
      <sheetName val="Customize_Your_Purchase_Order7"/>
      <sheetName val="_Cover_090EPY7"/>
      <sheetName val="EPY_Jan_607"/>
      <sheetName val="D-สรุป_Plaza7"/>
      <sheetName val="E-Share_Parking7"/>
      <sheetName val="I-Soft_Cost7"/>
      <sheetName val="I-Detail_Soft7"/>
      <sheetName val="H-Share_M&amp;E7"/>
      <sheetName val="Final_Summary_-_Base5"/>
      <sheetName val="ตารางส่วนลด_EE_5"/>
      <sheetName val="covert_(2)5"/>
      <sheetName val="SumP&amp;L_current_Sites5"/>
      <sheetName val="vendor_list5"/>
      <sheetName val="P7_5"/>
      <sheetName val="หน้า_ปมก5"/>
      <sheetName val="Unit_rate_Architecture5"/>
      <sheetName val="เงินกู้_MGC5"/>
      <sheetName val="2_1_1Take_pipe5"/>
      <sheetName val="2_1_2Take_Copper_Pipe5"/>
      <sheetName val="purchase_order5"/>
      <sheetName val="S3_Architectural5"/>
      <sheetName val="Bank_Covenants3"/>
      <sheetName val="H1_05"/>
      <sheetName val="Reason_of_Difference3"/>
      <sheetName val="Dwg_list_3"/>
      <sheetName val="2_1Piling3"/>
      <sheetName val="3_1_ST(basement)3"/>
      <sheetName val="3_2Sky_Villa3"/>
      <sheetName val="3_2IL_Condo13"/>
      <sheetName val="3_2IL_Condo23"/>
      <sheetName val="3_2IL_Condo33"/>
      <sheetName val="3_2HiCare3"/>
      <sheetName val="3_2Clubhouse3"/>
      <sheetName val="Footings-_Working3"/>
      <sheetName val="3_3basement(AR)3"/>
      <sheetName val="3_3basement(ID)3"/>
      <sheetName val="3_3SkyVilla(SUM_AR,ID)3"/>
      <sheetName val="3_3SkyVilla(AR)3"/>
      <sheetName val="3_3SkyVilla(SUM_ID)3"/>
      <sheetName val="3_3SkyVilla_(ID)3"/>
      <sheetName val="3_3ILCondo_(SUM_AR,ID)3"/>
      <sheetName val="3_3ILCondo(AR)3"/>
      <sheetName val="3_3ILCondo_(_SUM_ID)3"/>
      <sheetName val="3_3IL_(ID_Public)3"/>
      <sheetName val="3_3ILCondo_(ID_Guest_Room)3"/>
      <sheetName val="3_3HiCare_(AR)3"/>
      <sheetName val="3_3HiCare_(ID)3"/>
      <sheetName val="3_3Clubhouse(AR)3"/>
      <sheetName val="3_3Clubhouse(ID)3"/>
      <sheetName val="3_4SkyVilla(Facade)3"/>
      <sheetName val="3_4ILCondo(Facade)3"/>
      <sheetName val="3_4HiCare(Facade)3"/>
      <sheetName val="3_4Clubhouse(Facade)3"/>
      <sheetName val="3_5_Ext3"/>
      <sheetName val="3_6_Pro_Sum3"/>
      <sheetName val="ILCondoFacade_-_Working3"/>
      <sheetName val="Staff_Sch3"/>
      <sheetName val="UG_Consl3"/>
      <sheetName val="UKG_All3"/>
      <sheetName val="แบบ_A3"/>
      <sheetName val="แบบ_B3"/>
      <sheetName val="แบบ_C3"/>
      <sheetName val="แบบ_D3"/>
      <sheetName val="แบบ_E3"/>
      <sheetName val="แบบ_G3"/>
      <sheetName val="แบบ_H3"/>
      <sheetName val="แบบ_L3"/>
      <sheetName val="แบบ_M3"/>
      <sheetName val="แบบ_N3"/>
      <sheetName val="แบบ_P3"/>
      <sheetName val="แบบ_S3"/>
      <sheetName val="แบบ_T3"/>
      <sheetName val="แบบ_TP3"/>
      <sheetName val="แบบ_V3"/>
      <sheetName val="แบบ_Y3"/>
      <sheetName val="PRICE_LIST3"/>
      <sheetName val="TrialBalance_Q3-20023"/>
      <sheetName val="bp_bill3"/>
      <sheetName val="project_status_overview3"/>
      <sheetName val="full_pot3"/>
      <sheetName val="cover_page3"/>
      <sheetName val="UKG__Consl3"/>
      <sheetName val="UKG_(KG)3"/>
      <sheetName val="Auto_Monthly_Inputs_3"/>
      <sheetName val="??????????????????????_1"/>
      <sheetName val="ประมาณการประตูหน้าต่าง_13"/>
      <sheetName val="Book_1_Summary10"/>
      <sheetName val="BOQ1_(2)9"/>
      <sheetName val="EST-FOOTING_(G)9"/>
      <sheetName val="QUANTITY_COMPARISON9"/>
      <sheetName val="Bill_No__2_-_Carpark9"/>
      <sheetName val="Main_Sum_(Hotel_&amp;_Residences)9"/>
      <sheetName val="Summary_POL_Equip9"/>
      <sheetName val="Equipment_Rental_Price9"/>
      <sheetName val="BK_Unit_Rate9"/>
      <sheetName val="Replacement_Cost_7"/>
      <sheetName val="Cavity_Inputs8"/>
      <sheetName val="SAN_REDUCED_17"/>
      <sheetName val="SITE_OFFICE7"/>
      <sheetName val="Factor_F_Data7"/>
      <sheetName val="สรุปราคา_(EMC)7"/>
      <sheetName val="DETAIL_7"/>
      <sheetName val="Customize_Your_Purchase_Order6"/>
      <sheetName val="_Cover_090EPY6"/>
      <sheetName val="EPY_Jan_606"/>
      <sheetName val="D-สรุป_Plaza6"/>
      <sheetName val="E-Share_Parking6"/>
      <sheetName val="I-Soft_Cost6"/>
      <sheetName val="I-Detail_Soft6"/>
      <sheetName val="H-Share_M&amp;E6"/>
      <sheetName val="Final_Summary_-_Base4"/>
      <sheetName val="ตารางส่วนลด_EE_4"/>
      <sheetName val="covert_(2)4"/>
      <sheetName val="SumP&amp;L_current_Sites4"/>
      <sheetName val="vendor_list4"/>
      <sheetName val="P7_4"/>
      <sheetName val="หน้า_ปมก4"/>
      <sheetName val="Unit_rate_Architecture4"/>
      <sheetName val="เงินกู้_MGC4"/>
      <sheetName val="2_1_1Take_pipe4"/>
      <sheetName val="2_1_2Take_Copper_Pipe4"/>
      <sheetName val="purchase_order4"/>
      <sheetName val="S3_Architectural4"/>
      <sheetName val="Bank_Covenants2"/>
      <sheetName val="H1_04"/>
      <sheetName val="Reason_of_Difference2"/>
      <sheetName val="Dwg_list_2"/>
      <sheetName val="2_1Piling2"/>
      <sheetName val="3_1_ST(basement)2"/>
      <sheetName val="3_2Sky_Villa2"/>
      <sheetName val="3_2IL_Condo12"/>
      <sheetName val="3_2IL_Condo22"/>
      <sheetName val="3_2IL_Condo32"/>
      <sheetName val="3_2HiCare2"/>
      <sheetName val="3_2Clubhouse2"/>
      <sheetName val="Footings-_Working2"/>
      <sheetName val="3_3basement(AR)2"/>
      <sheetName val="3_3basement(ID)2"/>
      <sheetName val="3_3SkyVilla(SUM_AR,ID)2"/>
      <sheetName val="3_3SkyVilla(AR)2"/>
      <sheetName val="3_3SkyVilla(SUM_ID)2"/>
      <sheetName val="3_3SkyVilla_(ID)2"/>
      <sheetName val="3_3ILCondo_(SUM_AR,ID)2"/>
      <sheetName val="3_3ILCondo(AR)2"/>
      <sheetName val="3_3ILCondo_(_SUM_ID)2"/>
      <sheetName val="3_3IL_(ID_Public)2"/>
      <sheetName val="3_3ILCondo_(ID_Guest_Room)2"/>
      <sheetName val="3_3HiCare_(AR)2"/>
      <sheetName val="3_3HiCare_(ID)2"/>
      <sheetName val="3_3Clubhouse(AR)2"/>
      <sheetName val="3_3Clubhouse(ID)2"/>
      <sheetName val="3_4SkyVilla(Facade)2"/>
      <sheetName val="3_4ILCondo(Facade)2"/>
      <sheetName val="3_4HiCare(Facade)2"/>
      <sheetName val="3_4Clubhouse(Facade)2"/>
      <sheetName val="3_5_Ext2"/>
      <sheetName val="3_6_Pro_Sum2"/>
      <sheetName val="ILCondoFacade_-_Working2"/>
      <sheetName val="Staff_Sch2"/>
      <sheetName val="UG_Consl2"/>
      <sheetName val="UKG_All2"/>
      <sheetName val="แบบ_A2"/>
      <sheetName val="แบบ_B2"/>
      <sheetName val="แบบ_C2"/>
      <sheetName val="แบบ_D2"/>
      <sheetName val="แบบ_E2"/>
      <sheetName val="แบบ_G2"/>
      <sheetName val="แบบ_H2"/>
      <sheetName val="แบบ_L2"/>
      <sheetName val="แบบ_M2"/>
      <sheetName val="แบบ_N2"/>
      <sheetName val="แบบ_P2"/>
      <sheetName val="แบบ_S2"/>
      <sheetName val="แบบ_T2"/>
      <sheetName val="แบบ_TP2"/>
      <sheetName val="แบบ_V2"/>
      <sheetName val="แบบ_Y2"/>
      <sheetName val="PRICE_LIST2"/>
      <sheetName val="TrialBalance_Q3-20022"/>
      <sheetName val="bp_bill2"/>
      <sheetName val="project_status_overview2"/>
      <sheetName val="full_pot2"/>
      <sheetName val="cover_page2"/>
      <sheetName val="UKG__Consl2"/>
      <sheetName val="UKG_(KG)2"/>
      <sheetName val="Auto_Monthly_Inputs_2"/>
      <sheetName val="??????????????????????_"/>
      <sheetName val="schedule 10_build management"/>
      <sheetName val="Factor F งาน DB."/>
      <sheetName val="factors"/>
      <sheetName val="Schedule"/>
      <sheetName val="Arch"/>
      <sheetName val="Sheet2"/>
      <sheetName val="Sheet3"/>
      <sheetName val="คอนกรีต SW"/>
      <sheetName val="Discounted Cash Flow"/>
      <sheetName val="Lookups"/>
      <sheetName val="data-Hilton"/>
      <sheetName val="Database"/>
      <sheetName val="Output"/>
      <sheetName val="ประม___x0001__x0000"/>
      <sheetName val="Header"/>
      <sheetName val="หน้า 1"/>
      <sheetName val="5.อุบัติเหตุประจำสัปดาห์"/>
      <sheetName val="exec summary"/>
      <sheetName val="sensitivities"/>
      <sheetName val="Invoice"/>
      <sheetName val="Profit_Budget"/>
      <sheetName val="Definition"/>
      <sheetName val="งานบริหารโครงการ"/>
      <sheetName val="Master"/>
      <sheetName val="labour_unit_rates"/>
      <sheetName val="summary_level-2"/>
      <sheetName val="Bill 5 - Carpark"/>
      <sheetName val="HyperionEnt"/>
      <sheetName val="Import 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</sheetDataSet>
  </externalBook>
</externalLink>
</file>

<file path=xl/externalLinks/externalLink317.xml><?xml version="1.0" encoding="utf-8"?>
<externalLink xmlns="http://schemas.openxmlformats.org/spreadsheetml/2006/main">
  <externalBook xmlns:r="http://schemas.openxmlformats.org/officeDocument/2006/relationships" r:id="rId1">
    <sheetNames>
      <sheetName val="개요"/>
      <sheetName val="자재선정"/>
      <sheetName val="산출분류"/>
      <sheetName val="부속자재"/>
      <sheetName val="코드관리"/>
      <sheetName val="산출서"/>
      <sheetName val="노무비"/>
      <sheetName val="자재관리"/>
      <sheetName val="사용자재"/>
      <sheetName val="단가조사"/>
      <sheetName val="물량집계"/>
      <sheetName val="물량산출"/>
      <sheetName val="내역서표지"/>
      <sheetName val="원가계산서"/>
      <sheetName val="총집계표"/>
      <sheetName val="내역집계"/>
      <sheetName val="내역서"/>
      <sheetName val="공량산출서"/>
      <sheetName val="공량산출관리"/>
      <sheetName val="Cover"/>
      <sheetName val="BOQ"/>
      <sheetName val="공량집계"/>
      <sheetName val="수량집계"/>
      <sheetName val="cost"/>
      <sheetName val="wordsdata"/>
      <sheetName val="SH-F"/>
      <sheetName val="전기"/>
      <sheetName val="Backlog Consol"/>
      <sheetName val="Input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18.xml><?xml version="1.0" encoding="utf-8"?>
<externalLink xmlns="http://schemas.openxmlformats.org/spreadsheetml/2006/main">
  <externalBook xmlns:r="http://schemas.openxmlformats.org/officeDocument/2006/relationships" r:id="rId1">
    <sheetNames>
      <sheetName val="개요"/>
      <sheetName val="자재선정"/>
      <sheetName val="산출분류"/>
      <sheetName val="부속자재"/>
      <sheetName val="코드관리"/>
      <sheetName val="산출서"/>
      <sheetName val="노무비"/>
      <sheetName val="자재관리"/>
      <sheetName val="사용자재"/>
      <sheetName val="단가조사"/>
      <sheetName val="물량집계"/>
      <sheetName val="물량산출"/>
      <sheetName val="내역서표지"/>
      <sheetName val="원가계산서"/>
      <sheetName val="총집계표"/>
      <sheetName val="내역집계"/>
      <sheetName val="내역서"/>
      <sheetName val="공량산출서"/>
      <sheetName val="공량산출관리"/>
      <sheetName val="Cover"/>
      <sheetName val="BOQ"/>
      <sheetName val="공량집계"/>
      <sheetName val="수량집계"/>
      <sheetName val="cost"/>
      <sheetName val="ประมาณการประตูหน้าต่าง "/>
      <sheetName val="전기"/>
      <sheetName val="SH-F"/>
      <sheetName val="SH-A"/>
      <sheetName val="A"/>
      <sheetName val="BQext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19.xml><?xml version="1.0" encoding="utf-8"?>
<externalLink xmlns="http://schemas.openxmlformats.org/spreadsheetml/2006/main">
  <externalBook xmlns:r="http://schemas.openxmlformats.org/officeDocument/2006/relationships" r:id="rId1">
    <sheetNames>
      <sheetName val="LAB"/>
      <sheetName val="BID"/>
      <sheetName val="단가비교표_공통1"/>
      <sheetName val="SLABREINF-SCH"/>
      <sheetName val="MOTOR"/>
      <sheetName val="2000년1차"/>
      <sheetName val="산출내역서"/>
      <sheetName val="재료"/>
      <sheetName val="UP"/>
      <sheetName val="공사수행방안"/>
      <sheetName val="WORKER"/>
      <sheetName val="직접비_Origin(315,430)"/>
      <sheetName val="Earth"/>
      <sheetName val="Dist Controls"/>
      <sheetName val="Input"/>
      <sheetName val="File Settings"/>
      <sheetName val="Forecast"/>
      <sheetName val="코드관리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0.xml><?xml version="1.0" encoding="utf-8"?>
<externalLink xmlns="http://schemas.openxmlformats.org/spreadsheetml/2006/main">
  <externalBook xmlns:r="http://schemas.openxmlformats.org/officeDocument/2006/relationships" r:id="rId1">
    <sheetNames>
      <sheetName val="見積書 8月５日提出"/>
      <sheetName val="見積書 8月７日変更"/>
      <sheetName val="表紙"/>
      <sheetName val="表紙 (2)"/>
      <sheetName val="見積書 11月20日"/>
      <sheetName val="細目"/>
      <sheetName val="見積書 11月20日 連動"/>
      <sheetName val="ドル移行"/>
      <sheetName val="準備期間経費"/>
      <sheetName val="見積金額一覧表"/>
      <sheetName val="코드관리"/>
      <sheetName val="ACMV"/>
      <sheetName val="Petrol Store &amp; Dispen Annex A11"/>
      <sheetName val="Cable Schedule Al_Cu"/>
      <sheetName val="Consolidated"/>
      <sheetName val="Diesel Fill_Dispense Annex A10"/>
      <sheetName val="Lift Station"/>
      <sheetName val="เตรียมการและบริหารโครงการ"/>
      <sheetName val="SH-F"/>
      <sheetName val="BOM"/>
      <sheetName val="LAB"/>
      <sheetName val="Keels-6.2.20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break"/>
      <sheetName val="BOQ"/>
      <sheetName val="Sheet3"/>
      <sheetName val="Sheet2"/>
      <sheetName val="Sheet1"/>
      <sheetName val="Raw Data"/>
      <sheetName val="Raw_Data"/>
      <sheetName val="Raw_Data2"/>
      <sheetName val="Raw_Data1"/>
      <sheetName val="Raw_Data3"/>
      <sheetName val="Raw_Data4"/>
      <sheetName val="Raw_Data5"/>
      <sheetName val="Raw_Data6"/>
      <sheetName val="ancillary"/>
      <sheetName val="Electrical"/>
      <sheetName val="INDEX"/>
      <sheetName val="Total"/>
      <sheetName val="ICAM_Prices_Raw"/>
      <sheetName val="OLD PRICES"/>
      <sheetName val="Material Prices"/>
      <sheetName val="LS Price List"/>
      <sheetName val="Factors"/>
      <sheetName val="BK Unit Rate"/>
      <sheetName val="Schedules"/>
      <sheetName val="BOQ ACMV-MU"/>
      <sheetName val="Variables"/>
      <sheetName val="Competitors"/>
      <sheetName val="NonPerp"/>
      <sheetName val="Perp"/>
      <sheetName val="Testing"/>
      <sheetName val="may_data"/>
      <sheetName val="NOV fx rates"/>
      <sheetName val="estimate"/>
      <sheetName val="SLS CM"/>
      <sheetName val="NATION"/>
      <sheetName val="PROGRESSAPPLTNMBC"/>
      <sheetName val="LET_BAFO"/>
      <sheetName val="概総括1"/>
      <sheetName val="4"/>
      <sheetName val="3.Labour"/>
      <sheetName val="1.Material"/>
      <sheetName val="MMI"/>
      <sheetName val="2.Machinery"/>
      <sheetName val="Factor Sheet"/>
      <sheetName val="DEP"/>
      <sheetName val="GEN"/>
      <sheetName val="MTC"/>
      <sheetName val="TFR"/>
      <sheetName val="細目"/>
      <sheetName val="Workings_FdtnsPiling_Cante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22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Material Prices"/>
      <sheetName val="Sheet1"/>
      <sheetName val="Keels-6.2.2014"/>
      <sheetName val="FlowHmgma Grds-9.7.2013-details"/>
      <sheetName val="Lookup"/>
      <sheetName val="ancillary"/>
      <sheetName val="Bill 5 - Carpark"/>
      <sheetName val="Furniture"/>
      <sheetName val="jul_data"/>
      <sheetName val="Rate Sheet"/>
      <sheetName val="Electrical"/>
      <sheetName val="total components with Rates"/>
      <sheetName val="INPUT SHEET"/>
      <sheetName val="Zones"/>
      <sheetName val="MAIN"/>
      <sheetName val="Oracle Account Master"/>
      <sheetName val="Variables"/>
      <sheetName val="OLD PRICES"/>
      <sheetName val="A"/>
      <sheetName val="Product Groups"/>
      <sheetName val="sys_System"/>
      <sheetName val="概総括1"/>
      <sheetName val="Factor"/>
      <sheetName val="Rates"/>
      <sheetName val="MDB-25.8.2014"/>
      <sheetName val="E_Summary"/>
      <sheetName val="D_Cntnts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ERMS &amp; CONDITIONS"/>
      <sheetName val="Summary"/>
      <sheetName val="Knitting Building"/>
      <sheetName val="CALCULATION1"/>
      <sheetName val="CALCULATION2"/>
      <sheetName val="Sheet4"/>
      <sheetName val="Sheet2"/>
      <sheetName val="T.C"/>
      <sheetName val="概総括1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4.xml><?xml version="1.0" encoding="utf-8"?>
<externalLink xmlns="http://schemas.openxmlformats.org/spreadsheetml/2006/main">
  <externalBook xmlns:r="http://schemas.openxmlformats.org/officeDocument/2006/relationships" r:id="rId1">
    <sheetNames>
      <sheetName val="Basic Prices"/>
      <sheetName val="Basic Rates"/>
      <sheetName val="Activity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</sheetNames>
    <sheetDataSet>
      <sheetData sheetId="0"/>
      <sheetData sheetId="1">
        <row r="161">
          <cell r="E161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5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Super"/>
      <sheetName val="대비표"/>
      <sheetName val="RA"/>
      <sheetName val="Exchange Rates(rounded)"/>
      <sheetName val="基本ﾃﾞｰﾀ"/>
      <sheetName val="S3 Architectural"/>
      <sheetName val="วัดใต้"/>
      <sheetName val="Factor Sheet"/>
      <sheetName val="BOI - Katunayaka-9.8.2013"/>
      <sheetName val="B-2"/>
      <sheetName val="Notes"/>
      <sheetName val="Sheet3"/>
      <sheetName val="Summary"/>
      <sheetName val="Schedules"/>
      <sheetName val="total"/>
      <sheetName val="CQ by Entity"/>
      <sheetName val="Legend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Admin"/>
      <sheetName val="Prior_CM"/>
      <sheetName val="data"/>
      <sheetName val="SPT vs PHI"/>
      <sheetName val="Price"/>
      <sheetName val="3C"/>
      <sheetName val="Financial Summary"/>
      <sheetName val="sys_System"/>
      <sheetName val="AU Zone"/>
      <sheetName val="Material Prices to site"/>
      <sheetName val="LET_BAFO"/>
      <sheetName val="TBLS"/>
      <sheetName val="EV_FC"/>
      <sheetName val="FitOutConfCentre"/>
      <sheetName val="W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26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B-3.2 EB"/>
      <sheetName val="FitOutConfCentre"/>
      <sheetName val="S3 Architectural"/>
      <sheetName val="Database"/>
      <sheetName val="Date Ranges"/>
      <sheetName val="MOS"/>
      <sheetName val="Zones"/>
      <sheetName val="HL8"/>
      <sheetName val="Cost Factor Sheet"/>
      <sheetName val="Load Sch, Cable Sel &amp; Qty"/>
      <sheetName val="Ragama"/>
      <sheetName val="Factor Sheet"/>
      <sheetName val="Price Sheet"/>
      <sheetName val="基本ﾃﾞｰﾀ"/>
      <sheetName val="Factor"/>
      <sheetName val="Schedules"/>
      <sheetName val="A"/>
      <sheetName val="Ra  stair"/>
      <sheetName val="Legend"/>
      <sheetName val="Title"/>
      <sheetName val="内訳書"/>
      <sheetName val="INPUT"/>
      <sheetName val="Cash2"/>
      <sheetName val="Z"/>
      <sheetName val="Summary"/>
      <sheetName val="ELE Summary"/>
      <sheetName val="Chiller"/>
      <sheetName val="2005 - GAAP"/>
      <sheetName val="Financial Summary"/>
      <sheetName val="sys_System"/>
      <sheetName val="AU Zone"/>
      <sheetName val="Admin"/>
      <sheetName val="Prior_CM"/>
      <sheetName val="BQMPA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27.xml><?xml version="1.0" encoding="utf-8"?>
<externalLink xmlns="http://schemas.openxmlformats.org/spreadsheetml/2006/main">
  <externalBook xmlns:r="http://schemas.openxmlformats.org/officeDocument/2006/relationships" r:id="rId1">
    <sheetNames>
      <sheetName val="ACVI Summary"/>
      <sheetName val="Grand summary"/>
      <sheetName val="GS1"/>
      <sheetName val="1A"/>
      <sheetName val="1B"/>
      <sheetName val="GS2"/>
      <sheetName val="2A"/>
      <sheetName val="2B"/>
      <sheetName val="GS3"/>
      <sheetName val="3A"/>
      <sheetName val="3B"/>
      <sheetName val="3C"/>
      <sheetName val="GS4"/>
      <sheetName val="4A"/>
      <sheetName val="4B"/>
      <sheetName val="GS5"/>
      <sheetName val="5A"/>
      <sheetName val="5B"/>
      <sheetName val="Price"/>
      <sheetName val="Sheet2"/>
      <sheetName val="BOM"/>
      <sheetName val="ELE Summary"/>
      <sheetName val="Factors"/>
      <sheetName val="Rate analysis 1"/>
      <sheetName val=" Factor  "/>
      <sheetName val="Histry Price"/>
      <sheetName val="FAS-C(4)"/>
      <sheetName val="ACS(1)"/>
      <sheetName val="CCTV(old)"/>
      <sheetName val="Material"/>
      <sheetName val="covere"/>
      <sheetName val="SEX"/>
      <sheetName val="Cash2"/>
      <sheetName val="ID Office-R1 - 23.8.2012"/>
      <sheetName val="z"/>
      <sheetName val="Schnieder Price List-July 2012"/>
      <sheetName val="SCHEDULE"/>
      <sheetName val="Ragama"/>
      <sheetName val="Sheet3"/>
      <sheetName val="RESOURCES"/>
      <sheetName val="BASIC RATES"/>
      <sheetName val="CF"/>
      <sheetName val="Americas"/>
      <sheetName val="Keels-6.2.2014"/>
      <sheetName val="FlowHmgma Grds-9.7.2013-details"/>
      <sheetName val="App. A(contd)"/>
      <sheetName val="MOS"/>
      <sheetName val="Water Supply System"/>
      <sheetName val="วัดใต้"/>
      <sheetName val="Input"/>
      <sheetName val="Factor F Dat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28.xml><?xml version="1.0" encoding="utf-8"?>
<externalLink xmlns="http://schemas.openxmlformats.org/spreadsheetml/2006/main">
  <externalBook xmlns:r="http://schemas.openxmlformats.org/officeDocument/2006/relationships" r:id="rId1">
    <sheetNames>
      <sheetName val="earth work"/>
      <sheetName val="concrete"/>
      <sheetName val="masonry"/>
      <sheetName val="reinforce"/>
      <sheetName val="Sheet1"/>
      <sheetName val="Lintols"/>
      <sheetName val="Sub"/>
      <sheetName val="Super"/>
      <sheetName val="D&amp;W"/>
      <sheetName val="Super (2)"/>
      <sheetName val="S3 Architectural"/>
      <sheetName val="BOQ"/>
      <sheetName val="Factors"/>
      <sheetName val="CASHFLOW"/>
      <sheetName val="B-2"/>
      <sheetName val="FitOutConfCentre"/>
      <sheetName val="d-safe specs"/>
      <sheetName val="#REF"/>
      <sheetName val="resoces"/>
      <sheetName val="1-G1"/>
      <sheetName val="CCTV_EST1"/>
      <sheetName val=" Factor  "/>
      <sheetName val="Histry Price"/>
      <sheetName val="Price Sheet"/>
      <sheetName val="Cost Factor Sheet"/>
      <sheetName val="Factor Sheet"/>
      <sheetName val="기계내역서"/>
      <sheetName val="Schedules"/>
      <sheetName val="Price"/>
      <sheetName val="3C"/>
      <sheetName val="Ragama"/>
      <sheetName val="LS Price List"/>
      <sheetName val="aug_data"/>
      <sheetName val="NATION"/>
      <sheetName val="Valible One BOQ"/>
      <sheetName val="Cash2"/>
      <sheetName val="Z"/>
      <sheetName val="Bill 04 - water supply tb "/>
      <sheetName val="B-3.2 EB"/>
      <sheetName val="B-3"/>
      <sheetName val="RSM and Distributors"/>
      <sheetName val="Cost Sheet"/>
      <sheetName val="Bill 3 - Site Works"/>
      <sheetName val="JOB COSTING SHEET HVAC"/>
      <sheetName val="BILL NO.06 -ELECTRICAL WORKS"/>
      <sheetName val="Sheet5"/>
      <sheetName val="3A"/>
      <sheetName val="FORM5"/>
      <sheetName val="Interimbill-01"/>
      <sheetName val="BOQ Com"/>
      <sheetName val="วัดใต้"/>
      <sheetName val="INPUT"/>
      <sheetName val="Zones"/>
      <sheetName val="1A"/>
      <sheetName val="ID Office-R1 - 23.8.2012"/>
      <sheetName val="Schnieder Price List-July 2012"/>
      <sheetName val="Summary"/>
      <sheetName val="RATE"/>
      <sheetName val="AU Zone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29.xml><?xml version="1.0" encoding="utf-8"?>
<externalLink xmlns="http://schemas.openxmlformats.org/spreadsheetml/2006/main">
  <externalBook xmlns:r="http://schemas.openxmlformats.org/officeDocument/2006/relationships" r:id="rId1">
    <sheetNames>
      <sheetName val="INPUT - Recommended Schedules"/>
      <sheetName val="P&amp;L Phasing"/>
      <sheetName val="P&amp;L 06 Regions"/>
      <sheetName val="P&amp;L 07 Regions"/>
      <sheetName val="Revenue_GM by Product"/>
      <sheetName val="Bookings Trend"/>
      <sheetName val="G&amp;A Detail FY07"/>
      <sheetName val="FCF"/>
      <sheetName val=" WC Metrics"/>
      <sheetName val="ROIC"/>
      <sheetName val="Headcount TFS"/>
      <sheetName val="Sheet1"/>
      <sheetName val="Sept 06 fx"/>
      <sheetName val="Targets"/>
      <sheetName val="aug_data"/>
      <sheetName val="OLD PRICES"/>
      <sheetName val="Americas"/>
      <sheetName val="Cost Sheet"/>
      <sheetName val="Factors"/>
      <sheetName val="Sheet2"/>
      <sheetName val="PLT-SUM"/>
      <sheetName val="HyperionEnt"/>
      <sheetName val="d-safe DELUXE"/>
      <sheetName val="sep_data"/>
      <sheetName val="Dist Controls"/>
      <sheetName val="File Settings"/>
      <sheetName val="Forecast"/>
      <sheetName val="Admin"/>
      <sheetName val="Schedules"/>
      <sheetName val="Cash Flow Worksheet"/>
      <sheetName val="B-3.2 EB"/>
      <sheetName val="概総括1"/>
      <sheetName val="Cost Factor Sheet"/>
      <sheetName val="NATION"/>
      <sheetName val="Bill 3 - Site Works"/>
      <sheetName val="Keels-6.2.2014"/>
      <sheetName val="MOS"/>
      <sheetName val="PA"/>
      <sheetName val="Workings"/>
      <sheetName val="AEX_IMPORTS"/>
      <sheetName val="Total"/>
      <sheetName val="jul_data"/>
      <sheetName val="Total Operations"/>
      <sheetName val="White Group"/>
      <sheetName val="apr_data"/>
      <sheetName val="Price Sheet"/>
      <sheetName val="③赤紙(日文)"/>
      <sheetName val="CERTIFICATE"/>
      <sheetName val="금융비용"/>
      <sheetName val="V3100 Prices_Raw"/>
      <sheetName val="CF"/>
      <sheetName val="RSM and Distributors"/>
      <sheetName val="BOQ"/>
      <sheetName val="Room Type"/>
      <sheetName val="Basement2 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30.xml><?xml version="1.0" encoding="utf-8"?>
<externalLink xmlns="http://schemas.openxmlformats.org/spreadsheetml/2006/main">
  <externalBook xmlns:r="http://schemas.openxmlformats.org/officeDocument/2006/relationships" r:id="rId1">
    <sheetNames>
      <sheetName val="BN 01"/>
      <sheetName val="BN 02"/>
      <sheetName val="BN 03"/>
      <sheetName val="Bn 04"/>
      <sheetName val="Bn 05"/>
      <sheetName val="BN 06"/>
      <sheetName val="Bn 07"/>
      <sheetName val="BN 08"/>
      <sheetName val="BN 09"/>
      <sheetName val="BN 10"/>
      <sheetName val="Summary"/>
      <sheetName val="Sheet1"/>
      <sheetName val="LS Price List"/>
      <sheetName val=" Factor  "/>
      <sheetName val="Histry Price"/>
      <sheetName val="Factors"/>
      <sheetName val="BOQ PL"/>
      <sheetName val="Ele Price"/>
      <sheetName val="ID Office-R1 - 23.8.2012"/>
      <sheetName val="Schnieder Price List-July 2012"/>
      <sheetName val="const mat"/>
      <sheetName val="equipment"/>
      <sheetName val="BR"/>
      <sheetName val="PLUMBING WORK ADDITIONS"/>
      <sheetName val="B-2"/>
      <sheetName val="Factor Sheet"/>
      <sheetName val="Cost Factor Sheet"/>
      <sheetName val="BOQ PP"/>
      <sheetName val="内訳書"/>
      <sheetName val="MOS"/>
      <sheetName val="FitOutConfCentre"/>
      <sheetName val="Total Operations"/>
      <sheetName val="White Group"/>
      <sheetName val="BOQ Com"/>
      <sheetName val="基本ﾃﾞｰﾀ"/>
      <sheetName val="Material Prices"/>
      <sheetName val="Price Sheet"/>
      <sheetName val="Bill 3 - Site Works"/>
      <sheetName val="Cash2"/>
      <sheetName val="Z"/>
      <sheetName val="INPUT - Recommended Schedules"/>
      <sheetName val="Americas"/>
      <sheetName val="기계내역서"/>
      <sheetName val="INPUT"/>
      <sheetName val="Schedules"/>
      <sheetName val="Cash Flow Worksheet"/>
      <sheetName val="Title"/>
      <sheetName val="DRUM"/>
      <sheetName val="Sheet2"/>
      <sheetName val="QTR"/>
      <sheetName val="CCTV_EST1"/>
      <sheetName val="1-G1"/>
      <sheetName val="A"/>
      <sheetName val="Room Type"/>
      <sheetName val="Basement2 DB"/>
      <sheetName val="Haulage(G.C.)"/>
      <sheetName val="Bill 5 - Carpark"/>
      <sheetName val="BOQ"/>
      <sheetName val="Valible One BOQ"/>
      <sheetName val="MCB"/>
      <sheetName val="1A"/>
      <sheetName val="Total"/>
      <sheetName val="Homagama Grounds-9.7.2013"/>
      <sheetName val="BOI - Katunayaka-9.8.2013"/>
      <sheetName val="Sheet3"/>
      <sheetName val="Rate analysis 1"/>
      <sheetName val="Ragama"/>
      <sheetName val="B-3"/>
      <sheetName val="Enclo.compar.EMP-RND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Goodwill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31.xml><?xml version="1.0" encoding="utf-8"?>
<externalLink xmlns="http://schemas.openxmlformats.org/spreadsheetml/2006/main">
  <externalBook xmlns:r="http://schemas.openxmlformats.org/officeDocument/2006/relationships" r:id="rId1">
    <sheetNames>
      <sheetName val="Beg"/>
      <sheetName val="5Pg P&amp;L"/>
      <sheetName val="YTDComp"/>
      <sheetName val="MthlyComp"/>
      <sheetName val="Trend"/>
      <sheetName val="Sales Prod"/>
      <sheetName val="Closeouts"/>
      <sheetName val="Manpower"/>
      <sheetName val="SAB101"/>
      <sheetName val="SAB101(Exp)"/>
      <sheetName val="SumPNL"/>
      <sheetName val="SumSP"/>
      <sheetName val="Trend Sum"/>
      <sheetName val="Resi COA"/>
      <sheetName val="Comm COA"/>
      <sheetName val="Resi Install"/>
      <sheetName val="Comm Install"/>
      <sheetName val="Conv Install"/>
      <sheetName val="Resi Sales"/>
      <sheetName val="Comm Sales"/>
      <sheetName val="Input"/>
      <sheetName val="Trial Balance"/>
      <sheetName val="HyperionEnt"/>
      <sheetName val="Dist Controls"/>
      <sheetName val="File Settings"/>
      <sheetName val="Forecast"/>
      <sheetName val="Lookup"/>
      <sheetName val="Schedules"/>
      <sheetName val="Backlog Consol"/>
      <sheetName val="data"/>
      <sheetName val="Sheet1"/>
      <sheetName val="Exchange Rates(rounded)"/>
      <sheetName val="Summary"/>
      <sheetName val="RESOURCES"/>
      <sheetName val="BASIC RATES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NEW PRODUCT SALES FORCE"/>
      <sheetName val="Legend"/>
      <sheetName val="Database"/>
      <sheetName val="Date Ranges"/>
      <sheetName val="JOB COSTING SHEET HVAC"/>
      <sheetName val="Admin"/>
      <sheetName val="Prior_CM"/>
      <sheetName val="OLD PRICES"/>
      <sheetName val="Cover"/>
      <sheetName val="Factors &amp; Temp Calc"/>
      <sheetName val="Bill 5 - Carpark"/>
      <sheetName val="RSM and Distributors"/>
      <sheetName val="Assumptions"/>
      <sheetName val="may_data"/>
      <sheetName val="Keels-6.2.2014"/>
      <sheetName val="BQMPALOC"/>
      <sheetName val="Cost summary"/>
      <sheetName val="Cost Sheet"/>
      <sheetName val="INPUT - Recommended Schedules"/>
      <sheetName val="Factors"/>
      <sheetName val="BOQ PP"/>
      <sheetName val="Sheet2"/>
      <sheetName val="Factor Sheet"/>
      <sheetName val="Cost Factor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32.xml><?xml version="1.0" encoding="utf-8"?>
<externalLink xmlns="http://schemas.openxmlformats.org/spreadsheetml/2006/main">
  <externalBook xmlns:r="http://schemas.openxmlformats.org/officeDocument/2006/relationships" r:id="rId1">
    <sheetNames>
      <sheetName val="NEW PRODUCT SALES FORCE"/>
      <sheetName val="RESALE SALES FORCE"/>
      <sheetName val="NEW PRODUCT BILL CUST IRR"/>
      <sheetName val="RESALE BILL CUST IRR"/>
      <sheetName val="RESI DIRECT TREND SUMMARY"/>
      <sheetName val="FORECAST GRAPH"/>
      <sheetName val="RESI DIRECT FORECAST"/>
      <sheetName val="RESI DIRECT BUDGET"/>
      <sheetName val="RESI DIRECT 2003"/>
      <sheetName val="RESI DIRECT 2002"/>
      <sheetName val="Resi Mkting&amp;Sales FORECAST"/>
      <sheetName val="Input"/>
      <sheetName val="Sheet2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RSM and Distributors"/>
      <sheetName val="Oracle Account Master"/>
      <sheetName val="Legend"/>
      <sheetName val="Material Prices to site"/>
      <sheetName val="1A"/>
      <sheetName val="Database"/>
      <sheetName val="Date Ranges"/>
      <sheetName val="Load Sch, Cable Sel &amp; Qty"/>
      <sheetName val="Cost Factor Sheet"/>
      <sheetName val="CCTV_EST1"/>
      <sheetName val="Zones"/>
      <sheetName val="Room Type"/>
      <sheetName val="Basement2 DB"/>
      <sheetName val="Factor sheet"/>
      <sheetName val="RATE"/>
      <sheetName val="A"/>
      <sheetName val="Factors"/>
      <sheetName val="BQ"/>
      <sheetName val="JOB COSTING SHEET HVAC"/>
      <sheetName val="pipes"/>
      <sheetName val="Data"/>
      <sheetName val="Group"/>
      <sheetName val="Pri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33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Budget"/>
      <sheetName val="TFS Summary Flash AR"/>
      <sheetName val="TFS Summary Flash BR"/>
      <sheetName val="TFS Summary CF to FCST"/>
      <sheetName val="Fcst - ADT NA"/>
      <sheetName val="Fcst - SG"/>
      <sheetName val="Fcst - Eur Sec"/>
      <sheetName val="Fcst - TFIS"/>
      <sheetName val="Fcst - Aus-NZ"/>
      <sheetName val="Fcst - Asia"/>
      <sheetName val="Fcst - Latin"/>
      <sheetName val="Fcst - TSP"/>
      <sheetName val="Fcst - TFS HQ"/>
      <sheetName val="MTD"/>
      <sheetName val="QTD"/>
      <sheetName val="Restructuring"/>
      <sheetName val="Exchange Rates(rounded)"/>
      <sheetName val="Start"/>
      <sheetName val="Startup"/>
      <sheetName val="Retrieve_Parameters"/>
      <sheetName val="Database"/>
      <sheetName val="Date Ranges"/>
      <sheetName val="NEW PRODUCT SALES FORCE"/>
      <sheetName val="NATION"/>
      <sheetName val="Sheet1"/>
      <sheetName val="Prices"/>
      <sheetName val="tables"/>
      <sheetName val="Summary"/>
      <sheetName val="Title"/>
      <sheetName val="DDB Depr (Mths)"/>
      <sheetName val="LS Price List"/>
      <sheetName val="Factor Sheet"/>
      <sheetName val="A"/>
      <sheetName val="data"/>
      <sheetName val="ICAM_Prices_Raw"/>
      <sheetName val="Factors &amp; Temp Calc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DEP"/>
      <sheetName val="GEN"/>
      <sheetName val="MTC"/>
      <sheetName val="TFR"/>
      <sheetName val="Cash2"/>
      <sheetName val="z"/>
      <sheetName val="Bill 5 - Carpark"/>
      <sheetName val="Dist Controls"/>
      <sheetName val="File Settings"/>
      <sheetName val="Forecast"/>
      <sheetName val="Factors"/>
      <sheetName val="BOQ Com"/>
      <sheetName val="Cost Sheet"/>
      <sheetName val="OLD PRICES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34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ADT WW P&amp;L FY"/>
      <sheetName val="ADT NA"/>
      <sheetName val="EMEA Security"/>
      <sheetName val="AUSNZ Security"/>
      <sheetName val="Asia Security"/>
      <sheetName val="LA Security"/>
      <sheetName val="TASK_SS"/>
      <sheetName val="WW FIRE P&amp;L FY"/>
      <sheetName val="SG"/>
      <sheetName val="EMEA Fire"/>
      <sheetName val="AUSNZ Fire"/>
      <sheetName val="Asia Fire"/>
      <sheetName val="LA Fire"/>
      <sheetName val="TASK_FP"/>
      <sheetName val="CHECK"/>
      <sheetName val="Database"/>
      <sheetName val="Date Ranges"/>
      <sheetName val="Product Groups"/>
      <sheetName val="BOM"/>
      <sheetName val="Start"/>
      <sheetName val="aug_data"/>
      <sheetName val="Seachells-Pools-25.2.2014"/>
      <sheetName val="Sheet1"/>
      <sheetName val="B-2"/>
      <sheetName val="INPUT"/>
      <sheetName val="Prices"/>
      <sheetName val="Title"/>
      <sheetName val="MDB-25.8.2014"/>
      <sheetName val="LS Price List"/>
      <sheetName val="Summary"/>
      <sheetName val="Total"/>
      <sheetName val="Exchange Rates(rounded)"/>
      <sheetName val="Factors &amp; Temp Calc"/>
      <sheetName val="4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Calc Inputs"/>
      <sheetName val="APPT"/>
      <sheetName val="APPT_SGL"/>
      <sheetName val="Phone_Sale"/>
      <sheetName val="Factors"/>
      <sheetName val="data"/>
      <sheetName val="Room Type"/>
      <sheetName val="Basement2 DB"/>
      <sheetName val="Cash2"/>
      <sheetName val="Z"/>
      <sheetName val="Services_InitialEst_UtilityServ"/>
      <sheetName val="Bill 5 - Carpark"/>
      <sheetName val="HyperionEnt"/>
      <sheetName val="Import Det"/>
      <sheetName val="Ragama"/>
      <sheetName val="NATION"/>
      <sheetName val="NOV fx rates"/>
      <sheetName val="Zones"/>
      <sheetName val="2005 - GA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35.xml><?xml version="1.0" encoding="utf-8"?>
<externalLink xmlns="http://schemas.openxmlformats.org/spreadsheetml/2006/main">
  <externalBook xmlns:r="http://schemas.openxmlformats.org/officeDocument/2006/relationships" r:id="rId1">
    <sheetNames>
      <sheetName val="Factors"/>
      <sheetName val="BOQ-Original"/>
      <sheetName val="BOQ "/>
      <sheetName val="Price sheet"/>
      <sheetName val="Cost Sheet"/>
      <sheetName val="Sheet1"/>
      <sheetName val="Sheet2"/>
      <sheetName val="Sheet3"/>
      <sheetName val="Cctmst"/>
      <sheetName val="Price_Sheet"/>
      <sheetName val="Price_Sheet2"/>
      <sheetName val="BOQ"/>
      <sheetName val="Summary"/>
      <sheetName val="Bill 5 - Carpark"/>
      <sheetName val="Admin"/>
      <sheetName val="Keels-6.2.2014"/>
      <sheetName val="FlowHmgma Grds-9.7.2013-details"/>
      <sheetName val="jul_data"/>
      <sheetName val="OLD PRICES"/>
      <sheetName val="B-2"/>
      <sheetName val="LS Price List"/>
      <sheetName val="Factor Sheet"/>
      <sheetName val="BOQ_"/>
      <sheetName val="Cost_Sheet"/>
      <sheetName val="PLUMBING WORK ADDITIONS"/>
      <sheetName val="Ragama"/>
      <sheetName val="Backlog Consol"/>
      <sheetName val="Cost Factor Sheet"/>
      <sheetName val="Load Sch, Cable Sel &amp; Qty"/>
      <sheetName val="Input"/>
      <sheetName val="inter"/>
      <sheetName val="1-Excavation"/>
      <sheetName val="2-Substructure"/>
      <sheetName val="3-Concrete"/>
      <sheetName val="4-Masonry"/>
      <sheetName val="5-Thermal &amp; Moisture"/>
      <sheetName val="DG-YARD"/>
      <sheetName val="Dist Controls"/>
      <sheetName val="File Settings"/>
      <sheetName val="Forecast"/>
      <sheetName val="AEX_IMPORTS"/>
      <sheetName val="1-G1"/>
      <sheetName val="#3E1_GCR"/>
      <sheetName val="SubmitCal"/>
      <sheetName val="MDB-25.8.2014"/>
      <sheetName val="D_Cntnts"/>
      <sheetName val="Legend"/>
      <sheetName val="Furniture"/>
      <sheetName val="E_Summary"/>
      <sheetName val="Homagama Grounds-9.7.2013"/>
      <sheetName val="13A"/>
      <sheetName val="NOV fx rates"/>
      <sheetName val="Lookup"/>
      <sheetName val="Variables"/>
      <sheetName val="HyperionEnt"/>
      <sheetName val="Rate analysis 1"/>
      <sheetName val="JOB COSTING SHEET HVAC"/>
      <sheetName val="Fcst Tool"/>
      <sheetName val="Zones"/>
      <sheetName val="A"/>
      <sheetName val="G"/>
      <sheetName val="1.R18 BF"/>
      <sheetName val="F-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36.xml><?xml version="1.0" encoding="utf-8"?>
<externalLink xmlns="http://schemas.openxmlformats.org/spreadsheetml/2006/main">
  <externalBook xmlns:r="http://schemas.openxmlformats.org/officeDocument/2006/relationships" r:id="rId1">
    <sheetNames>
      <sheetName val="PPT"/>
      <sheetName val="Summary"/>
      <sheetName val="Future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excel spreadsheet model"/>
      <sheetName val="DDB Depr (Mths)"/>
      <sheetName val="SL Depr (Mths)"/>
      <sheetName val="Variables"/>
      <sheetName val="Start"/>
      <sheetName val="Input"/>
      <sheetName val="240% Dealer Amort Schedule Apr-"/>
      <sheetName val="BFExp10"/>
      <sheetName val="data"/>
      <sheetName val="Factors &amp; Temp Calc"/>
      <sheetName val="INPUT - Recommended Schedules"/>
      <sheetName val="BOM"/>
      <sheetName val="概総括1"/>
      <sheetName val="B-3.2 EB"/>
      <sheetName val="Load Sch, Cable Sel &amp; Qty"/>
      <sheetName val="Cost Factor Sheet"/>
      <sheetName val="Sheet1"/>
      <sheetName val="Prices"/>
      <sheetName val="Factor Sheet"/>
      <sheetName val="Distributor Details"/>
      <sheetName val="Room Type"/>
      <sheetName val="Basement2 DB"/>
      <sheetName val="Material Prices"/>
      <sheetName val="sum-all"/>
      <sheetName val="Price Sheet"/>
      <sheetName val="Exchange Rates(rounded)"/>
      <sheetName val="Legend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RSM and Distributors"/>
      <sheetName val="③赤紙(日文)"/>
      <sheetName val="A"/>
      <sheetName val="MACHINERY"/>
      <sheetName val="MATERIAL"/>
      <sheetName val="SUBCON OR OTHER"/>
      <sheetName val="jul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37.xml><?xml version="1.0" encoding="utf-8"?>
<externalLink xmlns="http://schemas.openxmlformats.org/spreadsheetml/2006/main">
  <externalBook xmlns:r="http://schemas.openxmlformats.org/officeDocument/2006/relationships" r:id="rId1">
    <sheetNames>
      <sheetName val="#1 IS"/>
      <sheetName val="#2a FY 08 PHASING"/>
      <sheetName val="#3a BS"/>
      <sheetName val="#4 FCF"/>
      <sheetName val="#2 Org Growth"/>
      <sheetName val="Lookup"/>
      <sheetName val="#3 Rev OI Bridge 07-08"/>
      <sheetName val="#3 Rev OI Bridge 08-09"/>
      <sheetName val="#3 Rev OI Bridge 09-10"/>
      <sheetName val="#3 Bridge Instructions"/>
      <sheetName val="#5 Restructuring"/>
      <sheetName val="#9 RIF Roll Forward"/>
      <sheetName val="#10 RIF Unit Roll Forward"/>
      <sheetName val="#11  Opps &amp; Risks"/>
      <sheetName val="Keels-6.2.2014"/>
      <sheetName val="FlowHmgma Grds-9.7.2013-details"/>
      <sheetName val="ancillary"/>
      <sheetName val="Material Prices"/>
      <sheetName val="Electrical"/>
      <sheetName val="Legend"/>
      <sheetName val="d-safe DELUXE"/>
      <sheetName val="Calc Inputs"/>
      <sheetName val="INPUT"/>
      <sheetName val="Sheet1"/>
      <sheetName val="Oracle Account Master"/>
      <sheetName val="NonPerp"/>
      <sheetName val="Perp"/>
      <sheetName val="Ragama"/>
      <sheetName val="ICAM_Prices_Raw"/>
      <sheetName val="Sheet2"/>
      <sheetName val="JOB COSTING SHEET ELEC"/>
      <sheetName val="BOQ ACMV-MU"/>
      <sheetName val="Rate Sheet"/>
      <sheetName val="jul_data"/>
      <sheetName val="NOV fx rates"/>
      <sheetName val="3.Labour"/>
      <sheetName val="1.Material"/>
      <sheetName val="MMI"/>
      <sheetName val="2.Machinery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RATE"/>
      <sheetName val="NEW PRODUCT SALES FORCE"/>
      <sheetName val="Assumptions"/>
      <sheetName val="3A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38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Contents"/>
      <sheetName val="Instructions"/>
      <sheetName val="Rate Analysis"/>
      <sheetName val="Material list no need"/>
      <sheetName val="Measurement sheet"/>
      <sheetName val="BOM"/>
      <sheetName val="BOQ"/>
      <sheetName val="Rate Book"/>
      <sheetName val="Aluminium"/>
      <sheetName val="Material Prices"/>
      <sheetName val="Sheet1"/>
      <sheetName val="EST"/>
      <sheetName val="Factors"/>
      <sheetName val="Ele Price"/>
      <sheetName val="BOQ PL"/>
      <sheetName val="CAP"/>
      <sheetName val="SubmitCal"/>
      <sheetName val="Staff Acco."/>
      <sheetName val="App. A(contd)"/>
      <sheetName val="Det Import"/>
      <sheetName val="Ra  stair"/>
      <sheetName val="SCHEDULE"/>
      <sheetName val="AEX_IMPORTS"/>
      <sheetName val="Schedules"/>
      <sheetName val="#3E1_GCR"/>
      <sheetName val="Section 2-SCHEDULE OF DAYWORK"/>
      <sheetName val="Equipment Schedule"/>
      <sheetName val="Workings"/>
      <sheetName val="Take-Off"/>
      <sheetName val="ANALISYS"/>
      <sheetName val="#REF"/>
      <sheetName val="CF"/>
      <sheetName val="Bill 1"/>
      <sheetName val="Bill 2"/>
      <sheetName val="Bill 3"/>
      <sheetName val="Bill 4"/>
      <sheetName val="Bill 5"/>
      <sheetName val="Bill 6"/>
      <sheetName val="Bill 7"/>
      <sheetName val="Details"/>
      <sheetName val="Building's PA"/>
      <sheetName val="금융비용"/>
      <sheetName val="Sheet5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3 phase-calculations"/>
      <sheetName val="LS Price List"/>
      <sheetName val="Sheet1"/>
      <sheetName val="maldives-fire-29.8.2013"/>
      <sheetName val="Flow tec-Wtr Bd-Horana-27.8.13"/>
      <sheetName val="ACL price list"/>
      <sheetName val="Atlantis-26.8.2013"/>
      <sheetName val="MIGRANT.RES-RATNAPURA-24.8.2013"/>
      <sheetName val="Diamond-24.8.2013"/>
      <sheetName val="Digura-23.8.2013"/>
      <sheetName val="weligama temple-23.8.2013"/>
      <sheetName val="Green Hills-22.8.13"/>
      <sheetName val="petro lanka-21.8.2013"/>
      <sheetName val="Epilipsy VSD-components"/>
      <sheetName val="scouts bldg-17.8.2013"/>
      <sheetName val="MSB &amp; DBs - 17.8.2013"/>
      <sheetName val="British Council-Jaffna-16.8.13"/>
      <sheetName val="hotel in passikuda-16.8.2013"/>
      <sheetName val="HSBC-Pettah-15.8.13"/>
      <sheetName val="kurunegala hosp.-15.8.13"/>
      <sheetName val="Boys Hostal-med.colge-14.8.13"/>
      <sheetName val="browns hospital-ragama-13.8.13"/>
      <sheetName val="hotel in passikuda-sewer-13.8.2"/>
      <sheetName val="BOI - Katun'ka  12.8.2013 (Rev)"/>
      <sheetName val="Galle Face AC-9.8.2013"/>
      <sheetName val="Browns Hospital-Ragama-9.8.13"/>
      <sheetName val="BOI - Katunayaka-9.8.2013"/>
      <sheetName val="Epilipsy DOL - 8.8.2013"/>
      <sheetName val="Epilipsy VSD-5.8.2013"/>
      <sheetName val="Flow tec-8.8.13"/>
      <sheetName val="Factor Sheet"/>
      <sheetName val="Cost Factor Sheet"/>
      <sheetName val=" Factor  "/>
      <sheetName val="Histry Price"/>
      <sheetName val="DEP"/>
      <sheetName val="GEN"/>
      <sheetName val="MTC"/>
      <sheetName val="TFR"/>
      <sheetName val="4"/>
      <sheetName val="OC 17-04-06"/>
      <sheetName val="INPUT"/>
      <sheetName val="Factor"/>
      <sheetName val="total components with Rates"/>
      <sheetName val="B-2"/>
      <sheetName val="A"/>
      <sheetName val="Keels-6.2.2014"/>
      <sheetName val="Homagama Grounds-9.7.2013"/>
      <sheetName val="Bill 5 - Carpark"/>
      <sheetName val="CF"/>
      <sheetName val="Load Sch, Cable Sel &amp; Qty"/>
      <sheetName val="SSuppliers"/>
      <sheetName val="LET_BAFO"/>
      <sheetName val="Price Sheet"/>
      <sheetName val="Equipment"/>
      <sheetName val="SLS CM"/>
      <sheetName val="costing sheet"/>
      <sheetName val="Unit Rates-DF VAT (2)"/>
      <sheetName val="MDB-25.8.2014"/>
      <sheetName val="Chilly"/>
      <sheetName val="Factors"/>
      <sheetName val="Order list (3)"/>
      <sheetName val="Valible One BOQ"/>
      <sheetName val="Chiller"/>
      <sheetName val="R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40.xml><?xml version="1.0" encoding="utf-8"?>
<externalLink xmlns="http://schemas.openxmlformats.org/spreadsheetml/2006/main">
  <externalBook xmlns:r="http://schemas.openxmlformats.org/officeDocument/2006/relationships" r:id="rId1">
    <sheetNames>
      <sheetName val="Order No.2 -LS"/>
      <sheetName val="schnieder"/>
      <sheetName val="Summary"/>
      <sheetName val="LS"/>
      <sheetName val="3 phase-calculations"/>
      <sheetName val="ACL price list"/>
      <sheetName val="Thuduwewatta-material list"/>
      <sheetName val="Flow Tech-VSD-6.12.2013"/>
      <sheetName val="Ananthaya-Passikuda-6.12.13"/>
      <sheetName val="distric sect.5.12.13"/>
      <sheetName val="weerawila fire-comparison"/>
      <sheetName val="Weerawila-17.12.12"/>
      <sheetName val="Global Auto-4.12.2013"/>
      <sheetName val="Seychelles-10.10.2013"/>
      <sheetName val="FlowHgma Grds-9.7.2013-detail"/>
      <sheetName val="Flow tec-Horna-details-27.8.13 "/>
      <sheetName val="City Hotel-AC Pumps-28.11.13"/>
      <sheetName val="City Hotel-colombo -8.10.13"/>
      <sheetName val="city hotel-colombo-7.10.2013"/>
      <sheetName val="Flow tec-Wtr Bd-Horana-27.8.13"/>
      <sheetName val="City Hotel-15.11.2013"/>
      <sheetName val="city hotel-colombo-7.10.201 (2"/>
      <sheetName val="Wickramasuriya Res.-28.11.13"/>
      <sheetName val="Passikudah-pool-28.11.2013"/>
      <sheetName val="Peradeniya Hostel-R1-28.11.13"/>
      <sheetName val="N'Eliya Hospital - 26.11.2013"/>
      <sheetName val="Tharaka-26.11.2013"/>
      <sheetName val="Laughs-26.11.2013"/>
      <sheetName val="Central Bnk Car Pk-26.11.13"/>
      <sheetName val="inst.of bankers-25.11.2013"/>
      <sheetName val="Flow tec-Wat.Bd-22.11.2013"/>
      <sheetName val="Mr.P.S.Silva-23.11.2013"/>
      <sheetName val="Nawaloka-Negombo-22.11.2013"/>
      <sheetName val="Teaching Hosp-Malabe-22.11.2013"/>
      <sheetName val="prefer associates-21.11.2013"/>
      <sheetName val="flow tech-vsd-21.11.2013"/>
      <sheetName val="hi rise@kotahena-21.11.2013"/>
      <sheetName val="Laugfs-21.11.2013"/>
      <sheetName val="hi rise@kotahena-19"/>
      <sheetName val="Epilipsy DOL - 8.8.2013"/>
      <sheetName val="Epilipsy-20.11.13 (bdw wth 20%)"/>
      <sheetName val="Apartment-Kelaniya-19.11.2013"/>
      <sheetName val="Flow Tech-Booster-19.11.13"/>
      <sheetName val="tchng malabe-Revised-DOLtoSD"/>
      <sheetName val="Dinushika-15.11.2013"/>
      <sheetName val="Bdesh Factory Proj-14.11.13"/>
      <sheetName val="Jaffna-24.9.2013"/>
      <sheetName val="Shashika-12.11.2013"/>
      <sheetName val="Raja Bojun-11.11.2013"/>
      <sheetName val="MAT.QTY "/>
      <sheetName val="Toyota Lanka-17.6.2013"/>
      <sheetName val="scout.bldg-9.11.13 - SCHNIEDER"/>
      <sheetName val="scout.bldg-8.11.13 - LS"/>
      <sheetName val="lightning prot-hi way-8.11.2013"/>
      <sheetName val="Hamb.tota hospt-7.11.2013"/>
      <sheetName val="hig rise resi.-kotahena-7.11.13"/>
      <sheetName val="Nagananda-Kelaniya-7.11.2013"/>
      <sheetName val="Mattala Airport-6.11.2013"/>
      <sheetName val="Tangalle-Peace Hvn-Rev1-11.5.13"/>
      <sheetName val="GalfceHot-Clscwng-access4.11.13"/>
      <sheetName val="Galfce Hot.-Clasc wng-1.11.13"/>
      <sheetName val="Scouts Bldg-4.11.2013"/>
      <sheetName val="ppls bnk-matugama-2.11.13"/>
      <sheetName val="Keels-Rattanapitiya-31.10.2013"/>
      <sheetName val="39 Rm.Resort-Koggala-31.10.2013"/>
      <sheetName val="Flow Tech-sperte VSDs-21.10.13"/>
      <sheetName val="Butique - Trinco -31.10.13"/>
      <sheetName val="hostel bldg-20.9.2013"/>
      <sheetName val="Kotalawala Defence-26.10.2013"/>
      <sheetName val="John Keels  Ja-Ela  26.10.2013"/>
      <sheetName val="Factory@Wattala-26.10.2013"/>
      <sheetName val="Hi-Tech-malabe-Revis.25.10.2013"/>
      <sheetName val="Hi-Tech-malabe-5.9.2013"/>
      <sheetName val="mandara-25.10.2013"/>
      <sheetName val="ICBT-level indicator-23.10.2013"/>
      <sheetName val="temple trees-22.10.2013"/>
      <sheetName val="Dambulla Hotel-22.10.2013"/>
      <sheetName val="Hospital-Theldeniya-15.10.13"/>
      <sheetName val="Flow Tech-15kW-VSD-21.10.13"/>
      <sheetName val="project@colombo-21.10.2013"/>
      <sheetName val="project@colombo-19.10.2013"/>
      <sheetName val="shangrila-16.10.2013"/>
      <sheetName val="SPI - 17.10.2013"/>
      <sheetName val="Asiri Hospital-21.10.13"/>
      <sheetName val="sat.station-pallekele-15.10.201"/>
      <sheetName val="cascade-conv.ctr-7.5.2013"/>
      <sheetName val="Clear Point-14.10.2013"/>
      <sheetName val="ICBT-11.10.2013"/>
      <sheetName val="dambulla hotel-10.10.13"/>
      <sheetName val="Tharindu Wijesinghe-10.10.2013"/>
      <sheetName val="Flow tec-pkg unit-10.10.13"/>
      <sheetName val="Aust.High.Com.9.10.13"/>
      <sheetName val="sanasa-13.9.2013"/>
      <sheetName val="Flow Tech-Tran12.9.2013 (Rev-1)"/>
      <sheetName val="Emaraldbay-3.10.2013"/>
      <sheetName val="Factory-Millawa-1.10.2013"/>
      <sheetName val="MIT-30.9.2013-chinese vsd"/>
      <sheetName val="RIL Office@Col.2-27.9.2013"/>
      <sheetName val="MIT-VSD-27.9.2013"/>
      <sheetName val="Thuduwewatta-24.9.2013"/>
      <sheetName val="Elisha Gomis-23.9.2013"/>
      <sheetName val="Flow Tech-VSD-17.9.2013"/>
      <sheetName val="Damitha-25.9.2013 (Rev-1)"/>
      <sheetName val="Damitha-20.9.2013"/>
      <sheetName val="Prison-Angunakolapalessa-4.9.13"/>
      <sheetName val="Peradeniya Hostel-11.9.2013"/>
      <sheetName val="Warakapola Hospital-11.9.2"/>
      <sheetName val="Jaffna-Navy-11.9.2013"/>
      <sheetName val="Court Comlpx-Homagama-11.9.13"/>
      <sheetName val="Flow Tech-transfer-11.9.2013"/>
      <sheetName val="Peradeniya-Hostel-4.9.2013"/>
      <sheetName val="SLPA-Peliyagoda-4.9.2013"/>
      <sheetName val="Flow Tech-Atchchuveli-4.9.13"/>
      <sheetName val="hotel in passikuda-sewer-13.8.2"/>
      <sheetName val="BOI - Katun'ka  12.8.2013 (Rev)"/>
      <sheetName val="Galle Face AC-9.8.2013"/>
      <sheetName val="BOI - Katunayaka-9.8.2013"/>
      <sheetName val="Epilipsy VSD-5.8.2013 (2)"/>
      <sheetName val="Flow tec-Chilaw-8.8.13"/>
      <sheetName val="maldives-fire-29.8.2013"/>
      <sheetName val="Atlantis-26.8.2013"/>
      <sheetName val="MIGRANT.RES-RATNAPURA-24.8.2013"/>
      <sheetName val="Diamond-24.8.2013"/>
      <sheetName val="Digura-23.8.2013"/>
      <sheetName val="weligama temple-23.8.2013"/>
      <sheetName val="Green Hills-22.8.13"/>
      <sheetName val="petro lanka-21.8.2013"/>
      <sheetName val="Epilipsy VSD-components"/>
      <sheetName val="scouts bldg-17.8.2013"/>
      <sheetName val="MSB &amp; DBs - 17.8.2013"/>
      <sheetName val="British Council-Jaffna-16.8.13"/>
      <sheetName val="hotel in passikuda-16.8.2013"/>
      <sheetName val="HSBC-Pettah-15.8.13"/>
      <sheetName val="kurunegala hosp.-15.8.13"/>
      <sheetName val="Boys Hostal-med.colge-14.8.13"/>
      <sheetName val="Schnieder Price List-July 2012"/>
      <sheetName val="x"/>
      <sheetName val="y"/>
      <sheetName val="z"/>
      <sheetName val="p"/>
      <sheetName val="Peace Hvn rst-Tangalle-7.8.13"/>
      <sheetName val="Epilipsy VSD-5.8.2013"/>
      <sheetName val="Dawsons Bunglow-3.8.2013"/>
      <sheetName val="polychrom-matugama-3.8.13"/>
      <sheetName val="cascade power reqmt-8.5.2013"/>
      <sheetName val="Devices &amp; Protection"/>
      <sheetName val="Transf.-Arali-Jaffna-2.8.13"/>
      <sheetName val="c.b.o.-mATALE&amp;kANDY-1.8.2013"/>
      <sheetName val="BOI - Katunayaka"/>
      <sheetName val="Assoc.blind-31.7.2013"/>
      <sheetName val="warehouse-horana-31.7.13"/>
      <sheetName val="Banking Studies Cntr.-31.7.13"/>
      <sheetName val="villa@negombo-30.7.2013"/>
      <sheetName val="Dental Institute-26.7.2013"/>
      <sheetName val="Kilinochchi - 26.7.2013"/>
      <sheetName val="Iceland Bldg-24.7.2013"/>
      <sheetName val="Mr.Nandana Thuduwewatta-25.7.13"/>
      <sheetName val="T-on 320 apartments-Review"/>
      <sheetName val="Outdoor Unit-24.7.2013"/>
      <sheetName val="Diamond-Panadura-23.7.2013"/>
      <sheetName val="Diamond Cutter-Panadura-19.7.13"/>
      <sheetName val="Ananthaya-19.7.2013"/>
      <sheetName val="Ananthaya-Bangadeniya-19.7.2013"/>
      <sheetName val="FlowTech-Wtbd-meegaswewa17.7.13"/>
      <sheetName val="T-Railway qts-17.7.13"/>
      <sheetName val="Transf.-Arali-Jaffna-17.7.2013"/>
      <sheetName val="IPM-Mr.Bandula-16.7.2013"/>
      <sheetName val="T-moratuwa univsty-13.7.13"/>
      <sheetName val="T-aqua cult-Iranamadu-12.7.2013"/>
      <sheetName val="j'pura-11.7.2013"/>
      <sheetName val="NSBM-DB for Pumps-11.5.13"/>
      <sheetName val="NSBM-Fire-11.7.2013"/>
      <sheetName val="thonabay-11.7.2013"/>
      <sheetName val="Brk Dwn-Homagama-10.7.2013"/>
      <sheetName val="Homagama Grounds-9.7.2013"/>
      <sheetName val="Flowtech-waikkala-10.7.2013"/>
      <sheetName val="flow tech-kotikawatta-8.7.13"/>
      <sheetName val="lanka mt-uswetakeiyawa-8.7.13"/>
      <sheetName val="Hmgma Grds-9.7.2013-details"/>
      <sheetName val="Browns Hospital-Ragama-9.8.13"/>
      <sheetName val="browns hospital-ragama-13.8.13"/>
      <sheetName val="Flow Tech-6.12.2013"/>
      <sheetName val="Flow tec-22.11.2013"/>
      <sheetName val="flow tech-21.11.2013"/>
      <sheetName val="Flow Tech"/>
      <sheetName val="scouts bldg-24.10.2013"/>
      <sheetName val="Flow Tech-21.10.2013"/>
      <sheetName val="Flow tec-10.10.13"/>
      <sheetName val="Flow Tech-12.9.2013 (Rev-1)"/>
      <sheetName val="Flow Tech-11.9.2013"/>
      <sheetName val="Flow tec-8.8.13"/>
      <sheetName val="Factor Sheet"/>
      <sheetName val="B-2"/>
      <sheetName val="Ragama"/>
      <sheetName val="Bill 5 - Carpark"/>
      <sheetName val="Factor"/>
      <sheetName val="Sheet1"/>
      <sheetName val="PLUMBING WORK ADDITIONS"/>
      <sheetName val="4"/>
      <sheetName val="LS Price List"/>
      <sheetName val="Room Type"/>
      <sheetName val="Basement2 DB"/>
      <sheetName val="MCB"/>
      <sheetName val="Factors"/>
      <sheetName val="Building's PA"/>
      <sheetName val="Lookup"/>
      <sheetName val="Cctmst"/>
      <sheetName val="ACS(1)"/>
      <sheetName val="CCTV(old)"/>
      <sheetName val="Price Sheet"/>
      <sheetName val="B-3.2 EB"/>
      <sheetName val="Unit Rates-DF VAT (2)"/>
      <sheetName val="MDB-25.8.2014"/>
      <sheetName val="sep_data"/>
      <sheetName val="Order list (3)"/>
      <sheetName val="Chilly"/>
      <sheetName val="Equipment"/>
      <sheetName val="sys_System"/>
      <sheetName val="Cost Factor Sheet"/>
      <sheetName val="Prices"/>
      <sheetName val="Price"/>
      <sheetName val="SSuppli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341.xml><?xml version="1.0" encoding="utf-8"?>
<externalLink xmlns="http://schemas.openxmlformats.org/spreadsheetml/2006/main">
  <externalBook xmlns:r="http://schemas.openxmlformats.org/officeDocument/2006/relationships" r:id="rId1">
    <sheetNames>
      <sheetName val="fRONT (2)"/>
      <sheetName val="fRONT"/>
      <sheetName val="B-1"/>
      <sheetName val="B-2"/>
      <sheetName val="B-3.1 EB"/>
      <sheetName val="3.1 Sum"/>
      <sheetName val="B-3.2 EB"/>
      <sheetName val="B-3.2 Sum"/>
      <sheetName val="B-4.1 NB"/>
      <sheetName val="B-4.1 Sum"/>
      <sheetName val="B-4.2 NB"/>
      <sheetName val="B-4.2 Sum"/>
      <sheetName val="5-PS"/>
      <sheetName val="Main summary"/>
      <sheetName val="floor area"/>
      <sheetName val="ratio"/>
      <sheetName val="Sheet1"/>
      <sheetName val="GS1"/>
      <sheetName val="Factors"/>
      <sheetName val="AU Zone"/>
      <sheetName val="Ragama"/>
      <sheetName val="Cash2"/>
      <sheetName val="Z"/>
      <sheetName val="B-3"/>
      <sheetName val=" Factor  "/>
      <sheetName val="Histry Price"/>
      <sheetName val="BOQ"/>
      <sheetName val="PLT-SUM"/>
      <sheetName val="Rates"/>
      <sheetName val="Material Prices"/>
      <sheetName val="tables"/>
      <sheetName val="Price"/>
      <sheetName val="LET_BAFO"/>
      <sheetName val="Chiller"/>
      <sheetName val="Dist Controls"/>
      <sheetName val="File Settings"/>
      <sheetName val="Forecast"/>
      <sheetName val="total components with Rates"/>
      <sheetName val="Oracle Account Master"/>
      <sheetName val="Analysis"/>
      <sheetName val="FitOutConfCentre"/>
      <sheetName val="Bill 04 - water supply tb "/>
      <sheetName val="RESOURCES"/>
      <sheetName val="BASIC RATES"/>
      <sheetName val="D"/>
      <sheetName val="G"/>
      <sheetName val="E"/>
      <sheetName val="OLD PRICES"/>
      <sheetName val="ELE Summary"/>
      <sheetName val="50000"/>
      <sheetName val="Details"/>
      <sheetName val="BACKUPDATA"/>
      <sheetName val="D.MAKAN"/>
      <sheetName val="Parameters"/>
      <sheetName val="概総括1"/>
      <sheetName val="Import Siemens"/>
      <sheetName val="Summary"/>
      <sheetName val="costing sheet"/>
      <sheetName val="Main-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42.xml><?xml version="1.0" encoding="utf-8"?>
<externalLink xmlns="http://schemas.openxmlformats.org/spreadsheetml/2006/main">
  <externalBook xmlns:r="http://schemas.openxmlformats.org/officeDocument/2006/relationships" r:id="rId1">
    <sheetNames>
      <sheetName val="Central Bank-13.2.2014"/>
      <sheetName val="keels-12.2.2014"/>
      <sheetName val="Duwa Rd-11.2.2014"/>
      <sheetName val="Order No.2 -LS"/>
      <sheetName val="schnieder"/>
      <sheetName val="Summary"/>
      <sheetName val="LS"/>
      <sheetName val="3 phase-calculations"/>
      <sheetName val="ACL price list"/>
      <sheetName val="Ceylon Tobacco-11.2.2014"/>
      <sheetName val="Flow Tech - 10.2.2013"/>
      <sheetName val="Flow tech-Centrl Bank-7.2.2014"/>
      <sheetName val="Colorful Fashio-wattala-5.2.201"/>
      <sheetName val="Keels-6.2.2014"/>
      <sheetName val="Sino Lanka-Package-3.2.14"/>
      <sheetName val="Sino Lanka-1.2.2014"/>
      <sheetName val="Kelaniya Univ-31.1.2014"/>
      <sheetName val="Flow Tech - 31.1.2014"/>
      <sheetName val="Flow Tech-30.1.2014"/>
      <sheetName val="Marriot-cutter-29.1.2014"/>
      <sheetName val="Low Cost-29.1.2014"/>
      <sheetName val="Brwns Hosp-rgma-Fire-13.8.13"/>
      <sheetName val="Browns Hospital-Ragama-9.8.13"/>
      <sheetName val="Sheraton-27.1.2014"/>
      <sheetName val="Corals edge-Ambalangoda-28.1.14"/>
      <sheetName val="Flow Tech-VSD-27.1.2014"/>
      <sheetName val="Marriot-27.1.2014"/>
      <sheetName val="butq.hotel-alles gdn-trnco"/>
      <sheetName val="Marriot-Weligama-24.1.2014"/>
      <sheetName val="Thulsimahal-22.1.2014"/>
      <sheetName val="Sino Lanka-Rajagiriya-22.1.2014"/>
      <sheetName val="sanken holiday home-21.1.2014"/>
      <sheetName val="Kasun-21.1.2014"/>
      <sheetName val="Steuart House-Booster-20.1.2014"/>
      <sheetName val="Steuart House-20.1.2014-Fire"/>
      <sheetName val="Steuart House-20.1.2014-Sprinkl"/>
      <sheetName val="Anantara-Kalutara-20.1.2014"/>
      <sheetName val="Maldives-Training Ctr-17.1.2014"/>
      <sheetName val="Nimal Perera-27.12.13 "/>
      <sheetName val="Thulsimahal-16.1.2014"/>
      <sheetName val="Teaching Hosp-13.01.2014"/>
      <sheetName val="Telecom-Hambantota-11.1.2014"/>
      <sheetName val="Stuart House-3.1.2014"/>
      <sheetName val="Dankotuwa-2.1.14"/>
      <sheetName val="lightning prot-hi way-8.11.2013"/>
      <sheetName val="Anantara-Kalutara-1.1.2014"/>
      <sheetName val="Lanka Clear -28.12.13"/>
      <sheetName val="Anantara-Kalutara-28.12.2013"/>
      <sheetName val="Mirissa-27.12.13"/>
      <sheetName val="Teaching Hosp-27.12.2013"/>
      <sheetName val="Brandix-Welisara-23.12.2013"/>
      <sheetName val="Flow Tch-VSD(Quotation)23.12.13"/>
      <sheetName val="Flow Tech-VSD-23.12.13"/>
      <sheetName val="Udara-23.12.13"/>
      <sheetName val="Irigtn Syst-electrical-20.12.13"/>
      <sheetName val="Keels - 20.12.2013"/>
      <sheetName val="Hot Water Circu.-20.12.2013"/>
      <sheetName val="Bnk of Cyln-20.12.13"/>
      <sheetName val="Flow Tech-17.12.2013"/>
      <sheetName val="Coats-Horana-MSB&amp;DBs-17.12.13"/>
      <sheetName val="Ananthaya-passikuda-AC-13.12.13"/>
      <sheetName val="Ananthaya-passikuda-AC-temp-13-"/>
      <sheetName val="FlowHmgma Grds-9.7.2013-details"/>
      <sheetName val="scouts bldg ESTIMATE-24.10.2013"/>
      <sheetName val="Ananthaya-Pskda-Fire 10.12.2013"/>
      <sheetName val="Mr.nimal perera-10.12.2013 (2)"/>
      <sheetName val="Mr.nimal perera-10.12.2013"/>
      <sheetName val="ananthaya-passikuda-10.12.2013"/>
      <sheetName val="Sheet1"/>
      <sheetName val="Sheet2"/>
      <sheetName val="Sheet3"/>
      <sheetName val="Macksons-27.2.2014"/>
      <sheetName val="Seachells-25.2.2014"/>
      <sheetName val="500Rms-Ait.spce-25.2.2014"/>
      <sheetName val="Queensbury-24.2.2014"/>
      <sheetName val="FowTech-phone-18.2.2014 (2)"/>
      <sheetName val="Marriot-vacon-20.2.2014"/>
      <sheetName val="Marriot-yasakawa-20.2.2014"/>
      <sheetName val="Queensburry-Betota-FIRE-20.2.14"/>
      <sheetName val="Central Bank-13.2.2014 (Rev1)"/>
      <sheetName val="Sino Lanka-Rajagiriya-18.2.2014"/>
      <sheetName val="FowTech-phone-18.2.2014"/>
      <sheetName val="on 320 apartments-Review"/>
      <sheetName val="on 320 apartments-Review (2)"/>
      <sheetName val="MIT-urinal sensors-19.2.2014"/>
      <sheetName val="Flow Tech - 17.2.2013 (deyata )"/>
      <sheetName val="Rakna Lanka-13.2.2014"/>
      <sheetName val="PC office comp-batmulla-3.3.14"/>
      <sheetName val="Flowtc-Qunsbry-3.3.2014"/>
      <sheetName val="on 320 - cost calculation"/>
      <sheetName val="Rohan Jayasinghe-1.3.2014"/>
      <sheetName val="Butni-28.2.2014"/>
      <sheetName val="Mech.Wkshp-27.2.2014"/>
      <sheetName val="DeFonseka Place-27.2.2014"/>
      <sheetName val="Dial Tex-14.3.2014"/>
      <sheetName val="passikuda-Rev-14.3.2014"/>
      <sheetName val="Chalets@Marawila-12.3.2014"/>
      <sheetName val="KKS Navy-12.3.2014"/>
      <sheetName val="Palmyra-12.3.2014"/>
      <sheetName val="Pool Pumps-Udaya-11.3.2014"/>
      <sheetName val="BOC Beliatta-11.3.2014"/>
      <sheetName val="Design office-kandy-10.3.20"/>
      <sheetName val="Ambani-6.3.2014"/>
      <sheetName val="PC office comp-batmulla-4.3.14"/>
      <sheetName val="Milagiriya-8.3.014"/>
      <sheetName val="Hotel@Kandy-4.3.2014"/>
      <sheetName val="Yarl Hotel-Jaffna-3.3.2014"/>
      <sheetName val="Univ.Jaffna-3.3.2014"/>
      <sheetName val="on 320 apartments-Review (3)"/>
      <sheetName val="Flow Tech-17.3.2014"/>
      <sheetName val="City Hotel - 24.3.2014"/>
      <sheetName val="Labour Dept-19.3.2014"/>
      <sheetName val="MIT-urinal sensors-17.2.2014"/>
      <sheetName val="Dutch Hospital - 1.4.2014"/>
      <sheetName val="Design office-kandy-7.3.2014"/>
      <sheetName val="Hmgma Grds-9.7.2013-details"/>
      <sheetName val="Electrical"/>
      <sheetName val="OLD PRICES"/>
      <sheetName val="Cost Factor Sheet"/>
      <sheetName val="Factor Sheet"/>
      <sheetName val="BK Unit Rate"/>
      <sheetName val="Seachells-Pools-25.2.2014"/>
      <sheetName val="BOQ"/>
      <sheetName val="ancillary"/>
      <sheetName val="Material Prices"/>
      <sheetName val="jul_data"/>
      <sheetName val="Goodwill Calculation"/>
      <sheetName val="2005 - GAAP"/>
      <sheetName val="SCHEDULE"/>
      <sheetName val="Central_Bank-13_2_2014"/>
      <sheetName val="keels-12_2_2014"/>
      <sheetName val="Duwa_Rd-11_2_2014"/>
      <sheetName val="Order_No_2_-LS"/>
      <sheetName val="3_phase-calculations"/>
      <sheetName val="ACL_price_list"/>
      <sheetName val="Ceylon_Tobacco-11_2_2014"/>
      <sheetName val="Flow_Tech_-_10_2_2013"/>
      <sheetName val="Flow_tech-Centrl_Bank-7_2_2014"/>
      <sheetName val="Colorful_Fashio-wattala-5_2_201"/>
      <sheetName val="Keels-6_2_2014"/>
      <sheetName val="Sino_Lanka-Package-3_2_14"/>
      <sheetName val="Sino_Lanka-1_2_2014"/>
      <sheetName val="Kelaniya_Univ-31_1_2014"/>
      <sheetName val="Flow_Tech_-_31_1_2014"/>
      <sheetName val="Flow_Tech-30_1_2014"/>
      <sheetName val="Marriot-cutter-29_1_2014"/>
      <sheetName val="Low_Cost-29_1_2014"/>
      <sheetName val="Brwns_Hosp-rgma-Fire-13_8_13"/>
      <sheetName val="Browns_Hospital-Ragama-9_8_13"/>
      <sheetName val="Sheraton-27_1_2014"/>
      <sheetName val="Corals_edge-Ambalangoda-28_1_14"/>
      <sheetName val="Flow_Tech-VSD-27_1_2014"/>
      <sheetName val="Marriot-27_1_2014"/>
      <sheetName val="butq_hotel-alles_gdn-trnco"/>
      <sheetName val="Marriot-Weligama-24_1_2014"/>
      <sheetName val="Thulsimahal-22_1_2014"/>
      <sheetName val="Sino_Lanka-Rajagiriya-22_1_2014"/>
      <sheetName val="sanken_holiday_home-21_1_2014"/>
      <sheetName val="Kasun-21_1_2014"/>
      <sheetName val="Steuart_House-Booster-20_1_2014"/>
      <sheetName val="Steuart_House-20_1_2014-Fire"/>
      <sheetName val="Steuart_House-20_1_2014-Sprinkl"/>
      <sheetName val="Anantara-Kalutara-20_1_2014"/>
      <sheetName val="Maldives-Training_Ctr-17_1_2014"/>
      <sheetName val="Nimal_Perera-27_12_13_"/>
      <sheetName val="Thulsimahal-16_1_2014"/>
      <sheetName val="Teaching_Hosp-13_01_2014"/>
      <sheetName val="Telecom-Hambantota-11_1_2014"/>
      <sheetName val="Stuart_House-3_1_2014"/>
      <sheetName val="Dankotuwa-2_1_14"/>
      <sheetName val="lightning_prot-hi_way-8_11_2013"/>
      <sheetName val="Anantara-Kalutara-1_1_2014"/>
      <sheetName val="Lanka_Clear_-28_12_13"/>
      <sheetName val="Anantara-Kalutara-28_12_2013"/>
      <sheetName val="Mirissa-27_12_13"/>
      <sheetName val="Teaching_Hosp-27_12_2013"/>
      <sheetName val="Brandix-Welisara-23_12_2013"/>
      <sheetName val="Flow_Tch-VSD(Quotation)23_12_13"/>
      <sheetName val="Flow_Tech-VSD-23_12_13"/>
      <sheetName val="Udara-23_12_13"/>
      <sheetName val="Irigtn_Syst-electrical-20_12_13"/>
      <sheetName val="Keels_-_20_12_2013"/>
      <sheetName val="Hot_Water_Circu_-20_12_2013"/>
      <sheetName val="Bnk_of_Cyln-20_12_13"/>
      <sheetName val="Flow_Tech-17_12_2013"/>
      <sheetName val="Coats-Horana-MSB&amp;DBs-17_12_13"/>
      <sheetName val="Ananthaya-passikuda-AC-13_12_13"/>
      <sheetName val="FlowHmgma_Grds-9_7_2013-details"/>
      <sheetName val="scouts_bldg_ESTIMATE-24_10_2013"/>
      <sheetName val="Ananthaya-Pskda-Fire_10_12_2013"/>
      <sheetName val="Mr_nimal_perera-10_12_2013_(2)"/>
      <sheetName val="Mr_nimal_perera-10_12_2013"/>
      <sheetName val="ananthaya-passikuda-10_12_2013"/>
      <sheetName val="Macksons-27_2_2014"/>
      <sheetName val="Seachells-25_2_2014"/>
      <sheetName val="500Rms-Ait_spce-25_2_2014"/>
      <sheetName val="Queensbury-24_2_2014"/>
      <sheetName val="FowTech-phone-18_2_2014_(2)"/>
      <sheetName val="Marriot-vacon-20_2_2014"/>
      <sheetName val="Marriot-yasakawa-20_2_2014"/>
      <sheetName val="Queensburry-Betota-FIRE-20_2_14"/>
      <sheetName val="Central_Bank-13_2_2014_(Rev1)"/>
      <sheetName val="Sino_Lanka-Rajagiriya-18_2_2014"/>
      <sheetName val="FowTech-phone-18_2_2014"/>
      <sheetName val="on_320_apartments-Review"/>
      <sheetName val="on_320_apartments-Review_(2)"/>
      <sheetName val="MIT-urinal_sensors-19_2_2014"/>
      <sheetName val="Flow_Tech_-_17_2_2013_(deyata_)"/>
      <sheetName val="Rakna_Lanka-13_2_2014"/>
      <sheetName val="PC_office_comp-batmulla-3_3_14"/>
      <sheetName val="Flowtc-Qunsbry-3_3_2014"/>
      <sheetName val="on_320_-_cost_calculation"/>
      <sheetName val="Rohan_Jayasinghe-1_3_2014"/>
      <sheetName val="Butni-28_2_2014"/>
      <sheetName val="Mech_Wkshp-27_2_2014"/>
      <sheetName val="DeFonseka_Place-27_2_2014"/>
      <sheetName val="Dial_Tex-14_3_2014"/>
      <sheetName val="passikuda-Rev-14_3_2014"/>
      <sheetName val="Chalets@Marawila-12_3_2014"/>
      <sheetName val="KKS_Navy-12_3_2014"/>
      <sheetName val="Palmyra-12_3_2014"/>
      <sheetName val="Pool_Pumps-Udaya-11_3_2014"/>
      <sheetName val="BOC_Beliatta-11_3_2014"/>
      <sheetName val="Design_office-kandy-10_3_20"/>
      <sheetName val="Ambani-6_3_2014"/>
      <sheetName val="PC_office_comp-batmulla-4_3_14"/>
      <sheetName val="Milagiriya-8_3_014"/>
      <sheetName val="Hotel@Kandy-4_3_2014"/>
      <sheetName val="Yarl_Hotel-Jaffna-3_3_2014"/>
      <sheetName val="Univ_Jaffna-3_3_2014"/>
      <sheetName val="on_320_apartments-Review_(3)"/>
      <sheetName val="Flow_Tech-17_3_2014"/>
      <sheetName val="City_Hotel_-_24_3_2014"/>
      <sheetName val="Labour_Dept-19_3_2014"/>
      <sheetName val="MIT-urinal_sensors-17_2_2014"/>
      <sheetName val="Dutch_Hospital_-_1_4_2014"/>
      <sheetName val="Design_office-kandy-7_3_2014"/>
      <sheetName val="Hmgma_Grds-9_7_2013-details"/>
      <sheetName val="Bill 5 - Carpark"/>
      <sheetName val="RATE"/>
      <sheetName val="Room Type"/>
      <sheetName val="Basement2 DB"/>
      <sheetName val="total components with Rates"/>
      <sheetName val="Factors"/>
      <sheetName val="S1 CHW "/>
      <sheetName val="S2 H&amp;CW"/>
      <sheetName val="Input"/>
      <sheetName val="Variables"/>
      <sheetName val="Enclo.compar.EMP-RND"/>
      <sheetName val="3A"/>
      <sheetName val="BOQ ACMV-MU"/>
      <sheetName val="D_Cntnts"/>
      <sheetName val="E_Summary"/>
      <sheetName val="CAP"/>
      <sheetName val="BOI - Katunayaka-9.8.2013"/>
      <sheetName val="JOB COSTING SHEET ELEC"/>
      <sheetName val="Price Sheet"/>
      <sheetName val="Import Det"/>
      <sheetName val="NEW PRODUCT SALES FORCE"/>
      <sheetName val="D"/>
      <sheetName val="G"/>
      <sheetName val="E"/>
      <sheetName val="DUTY FREE-DF VAT"/>
      <sheetName val="Rate Sheet"/>
      <sheetName val="may_data"/>
      <sheetName val="pump panels frm 9.12.2013"/>
      <sheetName val="BOQ Com"/>
      <sheetName val="Homagama Grounds-9.7.2013"/>
      <sheetName val="概総括1"/>
      <sheetName val="Assumptions"/>
      <sheetName val="Prices"/>
      <sheetName val="Equipment"/>
      <sheetName val="ICAM_Prices_Raw"/>
      <sheetName val="Total"/>
      <sheetName val="Sheet5"/>
      <sheetName val="BOQ PL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343.xml><?xml version="1.0" encoding="utf-8"?>
<externalLink xmlns="http://schemas.openxmlformats.org/spreadsheetml/2006/main">
  <externalBook xmlns:r="http://schemas.openxmlformats.org/officeDocument/2006/relationships" r:id="rId1">
    <sheetNames>
      <sheetName val="#1 IS"/>
      <sheetName val="#2a FY 08 PHASING"/>
      <sheetName val="#3a BS"/>
      <sheetName val="#4 FCF"/>
      <sheetName val="#2 Org Growth"/>
      <sheetName val="Lookup"/>
      <sheetName val="#3 Rev OI Bridge 07-08"/>
      <sheetName val="#3 Rev OI Bridge 08-09"/>
      <sheetName val="#3 Rev OI Bridge 09-10"/>
      <sheetName val="#3 Bridge Instructions"/>
      <sheetName val="#5 Restructuring"/>
      <sheetName val="#9 RIF Roll Forward"/>
      <sheetName val="#10 RIF Unit Roll Forward"/>
      <sheetName val="#11  Opps &amp; Risks"/>
      <sheetName val="jul_data"/>
      <sheetName val="Total"/>
      <sheetName val="Legend"/>
      <sheetName val="Parameters"/>
      <sheetName val="3.Labour"/>
      <sheetName val="1.Material"/>
      <sheetName val="MMI"/>
      <sheetName val="2.Machinery"/>
      <sheetName val="Product Groups"/>
      <sheetName val="Summary"/>
      <sheetName val="total components with Rates"/>
      <sheetName val="NonPerp"/>
      <sheetName val="Perp"/>
      <sheetName val="Sheet1"/>
      <sheetName val="Ragama"/>
      <sheetName val="13A"/>
      <sheetName val="Zones"/>
      <sheetName val="Input"/>
      <sheetName val="may_data"/>
      <sheetName val="Material Prices"/>
      <sheetName val="Keels-6.2.2014"/>
      <sheetName val="FlowHmgma Grds-9.7.2013-details"/>
      <sheetName val="OLD PRICES"/>
      <sheetName val="Rate Sheet"/>
      <sheetName val="NEW PRODUCT SALES FORCE"/>
      <sheetName val="Factors"/>
      <sheetName val="ANALISYS"/>
      <sheetName val="#REF"/>
      <sheetName val="AEX_IM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44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Contents"/>
      <sheetName val="Instructions"/>
      <sheetName val="Material Prices"/>
      <sheetName val="Rate Analysis"/>
      <sheetName val="Rate Book"/>
      <sheetName val="Aluminium"/>
      <sheetName val="New item(discri)"/>
      <sheetName val="Sheet1"/>
      <sheetName val="Keels-6.2.2014"/>
      <sheetName val="FlowHmgma Grds-9.7.2013-details"/>
      <sheetName val="ancillary"/>
      <sheetName val="Material"/>
      <sheetName val="covere"/>
      <sheetName val="PLT-SUM"/>
      <sheetName val="Electrical"/>
      <sheetName val="Factor Sheet"/>
      <sheetName val="Factors &amp; Temp Calc"/>
      <sheetName val="Homagama Grounds-9.7.2013"/>
      <sheetName val="Sheet2"/>
      <sheetName val="BOI - Katunayaka-9.8.2013"/>
      <sheetName val="Weather"/>
      <sheetName val="Kaatsu H.A.M.T.T.C.-7 jan 10"/>
      <sheetName val="成本多栏明细账"/>
      <sheetName val="3.Labour"/>
      <sheetName val="1.Material"/>
      <sheetName val="MMI"/>
      <sheetName val="2.Machinery"/>
      <sheetName val="B-2"/>
      <sheetName val="FACTORS"/>
      <sheetName val="B-3.2 EB"/>
      <sheetName val="Sheet3"/>
      <sheetName val="jul_data"/>
      <sheetName val="Total"/>
      <sheetName val="대비표"/>
      <sheetName val="JOB COSTING SHEET ELEC"/>
      <sheetName val="total components with Rates"/>
      <sheetName val="Ragama"/>
      <sheetName val="Seachells-Pools-25.2.2014"/>
      <sheetName val="Rates"/>
      <sheetName val="QTY Pipe Laying"/>
      <sheetName val="Sheet5"/>
      <sheetName val="Title"/>
      <sheetName val="BOM"/>
      <sheetName val="Schedules"/>
      <sheetName val="RBD"/>
      <sheetName val="MAIN"/>
      <sheetName val="Rate Sheet"/>
      <sheetName val="Lookup"/>
      <sheetName val="MACHINERY"/>
      <sheetName val="SUBCON OR OTHER"/>
      <sheetName val="Zones"/>
      <sheetName val="D_Cntnts"/>
      <sheetName val="E_Summary"/>
      <sheetName val="NOV fx rates"/>
      <sheetName val="Cost Factor Sheet"/>
      <sheetName val="BK Unit Rate"/>
      <sheetName val="Bill 5 - Carpark"/>
      <sheetName val="1A"/>
      <sheetName val="Load Sch, Cable Sel &amp; Qty"/>
      <sheetName val="Price Sheet"/>
      <sheetName val="FitOutConfCentre"/>
      <sheetName val="D"/>
      <sheetName val="G"/>
      <sheetName val="E"/>
      <sheetName val="OLD PRICES"/>
      <sheetName val="CF"/>
      <sheetName val="BOQ"/>
      <sheetName val="GAE8'97"/>
      <sheetName val="3A"/>
      <sheetName val="RSM and Distributors"/>
      <sheetName val="基本ﾃﾞｰﾀ"/>
      <sheetName val="Furniture"/>
      <sheetName val="Manpower"/>
      <sheetName val="Factor"/>
      <sheetName val="SubmitCal"/>
      <sheetName val="PVC-Prices"/>
      <sheetName val="pipe supports cost"/>
      <sheetName val="③赤紙(日文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45.xml><?xml version="1.0" encoding="utf-8"?>
<externalLink xmlns="http://schemas.openxmlformats.org/spreadsheetml/2006/main">
  <externalBook xmlns:r="http://schemas.openxmlformats.org/officeDocument/2006/relationships" r:id="rId1">
    <sheetNames>
      <sheetName val="B-1"/>
      <sheetName val="B-2"/>
      <sheetName val="S M B-2"/>
      <sheetName val="B-3"/>
      <sheetName val="S M B-3"/>
      <sheetName val="B-4 PS"/>
      <sheetName val="Main summary"/>
      <sheetName val="TDS Summary"/>
      <sheetName val="TDS Finishes"/>
      <sheetName val="Querry"/>
      <sheetName val="Material Prices"/>
      <sheetName val="Ragama"/>
      <sheetName val="BOI - Katunayaka-9.8.2013"/>
      <sheetName val="MAIN"/>
      <sheetName val="기계내역서"/>
      <sheetName val="CASHFLOW"/>
      <sheetName val="Factor"/>
      <sheetName val="ELE Summary"/>
      <sheetName val="Valible One BOQ"/>
      <sheetName val="Factor Sheet"/>
      <sheetName val="Cost Factor Sheet"/>
      <sheetName val="may_data"/>
      <sheetName val="3.Labour"/>
      <sheetName val="1.Material"/>
      <sheetName val="MMI"/>
      <sheetName val="2.Machinery"/>
      <sheetName val="Sheet1"/>
      <sheetName val="Equipment"/>
      <sheetName val="JOB COSTING SHEET ELEC"/>
      <sheetName val="NonPerp"/>
      <sheetName val="Perp"/>
      <sheetName val="Drainage"/>
      <sheetName val="BOM"/>
      <sheetName val="Oracle Account Master"/>
      <sheetName val="jul_data"/>
      <sheetName val="Wiring_Firemen"/>
      <sheetName val="Import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6.xml><?xml version="1.0" encoding="utf-8"?>
<externalLink xmlns="http://schemas.openxmlformats.org/spreadsheetml/2006/main">
  <externalBook xmlns:r="http://schemas.openxmlformats.org/officeDocument/2006/relationships" r:id="rId1">
    <sheetNames>
      <sheetName val="details"/>
      <sheetName val="Sheet1"/>
      <sheetName val="may_data"/>
      <sheetName val="Assumptions"/>
      <sheetName val="Material Prices"/>
      <sheetName val="MACHINERY"/>
      <sheetName val="MATERIAL"/>
      <sheetName val="SUBCON OR OTHER"/>
      <sheetName val="INPUT"/>
      <sheetName val="Schedules"/>
      <sheetName val="sep_data"/>
      <sheetName val="APPT"/>
      <sheetName val="APPT_SGL"/>
      <sheetName val="Phone_Sale"/>
      <sheetName val="SSuppliers"/>
      <sheetName val="SLS CM"/>
      <sheetName val="Calc Inputs"/>
      <sheetName val="costing sheet"/>
      <sheetName val="BOM"/>
      <sheetName val="Exchange Rates(rounded)"/>
      <sheetName val="Ragama"/>
      <sheetName val="covere"/>
      <sheetName val="Enclo.compar.EMP-RND"/>
      <sheetName val="Lookup"/>
      <sheetName val="JOB COSTING SHEET ELEC"/>
      <sheetName val="ICAM_Prices_Raw"/>
      <sheetName val="Rates"/>
      <sheetName val="概総括1"/>
      <sheetName val="DDB Depr (Mths)"/>
      <sheetName val="Manpower"/>
      <sheetName val="Factors"/>
      <sheetName val="Furniture"/>
      <sheetName val="Wiring_Firemen"/>
      <sheetName val="Bill 5 - Carpark"/>
      <sheetName val="13A"/>
      <sheetName val="Goodwill Calculation"/>
      <sheetName val="QTY Pipe Laying"/>
      <sheetName val="B-3"/>
      <sheetName val="Zones"/>
      <sheetName val="주식"/>
      <sheetName val="w't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7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S3 Architectural"/>
      <sheetName val="Sheet3"/>
      <sheetName val="Histry Price"/>
      <sheetName val="Tangalle_hos"/>
      <sheetName val="S3_Architectural"/>
      <sheetName val="OPT1"/>
      <sheetName val="SSuppliers"/>
      <sheetName val="Seachells-Pools-25.2.2014"/>
      <sheetName val="Sheet1"/>
      <sheetName val="Material Prices"/>
      <sheetName val="Factor Sheet"/>
      <sheetName val="Enclo.compar.EMP-RND"/>
      <sheetName val="B-3"/>
      <sheetName val="LET_BAFO"/>
      <sheetName val="Bill 5 - Carpark"/>
      <sheetName val="OLD PRICES"/>
      <sheetName val="Maintainance Invoicing Plan"/>
      <sheetName val="Main-Material"/>
      <sheetName val="BOM"/>
      <sheetName val="Chiller"/>
      <sheetName val="B"/>
      <sheetName val="E"/>
      <sheetName val="3A"/>
      <sheetName val="Summary"/>
      <sheetName val="Price"/>
      <sheetName val="RBD"/>
      <sheetName val="Fcst Tool"/>
      <sheetName val="Sheet2"/>
      <sheetName val="Keels-6.2.2014"/>
      <sheetName val="FlowHmgma Grds-9.7.2013-details"/>
      <sheetName val="B-2"/>
      <sheetName val="ICAM_Prices_Raw"/>
      <sheetName val="Distributor Details"/>
      <sheetName val="INPUT"/>
      <sheetName val="ELE Summary"/>
      <sheetName val="Calc Inputs"/>
      <sheetName val="LS Price List"/>
      <sheetName val="Assumptions"/>
      <sheetName val="WPR-IV"/>
      <sheetName val="INPUT SHEET"/>
      <sheetName val="RES-PLANNING"/>
      <sheetName val="sep_data"/>
      <sheetName val="9-A (SVAT) New"/>
      <sheetName val="Homagama Grounds-9.7.2013"/>
      <sheetName val="BOI - Katunayaka-9.8.2013"/>
      <sheetName val="Parameters"/>
      <sheetName val="d-safe DELUXE"/>
      <sheetName val="Factors"/>
      <sheetName val="Ra  stair"/>
      <sheetName val="data"/>
      <sheetName val="TBLS"/>
      <sheetName val="EV_FC"/>
      <sheetName val="วัดใต้"/>
      <sheetName val="Kaatsu H.A.M.T.T.C.-7 jan 10"/>
      <sheetName val="CCTV_EST1"/>
      <sheetName val="total components with Rates"/>
      <sheetName val="DEP"/>
      <sheetName val="GEN"/>
      <sheetName val="MTC"/>
      <sheetName val="TFR"/>
      <sheetName val="Schedules"/>
      <sheetName val="ancillary"/>
      <sheetName val="total"/>
      <sheetName val="Factor"/>
      <sheetName val="3C"/>
      <sheetName val="Lookup"/>
      <sheetName val="{Core}"/>
      <sheetName val="{Settings}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48.xml><?xml version="1.0" encoding="utf-8"?>
<externalLink xmlns="http://schemas.openxmlformats.org/spreadsheetml/2006/main">
  <externalBook xmlns:r="http://schemas.openxmlformats.org/officeDocument/2006/relationships" r:id="rId1">
    <sheetNames>
      <sheetName val="EST-BASE"/>
      <sheetName val="EX-RATE"/>
      <sheetName val="SCHEDULE"/>
      <sheetName val="SUM"/>
      <sheetName val="INDIR-LAB"/>
      <sheetName val="CONSTR-EQ"/>
      <sheetName val="DIR-LAB"/>
      <sheetName val="TEMP-FAC"/>
      <sheetName val="CASH"/>
      <sheetName val="POWER"/>
      <sheetName val="WATER"/>
      <sheetName val="PRECOM"/>
      <sheetName val="ENG"/>
      <sheetName val="BRE"/>
      <sheetName val="COPY"/>
      <sheetName val="DATA BOOK"/>
      <sheetName val="TRAVEL-EXP"/>
      <sheetName val="TRAVEL-EXP (TAIPEI)"/>
      <sheetName val="TRANSFER"/>
      <sheetName val="PAT"/>
      <sheetName val="MACHINERY"/>
      <sheetName val="MATERIAL"/>
      <sheetName val="SUBCON OR OTHER"/>
      <sheetName val="Sheet5"/>
      <sheetName val="S3 Architectural"/>
      <sheetName val="泰國估價基準檔-01(2003年)"/>
      <sheetName val="SubmitCal"/>
      <sheetName val="Summary"/>
      <sheetName val="DATA_BOOK"/>
      <sheetName val="TRAVEL-EXP_(TAIPEI)"/>
      <sheetName val="Factors"/>
      <sheetName val="DRUM"/>
      <sheetName val="FitOutConfCentre"/>
      <sheetName val="BOQ"/>
      <sheetName val="CF"/>
      <sheetName val="WB"/>
      <sheetName val="Total Operations"/>
      <sheetName val="White Group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49.xml><?xml version="1.0" encoding="utf-8"?>
<externalLink xmlns="http://schemas.openxmlformats.org/spreadsheetml/2006/main">
  <externalBook xmlns:r="http://schemas.openxmlformats.org/officeDocument/2006/relationships" r:id="rId1">
    <sheetNames>
      <sheetName val="Qty"/>
      <sheetName val="FORM5"/>
      <sheetName val="Sum"/>
      <sheetName val="FORM14"/>
      <sheetName val="B-2"/>
      <sheetName val="Raw Data"/>
      <sheetName val="Factors"/>
      <sheetName val="FitOutConfCentre"/>
      <sheetName val="WB"/>
      <sheetName val="Price"/>
      <sheetName val="3C"/>
      <sheetName val="BOQ Com"/>
      <sheetName val="内訳書"/>
      <sheetName val="Summary"/>
      <sheetName val="CCTV_EST1"/>
      <sheetName val="JOB COSTING SHEET HVAC"/>
      <sheetName val="1A"/>
      <sheetName val=" Factor  "/>
      <sheetName val="Histry Price"/>
      <sheetName val="1-Excavation"/>
      <sheetName val="2-Substructure"/>
      <sheetName val="3-Concrete"/>
      <sheetName val="4-Masonry"/>
      <sheetName val="5-Thermal &amp; Moisture"/>
      <sheetName val="Financial Summary"/>
      <sheetName val="Total Operations"/>
      <sheetName val="White Group"/>
      <sheetName val="Admin"/>
      <sheetName val="Prior_CM"/>
      <sheetName val="A"/>
      <sheetName val="APPT"/>
      <sheetName val="APPT_SGL"/>
      <sheetName val="Phone_Sale"/>
      <sheetName val="FAS-C(4)"/>
      <sheetName val="ACS(1)"/>
      <sheetName val="CCTV(old)"/>
      <sheetName val="Bill 3 - Site Works"/>
      <sheetName val="Rates"/>
      <sheetName val="QTY Pipe Laying"/>
      <sheetName val="WIP"/>
      <sheetName val="대비표"/>
      <sheetName val="costing sheet"/>
      <sheetName val="Chiller"/>
      <sheetName val="Sheet5"/>
      <sheetName val="BOQ"/>
      <sheetName val="Sheet3"/>
      <sheetName val="Cable  Selection"/>
      <sheetName val="SCH2"/>
      <sheetName val="SCH1"/>
      <sheetName val="SCH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5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dex"/>
      <sheetName val="ACS(1)"/>
      <sheetName val="CCTV(2)"/>
      <sheetName val="CCTV(old)"/>
      <sheetName val="CCTV(2-2)"/>
      <sheetName val="IAS(3)"/>
      <sheetName val="FAS-C(4)"/>
      <sheetName val="Panels(4-2)"/>
      <sheetName val="FAS-I(5)"/>
      <sheetName val="FAS-I(6)"/>
      <sheetName val="ISS(7)"/>
      <sheetName val="HSF(6)"/>
      <sheetName val="Wiring(6)"/>
      <sheetName val="Currency"/>
      <sheetName val="Sheet1"/>
      <sheetName val="Price1"/>
      <sheetName val="A"/>
      <sheetName val="FORM5"/>
      <sheetName val="BQMPALOC"/>
      <sheetName val="Sheet2"/>
      <sheetName val="MAIN"/>
      <sheetName val="Price"/>
      <sheetName val="3C"/>
      <sheetName val="Factors"/>
      <sheetName val="Ele Price"/>
      <sheetName val="BOQ PL"/>
      <sheetName val="BOQ"/>
      <sheetName val="基本ﾃﾞｰﾀ"/>
      <sheetName val="Room Type"/>
      <sheetName val="Basement2 DB"/>
    </sheetNames>
    <definedNames>
      <definedName name="ax"/>
      <definedName name="bbbb"/>
      <definedName name="EEEE"/>
      <definedName name="eeeee"/>
      <definedName name="jk"/>
      <definedName name="K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1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B-2"/>
      <sheetName val="CASHFLOW"/>
      <sheetName val="FitOutConfCentre"/>
      <sheetName val="Room Type"/>
      <sheetName val="Basement2 DB"/>
      <sheetName val="BOM"/>
      <sheetName val="CASH"/>
      <sheetName val="Cash2"/>
      <sheetName val="Z"/>
      <sheetName val="기계내역서"/>
      <sheetName val="FORM5"/>
      <sheetName val="Factor"/>
      <sheetName val="Factors"/>
      <sheetName val="Ragama"/>
      <sheetName val="Homagama Grounds-9.7.2013"/>
      <sheetName val="基本ﾃﾞｰﾀ"/>
      <sheetName val="FAS-C(4)"/>
      <sheetName val="ACS(1)"/>
      <sheetName val="CCTV(old)"/>
      <sheetName val="Admin"/>
      <sheetName val="S3 Architectural"/>
      <sheetName val="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52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Factors"/>
      <sheetName val="BOQ PL"/>
      <sheetName val="Ele Price"/>
      <sheetName val="SEX"/>
      <sheetName val=" Factor  "/>
      <sheetName val="Histry Price"/>
      <sheetName val="BOM"/>
      <sheetName val="Sheet1"/>
      <sheetName val="#3E1_GCR"/>
      <sheetName val="1A"/>
      <sheetName val="B-2"/>
      <sheetName val="Material Prices"/>
      <sheetName val="Assumptions"/>
      <sheetName val="S3 Architectural"/>
      <sheetName val="Cash2"/>
      <sheetName val="Z"/>
      <sheetName val="G"/>
      <sheetName val="D"/>
      <sheetName val="E"/>
      <sheetName val="BILL 4 NEW multi"/>
      <sheetName val="FitOutConfCentre"/>
      <sheetName val="OLD PRICES"/>
      <sheetName val="Homagama Grounds-9.7.2013"/>
      <sheetName val="BOI - Katunayaka-9.8.2013"/>
      <sheetName val="残数量確認用"/>
      <sheetName val="Seachells-Pools-25.2.2014"/>
      <sheetName val="산근"/>
      <sheetName val="NEW PRODUCT SALES FORCE"/>
      <sheetName val="WB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3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actors"/>
      <sheetName val="BOQ HVAC"/>
      <sheetName val="Summary "/>
      <sheetName val="52000"/>
      <sheetName val="PBA - 03"/>
      <sheetName val="PBA - 02"/>
      <sheetName val="Sheet1"/>
      <sheetName val="Sheet2"/>
      <sheetName val="Sheet3"/>
      <sheetName val="기계내역서"/>
      <sheetName val="ID Office-R1 - 23.8.2012"/>
      <sheetName val="Schnieder Price List-July 2012"/>
      <sheetName val="BOQ Com"/>
      <sheetName val="RESOURCES"/>
      <sheetName val="BASIC RATES"/>
      <sheetName val="Raw Data"/>
      <sheetName val="B-2"/>
      <sheetName val="Cash2"/>
      <sheetName val="Z"/>
      <sheetName val="4"/>
      <sheetName val="A"/>
      <sheetName val="Summary"/>
      <sheetName val="CCTV_EST1"/>
      <sheetName val="WB"/>
      <sheetName val="1A"/>
      <sheetName val="Zones"/>
      <sheetName val="S3 Architectural"/>
      <sheetName val="BOQ"/>
      <sheetName val="Ele Price"/>
      <sheetName val="BOQ PL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Water Supply System"/>
      <sheetName val="data"/>
      <sheetName val="MAIN"/>
      <sheetName val="DEP"/>
      <sheetName val="GEN"/>
      <sheetName val="MTC"/>
      <sheetName val="TF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4.xml><?xml version="1.0" encoding="utf-8"?>
<externalLink xmlns="http://schemas.openxmlformats.org/spreadsheetml/2006/main">
  <externalBook xmlns:r="http://schemas.openxmlformats.org/officeDocument/2006/relationships" r:id="rId1">
    <sheetNames>
      <sheetName val="B-1"/>
      <sheetName val="B-2"/>
      <sheetName val="S M B-2"/>
      <sheetName val="B-3"/>
      <sheetName val="S M B-3"/>
      <sheetName val="B-4 PS"/>
      <sheetName val="Main summary"/>
      <sheetName val="TDS Summary"/>
      <sheetName val="TDS Finishes"/>
      <sheetName val="Querry"/>
      <sheetName val="S3 Architectural"/>
      <sheetName val="FitOutConfCentre"/>
      <sheetName val="SSuppliers"/>
      <sheetName val="Keels-6.2.2014"/>
      <sheetName val="FlowHmgma Grds-9.7.2013-details"/>
      <sheetName val="Cover"/>
      <sheetName val="Input"/>
      <sheetName val="Fcst Tool"/>
      <sheetName val="วัดใต้"/>
      <sheetName val="ancillary"/>
      <sheetName val="Material Prices"/>
      <sheetName val="Start"/>
      <sheetName val="Factors"/>
      <sheetName val="Sheet2"/>
      <sheetName val="Sheet1"/>
      <sheetName val="Interimbill-01"/>
      <sheetName val="BOQ Com"/>
      <sheetName val="Super"/>
      <sheetName val="Price"/>
      <sheetName val="3C"/>
      <sheetName val="기계내역서"/>
      <sheetName val="DETAI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55.xml><?xml version="1.0" encoding="utf-8"?>
<externalLink xmlns="http://schemas.openxmlformats.org/spreadsheetml/2006/main">
  <externalBook xmlns:r="http://schemas.openxmlformats.org/officeDocument/2006/relationships" r:id="rId1">
    <sheetNames>
      <sheetName val="Logistic Park-26.2.2013"/>
      <sheetName val="Omega Line - 26.2.2013"/>
      <sheetName val="Admin-Hambantota 16.6.2010"/>
      <sheetName val="LS Price List"/>
      <sheetName val="ACL price list"/>
      <sheetName val="Schnieder Price List-July 2012"/>
      <sheetName val="3 phase-calculations"/>
      <sheetName val="Devices &amp; Protection"/>
      <sheetName val="logistic-23.2.13"/>
      <sheetName val="City Hotel-Chatham St.23.2.2013"/>
      <sheetName val="carmart-22.2.2013 (2)"/>
      <sheetName val="price lists"/>
      <sheetName val="carmart-22.2.2013"/>
      <sheetName val="Pettah-gold-18.2.13"/>
      <sheetName val="Expo Lanka-18.2.2013"/>
      <sheetName val="Dinushika-15.2.13"/>
      <sheetName val="PROTECTION &amp; BRANDS-Fire Panels"/>
      <sheetName val="cancer radiation ctr-23.8.2 "/>
      <sheetName val="HNB - Jaffna - 9.2.13"/>
      <sheetName val="Mixd Dev.Wrd Pl-9.2.2013"/>
      <sheetName val="Co-Op Hospital-9.2.13Rev1"/>
      <sheetName val="Randheli Resort-Ex.wk-8.2.2013"/>
      <sheetName val="City Hotel-7.2.2013"/>
      <sheetName val="Hemas-7.2.2013"/>
      <sheetName val="Ananthara-8.1.2013"/>
      <sheetName val="Flow Tec - 2.2.2013"/>
      <sheetName val="Co-Op Hospital-2.2.13"/>
      <sheetName val="ramzy resi-2.2.13"/>
      <sheetName val="mountbatton-31.1.2013"/>
      <sheetName val="Brandix Lanka - 29.1.2013"/>
      <sheetName val="Flowtec-24.1.13"/>
      <sheetName val="kaluganga-19.1.2013"/>
      <sheetName val="Hotel@Jaffna-17.1.13"/>
      <sheetName val="Hyatt - 19.12.12"/>
      <sheetName val="Hotel-Jaffna-15.1.13"/>
      <sheetName val="MOUNT BATTN-VSD"/>
      <sheetName val="toll gates No.2-15.1.13"/>
      <sheetName val="RH steel bldg-15.1.13"/>
      <sheetName val="Cancer-28.8.2012rEV-1"/>
      <sheetName val="Pasikuda-Rev1-9.1.2013"/>
      <sheetName val="club waskaduwa-9.1.2013-Revised"/>
      <sheetName val="Green Hills-7.1.13"/>
      <sheetName val="HNB-Jaffna-PRICE BRKDWN-8.1.13"/>
      <sheetName val="comm.dev.malabe-4.1.13"/>
      <sheetName val="toll gates No.1-3.1.13"/>
      <sheetName val="LOLC-Riverina Resort-21.12.12"/>
      <sheetName val="Airport-23.10.2012"/>
      <sheetName val="Mr.Ajith@mt.lavinia20.12.12"/>
      <sheetName val="Maldives-Chamath-19.12.12"/>
      <sheetName val="Thalpe Villa - 19.12.12"/>
      <sheetName val="Weerawila-17.12.12"/>
      <sheetName val="CITY HOTEL-14.12.12"/>
      <sheetName val="City Hotel-12.12.12"/>
      <sheetName val="Clearpoint-8.12.12"/>
      <sheetName val="water fountain-hambn'ta-6.12.12"/>
      <sheetName val="Udara-5.12.12"/>
      <sheetName val="Toyota Lanka-4.12.12"/>
      <sheetName val="Toyota Lanka-Negombo-4.12.12"/>
      <sheetName val="Dinushika-4.12.12"/>
      <sheetName val="Gregorys' Rd-3.12.2012"/>
      <sheetName val="Suncity-1.12.12"/>
      <sheetName val="Emarald Bay-1.12.12"/>
      <sheetName val="Atchchuvali-1.12.12"/>
      <sheetName val="Koggala - 29.11.2012"/>
      <sheetName val="power requirement"/>
      <sheetName val="hi tec hospital-malabe-21.8.12"/>
      <sheetName val="tchg hospital-mat orde26.11.12"/>
      <sheetName val="citizens dev.-26.11.12"/>
      <sheetName val="Gregorys' Rd-3.10.2012"/>
      <sheetName val="cinamon grand -24.8.2012 (2)"/>
      <sheetName val="Nat.Measuremnt.Lab-21.11.2012"/>
      <sheetName val="Central Bnk-21.11.2012"/>
      <sheetName val="Dinushika-21.11.12"/>
      <sheetName val="Koggala-21.11.2012"/>
      <sheetName val="Brandix-13.11.12"/>
      <sheetName val="Butique Hotel-Wadduwa-12.11.12"/>
      <sheetName val="Ranjith Page Residence-12.11.12"/>
      <sheetName val="Chanelling Cent.-5.11.12"/>
      <sheetName val="Disna-5.10.2012"/>
      <sheetName val="Thulasi Mahal-Jafna-2.11.2012"/>
      <sheetName val="Bodyline-Horana-2.11.2012"/>
      <sheetName val="UTP Katunayaka-1.11.12"/>
      <sheetName val="Valible - material-sewermain"/>
      <sheetName val="Valible - 4.9.2012"/>
      <sheetName val="Valible Fire-11.9.2012"/>
      <sheetName val="Valible - Sujeewa - 19.9.12"/>
      <sheetName val="Valible - 11.10.2012"/>
      <sheetName val="Galle Face indicator-25.10.2012"/>
      <sheetName val="Waterboard-Jaffna-25.10.12"/>
      <sheetName val=".75kw-thanuja-25.10.12"/>
      <sheetName val="Ratmalana-Kasun-24.10.12"/>
      <sheetName val="sajeewa-madura-23.10.12"/>
      <sheetName val="Water Brd-Jaffna-22.10.12"/>
      <sheetName val="MIT-level indicator-18.10.2012"/>
      <sheetName val="pumps fr fountains-18.10.12"/>
      <sheetName val="Deal Place-17.10.12"/>
      <sheetName val="ms.Disna-5.9.2012"/>
      <sheetName val="udara-15.10.12"/>
      <sheetName val="ID-fire-16.10.2012"/>
      <sheetName val="DCL-15.10.12"/>
      <sheetName val="level indicator-15.10.2012"/>
      <sheetName val="mr.upali's residence-13.10.2012"/>
      <sheetName val="nano tech park-12.10.12"/>
      <sheetName val="Epelypsy Hospital-11.10.2012"/>
      <sheetName val="Ananthaya-cutter-9.10.2012"/>
      <sheetName val="Emarald Bay 9.10.2012"/>
      <sheetName val="LOGISTIC PRK-23.8.2012"/>
      <sheetName val="Expolanka-3.10.2012"/>
      <sheetName val="Ananthaya-19.9.2012"/>
      <sheetName val="Cinamon Grand-17.9.2012"/>
      <sheetName val="Courtyard-1.9.12"/>
      <sheetName val=" 2.25KW Booster Pump"/>
      <sheetName val="mrs. wetsinhe's house-10.9.12"/>
      <sheetName val="Baseball Court-7.9.2012"/>
      <sheetName val="CBL@Kottawa-6.9.2012"/>
      <sheetName val="cancer hosp.-6.9.2012"/>
      <sheetName val="Maga apartment-5.9.2012"/>
      <sheetName val="Alamanda-28.8.2012"/>
      <sheetName val="Cancer-28.8.2012"/>
      <sheetName val="Lalani-28.8.2012"/>
      <sheetName val="Duwa Rd. Beddagana - 23.8.2"/>
      <sheetName val="cancer radiation ctr-23.8.2012"/>
      <sheetName val="ID Office-R1 - 23.8.2012"/>
      <sheetName val="cinamon grand -24.8.2012"/>
      <sheetName val="colombo-24.8.12"/>
      <sheetName val="Soniva Jani Hotel-23.8.2012"/>
      <sheetName val="Logistic Park -package-26.2.13"/>
      <sheetName val="mercantile shpg-11.3.2013"/>
      <sheetName val="flow tech-radiant eye-9.3.13"/>
      <sheetName val="mercantile shipping-8.3.13"/>
      <sheetName val="Beach Hot Apt-Negombo-5.3.13"/>
      <sheetName val="Nipolac-nawala-Fire-5.3.13"/>
      <sheetName val="HR Rajagiriya-5.3.13"/>
      <sheetName val="Anilana Trinco - 4.3.2013"/>
      <sheetName val="Nipolac-nawala-4.3.13"/>
      <sheetName val="Club House-1.3.2013"/>
      <sheetName val="mr.mendis-28.2.13"/>
      <sheetName val="Central Finance-28.3.2013"/>
      <sheetName val="Ranjith Pelpola-27.3.2013"/>
      <sheetName val="Ani Villa - 25.3.2013"/>
      <sheetName val="randelli-25.3.2013"/>
      <sheetName val="Mr&amp;Mrs.Ananda Fdo-22.3.13"/>
      <sheetName val="ICELAND buisness ctre-20.3.13"/>
      <sheetName val="wa.house-seeduwa-19.3.2013"/>
      <sheetName val="ext.hotel,wellawatta-19.3.13"/>
      <sheetName val="platinim one-16.3.13"/>
      <sheetName val="DB-Mattala-15.3.13"/>
      <sheetName val="Hambantota Airport-14.3.13"/>
      <sheetName val="Centra-142.3.2013"/>
      <sheetName val="hi-tec malabe-12.3.13"/>
      <sheetName val="office bldg-Nugegoda-23.4.2013"/>
      <sheetName val="nuwara eliya-22.4.2013"/>
      <sheetName val="holdy-n eliya-19.4.2013"/>
      <sheetName val="Gampaha office-19.4.13"/>
      <sheetName val="Sheraton-DBs-18.4.2013"/>
      <sheetName val="Amano Horana - 18.4.2013"/>
      <sheetName val="Dockyard Tender-10.4.2013"/>
      <sheetName val="kilinochchi-10.4.2013"/>
      <sheetName val="valible lanka-9.4.2013"/>
      <sheetName val="Dhiurah-Maldives-8.4.2013"/>
      <sheetName val="JWI International-8.4.13"/>
      <sheetName val="Colombo Residencial-8.4.2013"/>
      <sheetName val="PPLS BNK-8.4.2013"/>
      <sheetName val="ppls leasing-5.4.2013"/>
      <sheetName val="madura wickramaratna-4.4.13"/>
      <sheetName val="MIT-3.4.2013"/>
      <sheetName val="Emarald Bay-30.3.2013"/>
      <sheetName val="Col Dockyard-30.3.2013"/>
      <sheetName val="Mr&amp;Mrs.Gamini Wijes - 30.3.2013"/>
      <sheetName val="Expo Lanka-18.2.2013 (2)"/>
      <sheetName val="Hospital-N'Eliya-9.5.2013"/>
      <sheetName val="flow tech-9.5.2013"/>
      <sheetName val="cascade power reqmt-8.5.2013"/>
      <sheetName val="Randheli Resort-8.5.2013"/>
      <sheetName val="passikuda-fire-8.5.2013"/>
      <sheetName val="Thulsi Mahal-7.5.2013"/>
      <sheetName val="cascade-conv.ctr-7.5.2013"/>
      <sheetName val="semi bsemnt area-mumbai-6.5.13"/>
      <sheetName val="cancer-ceylinco-6.5.2013"/>
      <sheetName val="sheraton-room DB-3.5.2013"/>
      <sheetName val="Iceland Business Center-3.5.201"/>
      <sheetName val="Palm View-Male-2.5"/>
      <sheetName val="Ports Authority-30.4.2013"/>
      <sheetName val="Toll Gates-Imaduwa-weligma-goda"/>
      <sheetName val="NSBM-Homagama-29.4.2013"/>
      <sheetName val="fORD OFFICE BLDG-29.4.2013"/>
      <sheetName val="Show Rm &amp; Offce Col 4-26.4.2013"/>
      <sheetName val="MJF@Peliyagoda-23.4.2013-2"/>
      <sheetName val="MJF@Peliyagoda-23.4.2013"/>
      <sheetName val="TNT Project-9.5.2013"/>
      <sheetName val="Fourwinds-male-9.5.2013"/>
      <sheetName val="Hulumale-9.5.2013"/>
      <sheetName val="x"/>
      <sheetName val="y"/>
      <sheetName val="z"/>
      <sheetName val="p"/>
      <sheetName val="Malefushi-borehole-21.5.2013"/>
      <sheetName val="Banquet hall-21.5.2013"/>
      <sheetName val="Ambani-20.5.2013"/>
      <sheetName val="Lalani-18.5.2013"/>
      <sheetName val="Shangrilla-17.5.2013"/>
      <sheetName val="Ananthara-kalutara-17.5.2013"/>
      <sheetName val="TATA-17.5.2013"/>
      <sheetName val="Malefushi - 16.5.2013"/>
      <sheetName val="MJF Peliyagoda-14.5.2013"/>
      <sheetName val="Indra kumara Res.14.5.2013"/>
      <sheetName val="faculty of music-14.5.2013"/>
      <sheetName val="Ayurveda-13.5.2013"/>
      <sheetName val="NSBM-DB for Pumps-11.5.13"/>
      <sheetName val="flow tech-11.5.2013 (Rev-1)"/>
      <sheetName val="flow tech-11.5.2013 (Rev-2)"/>
      <sheetName val="Ma'fushi-fuel transfer-6.6.2013"/>
      <sheetName val="Mr&amp;MrsD.U.Jayasinghe-5.6.2013"/>
      <sheetName val="Teaching Hosp.Malabe-4.6.2013"/>
      <sheetName val="Apartment@Kelaniya-4.6.2013"/>
      <sheetName val="Rajapakse memorial-4.6.2013"/>
      <sheetName val="Suncity-Panadura-30.5.2013"/>
      <sheetName val="Malefushi-transfer-30.5.2013"/>
      <sheetName val="hotel@kalkuda-27.5.2013"/>
      <sheetName val="hotel@kalkuda-23.5.2013"/>
      <sheetName val="Aud.gen@kuruwita-23.5.2013"/>
      <sheetName val="Marine Drive-City Hotel-23.5.13"/>
      <sheetName val="Malefushi-transfer-11.6.2013"/>
      <sheetName val="Sheet2"/>
      <sheetName val="Mirissa DB"/>
      <sheetName val="Colombo Port-8.6.2013"/>
      <sheetName val="Staff Accomodation - 7.6.2013"/>
      <sheetName val="Manjari@Nugegoda-7.6.2013"/>
      <sheetName val="Flowtec-Malefushi - 25.6.201"/>
      <sheetName val="Epilipsy Hospital-25.6.2013"/>
      <sheetName val="Citiz.Dev-Maradana-14.6.2013"/>
      <sheetName val="mr.malinda-21.6.2013"/>
      <sheetName val="Six Story office bldg-21.6.2013"/>
      <sheetName val="Serviced Apt-Battic-21.6.2013"/>
      <sheetName val="Hotel@Wellawatta-20.6.2013"/>
      <sheetName val="Mr.Karunaratne's Res-Ragama."/>
      <sheetName val="Beach Villa Thalpe-18.6.2013"/>
      <sheetName val="Teaching Hospital-18.6.2013"/>
      <sheetName val="18.6.2013"/>
      <sheetName val="Toyota Lanka-17.6.2013"/>
      <sheetName val="Indra Kumara - 17.6.2013"/>
      <sheetName val="Mirissa-MDB-15.6.2013"/>
      <sheetName val="Manjari-14.6.2013"/>
      <sheetName val="Ambani-13.6.13"/>
      <sheetName val="Manjari-Nugegoda-13.6.13"/>
      <sheetName val="Shangrila-11.6.2013"/>
      <sheetName val="Cash2"/>
      <sheetName val="NSBM-Transfer-11.5.2013"/>
      <sheetName val="NSBM-Control Pnl-11.5.13"/>
      <sheetName val="NSBM-11.5.2013-transfer"/>
      <sheetName val="NSBM-11.5.2013-cutter"/>
      <sheetName val="BOQ"/>
      <sheetName val="Raw Data"/>
      <sheetName val="Cost Sheet"/>
      <sheetName val="Factors"/>
      <sheetName val="Sheet1"/>
      <sheetName val="Cost Factor Sheet"/>
      <sheetName val="Load Sch, Cable Sel &amp; Qty"/>
      <sheetName val="Factor Sheet"/>
      <sheetName val="Price Sheet"/>
      <sheetName val="기계내역서"/>
      <sheetName val="WB"/>
      <sheetName val="Bill 5 - Carpark"/>
      <sheetName val="Summary"/>
      <sheetName val="Factor F Data"/>
      <sheetName val="RESOURCES"/>
      <sheetName val="BASIC RATES"/>
      <sheetName val="Fcst Tool"/>
      <sheetName val="KKC Brkdwn"/>
      <sheetName val="Cash Flow"/>
      <sheetName val="Americas"/>
      <sheetName val="D_Cntnts"/>
      <sheetName val="PLUMBING WORK ADDITIONS"/>
      <sheetName val="analysis"/>
      <sheetName val="Variables"/>
      <sheetName val="BN 01"/>
      <sheetName val="INPUT"/>
      <sheetName val="Price"/>
      <sheetName val="3C"/>
      <sheetName val="BOQ PL"/>
      <sheetName val="Ele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356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Histry Price"/>
      <sheetName val="Norms"/>
      <sheetName val=" Factor  "/>
      <sheetName val="Summary"/>
      <sheetName val="BOQ"/>
      <sheetName val="Histry_Price"/>
      <sheetName val="_Factor__"/>
      <sheetName val="MOS"/>
      <sheetName val="Cash2"/>
      <sheetName val="Z"/>
      <sheetName val="RSM and Distributors"/>
      <sheetName val="Medical"/>
      <sheetName val="B-2"/>
      <sheetName val="Super"/>
      <sheetName val="BN 01"/>
      <sheetName val="Data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7.xml><?xml version="1.0" encoding="utf-8"?>
<externalLink xmlns="http://schemas.openxmlformats.org/spreadsheetml/2006/main">
  <externalBook xmlns:r="http://schemas.openxmlformats.org/officeDocument/2006/relationships" r:id="rId1">
    <sheetNames>
      <sheetName val="Seachells-Pools-actual cost"/>
      <sheetName val="Summary"/>
      <sheetName val="Order No.2 -LS"/>
      <sheetName val="LS"/>
      <sheetName val="3 phase-calculations"/>
      <sheetName val="ACL price list"/>
      <sheetName val="on 320 - cost calculation"/>
      <sheetName val="Seychelles-10.10.2013"/>
      <sheetName val="Seachells-Pools-25.2.2014"/>
      <sheetName val="Jaffna University-13.5.2014"/>
      <sheetName val="Maldives-10 storey-12.5.2014"/>
      <sheetName val="Central Bank-10.5.2014"/>
      <sheetName val="Apartment-Borella-Fire-8.5.14"/>
      <sheetName val="Apartment-Borella-8.5.2014"/>
      <sheetName val="Kent Holdings -  8.5.2014"/>
      <sheetName val="K.Butani-8.5.2014"/>
      <sheetName val="K.Butani-3.4.2014"/>
      <sheetName val="Mandara-Mirissa-8.5.2014"/>
      <sheetName val="transfer pump-8.5.2014"/>
      <sheetName val="Epelypsy Hospital-11.10.2012"/>
      <sheetName val="Univ.Hostal-Rajagiriya-7.5.2014"/>
      <sheetName val="Keels City - 7.5.2014"/>
      <sheetName val="Mattala Airport-7.5.2014"/>
      <sheetName val="jetwing-ward place-6.5.2014"/>
      <sheetName val="Lalith Kahatapitiya-6.5.14"/>
      <sheetName val="DBs-50 Nos. - 3.5.2014"/>
      <sheetName val="Avani-Ambalangoda-2.5..2014"/>
      <sheetName val="MIT  -  30.04.2014"/>
      <sheetName val="Suncity-Rev-30.4.2014"/>
      <sheetName val="Suncity-8.4.2014"/>
      <sheetName val="Flow Tec-30.42014"/>
      <sheetName val="Shangrilla-Colombo-30.4.2014"/>
      <sheetName val="28.4.2014 - Booster"/>
      <sheetName val="De Fonseka Road-28.2.2014"/>
      <sheetName val="office@hokandara-26.4.2014"/>
      <sheetName val="Mldives-Resort-25.4.2014"/>
      <sheetName val="Viraj -Booster- 25.4.2014"/>
      <sheetName val="Linea Aqua-25.4.2014"/>
      <sheetName val="Flow Tech-24.4.2014"/>
      <sheetName val="Ananda Fernando-24.4.2014"/>
      <sheetName val="holiday bungl-goldn corals-23.4"/>
      <sheetName val="matara-23.4.2014"/>
      <sheetName val="Brandix Intimate-22.4.2014"/>
      <sheetName val="Automobile pvt.ltd-"/>
      <sheetName val="21.4.2014"/>
      <sheetName val="Wikramaratne office-10.4.14"/>
      <sheetName val="Ambani-Revised-9.4.2014"/>
      <sheetName val="Nipolac-nawala-Fire-5.3.13"/>
      <sheetName val="Flow tech-8.4.2014"/>
      <sheetName val="Flow Tech-Details - 31.1.2014"/>
      <sheetName val="Nipolac-nawala-4.3.13 (2)"/>
      <sheetName val="Dedigama Jewellers-3.4.2014"/>
      <sheetName val="Ocean Edge Hotel-2.4.2014"/>
      <sheetName val="Dutch Hospital - 1.4.2014"/>
      <sheetName val="Dial Tex-14.3.2014 (2)"/>
      <sheetName val="passikuda-Rev-14.3.2014 (2)"/>
      <sheetName val="Chalets@Marawila-12.3.2014"/>
      <sheetName val="KKS Navy-12.3.2014"/>
      <sheetName val="City Hotel - 24.3.2014"/>
      <sheetName val="Labour Dept-19.3.2014"/>
      <sheetName val="Flow Tech-17.3.2014 (2)"/>
      <sheetName val="Palmyra-12.3.2014"/>
      <sheetName val="Pool Pumps-Udaya-11.3.2014"/>
      <sheetName val="BOC Beliatta-11.3.2014"/>
      <sheetName val="Design office-kandy-10.3.20"/>
      <sheetName val="Ambani-6.3.2014"/>
      <sheetName val="PC office comp-batmulla-4.3.14"/>
      <sheetName val="Milagiriya-8.3.014"/>
      <sheetName val="PC office comp-batmulla-3.3.14"/>
      <sheetName val="Hotel@Kandy-4.3.2014"/>
      <sheetName val="Yarl Hotel-Jaffna-3.3.2014"/>
      <sheetName val="Univ.Jaffna-3.3.2014"/>
      <sheetName val="Bluewaters-2.4.2014"/>
      <sheetName val="factory@katunayaka-1.4.2014"/>
      <sheetName val="Irrigation System-Ragama1.4.14"/>
      <sheetName val="Flow Tech-1.4.2014(phone)"/>
      <sheetName val="mandara-25.10.2013"/>
      <sheetName val="Epilipsy VSD-5.8.2013 (final)"/>
      <sheetName val="Ocean Edge-28.3.2014"/>
      <sheetName val="Weerawila Pwr Req.-28.3.2014"/>
      <sheetName val="Blue Waters-pool pmps-27.3.2014"/>
      <sheetName val="Seychelles-25.3.2014"/>
      <sheetName val="seven sence-25.3.2014"/>
      <sheetName val="Fonseka Place-25.3.2014"/>
      <sheetName val="palmyra palm-19.3.2014"/>
      <sheetName val="warehouse-kotikawatta-18.3.2014"/>
      <sheetName val="Karo Villa -18.3.2014"/>
      <sheetName val="Kognoscentic-Rekawa-18.3.2014"/>
      <sheetName val="Gamini Residence-18.3.2014"/>
      <sheetName val="60 Rooms-pool lgts-Rev1-17.3.14"/>
      <sheetName val="Flow Tech-17.3.2014"/>
      <sheetName val="CIPLC Office-Batticaloa-15.3.14"/>
      <sheetName val="500 bays-Riverina-14.3.2014"/>
      <sheetName val="Dial Tex-14.3.2014"/>
      <sheetName val="passikuda-Rev-14.3.2014"/>
      <sheetName val="Sheet1"/>
      <sheetName val="Sheet2"/>
      <sheetName val="Sheet3"/>
      <sheetName val="Seachells-25.2.2014"/>
      <sheetName val="Schedules"/>
      <sheetName val="BOQ ACMV-MU"/>
      <sheetName val="Goodwill Calculation"/>
      <sheetName val="Variables"/>
      <sheetName val="Keels-6.2.2014"/>
      <sheetName val="内訳書"/>
      <sheetName val="INPUT - Recommended Schedules"/>
      <sheetName val="total components with Rates"/>
      <sheetName val="概総括1"/>
      <sheetName val="Admin"/>
      <sheetName val="Cctmst"/>
      <sheetName val="JOB COSTING SHEET HVAC"/>
      <sheetName val="Ragama"/>
      <sheetName val="Bill 5 - Carpark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358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Summary"/>
      <sheetName val="Sheet1"/>
      <sheetName val="INPUT"/>
      <sheetName val="Factor Sheet"/>
      <sheetName val="Cost Factor Sheet"/>
      <sheetName val="Load Sch, Cable Sel &amp; Qty"/>
      <sheetName val=" Factor  "/>
      <sheetName val="Histry Price"/>
      <sheetName val="Rate Sheet"/>
      <sheetName val="Factor"/>
      <sheetName val="Sheet2"/>
      <sheetName val="B-2"/>
      <sheetName val="LS Price List"/>
      <sheetName val="Americas"/>
      <sheetName val="JOB COSTING SHEET HVAC"/>
      <sheetName val="기계내역서"/>
      <sheetName val="Factors"/>
      <sheetName val="Rate analysis 1"/>
      <sheetName val="Keels-6.2.2014"/>
      <sheetName val="Cover"/>
      <sheetName val="Backlog Consol"/>
      <sheetName val="Bill 5 - Carpark"/>
      <sheetName val="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5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Histry Price"/>
      <sheetName val="Norms"/>
      <sheetName val=" Factor  "/>
      <sheetName val="Summary"/>
      <sheetName val="Seachells-Pools-25.2.2014"/>
      <sheetName val="Furniture"/>
      <sheetName val="Variables"/>
      <sheetName val="NOV fx rates"/>
      <sheetName val="Cover"/>
      <sheetName val="Keels-6.2.2014"/>
      <sheetName val="Ragama"/>
      <sheetName val="Cctmst"/>
      <sheetName val="RATE"/>
      <sheetName val="AU Zone"/>
      <sheetName val="Schedules"/>
      <sheetName val="Dist Controls"/>
      <sheetName val="File Settings"/>
      <sheetName val="Forecast"/>
      <sheetName val="Factors"/>
      <sheetName val="Fcst Tool"/>
      <sheetName val="S2 H&amp;CW"/>
      <sheetName val="S1 CH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0.xml><?xml version="1.0" encoding="utf-8"?>
<externalLink xmlns="http://schemas.openxmlformats.org/spreadsheetml/2006/main">
  <externalBook xmlns:r="http://schemas.openxmlformats.org/officeDocument/2006/relationships" r:id="rId1">
    <sheetNames>
      <sheetName val="TakeOff"/>
      <sheetName val="Schedules"/>
      <sheetName val="Sheet3"/>
      <sheetName val="Bill 3 - Site Works"/>
      <sheetName val="B-2"/>
      <sheetName val="Cover"/>
      <sheetName val="LS Price List"/>
      <sheetName val="BOI - Katunayaka-9.8.2013"/>
      <sheetName val="Cost Factor Sheet"/>
      <sheetName val="Material Prices"/>
      <sheetName val="Factors"/>
      <sheetName val="Bill 5 - Carpark"/>
      <sheetName val="Summary"/>
      <sheetName val="ID Office-R1 - 23.8.2012"/>
      <sheetName val="Schnieder Price List-July 2012"/>
      <sheetName val="Sheet2"/>
      <sheetName val="Factor Sheet"/>
      <sheetName val="Fcst Tool"/>
      <sheetName val="Room Type"/>
      <sheetName val="Basement2 DB"/>
      <sheetName val="Cash2"/>
      <sheetName val="Z"/>
      <sheetName val="Bill_3_-_Site_Works"/>
      <sheetName val="Ragama"/>
      <sheetName val="Raw Data"/>
      <sheetName val="HyperionEnt"/>
      <sheetName val="Sheet1"/>
      <sheetName val="JOB COSTING SHEET HVAC"/>
      <sheetName val="Enclo.compar.EMP-RND"/>
      <sheetName val=" Factor  "/>
      <sheetName val="Histry Price"/>
      <sheetName val="A"/>
      <sheetName val="Input"/>
      <sheetName val="MAT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1.xml><?xml version="1.0" encoding="utf-8"?>
<externalLink xmlns="http://schemas.openxmlformats.org/spreadsheetml/2006/main">
  <externalBook xmlns:r="http://schemas.openxmlformats.org/officeDocument/2006/relationships" r:id="rId1">
    <sheetNames>
      <sheetName val="Direct Cost"/>
      <sheetName val="Valible One BOQ"/>
      <sheetName val="DET Equipment"/>
      <sheetName val="HYD"/>
      <sheetName val="SPK"/>
      <sheetName val="SPK PUMPS"/>
      <sheetName val="HYD PUMPS"/>
      <sheetName val="DET Working"/>
      <sheetName val="Pump and Pipe schedule"/>
      <sheetName val="Import Schedule"/>
      <sheetName val="Sub Con Rate"/>
      <sheetName val="Price List"/>
      <sheetName val="2011 to 2012"/>
      <sheetName val="ACS(1)"/>
      <sheetName val="FAS-C(4)"/>
      <sheetName val="CCTV(old)"/>
      <sheetName val="Factor Sheet"/>
      <sheetName val="Cost Factor Sheet"/>
      <sheetName val=" Factor  "/>
      <sheetName val="Histry Price"/>
      <sheetName val="Load Sch, Cable Sel &amp; Qty"/>
      <sheetName val="Price Sheet"/>
      <sheetName val="DDB Depr (Mths)"/>
      <sheetName val="Title"/>
      <sheetName val="4"/>
      <sheetName val="beam-rein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62.xml><?xml version="1.0" encoding="utf-8"?>
<externalLink xmlns="http://schemas.openxmlformats.org/spreadsheetml/2006/main">
  <externalBook xmlns:r="http://schemas.openxmlformats.org/officeDocument/2006/relationships" r:id="rId1">
    <sheetNames>
      <sheetName val="Ragama"/>
      <sheetName val="Tangalle hos"/>
      <sheetName val="S3 Architectural"/>
      <sheetName val="LS Price List"/>
      <sheetName val="Factor Sheet"/>
      <sheetName val="DEP"/>
      <sheetName val="GEN"/>
      <sheetName val="MTC"/>
      <sheetName val="TFR"/>
      <sheetName val="B-2"/>
      <sheetName val="Tangalle_hos"/>
      <sheetName val="S3_Architectural"/>
      <sheetName val="Histry Price"/>
      <sheetName val="OPT1"/>
      <sheetName val="SSuppliers"/>
      <sheetName val="Seachells-Pools-25.2.2014"/>
      <sheetName val="Sheet1"/>
      <sheetName val="Material Prices"/>
      <sheetName val="Sheet3"/>
      <sheetName val="LET_BAFO"/>
      <sheetName val="Assumptions"/>
      <sheetName val="Summary"/>
      <sheetName val="Main-Material"/>
      <sheetName val="WPR-IV"/>
      <sheetName val="INPUT SHEET"/>
      <sheetName val="RES-PLANNING"/>
      <sheetName val="Keels-6.2.2014"/>
      <sheetName val="FlowHmgma Grds-9.7.2013-details"/>
      <sheetName val="Sheet2"/>
      <sheetName val="Homagama Grounds-9.7.2013"/>
      <sheetName val="BOI - Katunayaka-9.8.2013"/>
      <sheetName val="B-3.2 EB"/>
      <sheetName val="Valible One BOQ"/>
      <sheetName val="Cost Factor Sheet"/>
      <sheetName val="Factors"/>
      <sheetName val="3A"/>
      <sheetName val="OC 17-04-06"/>
      <sheetName val="Schedules"/>
      <sheetName val="Title"/>
      <sheetName val="Load Sch, Cable Sel &amp; Qty"/>
      <sheetName val="Price Sheet"/>
      <sheetName val="Kaatsu H.A.M.T.T.C.-7 jan 10"/>
      <sheetName val="4"/>
      <sheetName val="DETAIL "/>
      <sheetName val="Electrical"/>
      <sheetName val="Testing"/>
      <sheetName val="Order list (3)"/>
      <sheetName val="Factor"/>
      <sheetName val="Maintainance Invoicing Plan"/>
      <sheetName val="Calc Inputs"/>
      <sheetName val="Bill 5 - Carpark"/>
      <sheetName val="sys_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63.xml><?xml version="1.0" encoding="utf-8"?>
<externalLink xmlns="http://schemas.openxmlformats.org/spreadsheetml/2006/main">
  <externalBook xmlns:r="http://schemas.openxmlformats.org/officeDocument/2006/relationships" r:id="rId1">
    <sheetNames>
      <sheetName val="fRONT (2)"/>
      <sheetName val="fRONT"/>
      <sheetName val="B-1"/>
      <sheetName val="B-2"/>
      <sheetName val="B-3.1 EB"/>
      <sheetName val="3.1 Sum"/>
      <sheetName val="B-3.2 EB"/>
      <sheetName val="B-3.2 Sum"/>
      <sheetName val="B-4.1 NB"/>
      <sheetName val="B-4.1 Sum"/>
      <sheetName val="B-4.2 NB"/>
      <sheetName val="B-4.2 Sum"/>
      <sheetName val="5-PS"/>
      <sheetName val="Main summary"/>
      <sheetName val="floor area"/>
      <sheetName val="ratio"/>
      <sheetName val="Sheet1"/>
      <sheetName val="B-3"/>
      <sheetName val="Details"/>
      <sheetName val="FitOutConfCentre"/>
      <sheetName val="Bill 04 - water supply tb "/>
      <sheetName val="Ragama"/>
      <sheetName val="BACKUPDATA"/>
      <sheetName val="D.MAKAN"/>
      <sheetName val="Sheet2"/>
      <sheetName val="Prices"/>
      <sheetName val="Factor Sheet"/>
      <sheetName val="Factor"/>
      <sheetName val="V3100 Prices_Raw"/>
      <sheetName val="A"/>
      <sheetName val="3.Labour"/>
      <sheetName val="1.Material"/>
      <sheetName val="MMI"/>
      <sheetName val="2.Machinery"/>
      <sheetName val="Rate Sheet"/>
      <sheetName val="Seachells-Pools-25.2.2014"/>
      <sheetName val="Variables"/>
      <sheetName val="Goodwill Calculation"/>
      <sheetName val="4"/>
      <sheetName val="SLS CM"/>
      <sheetName val="Schedules"/>
      <sheetName val="Cash2"/>
      <sheetName val="Z"/>
      <sheetName val="BOQ"/>
      <sheetName val="Factors"/>
      <sheetName val="Summary"/>
      <sheetName val="Super"/>
      <sheetName val="Homagama Grounds-9.7.2013"/>
      <sheetName val="BOI - Katunayaka-9.8.2013"/>
      <sheetName val="Price Sheet"/>
      <sheetName val="Distributor Details"/>
      <sheetName val="Cost summary"/>
      <sheetName val="Sheet5"/>
      <sheetName val="Bill 3 - Site Works"/>
      <sheetName val="Cost Factor Sheet"/>
      <sheetName val="1-G1"/>
      <sheetName val="50000"/>
      <sheetName val="概総括1"/>
      <sheetName val="Chilly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6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reambles"/>
      <sheetName val="common"/>
      <sheetName val="Col -com"/>
      <sheetName val="summary (2)"/>
      <sheetName val="L10 Apart - T_A APT1"/>
      <sheetName val="Col -com (2)"/>
      <sheetName val="summary (3)"/>
      <sheetName val="L10 Apart -T_A  Apt2"/>
      <sheetName val="Col -com (3)"/>
      <sheetName val="summary (4)"/>
      <sheetName val="L10 Apart-T_B Apt3"/>
      <sheetName val="Col -com (4)"/>
      <sheetName val="summary (5)"/>
      <sheetName val="L10 Apart-T_B Apt 4"/>
      <sheetName val="Col -com (5)"/>
      <sheetName val="summary (6)"/>
      <sheetName val="TYpical apartments T-A Apt1 "/>
      <sheetName val="Col -com (6)"/>
      <sheetName val="summary (7)"/>
      <sheetName val="TYpical apartments T-A Apt2"/>
      <sheetName val="Col -com (7)"/>
      <sheetName val="summary (8)"/>
      <sheetName val="TYpical apartments T-B Apt3"/>
      <sheetName val="Col -com (8)"/>
      <sheetName val="summary (9)"/>
      <sheetName val="TYpical apartments T-B Apt4"/>
      <sheetName val="Col -com (9)"/>
      <sheetName val="summary (10)"/>
      <sheetName val="Pent house apartment-T-A "/>
      <sheetName val="Col -com (10)"/>
      <sheetName val="summary (11)"/>
      <sheetName val="Pent house apartment-T-B"/>
      <sheetName val="Col -com (11)"/>
      <sheetName val="summary (12)"/>
      <sheetName val="summary"/>
      <sheetName val="Cost summary"/>
      <sheetName val="Valible One BOQ"/>
      <sheetName val="RATES-COST ITEMS"/>
      <sheetName val="RATES-MACHINERY"/>
      <sheetName val="RATES-MANPOWER"/>
      <sheetName val="RATES-MATERIAL"/>
      <sheetName val="RATES-SUBCON"/>
      <sheetName val="BQ-E20-02(Rp)"/>
      <sheetName val="B-3.2 EB"/>
      <sheetName val="JOB COSTING SHEET HVAC"/>
      <sheetName val="Ragama"/>
      <sheetName val="Factor Sheet"/>
      <sheetName val="Cost Factor Sheet"/>
      <sheetName val="Homagama Grounds-9.7.2013"/>
      <sheetName val="BOI - Katunayaka-9.8.2013"/>
      <sheetName val="I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65.xml><?xml version="1.0" encoding="utf-8"?>
<externalLink xmlns="http://schemas.openxmlformats.org/spreadsheetml/2006/main">
  <externalBook xmlns:r="http://schemas.openxmlformats.org/officeDocument/2006/relationships" r:id="rId1">
    <sheetNames>
      <sheetName val="LS"/>
      <sheetName val="Enclo.compar.EMP-RND"/>
      <sheetName val="Sheet3"/>
      <sheetName val="SSuppliers"/>
      <sheetName val="B-2"/>
      <sheetName val="NOV fx rates"/>
      <sheetName val="Zones"/>
      <sheetName val="BK Unit Rate"/>
      <sheetName val="基本ﾃﾞｰﾀ"/>
      <sheetName val="Goodwill Calculation"/>
      <sheetName val="pipes"/>
      <sheetName val="WB"/>
      <sheetName val="Input"/>
      <sheetName val="Material"/>
      <sheetName val="covere"/>
      <sheetName val="Rates"/>
      <sheetName val="Sheet5"/>
      <sheetName val="MACHINERY"/>
      <sheetName val="SUBCON OR OTHER"/>
      <sheetName val="sep_data"/>
      <sheetName val="9-A (SVAT) New"/>
      <sheetName val="Rate Sheet"/>
      <sheetName val="FACTORS"/>
      <sheetName val="DUTY FREE-DF VAT"/>
      <sheetName val="jul_data"/>
      <sheetName val="Unit Rates-Duty Free"/>
      <sheetName val="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66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Contents"/>
      <sheetName val="Instructions"/>
      <sheetName val="Rate Analysis"/>
      <sheetName val="Material list no need"/>
      <sheetName val="Measurement sheet"/>
      <sheetName val="BOM"/>
      <sheetName val="BOQ"/>
      <sheetName val="Rate Book"/>
      <sheetName val="Aluminium"/>
      <sheetName val="Material Prices"/>
      <sheetName val="Sheet1"/>
      <sheetName val="Homagama Grounds-9.7.2013"/>
      <sheetName val="Cover_Page"/>
      <sheetName val="Rate_Analysis"/>
      <sheetName val="Material_list_no_need"/>
      <sheetName val="Measurement_sheet"/>
      <sheetName val="Rate_Book"/>
      <sheetName val="Material_Prices"/>
      <sheetName val="Homagama_Grounds-9_7_2013"/>
      <sheetName val="OLD PRICES"/>
      <sheetName val="M - S"/>
      <sheetName val="FACTORS"/>
      <sheetName val="Summary"/>
      <sheetName val="Schedules"/>
      <sheetName val="NOV fx rates"/>
      <sheetName val="Zones"/>
      <sheetName val="BK Unit Rate"/>
      <sheetName val="Publicbuil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67.xml><?xml version="1.0" encoding="utf-8"?>
<externalLink xmlns="http://schemas.openxmlformats.org/spreadsheetml/2006/main">
  <externalBook xmlns:r="http://schemas.openxmlformats.org/officeDocument/2006/relationships" r:id="rId1">
    <sheetNames>
      <sheetName val="UNIT RATE CALCULATION SHEET"/>
      <sheetName val="MAJOR UNIT RATE"/>
      <sheetName val="Sheet2"/>
      <sheetName val="Sheet3"/>
      <sheetName val="Rate Sheet"/>
      <sheetName val="Keels-6.2.2014"/>
      <sheetName val="FlowHmgma Grds-9.7.2013-details"/>
      <sheetName val="MACHINERY"/>
      <sheetName val="MATERIAL"/>
      <sheetName val="SUBCON OR OTHER"/>
      <sheetName val="3A"/>
      <sheetName val="Material Prices"/>
      <sheetName val="BOM"/>
      <sheetName val="Rates"/>
      <sheetName val="3.Labour"/>
      <sheetName val="1.Material"/>
      <sheetName val="MMI"/>
      <sheetName val="2.Machinery"/>
      <sheetName val="Ragama"/>
      <sheetName val="13A"/>
      <sheetName val="概総括1"/>
      <sheetName val="Sheet5"/>
      <sheetName val="may_data"/>
      <sheetName val="NOV fx rates"/>
      <sheetName val="Electrical"/>
      <sheetName val="Schedules"/>
      <sheetName val="Sheet1"/>
      <sheetName val="Cost Factor Sheet"/>
      <sheetName val="Load Sch, Cable Sel &amp; Qty"/>
      <sheetName val="Factor Sheet"/>
      <sheetName val="Price Sheet"/>
      <sheetName val="Factors"/>
      <sheetName val="Total"/>
      <sheetName val="QTY Pipe Laying"/>
      <sheetName val="Lookup"/>
      <sheetName val="Testing"/>
      <sheetName val="10.Linkway"/>
      <sheetName val="11.Bus Shelter-B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68.xml><?xml version="1.0" encoding="utf-8"?>
<externalLink xmlns="http://schemas.openxmlformats.org/spreadsheetml/2006/main">
  <externalBook xmlns:r="http://schemas.openxmlformats.org/officeDocument/2006/relationships" r:id="rId1">
    <sheetNames>
      <sheetName val="Qty."/>
      <sheetName val="Final Order - Flowline"/>
      <sheetName val="Rev-1"/>
      <sheetName val="comparison with Singapore"/>
      <sheetName val="total components "/>
      <sheetName val="total components with Rates"/>
      <sheetName val="Cubic"/>
      <sheetName val="Rotex"/>
      <sheetName val="AN"/>
      <sheetName val="Empire Trading Agency"/>
      <sheetName val="LD Engineering"/>
      <sheetName val="Ragama"/>
      <sheetName val="Keels-6.2.2014"/>
      <sheetName val="FlowHmgma Grds-9.7.2013-details"/>
      <sheetName val="Factors &amp; Temp Calc"/>
      <sheetName val="Cost Factor Sheet"/>
      <sheetName val="Load Sch, Cable Sel &amp; Qty"/>
      <sheetName val="Factor Sheet"/>
      <sheetName val="Price Sheet"/>
      <sheetName val="Kaatsu H.A.M.T.T.C.-7 jan 10"/>
      <sheetName val="Material Prices"/>
      <sheetName val="BOI - Katunayaka-9.8.2013"/>
      <sheetName val="Qty_"/>
      <sheetName val="Final_Order_-_Flowline"/>
      <sheetName val="comparison_with_Singapore"/>
      <sheetName val="total_components_"/>
      <sheetName val="total_components_with_Rates"/>
      <sheetName val="Empire_Trading_Agency"/>
      <sheetName val="LD_Engineering"/>
      <sheetName val="Material_Prices"/>
      <sheetName val="B-3"/>
      <sheetName val="OLD PRICES"/>
      <sheetName val="3A"/>
      <sheetName val="PLT-SUM"/>
      <sheetName val="Lookup"/>
      <sheetName val="Price List"/>
      <sheetName val="RBD"/>
      <sheetName val="Sheet1"/>
      <sheetName val="ancillary"/>
      <sheetName val="Electrical"/>
      <sheetName val="Oracle Account Master"/>
      <sheetName val="RESOURCES"/>
      <sheetName val="BASIC RATES"/>
      <sheetName val="Competitors"/>
      <sheetName val="Schedules"/>
      <sheetName val="内訳書"/>
      <sheetName val="CASH"/>
      <sheetName val="주식"/>
      <sheetName val="ID Office-R1 - 23.8.2012"/>
      <sheetName val="Schnieder Price List-July 2012"/>
      <sheetName val="MSS "/>
      <sheetName val="bill02"/>
      <sheetName val="NonPerp"/>
      <sheetName val="Perp"/>
      <sheetName val="ELE Summary"/>
      <sheetName val="Bill 5 - Carpark"/>
      <sheetName val="Goodwill Calculation"/>
      <sheetName val="Manpower"/>
      <sheetName val="may_data"/>
      <sheetName val="tables"/>
      <sheetName val="Sheet2"/>
      <sheetName val="Material"/>
      <sheetName val="covere"/>
      <sheetName val="Mix Design"/>
      <sheetName val="Seachells-Pools-25.2.2014"/>
      <sheetName val="B-2"/>
      <sheetName val="Rates"/>
      <sheetName val="BK Unit Rate"/>
      <sheetName val="D"/>
      <sheetName val="E"/>
      <sheetName val="3.Labour"/>
      <sheetName val="1.Material"/>
      <sheetName val="MMI"/>
      <sheetName val="2.Machinery"/>
      <sheetName val="MACHINERY"/>
      <sheetName val="SUBCON OR OTHER"/>
      <sheetName val="Sheet5"/>
      <sheetName val="Cover"/>
      <sheetName val="Start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69.xml><?xml version="1.0" encoding="utf-8"?>
<externalLink xmlns="http://schemas.openxmlformats.org/spreadsheetml/2006/main">
  <externalBook xmlns:r="http://schemas.openxmlformats.org/officeDocument/2006/relationships" r:id="rId1">
    <sheetNames>
      <sheetName val="Calcu-2004"/>
      <sheetName val="Select"/>
      <sheetName val="SRates"/>
      <sheetName val="SSuppliers"/>
      <sheetName val="S-ResNot"/>
      <sheetName val="Calcu-2002"/>
      <sheetName val="Calcu-2003"/>
      <sheetName val="Changed Items"/>
      <sheetName val="Sheet1"/>
      <sheetName val="Rate Sheet"/>
      <sheetName val="Changed_Items"/>
      <sheetName val="Rate_Sheet"/>
      <sheetName val="costing sheet"/>
      <sheetName val="Ragama"/>
      <sheetName val="Factor"/>
      <sheetName val="Drainage"/>
      <sheetName val="BOM"/>
      <sheetName val="BOQ"/>
      <sheetName val="Seachells-Pools-25.2.2014"/>
      <sheetName val="LET_BAFO"/>
      <sheetName val="Histry Price"/>
      <sheetName val="BQ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Histry Price"/>
      <sheetName val="Norms"/>
      <sheetName val=" Factor  "/>
      <sheetName val="Summary"/>
      <sheetName val="Seachells-Pools-25.2.2014"/>
      <sheetName val="RBD"/>
      <sheetName val="Histry_Price"/>
      <sheetName val="_Factor__"/>
      <sheetName val="Factor"/>
      <sheetName val="Homagama Grounds-9.7.2013"/>
      <sheetName val="BOI - Katunayaka-9.8.2013"/>
      <sheetName val="BOQ"/>
      <sheetName val="costing sheet"/>
      <sheetName val="Start"/>
      <sheetName val="SSuppliers"/>
      <sheetName val="total"/>
      <sheetName val="SLS CM"/>
      <sheetName val="Calc Inputs"/>
      <sheetName val="Price List"/>
      <sheetName val="NonPerp"/>
      <sheetName val="Pe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1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laroux"/>
      <sheetName val="XXXXXXXX"/>
      <sheetName val="Sheet3"/>
      <sheetName val="Norms"/>
      <sheetName val="Summary"/>
      <sheetName val="Histry Price"/>
      <sheetName val="Ragama"/>
      <sheetName val="Electrical"/>
      <sheetName val="Keels-6.2.2014"/>
      <sheetName val="FlowHmgma Grds-9.7.2013-details"/>
      <sheetName val="Price List"/>
      <sheetName val="RBD"/>
      <sheetName val="Sheet1"/>
      <sheetName val="ELE Summary"/>
      <sheetName val="Seachells-Pools-25.2.2014"/>
      <sheetName val="sum-all"/>
      <sheetName val="total components with Rates"/>
      <sheetName val="Schedules"/>
      <sheetName val="OLD PRICES"/>
      <sheetName val="Start"/>
      <sheetName val="Price Sheet"/>
      <sheetName val="Factors"/>
      <sheetName val="SLS CM"/>
      <sheetName val="d-safe DELUXE"/>
      <sheetName val="Kaatsu H.A.M.T.T.C.-7 jan 10"/>
      <sheetName val="JOB COSTING SHEET ELEC"/>
      <sheetName val="Oracle Account Master"/>
      <sheetName val="Assumptions"/>
      <sheetName val="may_data"/>
      <sheetName val="LET_BAFO"/>
      <sheetName val="Calc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72.xml><?xml version="1.0" encoding="utf-8"?>
<externalLink xmlns="http://schemas.openxmlformats.org/spreadsheetml/2006/main">
  <externalBook xmlns:r="http://schemas.openxmlformats.org/officeDocument/2006/relationships" r:id="rId1">
    <sheetNames>
      <sheetName val="50000"/>
      <sheetName val="50000A"/>
      <sheetName val="50010A"/>
      <sheetName val="50000B"/>
      <sheetName val="50000C"/>
      <sheetName val="50000D"/>
      <sheetName val="50000E"/>
      <sheetName val="Approval"/>
      <sheetName val="Preliminary"/>
      <sheetName val="Grand Summary"/>
      <sheetName val="Breakdown (2)"/>
      <sheetName val="Breakdown"/>
      <sheetName val="Lab &amp; OH - FP"/>
      <sheetName val="Lab &amp; OH - FD"/>
      <sheetName val="53000A TERM &amp; PIER 2"/>
      <sheetName val="53000 B PIER 3"/>
      <sheetName val="53000 C CAR PARK"/>
      <sheetName val="53000E NEW POW ST"/>
      <sheetName val="61400A TERM &amp; PIER 2"/>
      <sheetName val="61400B CHILLER"/>
      <sheetName val="61400C PUMP HOUSE"/>
      <sheetName val="61400D NEW POW ST"/>
      <sheetName val="61400F PIER 3"/>
      <sheetName val="Equipment"/>
      <sheetName val="GI Pipes"/>
      <sheetName val="Flanged Valves"/>
      <sheetName val="Combustible"/>
      <sheetName val="Screw Valve"/>
      <sheetName val="Pumps"/>
      <sheetName val="Taxes"/>
      <sheetName val="60000"/>
      <sheetName val="60000A"/>
      <sheetName val="60010A"/>
      <sheetName val="60000B"/>
      <sheetName val="60000C"/>
      <sheetName val="60000D"/>
      <sheetName val="60000F"/>
      <sheetName val="Factor"/>
      <sheetName val="Sheet2"/>
      <sheetName val="Cost summary"/>
      <sheetName val="Schedules"/>
      <sheetName val="SLS CM"/>
      <sheetName val="B-3.2 EB"/>
      <sheetName val="Summary"/>
      <sheetName val="Financial Summary"/>
      <sheetName val="2005 - GAAP"/>
      <sheetName val="ELE Summary"/>
      <sheetName val="Material Prices to site"/>
      <sheetName val="Numb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73.xml><?xml version="1.0" encoding="utf-8"?>
<externalLink xmlns="http://schemas.openxmlformats.org/spreadsheetml/2006/main">
  <externalBook xmlns:r="http://schemas.openxmlformats.org/officeDocument/2006/relationships" r:id="rId1">
    <sheetNames>
      <sheetName val="计算书"/>
      <sheetName val="汇总"/>
      <sheetName val="说明"/>
      <sheetName val="概総括1"/>
      <sheetName val="3A"/>
      <sheetName val="FACTORS"/>
      <sheetName val="ELE Summary"/>
      <sheetName val="tables"/>
      <sheetName val="산근"/>
      <sheetName val="A"/>
      <sheetName val="B-3.2 EB"/>
      <sheetName val="total components with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ompetitors"/>
      <sheetName val="Table of Content"/>
      <sheetName val="Taxes"/>
      <sheetName val="Sub Rate"/>
      <sheetName val="CIF Table"/>
      <sheetName val="Valve"/>
      <sheetName val="GI Pipe LOCAL"/>
      <sheetName val="GI Pipe FOREIGN"/>
      <sheetName val="NEW PRODUCT SALES FORCE"/>
      <sheetName val="Factors"/>
      <sheetName val="SCHEDULE"/>
      <sheetName val="B-2"/>
      <sheetName val="A"/>
      <sheetName val="Valesco Paste"/>
      <sheetName val="Financial Summary"/>
    </sheetNames>
    <definedNames>
      <definedName name="Header_Row" sheetId="2"/>
      <definedName name="Loan_Start" sheetId="2"/>
      <definedName name="Full_Print" sheetId="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Input"/>
      <sheetName val="GI Pipe FOREIGN"/>
      <sheetName val="Control"/>
      <sheetName val="Material Schedule Foreign"/>
      <sheetName val="BOQ "/>
      <sheetName val="A"/>
      <sheetName val="NOV fx rates"/>
      <sheetName val="Summary"/>
      <sheetName val="Cctmst"/>
      <sheetName val="Det Import"/>
      <sheetName val="Americas"/>
      <sheetName val="w't table"/>
      <sheetName val="CS"/>
      <sheetName val="STEEL STRUCTURE"/>
    </sheetNames>
    <definedNames>
      <definedName name="Values_Entered" sheetId="2"/>
      <definedName name="Number_of_Payments" sheetId="2"/>
      <definedName name="CompRange1Main" sheetId="2"/>
      <definedName name="CompRange2Main" sheetId="2"/>
      <definedName name="DateRangeCompMain" sheetId="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AIN Summary"/>
      <sheetName val="DETAIL Summary"/>
      <sheetName val="00-PRELIMINARIES"/>
      <sheetName val="01-ADMINISTRATION"/>
      <sheetName val="02-CONSTRUCTION DEP."/>
      <sheetName val="03-AUTOMOTIVE DEP."/>
      <sheetName val="04-FOOD TECH. DEP."/>
      <sheetName val="05-MECHATRONIC DEP."/>
      <sheetName val="06-MECHANICAL DEP."/>
      <sheetName val="07-CLASS ROOM BUILDING"/>
      <sheetName val="08-CANTEEN"/>
      <sheetName val="09-10-1 BR APARTMENT"/>
      <sheetName val="11-13-2 BR APARTMENT"/>
      <sheetName val="12-KINDERGARTEN"/>
      <sheetName val="14-GIRLS DORMITORY"/>
      <sheetName val="15-TEACHERS APARTMENTS"/>
      <sheetName val="16-17-BOYS DORMITORY "/>
      <sheetName val="18-EXT. WORKS"/>
      <sheetName val="19-PROVISIONAL SUMS"/>
      <sheetName val="20-ATTENDANCE"/>
      <sheetName val="21-EST. DAYWORKS"/>
      <sheetName val="Sheet1"/>
      <sheetName val="B-2"/>
      <sheetName val="Cash2"/>
      <sheetName val="Z"/>
      <sheetName val="bill 04 - water supply tb "/>
      <sheetName val="cash"/>
      <sheetName val="bqmpaloc"/>
      <sheetName val="Xrates"/>
      <sheetName val="2008"/>
      <sheetName val="factors"/>
      <sheetName val="Competitors"/>
      <sheetName val=" Factor  "/>
      <sheetName val="NOV fx rates"/>
      <sheetName val="GI Pipe FOREIGN"/>
      <sheetName val="d-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77.xml><?xml version="1.0" encoding="utf-8"?>
<externalLink xmlns="http://schemas.openxmlformats.org/spreadsheetml/2006/main">
  <externalBook xmlns:r="http://schemas.openxmlformats.org/officeDocument/2006/relationships" r:id="rId1">
    <sheetNames>
      <sheetName val="SLGTI"/>
      <sheetName val="RBD"/>
      <sheetName val="RBD (2)"/>
      <sheetName val="V 5"/>
      <sheetName val="V 6"/>
      <sheetName val="V 5 (2)"/>
      <sheetName val="00-PRELIMINARIES"/>
      <sheetName val="02-CONSTRUCTION DEP."/>
      <sheetName val="03-AUTOMOTIVE DEP."/>
      <sheetName val="04-FOOD TECH. DEP."/>
      <sheetName val="05-MECHATRONIC DEP."/>
      <sheetName val="06-MECHANICAL DEP."/>
      <sheetName val="07-CLASS ROOM BUILDING"/>
      <sheetName val="08-CANTEEN"/>
      <sheetName val="09-10-1 BR APARTMENT"/>
      <sheetName val="11-13-2 BR APARTMENT"/>
      <sheetName val="12-KINDERGARTEN"/>
      <sheetName val="14-GIRLS DORMITORY"/>
      <sheetName val="15-TEACHERS APARTMENTS"/>
      <sheetName val="16-17-BOYS DORMITORY "/>
      <sheetName val="18-EXT. WORKS"/>
      <sheetName val="19-PROVISIONAL SUMS"/>
      <sheetName val="20-ATTENDANCE"/>
      <sheetName val="21-EST. DAYWORKS"/>
      <sheetName val="XRates"/>
      <sheetName val="Input"/>
      <sheetName val="OLD PRICES"/>
      <sheetName val="Table of Content"/>
      <sheetName val="Zones"/>
      <sheetName val="NEW PRODUCT SALES FORCE"/>
      <sheetName val="Proc. Cont.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78.xml><?xml version="1.0" encoding="utf-8"?>
<externalLink xmlns="http://schemas.openxmlformats.org/spreadsheetml/2006/main">
  <externalBook xmlns:r="http://schemas.openxmlformats.org/officeDocument/2006/relationships" r:id="rId1">
    <sheetNames>
      <sheetName val="Variation"/>
      <sheetName val="25-03-2016"/>
      <sheetName val="1"/>
      <sheetName val="2"/>
      <sheetName val="3"/>
      <sheetName val="4"/>
      <sheetName val="5"/>
      <sheetName val="V 5"/>
      <sheetName val="V 6"/>
      <sheetName val="6"/>
      <sheetName val="7"/>
      <sheetName val="8"/>
      <sheetName val="9"/>
      <sheetName val="10"/>
      <sheetName val="11"/>
      <sheetName val="12"/>
      <sheetName val="14"/>
      <sheetName val="15"/>
      <sheetName val="16"/>
      <sheetName val="17"/>
      <sheetName val="18"/>
      <sheetName val="19"/>
      <sheetName val="20"/>
      <sheetName val="21"/>
      <sheetName val="22,23&amp;24"/>
      <sheetName val="25"/>
      <sheetName val="26"/>
      <sheetName val="27"/>
      <sheetName val="28"/>
      <sheetName val="29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5"/>
      <sheetName val="46"/>
      <sheetName val="P.Sums"/>
      <sheetName val="Sheet2"/>
      <sheetName val="SLGTI"/>
      <sheetName val="2009"/>
      <sheetName val="Zones"/>
      <sheetName val="Material Prices"/>
      <sheetName val="GI Pipe FOREIGN"/>
      <sheetName val="Oracle Account Master"/>
      <sheetName val="NOV fx rates"/>
      <sheetName val="Table of Content"/>
      <sheetName val="NEW PRODUCT SALES FORCE"/>
      <sheetName val="Rate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79.xml><?xml version="1.0" encoding="utf-8"?>
<externalLink xmlns="http://schemas.openxmlformats.org/spreadsheetml/2006/main">
  <externalBook xmlns:r="http://schemas.openxmlformats.org/officeDocument/2006/relationships" r:id="rId1">
    <sheetNames>
      <sheetName val="HOW-TO"/>
      <sheetName val="COVER"/>
      <sheetName val="Payment Certificate"/>
      <sheetName val="MAIN Summary"/>
      <sheetName val="Material @ site"/>
      <sheetName val="B01- Meas  "/>
      <sheetName val="B01-BAR "/>
      <sheetName val="B02- Meas  "/>
      <sheetName val="B02-BAR "/>
      <sheetName val="B03- Meas "/>
      <sheetName val="B03-BAR"/>
      <sheetName val="B04- Meas"/>
      <sheetName val="B04-BAR "/>
      <sheetName val="B05- Meas"/>
      <sheetName val="Qty variation"/>
      <sheetName val="B05-BAR "/>
      <sheetName val="B06- Meas "/>
      <sheetName val="B06-BAR  "/>
      <sheetName val="B07- Meas"/>
      <sheetName val="B07-BAR "/>
      <sheetName val="B08- Meas  "/>
      <sheetName val="B8-BAR "/>
      <sheetName val="B09- Meas"/>
      <sheetName val="B9-BAR  "/>
      <sheetName val="B10- Meas "/>
      <sheetName val="B10-BAR "/>
      <sheetName val="B11- Meas  "/>
      <sheetName val="B11-BAR "/>
      <sheetName val="B12- Meas"/>
      <sheetName val="B12-BAR "/>
      <sheetName val="B13- Meas "/>
      <sheetName val="B13-BAR"/>
      <sheetName val="B14- Meas "/>
      <sheetName val="B14-BAR "/>
      <sheetName val="B15- Meas"/>
      <sheetName val="B15-BAR"/>
      <sheetName val="EXT"/>
      <sheetName val="EXT-BAR"/>
      <sheetName val="B16- Meas"/>
      <sheetName val="B16-BAR "/>
      <sheetName val="B17- Meas"/>
      <sheetName val="B17-BAR "/>
      <sheetName val="Sheet2"/>
      <sheetName val="Day works"/>
      <sheetName val="Contract BOQ"/>
      <sheetName val="Day works summary"/>
      <sheetName val="Variation register"/>
      <sheetName val="Variations "/>
      <sheetName val="Sheet4"/>
      <sheetName val="Variation-Meas"/>
      <sheetName val="RBD-Road improvement"/>
      <sheetName val="RDB-Wire cut brick"/>
      <sheetName val="Cement grill"/>
      <sheetName val="New Cable at B05"/>
      <sheetName val="U channel drip edge for residen"/>
      <sheetName val="U channel drip edge for work sh"/>
      <sheetName val="Sump Base"/>
      <sheetName val="Meter room"/>
      <sheetName val="Brick work above grill "/>
      <sheetName val="Road work"/>
      <sheetName val="Exsisting building demolision"/>
      <sheetName val="Removing of lintol"/>
      <sheetName val="200 x 200mm hollow block"/>
      <sheetName val="200x200mm Pressed cem. tile"/>
      <sheetName val="Garden tap"/>
      <sheetName val="Sheet1"/>
      <sheetName val="Door window schedule"/>
      <sheetName val="Open air theater"/>
      <sheetName val="Sunshade B15"/>
      <sheetName val="Sheet3"/>
      <sheetName val="B-3"/>
      <sheetName val="B-2"/>
      <sheetName val="Material Prices"/>
      <sheetName val="2012"/>
      <sheetName val="Perimeter - 2011"/>
      <sheetName val="Bill 04 - water supply tb "/>
      <sheetName val="Oracle Account Master"/>
      <sheetName val="jul_data"/>
      <sheetName val="SSuppliers"/>
      <sheetName val=" Factor  "/>
      <sheetName val="A"/>
      <sheetName val="GI Pipe FOREIGN"/>
      <sheetName val="NOV fx rates"/>
      <sheetName val="Work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80.xml><?xml version="1.0" encoding="utf-8"?>
<externalLink xmlns="http://schemas.openxmlformats.org/spreadsheetml/2006/main">
  <externalBook xmlns:r="http://schemas.openxmlformats.org/officeDocument/2006/relationships" r:id="rId1">
    <sheetNames>
      <sheetName val="{Core}"/>
      <sheetName val="{Settings}"/>
      <sheetName val="{Scratch}"/>
      <sheetName val="{Theme.Settings}"/>
      <sheetName val="Contents"/>
      <sheetName val="Theme Layout"/>
      <sheetName val="{Table.Format.1}"/>
      <sheetName val="{Table.Format.2}"/>
      <sheetName val="{Table.Style.1}"/>
      <sheetName val="{Table.Style.2}"/>
      <sheetName val="{Pivot.Style.1}"/>
      <sheetName val="{Chart.SeriesDefinitions}"/>
      <sheetName val="{Chart.FontDefinitions}"/>
      <sheetName val="{Chart.SizeDefinitions}"/>
      <sheetName val="{Chart.ShapeDefinitions}"/>
      <sheetName val="exceltemplatetoolbox"/>
      <sheetName val="SLGTI"/>
      <sheetName val="Sheet3"/>
      <sheetName val="Admin"/>
      <sheetName val="Prior_CM"/>
      <sheetName val="Material Prices"/>
      <sheetName val="GI Pipe FOREIGN"/>
      <sheetName val="Input"/>
      <sheetName val="Competitors"/>
      <sheetName val="B-2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81.xml><?xml version="1.0" encoding="utf-8"?>
<externalLink xmlns="http://schemas.openxmlformats.org/spreadsheetml/2006/main">
  <externalBook xmlns:r="http://schemas.openxmlformats.org/officeDocument/2006/relationships" r:id="rId1">
    <sheetNames>
      <sheetName val="POV"/>
      <sheetName val="9 blocker OUTPUT XSJ"/>
      <sheetName val="Sales Entity"/>
      <sheetName val="Margin Entity"/>
      <sheetName val="Margin Entity%"/>
      <sheetName val="Sales Regn"/>
      <sheetName val="Margins Regn"/>
      <sheetName val="Margin% Regn "/>
      <sheetName val="RegnRetrSales_mgnFY18Act"/>
      <sheetName val="RegnRetrSales_mgnFY18BUD"/>
      <sheetName val="SMSV"/>
      <sheetName val="35"/>
      <sheetName val="factors"/>
      <sheetName val="A"/>
      <sheetName val="SSuppliers"/>
      <sheetName val="NEW PRODUCT SALES FORCE"/>
      <sheetName val="Input"/>
      <sheetName val="B-3.2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2.xml><?xml version="1.0" encoding="utf-8"?>
<externalLink xmlns="http://schemas.openxmlformats.org/spreadsheetml/2006/main">
  <externalBook xmlns:r="http://schemas.openxmlformats.org/officeDocument/2006/relationships" r:id="rId1">
    <sheetNames>
      <sheetName val="Xrates"/>
      <sheetName val="Xrates2014"/>
      <sheetName val="2012"/>
      <sheetName val="2012 New Format"/>
      <sheetName val="2014 (NEW Third)"/>
      <sheetName val="2015"/>
      <sheetName val="Companies"/>
      <sheetName val="Companies2014"/>
      <sheetName val="Other Companies"/>
      <sheetName val="2013"/>
      <sheetName val="World 2012 Old Revs"/>
      <sheetName val="World 2014 Revs"/>
      <sheetName val="World 2015 Revs"/>
      <sheetName val="2012 New Format Tests"/>
      <sheetName val="2014 (NEW First)"/>
      <sheetName val="2014 (NEW Second))"/>
      <sheetName val="COVER"/>
      <sheetName val="Contract BOQ"/>
      <sheetName val="Table of Content"/>
      <sheetName val="A"/>
      <sheetName val="Histry Price"/>
      <sheetName val="NOV fx rates"/>
      <sheetName val="NEW PRODUCT SALES FORCE"/>
      <sheetName val="概総括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3.xml><?xml version="1.0" encoding="utf-8"?>
<externalLink xmlns="http://schemas.openxmlformats.org/spreadsheetml/2006/main">
  <externalBook xmlns:r="http://schemas.openxmlformats.org/officeDocument/2006/relationships" r:id="rId1">
    <sheetNames>
      <sheetName val="commentfinal"/>
      <sheetName val="Inputs"/>
      <sheetName val="DB"/>
      <sheetName val="Summary"/>
      <sheetName val="Mobile Handset Fcst by Std"/>
      <sheetName val="Mobile Handset Semi by Std"/>
      <sheetName val="Mobile Handset Semi by Func."/>
      <sheetName val="Fabs and Regional Split"/>
      <sheetName val="2005 Results"/>
      <sheetName val="FRT_O"/>
      <sheetName val="FAB_I"/>
      <sheetName val="Lists"/>
      <sheetName val="Sheet1"/>
      <sheetName val="GI Pipe FOREIGN"/>
      <sheetName val="Competitors"/>
      <sheetName val="Sheet3"/>
      <sheetName val="Admin"/>
      <sheetName val="Prior_CM"/>
      <sheetName val="Zones"/>
      <sheetName val="NOV fx rates"/>
      <sheetName val="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4.xml><?xml version="1.0" encoding="utf-8"?>
<externalLink xmlns="http://schemas.openxmlformats.org/spreadsheetml/2006/main">
  <externalBook xmlns:r="http://schemas.openxmlformats.org/officeDocument/2006/relationships" r:id="rId1">
    <sheetNames>
      <sheetName val="Xrates"/>
      <sheetName val="Companies"/>
      <sheetName val="2008"/>
      <sheetName val="2010"/>
      <sheetName val="Fobs"/>
      <sheetName val="2010 Indoor Sensor by Type"/>
      <sheetName val="2010 Sensor by Type"/>
      <sheetName val="2010 Outdoor Sensors"/>
      <sheetName val="2010 by Product Type"/>
      <sheetName val="2010 Panel Accessory by Type"/>
      <sheetName val="Xrate Changes"/>
      <sheetName val="Company $ % Changes"/>
      <sheetName val="ASPs"/>
      <sheetName val="2008 Sensor by Type"/>
      <sheetName val="2008 Indoor by Type"/>
      <sheetName val="2008 Wired Sensor by Type"/>
      <sheetName val="2010 Wired Sensor by Type"/>
      <sheetName val="2008 Wireless Sensor by Type"/>
      <sheetName val="2010 Wireless Sensor by Type"/>
      <sheetName val="2008 Outdoor Sensors"/>
      <sheetName val="2008 Panels by Type"/>
      <sheetName val="2010 Panel by Type"/>
      <sheetName val="2008 Hybrid Panels by Type"/>
      <sheetName val="2010 Hybrid Panel by Type"/>
      <sheetName val="2008 End-User Industry"/>
      <sheetName val="2010 by End-user"/>
      <sheetName val="2008 Geographics"/>
      <sheetName val="2010 Geographics"/>
      <sheetName val="2008 Sales Channel"/>
      <sheetName val="2010 Sales Channel"/>
      <sheetName val="2010 Country by Product Type"/>
      <sheetName val="2010 Keypad by Type"/>
      <sheetName val="2008 by Product"/>
      <sheetName val="2008 Panel Accessory by Type"/>
      <sheetName val="MS by Product Type"/>
      <sheetName val="MS by Sensor Type"/>
      <sheetName val="MS Wired Sensors"/>
      <sheetName val="MS Wireless Sensors"/>
      <sheetName val="MS Wired PIR"/>
      <sheetName val="MS Wired Break Glass"/>
      <sheetName val="MS Wired Dual Tech"/>
      <sheetName val="MS Wireless PIR"/>
      <sheetName val="MS Panels"/>
      <sheetName val="MS Hybrid Panels"/>
      <sheetName val="MS Self-Contained Panels"/>
      <sheetName val="MS by Country"/>
      <sheetName val="Sheet1"/>
      <sheetName val="Intruder Alarms - 2011 - DB"/>
      <sheetName val="{Core}"/>
      <sheetName val="{Settings}"/>
      <sheetName val="Input"/>
      <sheetName val="A"/>
      <sheetName val="Oracle Account Master"/>
      <sheetName val="Zones"/>
      <sheetName val="SH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85.xml><?xml version="1.0" encoding="utf-8"?>
<externalLink xmlns="http://schemas.openxmlformats.org/spreadsheetml/2006/main">
  <externalBook xmlns:r="http://schemas.openxmlformats.org/officeDocument/2006/relationships" r:id="rId1">
    <sheetNames>
      <sheetName val="XRates"/>
      <sheetName val="Companies"/>
      <sheetName val="2010Data"/>
      <sheetName val="Sheet5"/>
      <sheetName val="Sheet5 (2)"/>
      <sheetName val="Sheet5 (3)"/>
      <sheetName val="Sheet5 (4)"/>
      <sheetName val="2011Data"/>
      <sheetName val="By Parking Hardware Type"/>
      <sheetName val="By Parking Systems Type"/>
      <sheetName val="By Vehicle Barrier Type"/>
      <sheetName val="By Payment Station"/>
      <sheetName val="By Geographic Region"/>
      <sheetName val="By Sales Channel"/>
      <sheetName val="By GDO Application"/>
      <sheetName val="By GDO Residential Type"/>
      <sheetName val="By GDO Commercial Type"/>
      <sheetName val="By GDO Mehcanism"/>
      <sheetName val="By Gate Operator Application"/>
      <sheetName val="By Gate Operator Type"/>
      <sheetName val="By Gate Operator Mechanism"/>
      <sheetName val="By Vehicle Gates Application"/>
      <sheetName val="By Vehicle Gates Type"/>
      <sheetName val="ALL"/>
      <sheetName val="By Product Type - World"/>
      <sheetName val="By Product Type - EMEA"/>
      <sheetName val="By Product Type - Americas"/>
      <sheetName val="By Product Type - Asia"/>
      <sheetName val="By Product Type Units - EMEA"/>
      <sheetName val="By Product Type Units - America"/>
      <sheetName val="By Product Type Units - Asia"/>
      <sheetName val="2010 - parking"/>
      <sheetName val="2011- Product Type"/>
      <sheetName val="2011 - barrier type"/>
      <sheetName val="2011 - GO type"/>
      <sheetName val="2011 - GO mechanism"/>
      <sheetName val="2011 - GO application"/>
      <sheetName val="2011 - GDO Mech"/>
      <sheetName val="2011 - GDO App"/>
      <sheetName val="2011 - GDO Res Type"/>
      <sheetName val="2011 - GDO Comm Type"/>
      <sheetName val="2011 - Parking"/>
      <sheetName val="2011 - Geographic"/>
      <sheetName val="POV"/>
      <sheetName val="Margins Regn"/>
      <sheetName val="Sales Regn"/>
      <sheetName val="Zones"/>
      <sheetName val="Table of Content"/>
      <sheetName val="A"/>
      <sheetName val=" Factor  "/>
      <sheetName val="Oracle Account Master"/>
      <sheetName val="ประมาณการประตูหน้าต่าง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86.xml><?xml version="1.0" encoding="utf-8"?>
<externalLink xmlns="http://schemas.openxmlformats.org/spreadsheetml/2006/main">
  <externalBook xmlns:r="http://schemas.openxmlformats.org/officeDocument/2006/relationships" r:id="rId1">
    <sheetNames>
      <sheetName val="X-Rates"/>
      <sheetName val="X-Rates2"/>
      <sheetName val="Companies"/>
      <sheetName val="Companies2"/>
      <sheetName val="xrates by country"/>
      <sheetName val="Video Company Revs Removed"/>
      <sheetName val="2009"/>
      <sheetName val="2010"/>
      <sheetName val="2011"/>
      <sheetName val="2010 - by Product Type"/>
      <sheetName val="2010 - by Sensors"/>
      <sheetName val="2010 - by Video"/>
      <sheetName val="2010 - by non smart fencing"/>
      <sheetName val="2010 - by Virtual"/>
      <sheetName val="2010 - by MW"/>
      <sheetName val="2010 - by Buried"/>
      <sheetName val="2010 - by Embed Smart Fence"/>
      <sheetName val="2010 - by Fence Mounted"/>
      <sheetName val="2010 - by Copper"/>
      <sheetName val="2011 - by Product Type"/>
      <sheetName val="2011 - by Sensors"/>
      <sheetName val="2011 - by Non-smart fence"/>
      <sheetName val="2011 - by Video"/>
      <sheetName val="2011 - by Virtual Fence"/>
      <sheetName val="2011 - by MW"/>
      <sheetName val="2011 - by Buried"/>
      <sheetName val="2011 - by Embed Smart Fence"/>
      <sheetName val="2011 - by Fence Mounted"/>
      <sheetName val="2011 - by Copper"/>
      <sheetName val="2010 - by End User"/>
      <sheetName val="2010 - by End User fencing"/>
      <sheetName val="2011 - by End User"/>
      <sheetName val="2011 - by End User fencing"/>
      <sheetName val="2010 - by Geo Region"/>
      <sheetName val="2010 - by Geo Region fencing"/>
      <sheetName val="2011 - by Geo Region"/>
      <sheetName val="2011 - by Geo Region fencing"/>
      <sheetName val="2012"/>
      <sheetName val="Xrates"/>
      <sheetName val="Admin"/>
      <sheetName val="Prior_CM"/>
      <sheetName val="Oracle Account Master"/>
      <sheetName val="jul_data"/>
      <sheetName val="GI Pipe FOREIGN"/>
      <sheetName val="Competitors"/>
      <sheetName val="OLD PRICES"/>
      <sheetName val="Table of Content"/>
      <sheetName val="SH-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7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Xrates"/>
      <sheetName val="Companies"/>
      <sheetName val="Tyco"/>
      <sheetName val="2010"/>
      <sheetName val="Perimeter - 2011"/>
      <sheetName val="2012"/>
      <sheetName val="ASP"/>
      <sheetName val="By Product Type"/>
      <sheetName val="By Sensor Type"/>
      <sheetName val="Hybrid Panels By Zones"/>
      <sheetName val="Indoor Sensors by Type"/>
      <sheetName val="Wired Sensors by Type"/>
      <sheetName val="Wireless Sensor by Type"/>
      <sheetName val="Outdoor Sensor by Type"/>
      <sheetName val="Control Panel by Type"/>
      <sheetName val="Panel Accessories by Type"/>
      <sheetName val="by Sales Channel"/>
      <sheetName val="by Application"/>
      <sheetName val="Transportation by Type"/>
      <sheetName val="Commercial by Type"/>
      <sheetName val="Government by Type"/>
      <sheetName val="M&amp;I by Type"/>
      <sheetName val="By Geographic Region"/>
      <sheetName val="Sales Channel"/>
      <sheetName val="Inputs"/>
      <sheetName val="Summary"/>
      <sheetName val="A"/>
      <sheetName val="Input"/>
      <sheetName val="Material Prices"/>
      <sheetName val="GI Pipe FOREIGN"/>
      <sheetName val="Table of Content"/>
      <sheetName val="코드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8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QUOTATION SUMMARY"/>
      <sheetName val="Sheet1"/>
      <sheetName val="BoQ "/>
      <sheetName val="Roof"/>
      <sheetName val="BoQ all"/>
      <sheetName val="BoQ L"/>
      <sheetName val="BoQ M"/>
      <sheetName val="Labour"/>
      <sheetName val="rate"/>
      <sheetName val="Painting"/>
      <sheetName val="TERMS &amp; CONDITIONS"/>
      <sheetName val="P"/>
      <sheetName val="Prilim "/>
      <sheetName val="Annex - Insurance"/>
      <sheetName val="Sheet5"/>
    </sheetNames>
    <sheetDataSet>
      <sheetData sheetId="0"/>
      <sheetData sheetId="1"/>
      <sheetData sheetId="2"/>
      <sheetData sheetId="3">
        <row r="41">
          <cell r="G41">
            <v>106098549.59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B4" t="str">
            <v>PROPOSED  RENOVATION WORK  - ALUMEX PRIME PLANT - EKALA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89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85"/>
  <sheetViews>
    <sheetView view="pageBreakPreview" zoomScaleNormal="100" topLeftCell="A21" workbookViewId="0">
      <selection activeCell="F26" sqref="F26"/>
    </sheetView>
  </sheetViews>
  <sheetFormatPr defaultColWidth="9.14285714285714" defaultRowHeight="15"/>
  <cols>
    <col min="2" max="2" width="7.85714285714286" style="197" customWidth="1"/>
    <col min="3" max="3" width="50.7142857142857" style="198" customWidth="1"/>
    <col min="4" max="4" width="7.28571428571429" style="199" customWidth="1"/>
    <col min="5" max="5" width="8.57142857142857" style="200" customWidth="1"/>
    <col min="6" max="6" width="12" style="199" customWidth="1"/>
    <col min="7" max="7" width="12.8571428571429" style="199" customWidth="1"/>
    <col min="8" max="8" width="14.7142857142857"/>
    <col min="9" max="9" width="13.5714285714286"/>
    <col min="10" max="10" width="14.7142857142857"/>
    <col min="11" max="11" width="13"/>
    <col min="13" max="13" width="13.5714285714286"/>
    <col min="14" max="15" width="13"/>
  </cols>
  <sheetData>
    <row r="1" ht="15.75" spans="2:7">
      <c r="B1" s="201" t="s">
        <v>0</v>
      </c>
      <c r="C1" s="201"/>
      <c r="D1" s="201"/>
      <c r="E1" s="202"/>
      <c r="F1" s="201"/>
      <c r="G1" s="201"/>
    </row>
    <row r="3" ht="25.5" spans="2:7">
      <c r="B3" s="203" t="s">
        <v>1</v>
      </c>
      <c r="C3" s="203" t="s">
        <v>2</v>
      </c>
      <c r="D3" s="203" t="s">
        <v>3</v>
      </c>
      <c r="E3" s="203" t="s">
        <v>4</v>
      </c>
      <c r="F3" s="204" t="s">
        <v>5</v>
      </c>
      <c r="G3" s="204" t="s">
        <v>6</v>
      </c>
    </row>
    <row r="4" spans="2:7">
      <c r="B4" s="205">
        <f>COUNT(B$3:B3)+1</f>
        <v>1</v>
      </c>
      <c r="C4" s="76" t="s">
        <v>7</v>
      </c>
      <c r="D4" s="206" t="s">
        <v>8</v>
      </c>
      <c r="E4" s="109">
        <f>(13.75*11)+(16.5*11)+(8.25*11)+(30*3.7)+(16.5*11)+(21*4.2)</f>
        <v>804.2</v>
      </c>
      <c r="F4" s="206">
        <f>'Rate beak up'!I18</f>
        <v>275.805</v>
      </c>
      <c r="G4" s="206">
        <f>F4*E4</f>
        <v>221802.381</v>
      </c>
    </row>
    <row r="5" spans="2:9">
      <c r="B5" s="205"/>
      <c r="C5" s="82"/>
      <c r="D5" s="206"/>
      <c r="E5" s="109"/>
      <c r="F5" s="206"/>
      <c r="G5" s="206">
        <f>F5*E5</f>
        <v>0</v>
      </c>
      <c r="I5" s="210">
        <f>E4*0.1</f>
        <v>80.42</v>
      </c>
    </row>
    <row r="6" ht="25.5" spans="2:9">
      <c r="B6" s="205">
        <f>COUNT(B$3:B5)+1</f>
        <v>2</v>
      </c>
      <c r="C6" s="76" t="s">
        <v>9</v>
      </c>
      <c r="D6" s="206" t="s">
        <v>8</v>
      </c>
      <c r="E6" s="109">
        <f>(13.75*11)+(16.5*11)+(8.25*11)+(30*3.7)+(16.5*11)+(21*4.2)</f>
        <v>804.2</v>
      </c>
      <c r="F6" s="206">
        <f>'Rate beak up'!I35</f>
        <v>453.735</v>
      </c>
      <c r="G6" s="206">
        <f>F6*E6</f>
        <v>364893.687</v>
      </c>
      <c r="I6" s="210">
        <f>I5*1000</f>
        <v>80420</v>
      </c>
    </row>
    <row r="7" customFormat="1" spans="2:10">
      <c r="B7" s="205"/>
      <c r="C7" s="82"/>
      <c r="D7" s="206"/>
      <c r="E7" s="109"/>
      <c r="F7" s="206"/>
      <c r="G7" s="206"/>
      <c r="J7" s="210">
        <f>F6/I5</f>
        <v>5.64206665008704</v>
      </c>
    </row>
    <row r="8" customFormat="1" ht="25.5" spans="2:7">
      <c r="B8" s="207">
        <f>COUNT(B$3:B7)+1</f>
        <v>3</v>
      </c>
      <c r="C8" s="208" t="s">
        <v>10</v>
      </c>
      <c r="D8" s="109" t="s">
        <v>11</v>
      </c>
      <c r="E8" s="109">
        <v>7</v>
      </c>
      <c r="F8" s="109">
        <f>'Rate beak up'!I54</f>
        <v>110805.165</v>
      </c>
      <c r="G8" s="109">
        <f>F8*E8</f>
        <v>775636.155</v>
      </c>
    </row>
    <row r="9" spans="2:7">
      <c r="B9" s="205"/>
      <c r="C9" s="76"/>
      <c r="D9" s="206"/>
      <c r="E9" s="109"/>
      <c r="F9" s="206"/>
      <c r="G9" s="206">
        <f>F9*E9</f>
        <v>0</v>
      </c>
    </row>
    <row r="10" spans="2:7">
      <c r="B10" s="205">
        <f>COUNT(B$3:B9)+1</f>
        <v>4</v>
      </c>
      <c r="C10" s="76" t="s">
        <v>12</v>
      </c>
      <c r="D10" s="206" t="s">
        <v>8</v>
      </c>
      <c r="E10" s="109">
        <v>2473</v>
      </c>
      <c r="F10" s="206">
        <f>'Rate beak up'!I74</f>
        <v>382.05</v>
      </c>
      <c r="G10" s="206">
        <f>F10*E10</f>
        <v>944809.65</v>
      </c>
    </row>
    <row r="11" spans="2:11">
      <c r="B11" s="205"/>
      <c r="C11" s="82"/>
      <c r="D11" s="206"/>
      <c r="E11" s="109"/>
      <c r="F11" s="206"/>
      <c r="G11" s="206">
        <f>F11*E11</f>
        <v>0</v>
      </c>
      <c r="K11">
        <f>1.8*30</f>
        <v>54</v>
      </c>
    </row>
    <row r="12" spans="2:7">
      <c r="B12" s="207">
        <f>COUNT(B$3:B11)+1</f>
        <v>5</v>
      </c>
      <c r="C12" s="208" t="s">
        <v>13</v>
      </c>
      <c r="D12" s="109" t="s">
        <v>14</v>
      </c>
      <c r="E12" s="85">
        <f>7.9+2.43</f>
        <v>10.33</v>
      </c>
      <c r="F12" s="85">
        <f>Car!E7</f>
        <v>14400</v>
      </c>
      <c r="G12" s="85">
        <f>F12*E12</f>
        <v>148752</v>
      </c>
    </row>
    <row r="13" spans="2:7">
      <c r="B13" s="208"/>
      <c r="C13" s="208"/>
      <c r="D13" s="109"/>
      <c r="E13" s="85"/>
      <c r="F13" s="85"/>
      <c r="G13" s="85"/>
    </row>
    <row r="14" s="196" customFormat="1" spans="2:10">
      <c r="B14" s="207">
        <f>COUNT(B$3:B13)+1</f>
        <v>6</v>
      </c>
      <c r="C14" s="208" t="s">
        <v>15</v>
      </c>
      <c r="D14" s="109" t="s">
        <v>14</v>
      </c>
      <c r="E14" s="85">
        <f>3.41+3.24</f>
        <v>6.65</v>
      </c>
      <c r="F14" s="85">
        <f>'Rate beak up'!I262</f>
        <v>47105.9363957597</v>
      </c>
      <c r="G14" s="85">
        <f t="shared" ref="G14:G18" si="0">F14*E14</f>
        <v>313254.477031802</v>
      </c>
      <c r="H14" s="209">
        <f>'Rate beak up'!I300</f>
        <v>34367.4911660777</v>
      </c>
      <c r="I14" s="209">
        <f>'Rate beak up'!I262</f>
        <v>47105.9363957597</v>
      </c>
      <c r="J14"/>
    </row>
    <row r="15" spans="2:11">
      <c r="B15" s="207"/>
      <c r="C15" s="208"/>
      <c r="D15" s="109"/>
      <c r="E15" s="85"/>
      <c r="F15" s="85"/>
      <c r="G15" s="85"/>
      <c r="K15">
        <f>12287/1.18</f>
        <v>10412.7118644068</v>
      </c>
    </row>
    <row r="16" spans="2:9">
      <c r="B16" s="207">
        <f>COUNT(B$3:B15)+1</f>
        <v>7</v>
      </c>
      <c r="C16" s="208" t="s">
        <v>16</v>
      </c>
      <c r="D16" s="109" t="s">
        <v>8</v>
      </c>
      <c r="E16" s="85">
        <f>10.9+43.2</f>
        <v>54.1</v>
      </c>
      <c r="F16" s="85">
        <f>'Rate beak up'!I324</f>
        <v>4977.18750000001</v>
      </c>
      <c r="G16" s="85">
        <f t="shared" si="0"/>
        <v>269265.843750001</v>
      </c>
      <c r="H16" s="210">
        <f>'Rate beak up'!I322</f>
        <v>3686.80555555556</v>
      </c>
      <c r="I16" s="210">
        <f>H16*1.3</f>
        <v>4792.84722222223</v>
      </c>
    </row>
    <row r="17" spans="2:7">
      <c r="B17" s="207"/>
      <c r="C17" s="211"/>
      <c r="D17" s="109"/>
      <c r="E17" s="85"/>
      <c r="F17" s="85"/>
      <c r="G17" s="85"/>
    </row>
    <row r="18" spans="2:10">
      <c r="B18" s="207">
        <f>COUNT(B$3:B17)+1</f>
        <v>8</v>
      </c>
      <c r="C18" s="208" t="s">
        <v>17</v>
      </c>
      <c r="D18" s="109" t="s">
        <v>18</v>
      </c>
      <c r="E18" s="85">
        <f>271+97</f>
        <v>368</v>
      </c>
      <c r="F18" s="85">
        <f>'Rate beak up'!I341</f>
        <v>721.467</v>
      </c>
      <c r="G18" s="85">
        <f t="shared" si="0"/>
        <v>265499.856</v>
      </c>
      <c r="H18" s="210">
        <f>'Rate beak up'!I339</f>
        <v>534.42</v>
      </c>
      <c r="I18" s="85">
        <f>'Rate beak up'!I341</f>
        <v>721.467</v>
      </c>
      <c r="J18" s="210"/>
    </row>
    <row r="19" spans="2:7">
      <c r="B19" s="205"/>
      <c r="C19" s="82"/>
      <c r="D19" s="206"/>
      <c r="E19" s="109"/>
      <c r="F19" s="206"/>
      <c r="G19" s="206">
        <f>E19*F19</f>
        <v>0</v>
      </c>
    </row>
    <row r="20" spans="2:7">
      <c r="B20" s="207">
        <f>COUNT(B$3:B19)+1</f>
        <v>9</v>
      </c>
      <c r="C20" s="208" t="s">
        <v>19</v>
      </c>
      <c r="D20" s="109" t="s">
        <v>14</v>
      </c>
      <c r="E20" s="109">
        <f>Sheet1!D13</f>
        <v>99.5</v>
      </c>
      <c r="F20" s="109">
        <f>'Rate beak up'!I262</f>
        <v>47105.9363957597</v>
      </c>
      <c r="G20" s="109">
        <f>E20*F20</f>
        <v>4687040.67137809</v>
      </c>
    </row>
    <row r="21" spans="2:7">
      <c r="B21" s="207"/>
      <c r="C21" s="211"/>
      <c r="D21" s="109"/>
      <c r="E21" s="109"/>
      <c r="F21" s="109"/>
      <c r="G21" s="109">
        <f>E21*F21</f>
        <v>0</v>
      </c>
    </row>
    <row r="22" spans="2:9">
      <c r="B22" s="207">
        <v>10</v>
      </c>
      <c r="C22" s="208" t="s">
        <v>20</v>
      </c>
      <c r="D22" s="109" t="s">
        <v>8</v>
      </c>
      <c r="E22" s="109">
        <f>Sheet1!D15</f>
        <v>30.2</v>
      </c>
      <c r="F22" s="109">
        <f>'Rate beak up'!I324</f>
        <v>4977.18750000001</v>
      </c>
      <c r="G22" s="109">
        <f>E22*F22</f>
        <v>150311.0625</v>
      </c>
      <c r="H22" s="210">
        <f>F22/1.35</f>
        <v>3686.80555555556</v>
      </c>
      <c r="I22" s="210">
        <f>F16/1.2</f>
        <v>4147.65625000001</v>
      </c>
    </row>
    <row r="23" spans="2:7">
      <c r="B23" s="205"/>
      <c r="C23" s="82"/>
      <c r="D23" s="206"/>
      <c r="E23" s="109"/>
      <c r="F23" s="206"/>
      <c r="G23" s="206"/>
    </row>
    <row r="24" spans="2:7">
      <c r="B24" s="205">
        <v>11</v>
      </c>
      <c r="C24" s="76" t="s">
        <v>21</v>
      </c>
      <c r="D24" s="206" t="s">
        <v>8</v>
      </c>
      <c r="E24" s="109">
        <f>(269*3+102+86)</f>
        <v>995</v>
      </c>
      <c r="F24" s="206">
        <f>'Rate beak up'!I390</f>
        <v>802.5</v>
      </c>
      <c r="G24" s="206">
        <f t="shared" ref="G24:G30" si="1">E24*F24</f>
        <v>798487.5</v>
      </c>
    </row>
    <row r="25" spans="2:7">
      <c r="B25" s="205"/>
      <c r="C25" s="82"/>
      <c r="D25" s="206"/>
      <c r="E25" s="109"/>
      <c r="F25" s="206"/>
      <c r="G25" s="206">
        <f t="shared" si="1"/>
        <v>0</v>
      </c>
    </row>
    <row r="26" ht="51" spans="2:9">
      <c r="B26" s="205">
        <f>COUNT(B$3:B25)+1</f>
        <v>12</v>
      </c>
      <c r="C26" s="76" t="s">
        <v>22</v>
      </c>
      <c r="D26" s="206" t="s">
        <v>8</v>
      </c>
      <c r="E26" s="109">
        <f>Sheet1!D27</f>
        <v>1317.05</v>
      </c>
      <c r="F26" s="11">
        <f>'Rate beak up'!I359</f>
        <v>6710.63490636042</v>
      </c>
      <c r="G26" s="206">
        <f t="shared" si="1"/>
        <v>8838241.703422</v>
      </c>
      <c r="I26" s="210"/>
    </row>
    <row r="27" spans="2:13">
      <c r="B27" s="205"/>
      <c r="C27" s="76"/>
      <c r="D27" s="206"/>
      <c r="E27" s="109"/>
      <c r="F27" s="206"/>
      <c r="G27" s="206">
        <f t="shared" si="1"/>
        <v>0</v>
      </c>
      <c r="M27" s="210"/>
    </row>
    <row r="28" ht="38.25" spans="2:7">
      <c r="B28" s="205">
        <f>COUNT(B$3:B27)+1</f>
        <v>13</v>
      </c>
      <c r="C28" s="76" t="s">
        <v>23</v>
      </c>
      <c r="D28" s="206" t="s">
        <v>24</v>
      </c>
      <c r="E28" s="109">
        <f>Sheet1!D48</f>
        <v>229.7</v>
      </c>
      <c r="F28" s="11">
        <f>'Rate beak up'!I374</f>
        <v>4858.43267275225</v>
      </c>
      <c r="G28" s="206">
        <f t="shared" si="1"/>
        <v>1115981.98493119</v>
      </c>
    </row>
    <row r="29" spans="2:7">
      <c r="B29" s="205"/>
      <c r="C29" s="76"/>
      <c r="D29" s="206"/>
      <c r="E29" s="109"/>
      <c r="F29" s="206"/>
      <c r="G29" s="206">
        <f t="shared" si="1"/>
        <v>0</v>
      </c>
    </row>
    <row r="30" spans="2:7">
      <c r="B30" s="205">
        <f>COUNT(B$3:B29)+1</f>
        <v>14</v>
      </c>
      <c r="C30" s="76" t="s">
        <v>25</v>
      </c>
      <c r="D30" s="206" t="s">
        <v>24</v>
      </c>
      <c r="E30" s="109">
        <v>45</v>
      </c>
      <c r="F30" s="206">
        <f>'Rate beak up'!I112</f>
        <v>1075.68</v>
      </c>
      <c r="G30" s="206">
        <f t="shared" si="1"/>
        <v>48405.6</v>
      </c>
    </row>
    <row r="31" spans="2:7">
      <c r="B31" s="205"/>
      <c r="C31" s="76"/>
      <c r="D31" s="206"/>
      <c r="E31" s="109"/>
      <c r="F31" s="206"/>
      <c r="G31" s="206"/>
    </row>
    <row r="32" ht="63.75" spans="2:7">
      <c r="B32" s="205">
        <f>COUNT(B$3:B31)+1</f>
        <v>15</v>
      </c>
      <c r="C32" s="76" t="s">
        <v>26</v>
      </c>
      <c r="D32" s="206" t="s">
        <v>24</v>
      </c>
      <c r="E32" s="109">
        <f>Sheet1!D54</f>
        <v>156</v>
      </c>
      <c r="F32" s="206">
        <f>'Rate beak up'!I144</f>
        <v>27208.7539090049</v>
      </c>
      <c r="G32" s="206">
        <f>E32*F32</f>
        <v>4244565.60980477</v>
      </c>
    </row>
    <row r="33" spans="2:7">
      <c r="B33" s="205"/>
      <c r="C33" s="76"/>
      <c r="D33" s="206"/>
      <c r="E33" s="109"/>
      <c r="F33" s="206"/>
      <c r="G33" s="206">
        <f>E33*F33</f>
        <v>0</v>
      </c>
    </row>
    <row r="34" ht="63.75" spans="2:7">
      <c r="B34" s="205">
        <v>16</v>
      </c>
      <c r="C34" s="76" t="s">
        <v>27</v>
      </c>
      <c r="D34" s="206" t="s">
        <v>24</v>
      </c>
      <c r="E34" s="109">
        <f>Sheet1!D62</f>
        <v>107.6</v>
      </c>
      <c r="F34" s="206">
        <f>'Rate beak up'!I221</f>
        <v>22275.0891503322</v>
      </c>
      <c r="G34" s="206">
        <f>E34*F34</f>
        <v>2396799.59257574</v>
      </c>
    </row>
    <row r="35" spans="2:7">
      <c r="B35" s="205"/>
      <c r="C35" s="76"/>
      <c r="D35" s="206"/>
      <c r="E35" s="109"/>
      <c r="F35" s="206"/>
      <c r="G35" s="206"/>
    </row>
    <row r="36" ht="51" spans="2:7">
      <c r="B36" s="205">
        <v>17</v>
      </c>
      <c r="C36" s="76" t="s">
        <v>28</v>
      </c>
      <c r="D36" s="206" t="s">
        <v>11</v>
      </c>
      <c r="E36" s="109">
        <v>4</v>
      </c>
      <c r="F36" s="206">
        <f>'Rate beak up'!I170</f>
        <v>479746.335198763</v>
      </c>
      <c r="G36" s="206">
        <f>E36*F36</f>
        <v>1918985.34079505</v>
      </c>
    </row>
    <row r="37" spans="2:7">
      <c r="B37" s="205"/>
      <c r="C37" s="76"/>
      <c r="D37" s="206"/>
      <c r="E37" s="109"/>
      <c r="F37" s="206"/>
      <c r="G37" s="206"/>
    </row>
    <row r="38" ht="25.5" spans="2:7">
      <c r="B38" s="205">
        <v>18</v>
      </c>
      <c r="C38" s="76" t="s">
        <v>29</v>
      </c>
      <c r="D38" s="206" t="s">
        <v>24</v>
      </c>
      <c r="E38" s="109">
        <f>7.2*5</f>
        <v>36</v>
      </c>
      <c r="F38" s="206">
        <f>'Rate beak up'!I195</f>
        <v>14308.2231890459</v>
      </c>
      <c r="G38" s="206">
        <f>E38*F38</f>
        <v>515096.034805654</v>
      </c>
    </row>
    <row r="39" spans="2:7">
      <c r="B39" s="205"/>
      <c r="C39" s="76"/>
      <c r="D39" s="206"/>
      <c r="E39" s="109"/>
      <c r="F39" s="206"/>
      <c r="G39" s="206"/>
    </row>
    <row r="40" ht="33" customHeight="1" spans="2:7">
      <c r="B40" s="212">
        <v>19</v>
      </c>
      <c r="C40" s="81" t="s">
        <v>30</v>
      </c>
      <c r="D40" s="11" t="s">
        <v>31</v>
      </c>
      <c r="E40" s="11">
        <v>1</v>
      </c>
      <c r="F40" s="11">
        <v>1200000</v>
      </c>
      <c r="G40" s="11">
        <f>E40*F40</f>
        <v>1200000</v>
      </c>
    </row>
    <row r="41" spans="2:7">
      <c r="B41" s="205"/>
      <c r="C41" s="76"/>
      <c r="D41" s="206"/>
      <c r="E41" s="109"/>
      <c r="F41" s="206"/>
      <c r="G41" s="206"/>
    </row>
    <row r="42" spans="2:11">
      <c r="B42" s="205"/>
      <c r="C42" s="213" t="s">
        <v>32</v>
      </c>
      <c r="D42" s="84"/>
      <c r="E42" s="85"/>
      <c r="F42" s="84"/>
      <c r="G42" s="84"/>
      <c r="K42">
        <f>29160+123120+164160+46560</f>
        <v>363000</v>
      </c>
    </row>
    <row r="43" spans="2:11">
      <c r="B43" s="205"/>
      <c r="C43" s="213" t="s">
        <v>33</v>
      </c>
      <c r="D43" s="84"/>
      <c r="E43" s="85"/>
      <c r="F43" s="84"/>
      <c r="G43" s="84"/>
      <c r="K43">
        <f>K42*1.15</f>
        <v>417450</v>
      </c>
    </row>
    <row r="44" ht="25.5" spans="2:7">
      <c r="B44" s="205">
        <v>20</v>
      </c>
      <c r="C44" s="97" t="s">
        <v>34</v>
      </c>
      <c r="D44" s="84" t="s">
        <v>11</v>
      </c>
      <c r="E44" s="85">
        <v>60</v>
      </c>
      <c r="F44" s="84">
        <f>Car!F35</f>
        <v>43381.6</v>
      </c>
      <c r="G44" s="206">
        <f t="shared" ref="G44:G57" si="2">E44*F44</f>
        <v>2602896</v>
      </c>
    </row>
    <row r="45" spans="2:7">
      <c r="B45" s="205"/>
      <c r="C45" s="86"/>
      <c r="D45" s="84"/>
      <c r="E45" s="85"/>
      <c r="F45" s="84"/>
      <c r="G45" s="206">
        <f t="shared" si="2"/>
        <v>0</v>
      </c>
    </row>
    <row r="46" ht="25.5" spans="2:7">
      <c r="B46" s="205">
        <v>21</v>
      </c>
      <c r="C46" s="97" t="s">
        <v>35</v>
      </c>
      <c r="D46" s="84" t="s">
        <v>11</v>
      </c>
      <c r="E46" s="85">
        <v>30</v>
      </c>
      <c r="F46" s="84">
        <f>Car!F51</f>
        <v>98149.984</v>
      </c>
      <c r="G46" s="206">
        <f t="shared" si="2"/>
        <v>2944499.52</v>
      </c>
    </row>
    <row r="47" spans="2:7">
      <c r="B47" s="205"/>
      <c r="C47" s="97"/>
      <c r="D47" s="84"/>
      <c r="E47" s="85"/>
      <c r="F47" s="84"/>
      <c r="G47" s="206">
        <f t="shared" si="2"/>
        <v>0</v>
      </c>
    </row>
    <row r="48" spans="2:7">
      <c r="B48" s="205">
        <v>22</v>
      </c>
      <c r="C48" s="97" t="s">
        <v>36</v>
      </c>
      <c r="D48" s="84" t="s">
        <v>24</v>
      </c>
      <c r="E48" s="85">
        <v>936</v>
      </c>
      <c r="F48" s="84">
        <f>Car!F59</f>
        <v>3336</v>
      </c>
      <c r="G48" s="206">
        <f t="shared" si="2"/>
        <v>3122496</v>
      </c>
    </row>
    <row r="49" spans="2:7">
      <c r="B49" s="205"/>
      <c r="C49" s="97"/>
      <c r="D49" s="84"/>
      <c r="E49" s="85"/>
      <c r="F49" s="84"/>
      <c r="G49" s="206">
        <f t="shared" si="2"/>
        <v>0</v>
      </c>
    </row>
    <row r="50" ht="25.5" spans="2:10">
      <c r="B50" s="205">
        <v>23</v>
      </c>
      <c r="C50" s="97" t="s">
        <v>37</v>
      </c>
      <c r="D50" s="84" t="s">
        <v>8</v>
      </c>
      <c r="E50" s="85">
        <v>1092</v>
      </c>
      <c r="F50" s="84">
        <f>Car!F72</f>
        <v>5779.56824175824</v>
      </c>
      <c r="G50" s="206">
        <f t="shared" si="2"/>
        <v>6311288.52</v>
      </c>
      <c r="J50" s="210"/>
    </row>
    <row r="51" spans="2:7">
      <c r="B51" s="205"/>
      <c r="C51" s="97"/>
      <c r="D51" s="84"/>
      <c r="E51" s="85"/>
      <c r="F51" s="84"/>
      <c r="G51" s="206">
        <f t="shared" si="2"/>
        <v>0</v>
      </c>
    </row>
    <row r="52" spans="2:7">
      <c r="B52" s="205">
        <v>24</v>
      </c>
      <c r="C52" s="97" t="s">
        <v>38</v>
      </c>
      <c r="D52" s="84" t="s">
        <v>24</v>
      </c>
      <c r="E52" s="85">
        <v>78</v>
      </c>
      <c r="F52" s="84">
        <f>Car!F84</f>
        <v>8375.32307692308</v>
      </c>
      <c r="G52" s="206">
        <f t="shared" si="2"/>
        <v>653275.2</v>
      </c>
    </row>
    <row r="53" spans="2:7">
      <c r="B53" s="205"/>
      <c r="C53" s="97"/>
      <c r="D53" s="84"/>
      <c r="E53" s="85"/>
      <c r="F53" s="84"/>
      <c r="G53" s="206">
        <f t="shared" si="2"/>
        <v>0</v>
      </c>
    </row>
    <row r="54" spans="2:10">
      <c r="B54" s="205">
        <v>25</v>
      </c>
      <c r="C54" s="97" t="s">
        <v>39</v>
      </c>
      <c r="D54" s="84" t="s">
        <v>24</v>
      </c>
      <c r="E54" s="85">
        <v>60</v>
      </c>
      <c r="F54" s="84">
        <f>Car!F93</f>
        <v>3381</v>
      </c>
      <c r="G54" s="206">
        <f t="shared" si="2"/>
        <v>202860</v>
      </c>
      <c r="J54" s="210"/>
    </row>
    <row r="55" spans="2:10">
      <c r="B55" s="205"/>
      <c r="C55" s="86"/>
      <c r="D55" s="84"/>
      <c r="E55" s="85"/>
      <c r="F55" s="84"/>
      <c r="G55" s="206">
        <f t="shared" si="2"/>
        <v>0</v>
      </c>
      <c r="J55" s="210"/>
    </row>
    <row r="56" spans="3:10">
      <c r="C56" s="213" t="s">
        <v>40</v>
      </c>
      <c r="D56" s="84"/>
      <c r="E56" s="85"/>
      <c r="F56" s="84"/>
      <c r="G56" s="206">
        <f t="shared" si="2"/>
        <v>0</v>
      </c>
      <c r="J56" s="210"/>
    </row>
    <row r="57" ht="25.5" spans="2:11">
      <c r="B57" s="205">
        <v>26</v>
      </c>
      <c r="C57" s="83" t="s">
        <v>41</v>
      </c>
      <c r="D57" s="84" t="s">
        <v>11</v>
      </c>
      <c r="E57" s="85">
        <v>13</v>
      </c>
      <c r="F57" s="84">
        <f>'3 wheel'!F40</f>
        <v>67974.827076923</v>
      </c>
      <c r="G57" s="206">
        <f t="shared" ref="G57:G67" si="3">E57*F57</f>
        <v>883672.752</v>
      </c>
      <c r="K57" s="210"/>
    </row>
    <row r="58" spans="2:7">
      <c r="B58" s="205"/>
      <c r="C58" s="86"/>
      <c r="D58" s="84"/>
      <c r="E58" s="85"/>
      <c r="F58" s="84"/>
      <c r="G58" s="206">
        <f t="shared" si="3"/>
        <v>0</v>
      </c>
    </row>
    <row r="59" ht="25.5" spans="2:10">
      <c r="B59" s="205">
        <v>27</v>
      </c>
      <c r="C59" s="83" t="s">
        <v>42</v>
      </c>
      <c r="D59" s="84" t="s">
        <v>11</v>
      </c>
      <c r="E59" s="85">
        <v>13</v>
      </c>
      <c r="F59" s="84">
        <f>'3 wheel'!F55</f>
        <v>55273.8821538462</v>
      </c>
      <c r="G59" s="206">
        <f t="shared" si="3"/>
        <v>718560.468000001</v>
      </c>
      <c r="J59" s="74"/>
    </row>
    <row r="60" spans="2:7">
      <c r="B60" s="205"/>
      <c r="C60" s="83"/>
      <c r="D60" s="84"/>
      <c r="E60" s="85"/>
      <c r="F60" s="84"/>
      <c r="G60" s="206">
        <f t="shared" si="3"/>
        <v>0</v>
      </c>
    </row>
    <row r="61" spans="2:10">
      <c r="B61" s="205">
        <v>28</v>
      </c>
      <c r="C61" s="83" t="s">
        <v>43</v>
      </c>
      <c r="D61" s="84" t="s">
        <v>24</v>
      </c>
      <c r="E61" s="85">
        <v>272.5</v>
      </c>
      <c r="F61" s="84">
        <f>'3 wheel'!F62</f>
        <v>2796</v>
      </c>
      <c r="G61" s="206">
        <f t="shared" si="3"/>
        <v>761910</v>
      </c>
      <c r="J61" s="74"/>
    </row>
    <row r="62" spans="2:10">
      <c r="B62" s="205"/>
      <c r="C62" s="83"/>
      <c r="D62" s="84"/>
      <c r="E62" s="85"/>
      <c r="F62" s="84"/>
      <c r="G62" s="206">
        <f t="shared" si="3"/>
        <v>0</v>
      </c>
      <c r="J62" s="74"/>
    </row>
    <row r="63" ht="25.5" spans="2:10">
      <c r="B63" s="205">
        <v>29</v>
      </c>
      <c r="C63" s="83" t="s">
        <v>44</v>
      </c>
      <c r="D63" s="84" t="s">
        <v>8</v>
      </c>
      <c r="E63" s="85">
        <v>253</v>
      </c>
      <c r="F63" s="84">
        <f>'3 wheel'!F76</f>
        <v>5464.5056916996</v>
      </c>
      <c r="G63" s="206">
        <f t="shared" si="3"/>
        <v>1382519.94</v>
      </c>
      <c r="J63" s="74"/>
    </row>
    <row r="64" spans="2:10">
      <c r="B64" s="205"/>
      <c r="C64" s="83"/>
      <c r="D64" s="84"/>
      <c r="E64" s="85"/>
      <c r="F64" s="84"/>
      <c r="G64" s="206">
        <f t="shared" si="3"/>
        <v>0</v>
      </c>
      <c r="J64" s="74"/>
    </row>
    <row r="65" spans="2:10">
      <c r="B65" s="205">
        <v>30</v>
      </c>
      <c r="C65" s="83" t="s">
        <v>45</v>
      </c>
      <c r="D65" s="84" t="s">
        <v>24</v>
      </c>
      <c r="E65" s="85">
        <v>54.5</v>
      </c>
      <c r="F65" s="84">
        <f>'3 wheel'!F89</f>
        <v>6205.8224587156</v>
      </c>
      <c r="G65" s="206">
        <f t="shared" si="3"/>
        <v>338217.324</v>
      </c>
      <c r="J65" s="74"/>
    </row>
    <row r="66" spans="2:10">
      <c r="B66" s="205"/>
      <c r="C66" s="86"/>
      <c r="D66" s="84"/>
      <c r="E66" s="85"/>
      <c r="F66" s="84"/>
      <c r="G66" s="206">
        <f t="shared" si="3"/>
        <v>0</v>
      </c>
      <c r="J66" s="74"/>
    </row>
    <row r="67" spans="2:7">
      <c r="B67" s="205">
        <v>31</v>
      </c>
      <c r="C67" s="83" t="s">
        <v>46</v>
      </c>
      <c r="D67" s="84" t="s">
        <v>24</v>
      </c>
      <c r="E67" s="85">
        <v>32</v>
      </c>
      <c r="F67" s="84">
        <f>'3 wheel'!F100</f>
        <v>3381</v>
      </c>
      <c r="G67" s="206">
        <f t="shared" si="3"/>
        <v>108192</v>
      </c>
    </row>
    <row r="68" spans="2:7">
      <c r="B68" s="205"/>
      <c r="C68" s="86"/>
      <c r="D68" s="84"/>
      <c r="E68" s="85"/>
      <c r="F68" s="84"/>
      <c r="G68" s="206"/>
    </row>
    <row r="69" ht="25.5" spans="2:8">
      <c r="B69" s="205">
        <v>32</v>
      </c>
      <c r="C69" s="214" t="s">
        <v>47</v>
      </c>
      <c r="D69" s="85" t="s">
        <v>24</v>
      </c>
      <c r="E69" s="215">
        <v>75</v>
      </c>
      <c r="F69" s="85">
        <f>Car!F106</f>
        <v>15357.28</v>
      </c>
      <c r="G69" s="109">
        <f>E69*F69</f>
        <v>1151796</v>
      </c>
      <c r="H69" s="210">
        <f>SUM(G4:G69)</f>
        <v>50400012.8739943</v>
      </c>
    </row>
    <row r="70" spans="2:9">
      <c r="B70" s="216"/>
      <c r="C70" s="86"/>
      <c r="D70" s="84"/>
      <c r="E70" s="85"/>
      <c r="F70" s="84"/>
      <c r="G70" s="206">
        <f>E70*F70</f>
        <v>0</v>
      </c>
      <c r="H70" s="210"/>
      <c r="I70" s="228"/>
    </row>
    <row r="71" spans="2:7">
      <c r="B71" s="205">
        <v>33</v>
      </c>
      <c r="C71" s="76" t="s">
        <v>48</v>
      </c>
      <c r="D71" s="206" t="s">
        <v>49</v>
      </c>
      <c r="E71" s="109">
        <v>1</v>
      </c>
      <c r="F71" s="206">
        <f>Sheet2!G37</f>
        <v>2531400</v>
      </c>
      <c r="G71" s="206">
        <f>E71*F71</f>
        <v>2531400</v>
      </c>
    </row>
    <row r="72" spans="2:9">
      <c r="B72" s="216"/>
      <c r="C72" s="86"/>
      <c r="D72" s="84"/>
      <c r="E72" s="85"/>
      <c r="F72" s="84"/>
      <c r="G72" s="84"/>
      <c r="I72" s="210"/>
    </row>
    <row r="73" spans="2:7">
      <c r="B73" s="216"/>
      <c r="C73" s="86"/>
      <c r="D73" s="84"/>
      <c r="E73" s="85"/>
      <c r="F73" s="84"/>
      <c r="G73" s="84"/>
    </row>
    <row r="74" spans="2:7">
      <c r="B74" s="216"/>
      <c r="C74" s="86"/>
      <c r="D74" s="84"/>
      <c r="E74" s="85"/>
      <c r="F74" s="84"/>
      <c r="G74" s="84"/>
    </row>
    <row r="75" ht="22" customHeight="1" spans="2:10">
      <c r="B75" s="217"/>
      <c r="C75" s="218" t="s">
        <v>50</v>
      </c>
      <c r="D75" s="219"/>
      <c r="E75" s="219"/>
      <c r="F75" s="219"/>
      <c r="G75" s="219">
        <f>SUM(G4:G73)</f>
        <v>52931412.8739943</v>
      </c>
      <c r="I75" s="210">
        <f>G75*0.05</f>
        <v>2646570.64369972</v>
      </c>
      <c r="J75" s="210"/>
    </row>
    <row r="76" spans="2:7">
      <c r="B76" s="77"/>
      <c r="C76" s="220"/>
      <c r="D76" s="221"/>
      <c r="E76" s="222"/>
      <c r="F76" s="221"/>
      <c r="G76" s="221"/>
    </row>
    <row r="77" spans="2:7">
      <c r="B77" s="77"/>
      <c r="C77" s="220"/>
      <c r="D77" s="221"/>
      <c r="E77" s="222"/>
      <c r="F77" s="221"/>
      <c r="G77" s="221"/>
    </row>
    <row r="78" spans="2:7">
      <c r="B78" s="77"/>
      <c r="C78" s="220"/>
      <c r="D78" s="221"/>
      <c r="E78" s="222"/>
      <c r="F78" s="221"/>
      <c r="G78" s="221"/>
    </row>
    <row r="79" spans="2:7">
      <c r="B79" s="77"/>
      <c r="C79" s="220"/>
      <c r="D79" s="221"/>
      <c r="E79" s="222"/>
      <c r="F79" s="221"/>
      <c r="G79" s="221"/>
    </row>
    <row r="80" spans="2:7">
      <c r="B80" s="77"/>
      <c r="C80" s="220"/>
      <c r="D80" s="221"/>
      <c r="E80" s="222"/>
      <c r="F80" s="221"/>
      <c r="G80" s="221"/>
    </row>
    <row r="81" spans="2:7">
      <c r="B81" s="77"/>
      <c r="C81" s="220"/>
      <c r="D81" s="221"/>
      <c r="E81" s="222"/>
      <c r="F81" s="221"/>
      <c r="G81" s="221"/>
    </row>
    <row r="82" spans="2:7">
      <c r="B82" s="77"/>
      <c r="C82" s="220"/>
      <c r="D82" s="221"/>
      <c r="E82" s="223"/>
      <c r="F82" s="221"/>
      <c r="G82" s="221"/>
    </row>
    <row r="83" spans="2:7">
      <c r="B83" s="77"/>
      <c r="C83" s="220"/>
      <c r="D83" s="221"/>
      <c r="E83" s="223"/>
      <c r="F83" s="221"/>
      <c r="G83" s="221"/>
    </row>
    <row r="84" spans="2:7">
      <c r="B84" s="77"/>
      <c r="C84" s="220"/>
      <c r="D84" s="221"/>
      <c r="E84" s="223"/>
      <c r="F84" s="221"/>
      <c r="G84" s="224"/>
    </row>
    <row r="85" spans="2:7">
      <c r="B85" s="77"/>
      <c r="C85" s="225"/>
      <c r="D85" s="226"/>
      <c r="E85" s="223"/>
      <c r="F85" s="221"/>
      <c r="G85" s="227"/>
    </row>
  </sheetData>
  <mergeCells count="1">
    <mergeCell ref="B1:G1"/>
  </mergeCells>
  <pageMargins left="0.75" right="0.75" top="1" bottom="1" header="0.5" footer="0.5"/>
  <pageSetup paperSize="9" scale="86" fitToHeight="0" orientation="portrait"/>
  <headerFooter/>
  <rowBreaks count="1" manualBreakCount="1">
    <brk id="4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29"/>
  <sheetViews>
    <sheetView view="pageBreakPreview" zoomScaleNormal="100" topLeftCell="A9" workbookViewId="0">
      <selection activeCell="F19" sqref="F19"/>
    </sheetView>
  </sheetViews>
  <sheetFormatPr defaultColWidth="9.14285714285714" defaultRowHeight="15" outlineLevelCol="6"/>
  <cols>
    <col min="2" max="2" width="5.09523809523809" customWidth="1"/>
    <col min="3" max="3" width="46.2190476190476" customWidth="1"/>
    <col min="4" max="4" width="47.7809523809524" customWidth="1"/>
    <col min="5" max="5" width="15.7142857142857"/>
    <col min="6" max="6" width="21.1428571428571" customWidth="1"/>
    <col min="7" max="7" width="43.4" customWidth="1"/>
    <col min="8" max="16384" width="9.09523809523809"/>
  </cols>
  <sheetData>
    <row r="1" customFormat="1" ht="15.75" spans="2:4">
      <c r="B1" s="170" t="s">
        <v>51</v>
      </c>
      <c r="C1" s="170"/>
      <c r="D1" s="170"/>
    </row>
    <row r="2" customFormat="1" spans="2:4">
      <c r="B2" s="171"/>
      <c r="C2" s="172"/>
      <c r="D2" s="172"/>
    </row>
    <row r="3" customFormat="1" ht="25.5" spans="2:4">
      <c r="B3" s="173">
        <v>1</v>
      </c>
      <c r="C3" s="174" t="s">
        <v>52</v>
      </c>
      <c r="D3" s="175" t="str">
        <f>'[388]TERMS &amp; CONDITIONS'!B4</f>
        <v>PROPOSED  RENOVATION WORK  - ALUMEX PRIME PLANT - EKALA</v>
      </c>
    </row>
    <row r="4" customFormat="1" spans="2:6">
      <c r="B4" s="173">
        <v>2</v>
      </c>
      <c r="C4" s="174" t="s">
        <v>53</v>
      </c>
      <c r="D4" s="176" t="s">
        <v>54</v>
      </c>
      <c r="F4" s="177"/>
    </row>
    <row r="5" customFormat="1" spans="2:7">
      <c r="B5" s="173">
        <v>3</v>
      </c>
      <c r="C5" s="174" t="s">
        <v>55</v>
      </c>
      <c r="D5" s="176" t="s">
        <v>56</v>
      </c>
      <c r="G5" s="177"/>
    </row>
    <row r="6" customFormat="1" spans="2:4">
      <c r="B6" s="173">
        <v>4</v>
      </c>
      <c r="C6" s="174" t="s">
        <v>57</v>
      </c>
      <c r="D6" s="174" t="s">
        <v>58</v>
      </c>
    </row>
    <row r="7" customFormat="1" spans="2:4">
      <c r="B7" s="173">
        <v>5</v>
      </c>
      <c r="C7" s="174" t="s">
        <v>59</v>
      </c>
      <c r="D7" s="174" t="s">
        <v>58</v>
      </c>
    </row>
    <row r="8" customFormat="1" spans="2:5">
      <c r="B8" s="173">
        <v>6</v>
      </c>
      <c r="C8" s="174" t="s">
        <v>60</v>
      </c>
      <c r="D8" s="174" t="s">
        <v>61</v>
      </c>
      <c r="E8" s="178"/>
    </row>
    <row r="9" customFormat="1" spans="2:5">
      <c r="B9" s="173">
        <v>7</v>
      </c>
      <c r="C9" s="174" t="s">
        <v>62</v>
      </c>
      <c r="D9" s="174" t="s">
        <v>63</v>
      </c>
      <c r="E9" s="178"/>
    </row>
    <row r="10" customFormat="1" spans="2:6">
      <c r="B10" s="173">
        <v>8</v>
      </c>
      <c r="C10" s="174" t="s">
        <v>64</v>
      </c>
      <c r="D10" s="176" t="s">
        <v>65</v>
      </c>
      <c r="F10" s="172"/>
    </row>
    <row r="11" customFormat="1" spans="2:6">
      <c r="B11" s="173">
        <v>9</v>
      </c>
      <c r="C11" s="174" t="s">
        <v>66</v>
      </c>
      <c r="D11" s="174" t="s">
        <v>67</v>
      </c>
      <c r="F11" s="179"/>
    </row>
    <row r="12" customFormat="1" spans="2:4">
      <c r="B12" s="173">
        <v>10</v>
      </c>
      <c r="C12" s="174" t="s">
        <v>68</v>
      </c>
      <c r="D12" s="174" t="s">
        <v>65</v>
      </c>
    </row>
    <row r="13" customFormat="1" spans="2:4">
      <c r="B13" s="173">
        <v>11</v>
      </c>
      <c r="C13" s="174" t="s">
        <v>69</v>
      </c>
      <c r="D13" s="174" t="s">
        <v>70</v>
      </c>
    </row>
    <row r="14" customFormat="1" spans="2:4">
      <c r="B14" s="173">
        <v>12</v>
      </c>
      <c r="C14" s="174" t="s">
        <v>71</v>
      </c>
      <c r="D14" s="174" t="s">
        <v>72</v>
      </c>
    </row>
    <row r="15" customFormat="1" spans="2:4">
      <c r="B15" s="173">
        <v>13</v>
      </c>
      <c r="C15" s="174" t="s">
        <v>73</v>
      </c>
      <c r="D15" s="174" t="s">
        <v>74</v>
      </c>
    </row>
    <row r="16" customFormat="1" spans="2:6">
      <c r="B16" s="180"/>
      <c r="C16" s="181"/>
      <c r="D16" s="182"/>
      <c r="F16" s="177"/>
    </row>
    <row r="17" customFormat="1" spans="2:6">
      <c r="B17" s="183"/>
      <c r="C17" s="184"/>
      <c r="D17" s="185"/>
      <c r="F17" s="177"/>
    </row>
    <row r="18" customFormat="1" spans="2:6">
      <c r="B18" s="173">
        <v>14</v>
      </c>
      <c r="C18" s="186" t="s">
        <v>75</v>
      </c>
      <c r="D18" s="187">
        <f>Car!F115+'3 wheel'!F107</f>
        <v>13684079.77</v>
      </c>
      <c r="E18" s="188"/>
      <c r="F18" s="177"/>
    </row>
    <row r="19" customFormat="1" spans="2:6">
      <c r="B19" s="173">
        <v>15</v>
      </c>
      <c r="C19" s="186" t="s">
        <v>76</v>
      </c>
      <c r="D19" s="187">
        <f>Car!F114+'3 wheel'!F106</f>
        <v>4726620</v>
      </c>
      <c r="E19" s="188"/>
      <c r="F19" s="177"/>
    </row>
    <row r="20" customFormat="1" spans="2:6">
      <c r="B20" s="173">
        <v>16</v>
      </c>
      <c r="C20" s="186" t="s">
        <v>77</v>
      </c>
      <c r="D20" s="187">
        <f>[389]BoQ!$G$76</f>
        <v>0</v>
      </c>
      <c r="E20" s="188"/>
      <c r="F20" s="177"/>
    </row>
    <row r="21" customFormat="1" spans="2:6">
      <c r="B21" s="173">
        <v>17</v>
      </c>
      <c r="C21" s="186" t="s">
        <v>78</v>
      </c>
      <c r="D21" s="187">
        <v>0</v>
      </c>
      <c r="E21" s="188"/>
      <c r="F21" s="177"/>
    </row>
    <row r="22" customFormat="1" spans="2:6">
      <c r="B22" s="173">
        <v>18</v>
      </c>
      <c r="C22" s="186" t="s">
        <v>79</v>
      </c>
      <c r="D22" s="187">
        <f>BoQ!G71</f>
        <v>2531400</v>
      </c>
      <c r="E22" s="188"/>
      <c r="F22" s="177"/>
    </row>
    <row r="23" customFormat="1" spans="2:6">
      <c r="B23" s="173">
        <v>19</v>
      </c>
      <c r="C23" s="186" t="s">
        <v>80</v>
      </c>
      <c r="D23" s="189">
        <f>D24-D22-D20-D19-D18</f>
        <v>31989313.1039943</v>
      </c>
      <c r="E23" s="188"/>
      <c r="F23" s="177"/>
    </row>
    <row r="24" customFormat="1" spans="2:7">
      <c r="B24" s="173">
        <v>20</v>
      </c>
      <c r="C24" s="190" t="s">
        <v>81</v>
      </c>
      <c r="D24" s="187">
        <f>BoQ!G75</f>
        <v>52931412.8739943</v>
      </c>
      <c r="E24" s="191">
        <f>'[388]BoQ '!G41</f>
        <v>106098549.59</v>
      </c>
      <c r="F24" s="177"/>
      <c r="G24" s="192">
        <v>9519193</v>
      </c>
    </row>
    <row r="25" customFormat="1" hidden="1" spans="2:6">
      <c r="B25" s="173">
        <v>23</v>
      </c>
      <c r="C25" s="190" t="s">
        <v>82</v>
      </c>
      <c r="D25" s="187">
        <v>0</v>
      </c>
      <c r="E25" s="188"/>
      <c r="F25" s="177"/>
    </row>
    <row r="26" customFormat="1" spans="2:6">
      <c r="B26" s="173">
        <v>21</v>
      </c>
      <c r="C26" s="186" t="s">
        <v>83</v>
      </c>
      <c r="D26" s="193">
        <f>D23/D24</f>
        <v>0.604354037934834</v>
      </c>
      <c r="E26" s="188"/>
      <c r="F26" s="177"/>
    </row>
    <row r="27" customFormat="1" ht="16" customHeight="1" spans="2:5">
      <c r="B27" s="171"/>
      <c r="C27" s="194"/>
      <c r="D27" s="195"/>
      <c r="E27" s="93">
        <f>SUM(D18:D23)</f>
        <v>52931412.8739943</v>
      </c>
    </row>
    <row r="28" customFormat="1" spans="2:5">
      <c r="B28" s="171"/>
      <c r="C28" s="194"/>
      <c r="D28" s="195"/>
      <c r="E28" s="93">
        <f>D24-E27</f>
        <v>0</v>
      </c>
    </row>
    <row r="29" customFormat="1" spans="2:4">
      <c r="B29" s="171"/>
      <c r="C29" s="172"/>
      <c r="D29" s="195"/>
    </row>
  </sheetData>
  <mergeCells count="2">
    <mergeCell ref="B1:D1"/>
    <mergeCell ref="B17:D17"/>
  </mergeCells>
  <pageMargins left="0.75" right="0.75" top="1" bottom="1" header="0.5" footer="0.5"/>
  <pageSetup paperSize="9" scale="86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5"/>
    <pageSetUpPr fitToPage="1"/>
  </sheetPr>
  <dimension ref="B1:Q390"/>
  <sheetViews>
    <sheetView tabSelected="1" view="pageBreakPreview" zoomScaleNormal="100" topLeftCell="A356" workbookViewId="0">
      <selection activeCell="K371" sqref="K371"/>
    </sheetView>
  </sheetViews>
  <sheetFormatPr defaultColWidth="9.14285714285714" defaultRowHeight="12.75"/>
  <cols>
    <col min="1" max="3" width="9.14285714285714" style="2"/>
    <col min="4" max="4" width="21.4285714285714" style="2" customWidth="1"/>
    <col min="5" max="5" width="9.14285714285714" style="2"/>
    <col min="6" max="6" width="11.4285714285714" style="3"/>
    <col min="7" max="7" width="11" style="4"/>
    <col min="8" max="8" width="11.4285714285714" style="2"/>
    <col min="9" max="9" width="14.5714285714286" style="4" customWidth="1"/>
    <col min="10" max="11" width="12.8571428571429" style="2"/>
    <col min="12" max="12" width="9.57142857142857" style="2" customWidth="1"/>
    <col min="13" max="13" width="10.5714285714286" style="2" customWidth="1"/>
    <col min="14" max="15" width="7.71428571428571" style="2" customWidth="1"/>
    <col min="16" max="17" width="12.8571428571429" style="2"/>
    <col min="18" max="18" width="10.2857142857143" style="2"/>
    <col min="19" max="16384" width="9.14285714285714" style="2"/>
  </cols>
  <sheetData>
    <row r="1" spans="7:8">
      <c r="G1" s="4" t="s">
        <v>84</v>
      </c>
      <c r="H1" s="102">
        <v>0.35</v>
      </c>
    </row>
    <row r="3" spans="2:9">
      <c r="B3" s="103"/>
      <c r="C3" s="103"/>
      <c r="D3" s="104" t="s">
        <v>7</v>
      </c>
      <c r="E3" s="104"/>
      <c r="F3" s="104"/>
      <c r="G3" s="105"/>
      <c r="H3" s="104"/>
      <c r="I3" s="104"/>
    </row>
    <row r="4" spans="2:9">
      <c r="B4" s="106"/>
      <c r="C4" s="106"/>
      <c r="D4" s="106"/>
      <c r="E4" s="107"/>
      <c r="F4" s="108" t="s">
        <v>85</v>
      </c>
      <c r="G4" s="109">
        <f>(13.75*11)+(16.5*11)+(8.25*11)+(30*3.7)+(16.5*11)+(21*4.2)</f>
        <v>804.2</v>
      </c>
      <c r="H4" s="107" t="s">
        <v>8</v>
      </c>
      <c r="I4" s="131"/>
    </row>
    <row r="5" spans="2:9">
      <c r="B5" s="110"/>
      <c r="C5" s="111" t="s">
        <v>86</v>
      </c>
      <c r="D5" s="111" t="s">
        <v>87</v>
      </c>
      <c r="E5" s="111" t="s">
        <v>88</v>
      </c>
      <c r="F5" s="111" t="s">
        <v>89</v>
      </c>
      <c r="G5" s="112" t="s">
        <v>90</v>
      </c>
      <c r="H5" s="111" t="s">
        <v>91</v>
      </c>
      <c r="I5" s="112" t="s">
        <v>92</v>
      </c>
    </row>
    <row r="6" spans="2:9">
      <c r="B6" s="110"/>
      <c r="C6" s="111"/>
      <c r="D6" s="113" t="s">
        <v>93</v>
      </c>
      <c r="E6" s="111"/>
      <c r="F6" s="111" t="s">
        <v>94</v>
      </c>
      <c r="G6" s="112">
        <f>3*3</f>
        <v>9</v>
      </c>
      <c r="H6" s="114">
        <f>Rates!E43</f>
        <v>4500</v>
      </c>
      <c r="I6" s="132">
        <f>H6*G6</f>
        <v>40500</v>
      </c>
    </row>
    <row r="7" spans="2:9">
      <c r="B7" s="110"/>
      <c r="C7" s="111"/>
      <c r="D7" s="113" t="s">
        <v>95</v>
      </c>
      <c r="E7" s="111"/>
      <c r="F7" s="111" t="s">
        <v>94</v>
      </c>
      <c r="G7" s="112">
        <f>3*7</f>
        <v>21</v>
      </c>
      <c r="H7" s="114">
        <f>Rates!E47</f>
        <v>3500</v>
      </c>
      <c r="I7" s="132">
        <f>H7*G7</f>
        <v>73500</v>
      </c>
    </row>
    <row r="8" spans="2:9">
      <c r="B8" s="110"/>
      <c r="C8" s="111"/>
      <c r="D8" s="113" t="s">
        <v>96</v>
      </c>
      <c r="E8" s="111"/>
      <c r="F8" s="111" t="s">
        <v>94</v>
      </c>
      <c r="G8" s="112">
        <v>3</v>
      </c>
      <c r="H8" s="114">
        <v>2000</v>
      </c>
      <c r="I8" s="132">
        <f>H8*G8</f>
        <v>6000</v>
      </c>
    </row>
    <row r="9" spans="2:9">
      <c r="B9" s="110"/>
      <c r="C9" s="111"/>
      <c r="D9" s="113" t="s">
        <v>97</v>
      </c>
      <c r="E9" s="111"/>
      <c r="F9" s="111" t="s">
        <v>94</v>
      </c>
      <c r="G9" s="112">
        <v>1</v>
      </c>
      <c r="H9" s="114">
        <f>Rates!E55</f>
        <v>12000</v>
      </c>
      <c r="I9" s="132">
        <f>H9*G9</f>
        <v>12000</v>
      </c>
    </row>
    <row r="10" spans="2:9">
      <c r="B10" s="110"/>
      <c r="C10" s="111"/>
      <c r="D10" s="113" t="s">
        <v>95</v>
      </c>
      <c r="E10" s="111"/>
      <c r="F10" s="111" t="s">
        <v>94</v>
      </c>
      <c r="G10" s="112">
        <f>2*4</f>
        <v>8</v>
      </c>
      <c r="H10" s="114">
        <f>H7</f>
        <v>3500</v>
      </c>
      <c r="I10" s="132">
        <f>H10*G10</f>
        <v>28000</v>
      </c>
    </row>
    <row r="11" spans="2:9">
      <c r="B11" s="110"/>
      <c r="C11" s="111"/>
      <c r="D11" s="113"/>
      <c r="E11" s="111"/>
      <c r="F11" s="111"/>
      <c r="G11" s="112"/>
      <c r="H11" s="114"/>
      <c r="I11" s="132"/>
    </row>
    <row r="12" spans="2:9">
      <c r="B12" s="110"/>
      <c r="C12" s="111"/>
      <c r="D12" s="113" t="s">
        <v>98</v>
      </c>
      <c r="E12" s="111"/>
      <c r="F12" s="111"/>
      <c r="G12" s="112"/>
      <c r="H12" s="114"/>
      <c r="I12" s="132">
        <f>(I10+I6+I7)*0.03</f>
        <v>4260</v>
      </c>
    </row>
    <row r="13" spans="2:9">
      <c r="B13" s="110"/>
      <c r="C13" s="115"/>
      <c r="D13" s="115"/>
      <c r="E13" s="116" t="s">
        <v>99</v>
      </c>
      <c r="F13" s="117"/>
      <c r="G13" s="118"/>
      <c r="H13" s="119"/>
      <c r="I13" s="132">
        <f>SUM(I6:I12)</f>
        <v>164260</v>
      </c>
    </row>
    <row r="14" spans="2:9">
      <c r="B14" s="110"/>
      <c r="C14" s="115"/>
      <c r="D14" s="115"/>
      <c r="E14" s="116" t="s">
        <v>100</v>
      </c>
      <c r="F14" s="117"/>
      <c r="G14" s="118"/>
      <c r="H14" s="119"/>
      <c r="I14" s="132">
        <f>I13/G4</f>
        <v>204.252673464312</v>
      </c>
    </row>
    <row r="15" spans="2:9">
      <c r="B15" s="120"/>
      <c r="C15" s="121"/>
      <c r="D15" s="121"/>
      <c r="E15" s="122" t="s">
        <v>101</v>
      </c>
      <c r="F15" s="123"/>
      <c r="G15" s="124"/>
      <c r="H15" s="125" t="s">
        <v>8</v>
      </c>
      <c r="I15" s="133">
        <f>ROUND(I14,1)</f>
        <v>204.3</v>
      </c>
    </row>
    <row r="16" spans="2:9">
      <c r="B16" s="120"/>
      <c r="C16" s="121"/>
      <c r="D16" s="121"/>
      <c r="E16" s="122" t="s">
        <v>101</v>
      </c>
      <c r="F16" s="123"/>
      <c r="G16" s="124"/>
      <c r="H16" s="125" t="s">
        <v>8</v>
      </c>
      <c r="I16" s="133">
        <f>I15</f>
        <v>204.3</v>
      </c>
    </row>
    <row r="17" spans="2:9">
      <c r="B17" s="126"/>
      <c r="C17" s="127"/>
      <c r="D17" s="127"/>
      <c r="E17" s="122" t="s">
        <v>84</v>
      </c>
      <c r="F17" s="123"/>
      <c r="G17" s="124"/>
      <c r="H17" s="128">
        <f>H1</f>
        <v>0.35</v>
      </c>
      <c r="I17" s="133">
        <f>I16*H17</f>
        <v>71.505</v>
      </c>
    </row>
    <row r="18" spans="2:9">
      <c r="B18" s="126"/>
      <c r="C18" s="127"/>
      <c r="D18" s="127"/>
      <c r="E18" s="122" t="s">
        <v>102</v>
      </c>
      <c r="F18" s="123"/>
      <c r="G18" s="124"/>
      <c r="H18" s="125"/>
      <c r="I18" s="133">
        <f>I16+I17</f>
        <v>275.805</v>
      </c>
    </row>
    <row r="19" spans="2:9">
      <c r="B19" s="126"/>
      <c r="C19" s="127"/>
      <c r="D19" s="127"/>
      <c r="E19" s="127"/>
      <c r="F19" s="127"/>
      <c r="G19" s="127"/>
      <c r="H19" s="127"/>
      <c r="I19" s="127"/>
    </row>
    <row r="20" spans="2:9">
      <c r="B20" s="103"/>
      <c r="C20" s="103"/>
      <c r="D20" s="104" t="s">
        <v>103</v>
      </c>
      <c r="E20" s="104"/>
      <c r="F20" s="104"/>
      <c r="G20" s="105"/>
      <c r="H20" s="104"/>
      <c r="I20" s="104"/>
    </row>
    <row r="21" spans="2:9">
      <c r="B21" s="106"/>
      <c r="C21" s="106"/>
      <c r="D21" s="106"/>
      <c r="E21" s="107"/>
      <c r="F21" s="108" t="s">
        <v>85</v>
      </c>
      <c r="G21" s="109">
        <f>(13.75*11)+(16.5*11)+(8.25*11)+(30*3.7)+(16.5*11)+(21*4.2)</f>
        <v>804.2</v>
      </c>
      <c r="H21" s="107" t="s">
        <v>8</v>
      </c>
      <c r="I21" s="131"/>
    </row>
    <row r="22" spans="2:9">
      <c r="B22" s="110"/>
      <c r="C22" s="111" t="s">
        <v>86</v>
      </c>
      <c r="D22" s="111" t="s">
        <v>87</v>
      </c>
      <c r="E22" s="111" t="s">
        <v>88</v>
      </c>
      <c r="F22" s="111" t="s">
        <v>89</v>
      </c>
      <c r="G22" s="112" t="s">
        <v>90</v>
      </c>
      <c r="H22" s="111" t="s">
        <v>91</v>
      </c>
      <c r="I22" s="112" t="s">
        <v>92</v>
      </c>
    </row>
    <row r="23" spans="2:9">
      <c r="B23" s="110"/>
      <c r="C23" s="111"/>
      <c r="D23" s="113" t="s">
        <v>104</v>
      </c>
      <c r="E23" s="111"/>
      <c r="F23" s="111" t="s">
        <v>105</v>
      </c>
      <c r="G23" s="112">
        <v>18</v>
      </c>
      <c r="H23" s="114">
        <f>Rates!E57</f>
        <v>5500</v>
      </c>
      <c r="I23" s="132">
        <f t="shared" ref="I23:I28" si="0">H23*G23</f>
        <v>99000</v>
      </c>
    </row>
    <row r="24" spans="2:9">
      <c r="B24" s="110"/>
      <c r="C24" s="111"/>
      <c r="D24" s="113" t="s">
        <v>106</v>
      </c>
      <c r="E24" s="111"/>
      <c r="F24" s="111" t="s">
        <v>94</v>
      </c>
      <c r="G24" s="112">
        <v>8</v>
      </c>
      <c r="H24" s="114">
        <f>Rates!E59</f>
        <v>16000</v>
      </c>
      <c r="I24" s="132">
        <f t="shared" si="0"/>
        <v>128000</v>
      </c>
    </row>
    <row r="25" spans="2:9">
      <c r="B25" s="110"/>
      <c r="C25" s="111"/>
      <c r="D25" s="113"/>
      <c r="E25" s="111"/>
      <c r="F25" s="111"/>
      <c r="G25" s="112"/>
      <c r="H25" s="114"/>
      <c r="I25" s="132"/>
    </row>
    <row r="26" spans="2:9">
      <c r="B26" s="110"/>
      <c r="C26" s="111"/>
      <c r="D26" s="113"/>
      <c r="E26" s="111"/>
      <c r="F26" s="111"/>
      <c r="G26" s="112"/>
      <c r="H26" s="114"/>
      <c r="I26" s="132"/>
    </row>
    <row r="27" spans="2:9">
      <c r="B27" s="110"/>
      <c r="C27" s="111"/>
      <c r="D27" s="113" t="s">
        <v>107</v>
      </c>
      <c r="E27" s="111"/>
      <c r="F27" s="111" t="s">
        <v>108</v>
      </c>
      <c r="G27" s="112">
        <v>0</v>
      </c>
      <c r="H27" s="114"/>
      <c r="I27" s="132">
        <f t="shared" si="0"/>
        <v>0</v>
      </c>
    </row>
    <row r="28" spans="2:9">
      <c r="B28" s="110"/>
      <c r="C28" s="111"/>
      <c r="D28" s="113" t="s">
        <v>109</v>
      </c>
      <c r="E28" s="111"/>
      <c r="F28" s="111" t="s">
        <v>108</v>
      </c>
      <c r="G28" s="112">
        <f>12</f>
        <v>12</v>
      </c>
      <c r="H28" s="114">
        <f>Rates!E47</f>
        <v>3500</v>
      </c>
      <c r="I28" s="132">
        <f t="shared" si="0"/>
        <v>42000</v>
      </c>
    </row>
    <row r="29" spans="2:9">
      <c r="B29" s="110"/>
      <c r="C29" s="111"/>
      <c r="D29" s="113" t="s">
        <v>98</v>
      </c>
      <c r="E29" s="111"/>
      <c r="F29" s="111"/>
      <c r="G29" s="112"/>
      <c r="H29" s="114"/>
      <c r="I29" s="132">
        <f>(I27+I28)*0.03</f>
        <v>1260</v>
      </c>
    </row>
    <row r="30" spans="2:9">
      <c r="B30" s="110"/>
      <c r="C30" s="115"/>
      <c r="D30" s="115"/>
      <c r="E30" s="116" t="s">
        <v>99</v>
      </c>
      <c r="F30" s="117"/>
      <c r="G30" s="118"/>
      <c r="H30" s="119"/>
      <c r="I30" s="132">
        <f>SUM(I23:I29)</f>
        <v>270260</v>
      </c>
    </row>
    <row r="31" spans="2:9">
      <c r="B31" s="110"/>
      <c r="C31" s="115"/>
      <c r="D31" s="115"/>
      <c r="E31" s="116" t="s">
        <v>100</v>
      </c>
      <c r="F31" s="117"/>
      <c r="G31" s="118"/>
      <c r="H31" s="119"/>
      <c r="I31" s="132">
        <f>I30/G21</f>
        <v>336.060681422532</v>
      </c>
    </row>
    <row r="32" spans="2:9">
      <c r="B32" s="120"/>
      <c r="C32" s="121"/>
      <c r="D32" s="121"/>
      <c r="E32" s="122" t="s">
        <v>101</v>
      </c>
      <c r="F32" s="123"/>
      <c r="G32" s="124"/>
      <c r="H32" s="125" t="s">
        <v>8</v>
      </c>
      <c r="I32" s="133">
        <f>ROUND(I31,1)</f>
        <v>336.1</v>
      </c>
    </row>
    <row r="33" spans="2:9">
      <c r="B33" s="120"/>
      <c r="C33" s="121"/>
      <c r="D33" s="121"/>
      <c r="E33" s="122" t="s">
        <v>101</v>
      </c>
      <c r="F33" s="123"/>
      <c r="G33" s="124"/>
      <c r="H33" s="125" t="s">
        <v>8</v>
      </c>
      <c r="I33" s="133">
        <f>I32</f>
        <v>336.1</v>
      </c>
    </row>
    <row r="34" spans="2:9">
      <c r="B34" s="126"/>
      <c r="C34" s="127"/>
      <c r="D34" s="127"/>
      <c r="E34" s="122" t="s">
        <v>84</v>
      </c>
      <c r="F34" s="123"/>
      <c r="G34" s="124"/>
      <c r="H34" s="128">
        <f>H1</f>
        <v>0.35</v>
      </c>
      <c r="I34" s="133">
        <f>I33*H34</f>
        <v>117.635</v>
      </c>
    </row>
    <row r="35" spans="2:9">
      <c r="B35" s="126"/>
      <c r="C35" s="127"/>
      <c r="D35" s="127"/>
      <c r="E35" s="122" t="s">
        <v>102</v>
      </c>
      <c r="F35" s="123"/>
      <c r="G35" s="124"/>
      <c r="H35" s="125"/>
      <c r="I35" s="133">
        <f>I33+I34</f>
        <v>453.735</v>
      </c>
    </row>
    <row r="39" spans="2:9">
      <c r="B39" s="103"/>
      <c r="C39" s="103"/>
      <c r="D39" s="104" t="s">
        <v>110</v>
      </c>
      <c r="E39" s="104"/>
      <c r="F39" s="104"/>
      <c r="G39" s="105"/>
      <c r="H39" s="104"/>
      <c r="I39" s="104"/>
    </row>
    <row r="40" spans="2:9">
      <c r="B40" s="106"/>
      <c r="C40" s="106"/>
      <c r="D40" s="106"/>
      <c r="E40" s="107"/>
      <c r="F40" s="108" t="s">
        <v>85</v>
      </c>
      <c r="G40" s="129">
        <v>7</v>
      </c>
      <c r="H40" s="108" t="s">
        <v>11</v>
      </c>
      <c r="I40" s="131"/>
    </row>
    <row r="41" spans="2:9">
      <c r="B41" s="110"/>
      <c r="C41" s="111" t="s">
        <v>86</v>
      </c>
      <c r="D41" s="111" t="s">
        <v>87</v>
      </c>
      <c r="E41" s="111" t="s">
        <v>88</v>
      </c>
      <c r="F41" s="111" t="s">
        <v>89</v>
      </c>
      <c r="G41" s="112" t="s">
        <v>90</v>
      </c>
      <c r="H41" s="111" t="s">
        <v>91</v>
      </c>
      <c r="I41" s="112" t="s">
        <v>92</v>
      </c>
    </row>
    <row r="42" spans="2:9">
      <c r="B42" s="110"/>
      <c r="C42" s="111"/>
      <c r="D42" s="113" t="s">
        <v>104</v>
      </c>
      <c r="E42" s="111"/>
      <c r="F42" s="111" t="s">
        <v>105</v>
      </c>
      <c r="G42" s="112">
        <f>6*7</f>
        <v>42</v>
      </c>
      <c r="H42" s="114">
        <f>Rates!E57</f>
        <v>5500</v>
      </c>
      <c r="I42" s="132">
        <f t="shared" ref="I42:I47" si="1">H42*G42</f>
        <v>231000</v>
      </c>
    </row>
    <row r="43" spans="2:9">
      <c r="B43" s="110"/>
      <c r="C43" s="111"/>
      <c r="D43" s="113" t="s">
        <v>111</v>
      </c>
      <c r="E43" s="111"/>
      <c r="F43" s="111" t="s">
        <v>94</v>
      </c>
      <c r="G43" s="112">
        <v>6</v>
      </c>
      <c r="H43" s="114">
        <f>Rates!E52</f>
        <v>6220</v>
      </c>
      <c r="I43" s="132">
        <f t="shared" si="1"/>
        <v>37320</v>
      </c>
    </row>
    <row r="44" spans="2:9">
      <c r="B44" s="110"/>
      <c r="C44" s="111"/>
      <c r="D44" s="113" t="s">
        <v>112</v>
      </c>
      <c r="E44" s="111"/>
      <c r="F44" s="111" t="s">
        <v>94</v>
      </c>
      <c r="G44" s="112">
        <v>2</v>
      </c>
      <c r="H44" s="114">
        <f>Rates!E59</f>
        <v>16000</v>
      </c>
      <c r="I44" s="132">
        <f t="shared" si="1"/>
        <v>32000</v>
      </c>
    </row>
    <row r="45" spans="2:9">
      <c r="B45" s="110"/>
      <c r="C45" s="111"/>
      <c r="D45" s="113" t="s">
        <v>113</v>
      </c>
      <c r="E45" s="111"/>
      <c r="F45" s="111" t="s">
        <v>114</v>
      </c>
      <c r="G45" s="112">
        <f>7*2</f>
        <v>14</v>
      </c>
      <c r="H45" s="114">
        <f>Rates!E36</f>
        <v>8000</v>
      </c>
      <c r="I45" s="132">
        <f t="shared" si="1"/>
        <v>112000</v>
      </c>
    </row>
    <row r="46" spans="2:9">
      <c r="B46" s="110"/>
      <c r="C46" s="111"/>
      <c r="D46" s="113" t="s">
        <v>107</v>
      </c>
      <c r="E46" s="111"/>
      <c r="F46" s="111" t="s">
        <v>108</v>
      </c>
      <c r="G46" s="112">
        <v>0</v>
      </c>
      <c r="H46" s="114"/>
      <c r="I46" s="132">
        <f t="shared" si="1"/>
        <v>0</v>
      </c>
    </row>
    <row r="47" spans="2:9">
      <c r="B47" s="110"/>
      <c r="C47" s="111"/>
      <c r="D47" s="113" t="s">
        <v>109</v>
      </c>
      <c r="E47" s="111"/>
      <c r="F47" s="111" t="s">
        <v>108</v>
      </c>
      <c r="G47" s="112">
        <f>7*3+(4*6)</f>
        <v>45</v>
      </c>
      <c r="H47" s="114">
        <f>Rates!E47</f>
        <v>3500</v>
      </c>
      <c r="I47" s="132">
        <f t="shared" si="1"/>
        <v>157500</v>
      </c>
    </row>
    <row r="48" spans="2:9">
      <c r="B48" s="110"/>
      <c r="C48" s="111"/>
      <c r="D48" s="113" t="s">
        <v>98</v>
      </c>
      <c r="E48" s="111"/>
      <c r="F48" s="111"/>
      <c r="G48" s="112"/>
      <c r="H48" s="114"/>
      <c r="I48" s="132">
        <f>(I46+I47)*0.03</f>
        <v>4725</v>
      </c>
    </row>
    <row r="49" spans="2:9">
      <c r="B49" s="110"/>
      <c r="C49" s="115"/>
      <c r="D49" s="115"/>
      <c r="E49" s="116" t="s">
        <v>99</v>
      </c>
      <c r="F49" s="117"/>
      <c r="G49" s="118"/>
      <c r="H49" s="119"/>
      <c r="I49" s="132">
        <f>SUM(I42:I48)</f>
        <v>574545</v>
      </c>
    </row>
    <row r="50" spans="2:9">
      <c r="B50" s="110"/>
      <c r="C50" s="115"/>
      <c r="D50" s="115"/>
      <c r="E50" s="116" t="s">
        <v>100</v>
      </c>
      <c r="F50" s="117"/>
      <c r="G50" s="118"/>
      <c r="H50" s="119"/>
      <c r="I50" s="132">
        <f>I49/G40</f>
        <v>82077.8571428571</v>
      </c>
    </row>
    <row r="51" spans="2:9">
      <c r="B51" s="120"/>
      <c r="C51" s="121"/>
      <c r="D51" s="121"/>
      <c r="E51" s="122" t="s">
        <v>101</v>
      </c>
      <c r="F51" s="123"/>
      <c r="G51" s="124"/>
      <c r="H51" s="125" t="s">
        <v>11</v>
      </c>
      <c r="I51" s="133">
        <f>ROUND(I50,1)</f>
        <v>82077.9</v>
      </c>
    </row>
    <row r="52" spans="2:9">
      <c r="B52" s="120"/>
      <c r="C52" s="121"/>
      <c r="D52" s="121"/>
      <c r="E52" s="122" t="s">
        <v>101</v>
      </c>
      <c r="F52" s="123"/>
      <c r="G52" s="124"/>
      <c r="H52" s="125" t="s">
        <v>11</v>
      </c>
      <c r="I52" s="133">
        <f>I51</f>
        <v>82077.9</v>
      </c>
    </row>
    <row r="53" spans="2:9">
      <c r="B53" s="126"/>
      <c r="C53" s="127"/>
      <c r="D53" s="127"/>
      <c r="E53" s="122" t="s">
        <v>84</v>
      </c>
      <c r="F53" s="123"/>
      <c r="G53" s="124"/>
      <c r="H53" s="128">
        <f>H1</f>
        <v>0.35</v>
      </c>
      <c r="I53" s="133">
        <f>I52*H53</f>
        <v>28727.265</v>
      </c>
    </row>
    <row r="54" spans="2:9">
      <c r="B54" s="126"/>
      <c r="C54" s="127"/>
      <c r="D54" s="127"/>
      <c r="E54" s="122" t="s">
        <v>102</v>
      </c>
      <c r="F54" s="123"/>
      <c r="G54" s="124"/>
      <c r="H54" s="125"/>
      <c r="I54" s="133">
        <f>I52+I53</f>
        <v>110805.165</v>
      </c>
    </row>
    <row r="59" spans="2:9">
      <c r="B59" s="103"/>
      <c r="C59" s="103"/>
      <c r="D59" s="104" t="s">
        <v>115</v>
      </c>
      <c r="E59" s="104"/>
      <c r="F59" s="104"/>
      <c r="G59" s="105"/>
      <c r="H59" s="104"/>
      <c r="I59" s="104"/>
    </row>
    <row r="60" spans="2:9">
      <c r="B60" s="106"/>
      <c r="C60" s="106"/>
      <c r="D60" s="106"/>
      <c r="E60" s="107"/>
      <c r="F60" s="108" t="s">
        <v>85</v>
      </c>
      <c r="G60" s="129">
        <v>2473</v>
      </c>
      <c r="H60" s="108" t="s">
        <v>8</v>
      </c>
      <c r="I60" s="131"/>
    </row>
    <row r="61" spans="2:9">
      <c r="B61" s="110"/>
      <c r="C61" s="111" t="s">
        <v>86</v>
      </c>
      <c r="D61" s="111" t="s">
        <v>87</v>
      </c>
      <c r="E61" s="111" t="s">
        <v>88</v>
      </c>
      <c r="F61" s="111" t="s">
        <v>89</v>
      </c>
      <c r="G61" s="112" t="s">
        <v>90</v>
      </c>
      <c r="H61" s="111" t="s">
        <v>91</v>
      </c>
      <c r="I61" s="112" t="s">
        <v>92</v>
      </c>
    </row>
    <row r="62" spans="2:9">
      <c r="B62" s="110"/>
      <c r="C62" s="111"/>
      <c r="D62" s="113" t="s">
        <v>104</v>
      </c>
      <c r="E62" s="111"/>
      <c r="F62" s="111" t="s">
        <v>105</v>
      </c>
      <c r="G62" s="112">
        <f>6*6</f>
        <v>36</v>
      </c>
      <c r="H62" s="114">
        <f>Rates!E57</f>
        <v>5500</v>
      </c>
      <c r="I62" s="132">
        <f t="shared" ref="I62:I67" si="2">H62*G62</f>
        <v>198000</v>
      </c>
    </row>
    <row r="63" spans="2:9">
      <c r="B63" s="110"/>
      <c r="C63" s="111"/>
      <c r="D63" s="113" t="s">
        <v>116</v>
      </c>
      <c r="E63" s="111"/>
      <c r="F63" s="111" t="s">
        <v>105</v>
      </c>
      <c r="G63" s="112">
        <f>5*6</f>
        <v>30</v>
      </c>
      <c r="H63" s="114">
        <f>Rates!E58</f>
        <v>5000</v>
      </c>
      <c r="I63" s="132">
        <f t="shared" si="2"/>
        <v>150000</v>
      </c>
    </row>
    <row r="64" spans="2:9">
      <c r="B64" s="110"/>
      <c r="C64" s="111"/>
      <c r="D64" s="113" t="s">
        <v>117</v>
      </c>
      <c r="E64" s="111"/>
      <c r="F64" s="111" t="s">
        <v>114</v>
      </c>
      <c r="G64" s="130">
        <f>G60*0.025*1.25/2.83</f>
        <v>27.3078621908127</v>
      </c>
      <c r="H64" s="114">
        <f>Rates!E36</f>
        <v>8000</v>
      </c>
      <c r="I64" s="132">
        <f t="shared" si="2"/>
        <v>218462.897526502</v>
      </c>
    </row>
    <row r="65" spans="2:9">
      <c r="B65" s="110"/>
      <c r="C65" s="111"/>
      <c r="D65" s="113"/>
      <c r="E65" s="111"/>
      <c r="F65" s="111"/>
      <c r="G65" s="112"/>
      <c r="H65" s="114"/>
      <c r="I65" s="132"/>
    </row>
    <row r="66" spans="2:9">
      <c r="B66" s="110"/>
      <c r="C66" s="111"/>
      <c r="D66" s="113" t="s">
        <v>107</v>
      </c>
      <c r="E66" s="111"/>
      <c r="F66" s="111" t="s">
        <v>108</v>
      </c>
      <c r="G66" s="112">
        <v>0</v>
      </c>
      <c r="H66" s="114"/>
      <c r="I66" s="132">
        <f t="shared" si="2"/>
        <v>0</v>
      </c>
    </row>
    <row r="67" spans="2:13">
      <c r="B67" s="110"/>
      <c r="C67" s="111"/>
      <c r="D67" s="113" t="s">
        <v>109</v>
      </c>
      <c r="E67" s="111"/>
      <c r="F67" s="111" t="s">
        <v>108</v>
      </c>
      <c r="G67" s="112">
        <f>5*6+7</f>
        <v>37</v>
      </c>
      <c r="H67" s="114">
        <f>Rates!E47</f>
        <v>3500</v>
      </c>
      <c r="I67" s="132">
        <f t="shared" si="2"/>
        <v>129500</v>
      </c>
      <c r="M67" s="130">
        <f>G60*0.025*1.25/2.83</f>
        <v>27.3078621908127</v>
      </c>
    </row>
    <row r="68" spans="2:9">
      <c r="B68" s="110"/>
      <c r="C68" s="111"/>
      <c r="D68" s="113" t="s">
        <v>98</v>
      </c>
      <c r="E68" s="111"/>
      <c r="F68" s="111"/>
      <c r="G68" s="112"/>
      <c r="H68" s="114"/>
      <c r="I68" s="132">
        <f>(I66+I67)*0.03</f>
        <v>3885</v>
      </c>
    </row>
    <row r="69" spans="2:9">
      <c r="B69" s="110"/>
      <c r="C69" s="115"/>
      <c r="D69" s="115"/>
      <c r="E69" s="116" t="s">
        <v>99</v>
      </c>
      <c r="F69" s="117"/>
      <c r="G69" s="118"/>
      <c r="H69" s="119"/>
      <c r="I69" s="132">
        <f>SUM(I62:I68)</f>
        <v>699847.897526502</v>
      </c>
    </row>
    <row r="70" spans="2:9">
      <c r="B70" s="110"/>
      <c r="C70" s="115"/>
      <c r="D70" s="115"/>
      <c r="E70" s="116" t="s">
        <v>100</v>
      </c>
      <c r="F70" s="117"/>
      <c r="G70" s="118"/>
      <c r="H70" s="119"/>
      <c r="I70" s="132">
        <f>I69/G60</f>
        <v>282.995510524263</v>
      </c>
    </row>
    <row r="71" spans="2:9">
      <c r="B71" s="120"/>
      <c r="C71" s="121"/>
      <c r="D71" s="121"/>
      <c r="E71" s="122" t="s">
        <v>101</v>
      </c>
      <c r="F71" s="123"/>
      <c r="G71" s="124"/>
      <c r="H71" s="125" t="s">
        <v>8</v>
      </c>
      <c r="I71" s="133">
        <f>ROUND(I70,1)</f>
        <v>283</v>
      </c>
    </row>
    <row r="72" spans="2:9">
      <c r="B72" s="120"/>
      <c r="C72" s="121"/>
      <c r="D72" s="121"/>
      <c r="E72" s="122" t="s">
        <v>101</v>
      </c>
      <c r="F72" s="123"/>
      <c r="G72" s="124"/>
      <c r="H72" s="125" t="s">
        <v>8</v>
      </c>
      <c r="I72" s="133">
        <f>I71</f>
        <v>283</v>
      </c>
    </row>
    <row r="73" spans="2:9">
      <c r="B73" s="126"/>
      <c r="C73" s="127"/>
      <c r="D73" s="127"/>
      <c r="E73" s="122" t="s">
        <v>84</v>
      </c>
      <c r="F73" s="123"/>
      <c r="G73" s="124"/>
      <c r="H73" s="128">
        <f>H1</f>
        <v>0.35</v>
      </c>
      <c r="I73" s="133">
        <f>I72*H73</f>
        <v>99.05</v>
      </c>
    </row>
    <row r="74" spans="2:9">
      <c r="B74" s="126"/>
      <c r="C74" s="127"/>
      <c r="D74" s="127"/>
      <c r="E74" s="122" t="s">
        <v>102</v>
      </c>
      <c r="F74" s="123"/>
      <c r="G74" s="124"/>
      <c r="H74" s="125"/>
      <c r="I74" s="133">
        <f>I72+I73</f>
        <v>382.05</v>
      </c>
    </row>
    <row r="79" spans="2:9">
      <c r="B79" s="103"/>
      <c r="C79" s="103"/>
      <c r="D79" s="104" t="s">
        <v>118</v>
      </c>
      <c r="E79" s="104"/>
      <c r="F79" s="104"/>
      <c r="G79" s="105"/>
      <c r="H79" s="104"/>
      <c r="I79" s="104"/>
    </row>
    <row r="80" spans="2:9">
      <c r="B80" s="106"/>
      <c r="C80" s="106"/>
      <c r="D80" s="106"/>
      <c r="E80" s="107"/>
      <c r="F80" s="108" t="s">
        <v>85</v>
      </c>
      <c r="G80" s="129">
        <f>40*0.3*0.3*0.45</f>
        <v>1.62</v>
      </c>
      <c r="H80" s="108" t="s">
        <v>11</v>
      </c>
      <c r="I80" s="131"/>
    </row>
    <row r="81" spans="2:9">
      <c r="B81" s="110"/>
      <c r="C81" s="111" t="s">
        <v>86</v>
      </c>
      <c r="D81" s="111" t="s">
        <v>87</v>
      </c>
      <c r="E81" s="111" t="s">
        <v>88</v>
      </c>
      <c r="F81" s="111" t="s">
        <v>89</v>
      </c>
      <c r="G81" s="112" t="s">
        <v>90</v>
      </c>
      <c r="H81" s="111" t="s">
        <v>91</v>
      </c>
      <c r="I81" s="112" t="s">
        <v>92</v>
      </c>
    </row>
    <row r="82" spans="2:9">
      <c r="B82" s="110"/>
      <c r="C82" s="111"/>
      <c r="D82" s="113"/>
      <c r="E82" s="111"/>
      <c r="F82" s="111"/>
      <c r="G82" s="112"/>
      <c r="H82" s="114"/>
      <c r="I82" s="132">
        <f t="shared" ref="I82:I86" si="3">H82*G82</f>
        <v>0</v>
      </c>
    </row>
    <row r="83" spans="2:9">
      <c r="B83" s="110"/>
      <c r="C83" s="111"/>
      <c r="D83" s="113" t="s">
        <v>109</v>
      </c>
      <c r="E83" s="111"/>
      <c r="F83" s="111" t="s">
        <v>108</v>
      </c>
      <c r="G83" s="112">
        <v>2</v>
      </c>
      <c r="H83" s="114">
        <f>Rates!E47</f>
        <v>3500</v>
      </c>
      <c r="I83" s="132">
        <f t="shared" si="3"/>
        <v>7000</v>
      </c>
    </row>
    <row r="84" spans="2:9">
      <c r="B84" s="110"/>
      <c r="C84" s="111"/>
      <c r="D84" s="113"/>
      <c r="E84" s="111"/>
      <c r="F84" s="111"/>
      <c r="G84" s="112"/>
      <c r="H84" s="114"/>
      <c r="I84" s="132">
        <f t="shared" si="3"/>
        <v>0</v>
      </c>
    </row>
    <row r="85" spans="2:9">
      <c r="B85" s="110"/>
      <c r="C85" s="111"/>
      <c r="D85" s="113" t="s">
        <v>109</v>
      </c>
      <c r="E85" s="111"/>
      <c r="F85" s="111" t="s">
        <v>108</v>
      </c>
      <c r="G85" s="112">
        <v>2</v>
      </c>
      <c r="H85" s="114">
        <f>H83</f>
        <v>3500</v>
      </c>
      <c r="I85" s="132">
        <f t="shared" si="3"/>
        <v>7000</v>
      </c>
    </row>
    <row r="86" spans="2:9">
      <c r="B86" s="110"/>
      <c r="C86" s="111"/>
      <c r="D86" s="113" t="s">
        <v>111</v>
      </c>
      <c r="E86" s="111"/>
      <c r="F86" s="111" t="s">
        <v>108</v>
      </c>
      <c r="G86" s="112">
        <v>1</v>
      </c>
      <c r="H86" s="114">
        <f>Rates!E52</f>
        <v>6220</v>
      </c>
      <c r="I86" s="132">
        <f t="shared" si="3"/>
        <v>6220</v>
      </c>
    </row>
    <row r="87" spans="2:3">
      <c r="B87" s="110"/>
      <c r="C87" s="111"/>
    </row>
    <row r="88" spans="2:9">
      <c r="B88" s="110"/>
      <c r="C88" s="111"/>
      <c r="D88" s="113" t="s">
        <v>98</v>
      </c>
      <c r="E88" s="111"/>
      <c r="F88" s="111"/>
      <c r="G88" s="112"/>
      <c r="H88" s="114"/>
      <c r="I88" s="132">
        <f>(I85+I83)*0.03</f>
        <v>420</v>
      </c>
    </row>
    <row r="89" spans="2:9">
      <c r="B89" s="110"/>
      <c r="C89" s="115"/>
      <c r="D89" s="115"/>
      <c r="E89" s="116" t="s">
        <v>99</v>
      </c>
      <c r="F89" s="117"/>
      <c r="G89" s="118"/>
      <c r="H89" s="119"/>
      <c r="I89" s="132">
        <f>SUM(I82:I88)</f>
        <v>20640</v>
      </c>
    </row>
    <row r="90" spans="2:9">
      <c r="B90" s="110"/>
      <c r="C90" s="115"/>
      <c r="D90" s="115"/>
      <c r="E90" s="116" t="s">
        <v>100</v>
      </c>
      <c r="F90" s="117"/>
      <c r="G90" s="118"/>
      <c r="H90" s="119"/>
      <c r="I90" s="132">
        <f>I89/G80</f>
        <v>12740.7407407407</v>
      </c>
    </row>
    <row r="91" spans="2:9">
      <c r="B91" s="120"/>
      <c r="C91" s="121"/>
      <c r="D91" s="121"/>
      <c r="E91" s="122" t="s">
        <v>101</v>
      </c>
      <c r="F91" s="123"/>
      <c r="G91" s="124"/>
      <c r="H91" s="125" t="s">
        <v>119</v>
      </c>
      <c r="I91" s="133">
        <f>ROUND(I90,1)</f>
        <v>12740.7</v>
      </c>
    </row>
    <row r="92" spans="2:9">
      <c r="B92" s="120"/>
      <c r="C92" s="121"/>
      <c r="D92" s="121"/>
      <c r="E92" s="122" t="s">
        <v>101</v>
      </c>
      <c r="F92" s="123"/>
      <c r="G92" s="124"/>
      <c r="H92" s="125" t="s">
        <v>120</v>
      </c>
      <c r="I92" s="133">
        <f>I91</f>
        <v>12740.7</v>
      </c>
    </row>
    <row r="93" spans="2:9">
      <c r="B93" s="126"/>
      <c r="C93" s="127"/>
      <c r="D93" s="127"/>
      <c r="E93" s="122" t="s">
        <v>84</v>
      </c>
      <c r="F93" s="123"/>
      <c r="G93" s="124"/>
      <c r="H93" s="128">
        <f>H1</f>
        <v>0.35</v>
      </c>
      <c r="I93" s="133">
        <f>I92*H93</f>
        <v>4459.245</v>
      </c>
    </row>
    <row r="94" spans="2:9">
      <c r="B94" s="126"/>
      <c r="C94" s="127"/>
      <c r="D94" s="127"/>
      <c r="E94" s="122" t="s">
        <v>102</v>
      </c>
      <c r="F94" s="123"/>
      <c r="G94" s="124"/>
      <c r="H94" s="125"/>
      <c r="I94" s="133">
        <f>I92+I93</f>
        <v>17199.945</v>
      </c>
    </row>
    <row r="97" spans="2:9">
      <c r="B97" s="103"/>
      <c r="C97" s="103"/>
      <c r="D97" s="104" t="s">
        <v>121</v>
      </c>
      <c r="E97" s="104"/>
      <c r="F97" s="104"/>
      <c r="G97" s="105"/>
      <c r="H97" s="104"/>
      <c r="I97" s="104"/>
    </row>
    <row r="98" spans="2:9">
      <c r="B98" s="106"/>
      <c r="C98" s="106"/>
      <c r="D98" s="106"/>
      <c r="E98" s="107"/>
      <c r="F98" s="108" t="s">
        <v>85</v>
      </c>
      <c r="G98" s="129">
        <v>30</v>
      </c>
      <c r="H98" s="108" t="s">
        <v>24</v>
      </c>
      <c r="I98" s="131"/>
    </row>
    <row r="99" spans="2:9">
      <c r="B99" s="110"/>
      <c r="C99" s="111" t="s">
        <v>86</v>
      </c>
      <c r="D99" s="111" t="s">
        <v>87</v>
      </c>
      <c r="E99" s="111" t="s">
        <v>88</v>
      </c>
      <c r="F99" s="111" t="s">
        <v>89</v>
      </c>
      <c r="G99" s="112" t="s">
        <v>90</v>
      </c>
      <c r="H99" s="111" t="s">
        <v>91</v>
      </c>
      <c r="I99" s="112" t="s">
        <v>92</v>
      </c>
    </row>
    <row r="100" spans="2:9">
      <c r="B100" s="110"/>
      <c r="C100" s="111"/>
      <c r="D100" s="113"/>
      <c r="E100" s="111"/>
      <c r="F100" s="111"/>
      <c r="G100" s="112"/>
      <c r="H100" s="114"/>
      <c r="I100" s="132">
        <f t="shared" ref="I100:I104" si="4">H100*G100</f>
        <v>0</v>
      </c>
    </row>
    <row r="101" spans="2:9">
      <c r="B101" s="110"/>
      <c r="C101" s="111"/>
      <c r="D101" s="113" t="s">
        <v>109</v>
      </c>
      <c r="E101" s="111"/>
      <c r="F101" s="111" t="s">
        <v>108</v>
      </c>
      <c r="G101" s="112">
        <v>1</v>
      </c>
      <c r="H101" s="114">
        <f>Rates!E43</f>
        <v>4500</v>
      </c>
      <c r="I101" s="132">
        <f t="shared" si="4"/>
        <v>4500</v>
      </c>
    </row>
    <row r="102" spans="2:9">
      <c r="B102" s="110"/>
      <c r="C102" s="111"/>
      <c r="D102" s="113" t="s">
        <v>122</v>
      </c>
      <c r="E102" s="111"/>
      <c r="F102" s="111" t="s">
        <v>108</v>
      </c>
      <c r="G102" s="112">
        <v>1</v>
      </c>
      <c r="H102" s="114">
        <f>Rates!E60</f>
        <v>10000</v>
      </c>
      <c r="I102" s="132">
        <f t="shared" si="4"/>
        <v>10000</v>
      </c>
    </row>
    <row r="103" spans="2:9">
      <c r="B103" s="110"/>
      <c r="C103" s="111"/>
      <c r="D103" s="113" t="s">
        <v>109</v>
      </c>
      <c r="E103" s="111"/>
      <c r="F103" s="111" t="s">
        <v>108</v>
      </c>
      <c r="G103" s="112">
        <v>2</v>
      </c>
      <c r="H103" s="114">
        <f>H101</f>
        <v>4500</v>
      </c>
      <c r="I103" s="132">
        <f t="shared" si="4"/>
        <v>9000</v>
      </c>
    </row>
    <row r="104" spans="2:9">
      <c r="B104" s="110"/>
      <c r="C104" s="111"/>
      <c r="D104" s="113"/>
      <c r="E104" s="111"/>
      <c r="F104" s="111"/>
      <c r="G104" s="112"/>
      <c r="H104" s="114"/>
      <c r="I104" s="132"/>
    </row>
    <row r="105" spans="2:3">
      <c r="B105" s="110"/>
      <c r="C105" s="111"/>
    </row>
    <row r="106" spans="2:9">
      <c r="B106" s="110"/>
      <c r="C106" s="111"/>
      <c r="D106" s="113" t="s">
        <v>98</v>
      </c>
      <c r="E106" s="111"/>
      <c r="F106" s="111"/>
      <c r="G106" s="112"/>
      <c r="H106" s="114"/>
      <c r="I106" s="132">
        <f>(I103+I101)*0.03</f>
        <v>405</v>
      </c>
    </row>
    <row r="107" spans="2:9">
      <c r="B107" s="110"/>
      <c r="C107" s="115"/>
      <c r="D107" s="115"/>
      <c r="E107" s="116" t="s">
        <v>99</v>
      </c>
      <c r="F107" s="117"/>
      <c r="G107" s="118"/>
      <c r="H107" s="119"/>
      <c r="I107" s="132">
        <f>SUM(I100:I106)</f>
        <v>23905</v>
      </c>
    </row>
    <row r="108" spans="2:9">
      <c r="B108" s="110"/>
      <c r="C108" s="115"/>
      <c r="D108" s="115"/>
      <c r="E108" s="116" t="s">
        <v>100</v>
      </c>
      <c r="F108" s="117"/>
      <c r="G108" s="118"/>
      <c r="H108" s="119"/>
      <c r="I108" s="132">
        <f>I107/G98</f>
        <v>796.833333333333</v>
      </c>
    </row>
    <row r="109" spans="2:9">
      <c r="B109" s="120"/>
      <c r="C109" s="121"/>
      <c r="D109" s="121"/>
      <c r="E109" s="122" t="s">
        <v>101</v>
      </c>
      <c r="F109" s="123"/>
      <c r="G109" s="124"/>
      <c r="H109" s="125" t="s">
        <v>24</v>
      </c>
      <c r="I109" s="133">
        <f>ROUND(I108,1)</f>
        <v>796.8</v>
      </c>
    </row>
    <row r="110" spans="2:9">
      <c r="B110" s="120"/>
      <c r="C110" s="121"/>
      <c r="D110" s="121"/>
      <c r="E110" s="122" t="s">
        <v>101</v>
      </c>
      <c r="F110" s="123"/>
      <c r="G110" s="124"/>
      <c r="H110" s="125" t="s">
        <v>24</v>
      </c>
      <c r="I110" s="133">
        <f>I109</f>
        <v>796.8</v>
      </c>
    </row>
    <row r="111" spans="2:9">
      <c r="B111" s="126"/>
      <c r="C111" s="127"/>
      <c r="D111" s="127"/>
      <c r="E111" s="122" t="s">
        <v>84</v>
      </c>
      <c r="F111" s="123"/>
      <c r="G111" s="124"/>
      <c r="H111" s="128">
        <f>H93</f>
        <v>0.35</v>
      </c>
      <c r="I111" s="133">
        <f>I110*H111</f>
        <v>278.88</v>
      </c>
    </row>
    <row r="112" spans="2:9">
      <c r="B112" s="126"/>
      <c r="C112" s="127"/>
      <c r="D112" s="127"/>
      <c r="E112" s="122" t="s">
        <v>102</v>
      </c>
      <c r="F112" s="123"/>
      <c r="G112" s="124"/>
      <c r="H112" s="125"/>
      <c r="I112" s="133">
        <f>I110+I111</f>
        <v>1075.68</v>
      </c>
    </row>
    <row r="122" spans="2:9">
      <c r="B122" s="103"/>
      <c r="C122" s="103"/>
      <c r="D122" s="104" t="s">
        <v>123</v>
      </c>
      <c r="E122" s="104"/>
      <c r="F122" s="104"/>
      <c r="G122" s="105"/>
      <c r="H122" s="104"/>
      <c r="I122" s="104"/>
    </row>
    <row r="123" spans="2:9">
      <c r="B123" s="106"/>
      <c r="C123" s="106"/>
      <c r="D123" s="106"/>
      <c r="E123" s="107"/>
      <c r="F123" s="108" t="s">
        <v>85</v>
      </c>
      <c r="G123" s="134">
        <v>1</v>
      </c>
      <c r="H123" s="108" t="s">
        <v>24</v>
      </c>
      <c r="I123" s="131"/>
    </row>
    <row r="124" spans="2:9">
      <c r="B124" s="110"/>
      <c r="C124" s="111" t="s">
        <v>86</v>
      </c>
      <c r="D124" s="111" t="s">
        <v>87</v>
      </c>
      <c r="E124" s="111" t="s">
        <v>88</v>
      </c>
      <c r="F124" s="111" t="s">
        <v>89</v>
      </c>
      <c r="G124" s="112" t="s">
        <v>90</v>
      </c>
      <c r="H124" s="111" t="s">
        <v>91</v>
      </c>
      <c r="I124" s="112" t="s">
        <v>92</v>
      </c>
    </row>
    <row r="125" spans="2:9">
      <c r="B125" s="110"/>
      <c r="C125" s="111"/>
      <c r="D125" s="113"/>
      <c r="E125" s="111"/>
      <c r="F125" s="111"/>
      <c r="G125" s="112"/>
      <c r="H125" s="114"/>
      <c r="I125" s="132"/>
    </row>
    <row r="126" spans="2:9">
      <c r="B126" s="110"/>
      <c r="C126" s="111"/>
      <c r="D126" s="113" t="s">
        <v>124</v>
      </c>
      <c r="E126" s="111"/>
      <c r="F126" s="111" t="s">
        <v>94</v>
      </c>
      <c r="G126" s="112">
        <f>3/15</f>
        <v>0.2</v>
      </c>
      <c r="H126" s="114">
        <f>Rates!E47</f>
        <v>3500</v>
      </c>
      <c r="I126" s="132">
        <f>H126*G126</f>
        <v>700</v>
      </c>
    </row>
    <row r="127" spans="2:9">
      <c r="B127" s="110"/>
      <c r="C127" s="111"/>
      <c r="D127" s="113"/>
      <c r="E127" s="111"/>
      <c r="F127" s="111"/>
      <c r="G127" s="112"/>
      <c r="H127" s="114"/>
      <c r="I127" s="132"/>
    </row>
    <row r="128" spans="2:9">
      <c r="B128" s="110"/>
      <c r="C128" s="111"/>
      <c r="D128" s="113" t="s">
        <v>125</v>
      </c>
      <c r="E128" s="111"/>
      <c r="F128" s="111" t="s">
        <v>14</v>
      </c>
      <c r="G128" s="112">
        <f>(1*0.65*0.15)+(2*0.45*0.1*1)</f>
        <v>0.1875</v>
      </c>
      <c r="H128" s="114">
        <f>I260</f>
        <v>34893.2862190813</v>
      </c>
      <c r="I128" s="132">
        <f t="shared" ref="I128:I135" si="5">H128*G128</f>
        <v>6542.49116607774</v>
      </c>
    </row>
    <row r="129" spans="2:9">
      <c r="B129" s="110"/>
      <c r="C129" s="111"/>
      <c r="D129" s="113" t="s">
        <v>126</v>
      </c>
      <c r="E129" s="111"/>
      <c r="F129" s="111" t="s">
        <v>8</v>
      </c>
      <c r="G129" s="112">
        <f>(2*0.55)+((2*0.45))</f>
        <v>2</v>
      </c>
      <c r="H129" s="114">
        <f>I322</f>
        <v>3686.80555555556</v>
      </c>
      <c r="I129" s="132">
        <f t="shared" si="5"/>
        <v>7373.61111111111</v>
      </c>
    </row>
    <row r="130" spans="2:9">
      <c r="B130" s="110"/>
      <c r="C130" s="111"/>
      <c r="D130" s="113" t="s">
        <v>127</v>
      </c>
      <c r="E130" s="111"/>
      <c r="F130" s="111" t="s">
        <v>128</v>
      </c>
      <c r="G130" s="112">
        <f>(0.5+0.55+0.5)*4*0.617+(7*0.617)</f>
        <v>8.1444</v>
      </c>
      <c r="H130" s="114">
        <f>I339</f>
        <v>534.42</v>
      </c>
      <c r="I130" s="132">
        <f t="shared" si="5"/>
        <v>4352.530248</v>
      </c>
    </row>
    <row r="131" spans="2:9">
      <c r="B131" s="110"/>
      <c r="C131" s="111"/>
      <c r="D131" s="113"/>
      <c r="E131" s="111"/>
      <c r="F131" s="111"/>
      <c r="G131" s="112"/>
      <c r="H131" s="114"/>
      <c r="I131" s="132">
        <f t="shared" si="5"/>
        <v>0</v>
      </c>
    </row>
    <row r="132" spans="2:9">
      <c r="B132" s="110"/>
      <c r="C132" s="111"/>
      <c r="D132" s="113"/>
      <c r="E132" s="111"/>
      <c r="F132" s="111"/>
      <c r="G132" s="112"/>
      <c r="H132" s="114"/>
      <c r="I132" s="132">
        <f t="shared" si="5"/>
        <v>0</v>
      </c>
    </row>
    <row r="133" spans="2:9">
      <c r="B133" s="110"/>
      <c r="C133" s="111"/>
      <c r="D133" s="113" t="s">
        <v>129</v>
      </c>
      <c r="E133" s="111"/>
      <c r="F133" s="111" t="s">
        <v>94</v>
      </c>
      <c r="G133" s="135">
        <f>5/20</f>
        <v>0.25</v>
      </c>
      <c r="H133" s="114">
        <f>Rates!E47</f>
        <v>3500</v>
      </c>
      <c r="I133" s="132">
        <f t="shared" si="5"/>
        <v>875</v>
      </c>
    </row>
    <row r="134" spans="2:9">
      <c r="B134" s="110"/>
      <c r="C134" s="111"/>
      <c r="D134" s="113" t="s">
        <v>111</v>
      </c>
      <c r="E134" s="111"/>
      <c r="F134" s="111" t="s">
        <v>94</v>
      </c>
      <c r="G134" s="112">
        <f>1/20</f>
        <v>0.05</v>
      </c>
      <c r="H134" s="114">
        <f>Rates!E52</f>
        <v>6220</v>
      </c>
      <c r="I134" s="132">
        <f t="shared" si="5"/>
        <v>311</v>
      </c>
    </row>
    <row r="135" spans="2:10">
      <c r="B135" s="110"/>
      <c r="C135" s="111"/>
      <c r="D135" s="113"/>
      <c r="E135" s="111"/>
      <c r="F135" s="111"/>
      <c r="G135" s="112"/>
      <c r="H135" s="114"/>
      <c r="I135" s="132">
        <f t="shared" si="5"/>
        <v>0</v>
      </c>
      <c r="J135" s="2">
        <f>5/35</f>
        <v>0.142857142857143</v>
      </c>
    </row>
    <row r="136" spans="2:9">
      <c r="B136" s="110"/>
      <c r="C136" s="111"/>
      <c r="D136" s="113"/>
      <c r="E136" s="111"/>
      <c r="F136" s="111"/>
      <c r="G136" s="112"/>
      <c r="H136" s="114"/>
      <c r="I136" s="132"/>
    </row>
    <row r="137" spans="2:9">
      <c r="B137" s="110"/>
      <c r="C137" s="111"/>
      <c r="D137" s="113"/>
      <c r="E137" s="111"/>
      <c r="F137" s="111"/>
      <c r="G137" s="112"/>
      <c r="H137" s="114"/>
      <c r="I137" s="132">
        <f>H137*G137</f>
        <v>0</v>
      </c>
    </row>
    <row r="138" spans="2:9">
      <c r="B138" s="110"/>
      <c r="C138" s="111"/>
      <c r="D138" s="113"/>
      <c r="E138" s="111"/>
      <c r="F138" s="111"/>
      <c r="G138" s="112"/>
      <c r="H138" s="114"/>
      <c r="I138" s="132">
        <f>(I132+I137)*0.03</f>
        <v>0</v>
      </c>
    </row>
    <row r="139" spans="2:9">
      <c r="B139" s="110"/>
      <c r="C139" s="115"/>
      <c r="D139" s="115"/>
      <c r="E139" s="116" t="s">
        <v>99</v>
      </c>
      <c r="F139" s="117"/>
      <c r="G139" s="118"/>
      <c r="H139" s="119"/>
      <c r="I139" s="132">
        <f>SUM(I125:I138)</f>
        <v>20154.6325251888</v>
      </c>
    </row>
    <row r="140" spans="2:9">
      <c r="B140" s="110"/>
      <c r="C140" s="115"/>
      <c r="D140" s="115"/>
      <c r="E140" s="116" t="s">
        <v>100</v>
      </c>
      <c r="F140" s="117"/>
      <c r="G140" s="118"/>
      <c r="H140" s="119"/>
      <c r="I140" s="132">
        <f>I139/G123</f>
        <v>20154.6325251888</v>
      </c>
    </row>
    <row r="141" spans="2:9">
      <c r="B141" s="120"/>
      <c r="C141" s="121"/>
      <c r="D141" s="121"/>
      <c r="E141" s="122" t="s">
        <v>101</v>
      </c>
      <c r="F141" s="123"/>
      <c r="G141" s="124"/>
      <c r="H141" s="125" t="s">
        <v>130</v>
      </c>
      <c r="I141" s="133">
        <f>I140</f>
        <v>20154.6325251888</v>
      </c>
    </row>
    <row r="142" spans="2:9">
      <c r="B142" s="126"/>
      <c r="C142" s="127"/>
      <c r="D142" s="127"/>
      <c r="E142" s="122" t="s">
        <v>131</v>
      </c>
      <c r="F142" s="123"/>
      <c r="G142" s="124"/>
      <c r="H142" s="136">
        <v>0</v>
      </c>
      <c r="I142" s="133">
        <f>I141*H142</f>
        <v>0</v>
      </c>
    </row>
    <row r="143" spans="2:9">
      <c r="B143" s="126"/>
      <c r="C143" s="127"/>
      <c r="D143" s="127"/>
      <c r="E143" s="122" t="s">
        <v>84</v>
      </c>
      <c r="F143" s="123"/>
      <c r="G143" s="124"/>
      <c r="H143" s="136">
        <f>H111</f>
        <v>0.35</v>
      </c>
      <c r="I143" s="133">
        <f>(I141+I142)*H143</f>
        <v>7054.1213838161</v>
      </c>
    </row>
    <row r="144" spans="2:9">
      <c r="B144" s="126"/>
      <c r="C144" s="127"/>
      <c r="D144" s="127"/>
      <c r="E144" s="122" t="s">
        <v>102</v>
      </c>
      <c r="F144" s="123"/>
      <c r="G144" s="124"/>
      <c r="H144" s="125"/>
      <c r="I144" s="133">
        <f>I141+I143</f>
        <v>27208.7539090049</v>
      </c>
    </row>
    <row r="145" spans="2:9">
      <c r="B145" s="126"/>
      <c r="C145" s="127"/>
      <c r="D145" s="127"/>
      <c r="E145" s="127"/>
      <c r="F145" s="127"/>
      <c r="G145" s="127"/>
      <c r="H145" s="127"/>
      <c r="I145" s="127"/>
    </row>
    <row r="148" spans="2:9">
      <c r="B148" s="103"/>
      <c r="C148" s="103"/>
      <c r="D148" s="104" t="s">
        <v>132</v>
      </c>
      <c r="E148" s="104"/>
      <c r="F148" s="104"/>
      <c r="G148" s="105"/>
      <c r="H148" s="104"/>
      <c r="I148" s="104"/>
    </row>
    <row r="149" spans="2:9">
      <c r="B149" s="106"/>
      <c r="C149" s="106"/>
      <c r="D149" s="106"/>
      <c r="E149" s="107"/>
      <c r="F149" s="108" t="s">
        <v>85</v>
      </c>
      <c r="G149" s="134">
        <v>1</v>
      </c>
      <c r="H149" s="108" t="s">
        <v>11</v>
      </c>
      <c r="I149" s="131"/>
    </row>
    <row r="150" spans="2:9">
      <c r="B150" s="110"/>
      <c r="C150" s="111" t="s">
        <v>86</v>
      </c>
      <c r="D150" s="111" t="s">
        <v>87</v>
      </c>
      <c r="E150" s="111" t="s">
        <v>88</v>
      </c>
      <c r="F150" s="111" t="s">
        <v>89</v>
      </c>
      <c r="G150" s="112" t="s">
        <v>90</v>
      </c>
      <c r="H150" s="111" t="s">
        <v>91</v>
      </c>
      <c r="I150" s="112" t="s">
        <v>92</v>
      </c>
    </row>
    <row r="151" spans="2:9">
      <c r="B151" s="110"/>
      <c r="C151" s="111"/>
      <c r="D151" s="113"/>
      <c r="E151" s="111"/>
      <c r="F151" s="111"/>
      <c r="G151" s="112"/>
      <c r="H151" s="114"/>
      <c r="I151" s="132"/>
    </row>
    <row r="152" spans="2:9">
      <c r="B152" s="110"/>
      <c r="C152" s="111"/>
      <c r="D152" s="113" t="s">
        <v>124</v>
      </c>
      <c r="E152" s="111"/>
      <c r="F152" s="111" t="s">
        <v>94</v>
      </c>
      <c r="G152" s="112">
        <v>4</v>
      </c>
      <c r="H152" s="114">
        <f>Rates!E47</f>
        <v>3500</v>
      </c>
      <c r="I152" s="132">
        <f t="shared" ref="I152:I161" si="6">H152*G152</f>
        <v>14000</v>
      </c>
    </row>
    <row r="153" spans="2:9">
      <c r="B153" s="110"/>
      <c r="C153" s="111"/>
      <c r="D153" s="113"/>
      <c r="E153" s="111"/>
      <c r="F153" s="111"/>
      <c r="G153" s="112"/>
      <c r="H153" s="114"/>
      <c r="I153" s="132"/>
    </row>
    <row r="154" spans="2:9">
      <c r="B154" s="110"/>
      <c r="C154" s="111"/>
      <c r="D154" s="113" t="s">
        <v>125</v>
      </c>
      <c r="E154" s="111"/>
      <c r="F154" s="111" t="s">
        <v>14</v>
      </c>
      <c r="G154" s="112">
        <f>(1.5*1.5*0.2)+(2*1.5*1.95*0.15)+(2*1.2*1.95*0.15)+(1.5*1.5*0.15)</f>
        <v>2.367</v>
      </c>
      <c r="H154" s="114">
        <f>H128</f>
        <v>34893.2862190813</v>
      </c>
      <c r="I154" s="132">
        <f t="shared" si="6"/>
        <v>82592.4084805654</v>
      </c>
    </row>
    <row r="155" spans="2:9">
      <c r="B155" s="110"/>
      <c r="C155" s="111"/>
      <c r="D155" s="113" t="s">
        <v>126</v>
      </c>
      <c r="E155" s="111"/>
      <c r="F155" s="111" t="s">
        <v>8</v>
      </c>
      <c r="G155" s="112">
        <f>(4*1.5*1.95)+(4*1.2*1.8)+(1.2*1.2)</f>
        <v>21.78</v>
      </c>
      <c r="H155" s="114">
        <f>H129</f>
        <v>3686.80555555556</v>
      </c>
      <c r="I155" s="132">
        <f t="shared" si="6"/>
        <v>80298.6250000001</v>
      </c>
    </row>
    <row r="156" spans="2:9">
      <c r="B156" s="110"/>
      <c r="C156" s="111"/>
      <c r="D156" s="113" t="s">
        <v>127</v>
      </c>
      <c r="E156" s="111"/>
      <c r="F156" s="111" t="s">
        <v>128</v>
      </c>
      <c r="G156" s="112">
        <f>((1.7*8*2)+(2.6*8*4)+(2.6*7*4)+(1.7*8*2)+(6*18))*100/162</f>
        <v>196.543209876543</v>
      </c>
      <c r="H156" s="114">
        <f>H130</f>
        <v>534.42</v>
      </c>
      <c r="I156" s="132">
        <f t="shared" si="6"/>
        <v>105036.622222222</v>
      </c>
    </row>
    <row r="157" spans="2:9">
      <c r="B157" s="110"/>
      <c r="C157" s="111"/>
      <c r="D157" s="113"/>
      <c r="E157" s="111"/>
      <c r="F157" s="111"/>
      <c r="G157" s="112"/>
      <c r="H157" s="114"/>
      <c r="I157" s="132">
        <f t="shared" si="6"/>
        <v>0</v>
      </c>
    </row>
    <row r="158" spans="2:11">
      <c r="B158" s="110"/>
      <c r="C158" s="111"/>
      <c r="D158" s="113"/>
      <c r="E158" s="111"/>
      <c r="F158" s="111"/>
      <c r="G158" s="112"/>
      <c r="H158" s="114"/>
      <c r="I158" s="132">
        <f t="shared" si="6"/>
        <v>0</v>
      </c>
      <c r="K158" s="2">
        <f>1400/200</f>
        <v>7</v>
      </c>
    </row>
    <row r="159" spans="2:9">
      <c r="B159" s="110"/>
      <c r="C159" s="111"/>
      <c r="D159" s="113" t="s">
        <v>129</v>
      </c>
      <c r="E159" s="111"/>
      <c r="F159" s="111" t="s">
        <v>94</v>
      </c>
      <c r="G159" s="135">
        <f>3*2</f>
        <v>6</v>
      </c>
      <c r="H159" s="114">
        <f>H133</f>
        <v>3500</v>
      </c>
      <c r="I159" s="132">
        <f t="shared" si="6"/>
        <v>21000</v>
      </c>
    </row>
    <row r="160" spans="2:9">
      <c r="B160" s="110"/>
      <c r="C160" s="111"/>
      <c r="D160" s="113" t="s">
        <v>111</v>
      </c>
      <c r="E160" s="111"/>
      <c r="F160" s="111" t="s">
        <v>94</v>
      </c>
      <c r="G160" s="112">
        <v>2</v>
      </c>
      <c r="H160" s="114">
        <f>H134</f>
        <v>6220</v>
      </c>
      <c r="I160" s="132">
        <f t="shared" si="6"/>
        <v>12440</v>
      </c>
    </row>
    <row r="161" ht="25.5" spans="2:9">
      <c r="B161" s="110"/>
      <c r="C161" s="111"/>
      <c r="D161" s="113" t="s">
        <v>133</v>
      </c>
      <c r="E161" s="111"/>
      <c r="F161" s="111" t="s">
        <v>11</v>
      </c>
      <c r="G161" s="112">
        <v>1</v>
      </c>
      <c r="H161" s="114">
        <v>40000</v>
      </c>
      <c r="I161" s="132">
        <f t="shared" si="6"/>
        <v>40000</v>
      </c>
    </row>
    <row r="162" spans="2:9">
      <c r="B162" s="110"/>
      <c r="C162" s="111"/>
      <c r="D162" s="113"/>
      <c r="E162" s="111"/>
      <c r="F162" s="111"/>
      <c r="G162" s="112"/>
      <c r="H162" s="114"/>
      <c r="I162" s="132"/>
    </row>
    <row r="163" spans="2:9">
      <c r="B163" s="110"/>
      <c r="C163" s="111"/>
      <c r="D163" s="113"/>
      <c r="E163" s="111"/>
      <c r="F163" s="111"/>
      <c r="G163" s="112"/>
      <c r="H163" s="114"/>
      <c r="I163" s="132">
        <f>H163*G163</f>
        <v>0</v>
      </c>
    </row>
    <row r="164" spans="2:9">
      <c r="B164" s="110"/>
      <c r="C164" s="111"/>
      <c r="D164" s="113"/>
      <c r="E164" s="111"/>
      <c r="F164" s="111"/>
      <c r="G164" s="112"/>
      <c r="H164" s="114"/>
      <c r="I164" s="132">
        <f>(I158+I163)*0.03</f>
        <v>0</v>
      </c>
    </row>
    <row r="165" spans="2:9">
      <c r="B165" s="110"/>
      <c r="C165" s="115"/>
      <c r="D165" s="115"/>
      <c r="E165" s="116" t="s">
        <v>99</v>
      </c>
      <c r="F165" s="117"/>
      <c r="G165" s="118"/>
      <c r="H165" s="119"/>
      <c r="I165" s="132">
        <f>SUM(I151:I164)</f>
        <v>355367.655702787</v>
      </c>
    </row>
    <row r="166" spans="2:9">
      <c r="B166" s="110"/>
      <c r="C166" s="115"/>
      <c r="D166" s="115"/>
      <c r="E166" s="116" t="s">
        <v>100</v>
      </c>
      <c r="F166" s="117"/>
      <c r="G166" s="118"/>
      <c r="H166" s="119"/>
      <c r="I166" s="132">
        <f>I165/G149</f>
        <v>355367.655702787</v>
      </c>
    </row>
    <row r="167" spans="2:9">
      <c r="B167" s="120"/>
      <c r="C167" s="121"/>
      <c r="D167" s="121"/>
      <c r="E167" s="122" t="s">
        <v>101</v>
      </c>
      <c r="F167" s="123"/>
      <c r="G167" s="124"/>
      <c r="H167" s="125" t="s">
        <v>130</v>
      </c>
      <c r="I167" s="133">
        <f>I166</f>
        <v>355367.655702787</v>
      </c>
    </row>
    <row r="168" spans="2:9">
      <c r="B168" s="126"/>
      <c r="C168" s="127"/>
      <c r="D168" s="127"/>
      <c r="E168" s="122" t="s">
        <v>131</v>
      </c>
      <c r="F168" s="123"/>
      <c r="G168" s="124"/>
      <c r="H168" s="136">
        <v>0</v>
      </c>
      <c r="I168" s="133">
        <f>I167*H168</f>
        <v>0</v>
      </c>
    </row>
    <row r="169" spans="2:9">
      <c r="B169" s="126"/>
      <c r="C169" s="127"/>
      <c r="D169" s="127"/>
      <c r="E169" s="122" t="s">
        <v>84</v>
      </c>
      <c r="F169" s="123"/>
      <c r="G169" s="124"/>
      <c r="H169" s="136">
        <f>H143</f>
        <v>0.35</v>
      </c>
      <c r="I169" s="133">
        <f>(I167+I168)*H169</f>
        <v>124378.679495976</v>
      </c>
    </row>
    <row r="170" spans="2:9">
      <c r="B170" s="126"/>
      <c r="C170" s="127"/>
      <c r="D170" s="127"/>
      <c r="E170" s="122" t="s">
        <v>102</v>
      </c>
      <c r="F170" s="123"/>
      <c r="G170" s="124"/>
      <c r="H170" s="125"/>
      <c r="I170" s="133">
        <f>I167+I169</f>
        <v>479746.335198763</v>
      </c>
    </row>
    <row r="173" spans="2:9">
      <c r="B173" s="103"/>
      <c r="C173" s="103"/>
      <c r="D173" s="104" t="s">
        <v>134</v>
      </c>
      <c r="E173" s="104"/>
      <c r="F173" s="104"/>
      <c r="G173" s="105"/>
      <c r="H173" s="104"/>
      <c r="I173" s="104"/>
    </row>
    <row r="174" spans="2:9">
      <c r="B174" s="106"/>
      <c r="C174" s="106"/>
      <c r="D174" s="106"/>
      <c r="E174" s="107"/>
      <c r="F174" s="108" t="s">
        <v>85</v>
      </c>
      <c r="G174" s="134">
        <f>2.4*3</f>
        <v>7.2</v>
      </c>
      <c r="H174" s="108" t="s">
        <v>24</v>
      </c>
      <c r="I174" s="131"/>
    </row>
    <row r="175" spans="2:9">
      <c r="B175" s="110"/>
      <c r="C175" s="111" t="s">
        <v>86</v>
      </c>
      <c r="D175" s="111" t="s">
        <v>87</v>
      </c>
      <c r="E175" s="111" t="s">
        <v>88</v>
      </c>
      <c r="F175" s="111" t="s">
        <v>89</v>
      </c>
      <c r="G175" s="112" t="s">
        <v>90</v>
      </c>
      <c r="H175" s="111" t="s">
        <v>91</v>
      </c>
      <c r="I175" s="112" t="s">
        <v>92</v>
      </c>
    </row>
    <row r="176" spans="2:9">
      <c r="B176" s="110"/>
      <c r="C176" s="111"/>
      <c r="D176" s="113"/>
      <c r="E176" s="111"/>
      <c r="F176" s="111"/>
      <c r="G176" s="112"/>
      <c r="H176" s="114"/>
      <c r="I176" s="132"/>
    </row>
    <row r="177" spans="2:9">
      <c r="B177" s="110"/>
      <c r="C177" s="111"/>
      <c r="D177" s="113" t="s">
        <v>124</v>
      </c>
      <c r="E177" s="111"/>
      <c r="F177" s="111" t="s">
        <v>94</v>
      </c>
      <c r="G177" s="112">
        <v>2</v>
      </c>
      <c r="H177" s="114">
        <f>Rates!E47</f>
        <v>3500</v>
      </c>
      <c r="I177" s="132">
        <f t="shared" ref="I177:I186" si="7">H177*G177</f>
        <v>7000</v>
      </c>
    </row>
    <row r="178" spans="2:9">
      <c r="B178" s="110"/>
      <c r="C178" s="111"/>
      <c r="D178" s="113"/>
      <c r="E178" s="111"/>
      <c r="F178" s="111"/>
      <c r="G178" s="112"/>
      <c r="H178" s="114"/>
      <c r="I178" s="132"/>
    </row>
    <row r="179" spans="2:9">
      <c r="B179" s="110"/>
      <c r="C179" s="111"/>
      <c r="D179" s="113" t="s">
        <v>125</v>
      </c>
      <c r="E179" s="111"/>
      <c r="F179" s="111" t="s">
        <v>14</v>
      </c>
      <c r="G179" s="112">
        <f>(7.2*0.45*0.1)+(0.3*1*0.075)</f>
        <v>0.3465</v>
      </c>
      <c r="H179" s="114">
        <f>H154</f>
        <v>34893.2862190813</v>
      </c>
      <c r="I179" s="132">
        <f t="shared" si="7"/>
        <v>12090.5236749117</v>
      </c>
    </row>
    <row r="180" spans="2:9">
      <c r="B180" s="110"/>
      <c r="C180" s="111"/>
      <c r="D180" s="113" t="s">
        <v>134</v>
      </c>
      <c r="E180" s="111"/>
      <c r="F180" s="111" t="s">
        <v>11</v>
      </c>
      <c r="G180" s="112">
        <v>3</v>
      </c>
      <c r="H180" s="114">
        <f>Rates!E41</f>
        <v>10000</v>
      </c>
      <c r="I180" s="132">
        <f t="shared" si="7"/>
        <v>30000</v>
      </c>
    </row>
    <row r="181" spans="2:9">
      <c r="B181" s="110"/>
      <c r="C181" s="111"/>
      <c r="D181" s="113"/>
      <c r="E181" s="111"/>
      <c r="F181" s="111"/>
      <c r="G181" s="112"/>
      <c r="H181" s="114"/>
      <c r="I181" s="132"/>
    </row>
    <row r="182" spans="2:9">
      <c r="B182" s="110"/>
      <c r="C182" s="111"/>
      <c r="D182" s="113" t="s">
        <v>135</v>
      </c>
      <c r="E182" s="111"/>
      <c r="F182" s="111" t="s">
        <v>94</v>
      </c>
      <c r="G182" s="112">
        <v>3</v>
      </c>
      <c r="H182" s="114">
        <f>H177</f>
        <v>3500</v>
      </c>
      <c r="I182" s="132">
        <f t="shared" si="7"/>
        <v>10500</v>
      </c>
    </row>
    <row r="183" spans="2:9">
      <c r="B183" s="110"/>
      <c r="C183" s="111"/>
      <c r="D183" s="113"/>
      <c r="E183" s="111"/>
      <c r="F183" s="111"/>
      <c r="G183" s="112"/>
      <c r="H183" s="114"/>
      <c r="I183" s="132">
        <f t="shared" si="7"/>
        <v>0</v>
      </c>
    </row>
    <row r="184" spans="2:9">
      <c r="B184" s="110"/>
      <c r="C184" s="111"/>
      <c r="D184" s="113" t="s">
        <v>129</v>
      </c>
      <c r="E184" s="111"/>
      <c r="F184" s="111" t="s">
        <v>94</v>
      </c>
      <c r="G184" s="135">
        <v>3</v>
      </c>
      <c r="H184" s="114">
        <f>H177</f>
        <v>3500</v>
      </c>
      <c r="I184" s="132">
        <f t="shared" si="7"/>
        <v>10500</v>
      </c>
    </row>
    <row r="185" spans="2:9">
      <c r="B185" s="110"/>
      <c r="C185" s="111"/>
      <c r="D185" s="113" t="s">
        <v>111</v>
      </c>
      <c r="E185" s="111"/>
      <c r="F185" s="111" t="s">
        <v>94</v>
      </c>
      <c r="G185" s="112">
        <v>1</v>
      </c>
      <c r="H185" s="114">
        <f>Rates!E52</f>
        <v>6220</v>
      </c>
      <c r="I185" s="132">
        <f t="shared" si="7"/>
        <v>6220</v>
      </c>
    </row>
    <row r="186" spans="2:9">
      <c r="B186" s="110"/>
      <c r="C186" s="111"/>
      <c r="D186" s="113"/>
      <c r="E186" s="111"/>
      <c r="F186" s="111"/>
      <c r="G186" s="112"/>
      <c r="H186" s="114"/>
      <c r="I186" s="132"/>
    </row>
    <row r="187" spans="2:9">
      <c r="B187" s="110"/>
      <c r="C187" s="111"/>
      <c r="D187" s="113"/>
      <c r="E187" s="111"/>
      <c r="F187" s="111"/>
      <c r="G187" s="112"/>
      <c r="H187" s="114"/>
      <c r="I187" s="132"/>
    </row>
    <row r="188" spans="2:9">
      <c r="B188" s="110"/>
      <c r="C188" s="111"/>
      <c r="D188" s="113"/>
      <c r="E188" s="111"/>
      <c r="F188" s="111"/>
      <c r="G188" s="112"/>
      <c r="H188" s="114"/>
      <c r="I188" s="132">
        <f>H188*G188</f>
        <v>0</v>
      </c>
    </row>
    <row r="189" spans="2:9">
      <c r="B189" s="110"/>
      <c r="C189" s="111"/>
      <c r="D189" s="113"/>
      <c r="E189" s="111"/>
      <c r="F189" s="111"/>
      <c r="G189" s="112"/>
      <c r="H189" s="114"/>
      <c r="I189" s="132">
        <f>(I183+I188)*0.03</f>
        <v>0</v>
      </c>
    </row>
    <row r="190" spans="2:9">
      <c r="B190" s="110"/>
      <c r="C190" s="115"/>
      <c r="D190" s="115"/>
      <c r="E190" s="116" t="s">
        <v>99</v>
      </c>
      <c r="F190" s="117"/>
      <c r="G190" s="118"/>
      <c r="H190" s="119"/>
      <c r="I190" s="132">
        <f>SUM(I176:I189)</f>
        <v>76310.5236749117</v>
      </c>
    </row>
    <row r="191" spans="2:9">
      <c r="B191" s="110"/>
      <c r="C191" s="115"/>
      <c r="D191" s="115"/>
      <c r="E191" s="116" t="s">
        <v>100</v>
      </c>
      <c r="F191" s="117"/>
      <c r="G191" s="118"/>
      <c r="H191" s="119"/>
      <c r="I191" s="132">
        <f>I190/G174</f>
        <v>10598.6838437377</v>
      </c>
    </row>
    <row r="192" spans="2:9">
      <c r="B192" s="120"/>
      <c r="C192" s="121"/>
      <c r="D192" s="121"/>
      <c r="E192" s="122" t="s">
        <v>101</v>
      </c>
      <c r="F192" s="123"/>
      <c r="G192" s="124"/>
      <c r="H192" s="125" t="s">
        <v>130</v>
      </c>
      <c r="I192" s="133">
        <f>I191</f>
        <v>10598.6838437377</v>
      </c>
    </row>
    <row r="193" spans="2:9">
      <c r="B193" s="126"/>
      <c r="C193" s="127"/>
      <c r="D193" s="127"/>
      <c r="E193" s="122" t="s">
        <v>131</v>
      </c>
      <c r="F193" s="123"/>
      <c r="G193" s="124"/>
      <c r="H193" s="136">
        <v>0</v>
      </c>
      <c r="I193" s="133">
        <f>I192*H193</f>
        <v>0</v>
      </c>
    </row>
    <row r="194" spans="2:9">
      <c r="B194" s="126"/>
      <c r="C194" s="127"/>
      <c r="D194" s="127"/>
      <c r="E194" s="122" t="s">
        <v>84</v>
      </c>
      <c r="F194" s="123"/>
      <c r="G194" s="124"/>
      <c r="H194" s="136">
        <f>H169</f>
        <v>0.35</v>
      </c>
      <c r="I194" s="133">
        <f>(I192+I193)*H194</f>
        <v>3709.53934530821</v>
      </c>
    </row>
    <row r="195" spans="2:9">
      <c r="B195" s="126"/>
      <c r="C195" s="127"/>
      <c r="D195" s="127"/>
      <c r="E195" s="122" t="s">
        <v>102</v>
      </c>
      <c r="F195" s="123"/>
      <c r="G195" s="124"/>
      <c r="H195" s="125"/>
      <c r="I195" s="133">
        <f>I192+I194</f>
        <v>14308.2231890459</v>
      </c>
    </row>
    <row r="199" spans="2:9">
      <c r="B199" s="103"/>
      <c r="C199" s="103"/>
      <c r="D199" s="104" t="s">
        <v>136</v>
      </c>
      <c r="E199" s="104"/>
      <c r="F199" s="104"/>
      <c r="G199" s="105"/>
      <c r="H199" s="104"/>
      <c r="I199" s="104"/>
    </row>
    <row r="200" spans="2:9">
      <c r="B200" s="106"/>
      <c r="C200" s="106"/>
      <c r="D200" s="106"/>
      <c r="E200" s="107"/>
      <c r="F200" s="108" t="s">
        <v>85</v>
      </c>
      <c r="G200" s="134">
        <v>1</v>
      </c>
      <c r="H200" s="108" t="s">
        <v>11</v>
      </c>
      <c r="I200" s="131"/>
    </row>
    <row r="201" spans="2:9">
      <c r="B201" s="110"/>
      <c r="C201" s="111" t="s">
        <v>86</v>
      </c>
      <c r="D201" s="111" t="s">
        <v>87</v>
      </c>
      <c r="E201" s="111" t="s">
        <v>88</v>
      </c>
      <c r="F201" s="111" t="s">
        <v>89</v>
      </c>
      <c r="G201" s="112" t="s">
        <v>90</v>
      </c>
      <c r="H201" s="111" t="s">
        <v>91</v>
      </c>
      <c r="I201" s="112" t="s">
        <v>92</v>
      </c>
    </row>
    <row r="202" spans="2:9">
      <c r="B202" s="110"/>
      <c r="C202" s="111"/>
      <c r="D202" s="113"/>
      <c r="E202" s="111"/>
      <c r="F202" s="111"/>
      <c r="G202" s="112"/>
      <c r="H202" s="114"/>
      <c r="I202" s="132"/>
    </row>
    <row r="203" spans="2:9">
      <c r="B203" s="110"/>
      <c r="C203" s="111"/>
      <c r="D203" s="113" t="s">
        <v>124</v>
      </c>
      <c r="E203" s="111"/>
      <c r="F203" s="111" t="s">
        <v>94</v>
      </c>
      <c r="G203" s="112">
        <f>3/15</f>
        <v>0.2</v>
      </c>
      <c r="H203" s="114">
        <f>Rates!E47</f>
        <v>3500</v>
      </c>
      <c r="I203" s="132">
        <f t="shared" ref="I203:I212" si="8">H203*G203</f>
        <v>700</v>
      </c>
    </row>
    <row r="204" spans="2:9">
      <c r="B204" s="110"/>
      <c r="C204" s="111"/>
      <c r="D204" s="113"/>
      <c r="E204" s="111"/>
      <c r="F204" s="111"/>
      <c r="G204" s="112"/>
      <c r="H204" s="112"/>
      <c r="I204" s="132"/>
    </row>
    <row r="205" spans="2:9">
      <c r="B205" s="110"/>
      <c r="C205" s="111"/>
      <c r="D205" s="113" t="s">
        <v>125</v>
      </c>
      <c r="E205" s="111"/>
      <c r="F205" s="111" t="s">
        <v>14</v>
      </c>
      <c r="G205" s="112">
        <f>(1*0.65*0.15)+(2*0.3*0.1)</f>
        <v>0.1575</v>
      </c>
      <c r="H205" s="114">
        <f t="shared" ref="H204:H212" si="9">H128</f>
        <v>34893.2862190813</v>
      </c>
      <c r="I205" s="132">
        <f t="shared" si="8"/>
        <v>5495.6925795053</v>
      </c>
    </row>
    <row r="206" spans="2:9">
      <c r="B206" s="110"/>
      <c r="C206" s="111"/>
      <c r="D206" s="113" t="s">
        <v>126</v>
      </c>
      <c r="E206" s="111"/>
      <c r="F206" s="111" t="s">
        <v>8</v>
      </c>
      <c r="G206" s="112">
        <f>(2*0.4)+((2*0.3))</f>
        <v>1.4</v>
      </c>
      <c r="H206" s="114">
        <f t="shared" si="9"/>
        <v>3686.80555555556</v>
      </c>
      <c r="I206" s="132">
        <f t="shared" si="8"/>
        <v>5161.52777777778</v>
      </c>
    </row>
    <row r="207" spans="2:9">
      <c r="B207" s="110"/>
      <c r="C207" s="111"/>
      <c r="D207" s="113" t="s">
        <v>127</v>
      </c>
      <c r="E207" s="111"/>
      <c r="F207" s="111" t="s">
        <v>128</v>
      </c>
      <c r="G207" s="112">
        <f>(0.35+0.55+0.35)*4*0.617+(7*0.617)</f>
        <v>7.404</v>
      </c>
      <c r="H207" s="114">
        <f t="shared" si="9"/>
        <v>534.42</v>
      </c>
      <c r="I207" s="132">
        <f t="shared" si="8"/>
        <v>3956.84568</v>
      </c>
    </row>
    <row r="208" spans="2:9">
      <c r="B208" s="110"/>
      <c r="C208" s="111"/>
      <c r="D208" s="113"/>
      <c r="E208" s="111"/>
      <c r="F208" s="111"/>
      <c r="G208" s="112"/>
      <c r="H208" s="114"/>
      <c r="I208" s="132">
        <f t="shared" si="8"/>
        <v>0</v>
      </c>
    </row>
    <row r="209" spans="2:9">
      <c r="B209" s="110"/>
      <c r="C209" s="111"/>
      <c r="D209" s="113"/>
      <c r="E209" s="111"/>
      <c r="F209" s="111"/>
      <c r="G209" s="112"/>
      <c r="H209" s="114"/>
      <c r="I209" s="132">
        <f t="shared" si="8"/>
        <v>0</v>
      </c>
    </row>
    <row r="210" spans="2:9">
      <c r="B210" s="110"/>
      <c r="C210" s="111"/>
      <c r="D210" s="113" t="s">
        <v>129</v>
      </c>
      <c r="E210" s="111"/>
      <c r="F210" s="111" t="s">
        <v>94</v>
      </c>
      <c r="G210" s="135">
        <f>5/20</f>
        <v>0.25</v>
      </c>
      <c r="H210" s="114">
        <f t="shared" si="9"/>
        <v>3500</v>
      </c>
      <c r="I210" s="132">
        <f t="shared" si="8"/>
        <v>875</v>
      </c>
    </row>
    <row r="211" spans="2:9">
      <c r="B211" s="110"/>
      <c r="C211" s="111"/>
      <c r="D211" s="113" t="s">
        <v>111</v>
      </c>
      <c r="E211" s="111"/>
      <c r="F211" s="111" t="s">
        <v>94</v>
      </c>
      <c r="G211" s="112">
        <f>1/20</f>
        <v>0.05</v>
      </c>
      <c r="H211" s="114">
        <f t="shared" si="9"/>
        <v>6220</v>
      </c>
      <c r="I211" s="132">
        <f t="shared" si="8"/>
        <v>311</v>
      </c>
    </row>
    <row r="212" spans="2:9">
      <c r="B212" s="110"/>
      <c r="C212" s="111"/>
      <c r="D212" s="113"/>
      <c r="E212" s="111"/>
      <c r="F212" s="111"/>
      <c r="G212" s="112"/>
      <c r="H212" s="114"/>
      <c r="I212" s="132">
        <f t="shared" si="8"/>
        <v>0</v>
      </c>
    </row>
    <row r="213" spans="2:9">
      <c r="B213" s="110"/>
      <c r="C213" s="111"/>
      <c r="D213" s="113"/>
      <c r="E213" s="111"/>
      <c r="F213" s="111"/>
      <c r="G213" s="112"/>
      <c r="H213" s="114"/>
      <c r="I213" s="132"/>
    </row>
    <row r="214" spans="2:9">
      <c r="B214" s="110"/>
      <c r="C214" s="111"/>
      <c r="D214" s="113"/>
      <c r="E214" s="111"/>
      <c r="F214" s="111"/>
      <c r="G214" s="112"/>
      <c r="H214" s="114"/>
      <c r="I214" s="132">
        <f>H214*G214</f>
        <v>0</v>
      </c>
    </row>
    <row r="215" spans="2:9">
      <c r="B215" s="110"/>
      <c r="C215" s="111"/>
      <c r="D215" s="113"/>
      <c r="E215" s="111"/>
      <c r="F215" s="111"/>
      <c r="G215" s="112"/>
      <c r="H215" s="114"/>
      <c r="I215" s="132">
        <f>(I209+I214)*0.03</f>
        <v>0</v>
      </c>
    </row>
    <row r="216" spans="2:9">
      <c r="B216" s="110"/>
      <c r="C216" s="115"/>
      <c r="D216" s="115"/>
      <c r="E216" s="116" t="s">
        <v>99</v>
      </c>
      <c r="F216" s="117"/>
      <c r="G216" s="118"/>
      <c r="H216" s="119"/>
      <c r="I216" s="132">
        <f>SUM(I202:I215)</f>
        <v>16500.0660372831</v>
      </c>
    </row>
    <row r="217" spans="2:9">
      <c r="B217" s="110"/>
      <c r="C217" s="115"/>
      <c r="D217" s="115"/>
      <c r="E217" s="116" t="s">
        <v>100</v>
      </c>
      <c r="F217" s="117"/>
      <c r="G217" s="118"/>
      <c r="H217" s="119"/>
      <c r="I217" s="132">
        <f>I216/G200</f>
        <v>16500.0660372831</v>
      </c>
    </row>
    <row r="218" spans="2:9">
      <c r="B218" s="120"/>
      <c r="C218" s="121"/>
      <c r="D218" s="121"/>
      <c r="E218" s="122" t="s">
        <v>101</v>
      </c>
      <c r="F218" s="123"/>
      <c r="G218" s="124"/>
      <c r="H218" s="125" t="s">
        <v>130</v>
      </c>
      <c r="I218" s="133">
        <f>I217</f>
        <v>16500.0660372831</v>
      </c>
    </row>
    <row r="219" spans="2:9">
      <c r="B219" s="126"/>
      <c r="C219" s="127"/>
      <c r="D219" s="127"/>
      <c r="E219" s="122" t="s">
        <v>131</v>
      </c>
      <c r="F219" s="123"/>
      <c r="G219" s="124"/>
      <c r="H219" s="136">
        <v>0</v>
      </c>
      <c r="I219" s="133">
        <f>I218*H219</f>
        <v>0</v>
      </c>
    </row>
    <row r="220" spans="2:9">
      <c r="B220" s="126"/>
      <c r="C220" s="127"/>
      <c r="D220" s="127"/>
      <c r="E220" s="122" t="s">
        <v>84</v>
      </c>
      <c r="F220" s="123"/>
      <c r="G220" s="124"/>
      <c r="H220" s="136">
        <f>H194</f>
        <v>0.35</v>
      </c>
      <c r="I220" s="133">
        <f>(I218+I219)*H220</f>
        <v>5775.02311304908</v>
      </c>
    </row>
    <row r="221" spans="2:9">
      <c r="B221" s="126"/>
      <c r="C221" s="127"/>
      <c r="D221" s="127"/>
      <c r="E221" s="122" t="s">
        <v>102</v>
      </c>
      <c r="F221" s="123"/>
      <c r="G221" s="124"/>
      <c r="H221" s="125"/>
      <c r="I221" s="133">
        <f>I218+I220</f>
        <v>22275.0891503322</v>
      </c>
    </row>
    <row r="226" spans="2:9">
      <c r="B226" s="103"/>
      <c r="C226" s="103"/>
      <c r="D226" s="104" t="s">
        <v>137</v>
      </c>
      <c r="E226" s="104"/>
      <c r="F226" s="104"/>
      <c r="G226" s="105"/>
      <c r="H226" s="104"/>
      <c r="I226" s="104"/>
    </row>
    <row r="227" spans="2:9">
      <c r="B227" s="106"/>
      <c r="C227" s="106"/>
      <c r="D227" s="106"/>
      <c r="E227" s="107"/>
      <c r="F227" s="108" t="s">
        <v>85</v>
      </c>
      <c r="G227" s="129">
        <v>1</v>
      </c>
      <c r="H227" s="108" t="s">
        <v>114</v>
      </c>
      <c r="I227" s="131"/>
    </row>
    <row r="228" spans="2:9">
      <c r="B228" s="110"/>
      <c r="C228" s="111" t="s">
        <v>86</v>
      </c>
      <c r="D228" s="111" t="s">
        <v>87</v>
      </c>
      <c r="E228" s="111" t="s">
        <v>88</v>
      </c>
      <c r="F228" s="111" t="s">
        <v>89</v>
      </c>
      <c r="G228" s="112" t="s">
        <v>90</v>
      </c>
      <c r="H228" s="111" t="s">
        <v>91</v>
      </c>
      <c r="I228" s="112" t="s">
        <v>92</v>
      </c>
    </row>
    <row r="229" ht="25.5" spans="2:9">
      <c r="B229" s="110"/>
      <c r="C229" s="111"/>
      <c r="D229" s="113" t="s">
        <v>138</v>
      </c>
      <c r="E229" s="111"/>
      <c r="F229" s="111" t="s">
        <v>14</v>
      </c>
      <c r="G229" s="112">
        <f>2.83*1.1</f>
        <v>3.113</v>
      </c>
      <c r="H229" s="114">
        <f>Rates!E12</f>
        <v>26000</v>
      </c>
      <c r="I229" s="132">
        <f t="shared" ref="I229:I234" si="10">H229*G229</f>
        <v>80938</v>
      </c>
    </row>
    <row r="230" ht="25.5" spans="2:9">
      <c r="B230" s="110"/>
      <c r="C230" s="111"/>
      <c r="D230" s="113" t="s">
        <v>139</v>
      </c>
      <c r="E230" s="111"/>
      <c r="F230" s="111" t="s">
        <v>14</v>
      </c>
      <c r="G230" s="112">
        <f>G229</f>
        <v>3.113</v>
      </c>
      <c r="H230" s="114">
        <f>Rates!E13</f>
        <v>0</v>
      </c>
      <c r="I230" s="132">
        <f t="shared" si="10"/>
        <v>0</v>
      </c>
    </row>
    <row r="231" spans="2:9">
      <c r="B231" s="110"/>
      <c r="C231" s="111"/>
      <c r="D231" s="113" t="s">
        <v>140</v>
      </c>
      <c r="E231" s="111"/>
      <c r="F231" s="111" t="s">
        <v>14</v>
      </c>
      <c r="G231" s="112">
        <f>G229</f>
        <v>3.113</v>
      </c>
      <c r="H231" s="114">
        <f>Rates!E14</f>
        <v>0</v>
      </c>
      <c r="I231" s="132">
        <f t="shared" si="10"/>
        <v>0</v>
      </c>
    </row>
    <row r="232" spans="2:9">
      <c r="B232" s="110"/>
      <c r="C232" s="111"/>
      <c r="D232" s="113" t="s">
        <v>141</v>
      </c>
      <c r="E232" s="111"/>
      <c r="F232" s="111" t="s">
        <v>108</v>
      </c>
      <c r="G232" s="112">
        <v>1</v>
      </c>
      <c r="H232" s="114">
        <f>Rates!E53</f>
        <v>3500</v>
      </c>
      <c r="I232" s="132">
        <f t="shared" si="10"/>
        <v>3500</v>
      </c>
    </row>
    <row r="233" spans="2:9">
      <c r="B233" s="110"/>
      <c r="C233" s="111"/>
      <c r="D233" s="113" t="s">
        <v>107</v>
      </c>
      <c r="E233" s="111"/>
      <c r="F233" s="111" t="s">
        <v>108</v>
      </c>
      <c r="G233" s="112">
        <f>2*0.5</f>
        <v>1</v>
      </c>
      <c r="H233" s="114">
        <f>Rates!E44</f>
        <v>4500</v>
      </c>
      <c r="I233" s="132">
        <f t="shared" si="10"/>
        <v>4500</v>
      </c>
    </row>
    <row r="234" spans="2:13">
      <c r="B234" s="110"/>
      <c r="C234" s="111"/>
      <c r="D234" s="113" t="s">
        <v>109</v>
      </c>
      <c r="E234" s="111"/>
      <c r="F234" s="111" t="s">
        <v>108</v>
      </c>
      <c r="G234" s="112">
        <f>3*0.5</f>
        <v>1.5</v>
      </c>
      <c r="H234" s="114">
        <f>Rates!E47</f>
        <v>3500</v>
      </c>
      <c r="I234" s="132">
        <f t="shared" si="10"/>
        <v>5250</v>
      </c>
      <c r="M234" s="130"/>
    </row>
    <row r="235" spans="2:13">
      <c r="B235" s="110"/>
      <c r="C235" s="111"/>
      <c r="D235" s="113" t="s">
        <v>98</v>
      </c>
      <c r="E235" s="111"/>
      <c r="F235" s="111"/>
      <c r="G235" s="112"/>
      <c r="H235" s="114"/>
      <c r="I235" s="132">
        <f>(I233+I234)*0.03</f>
        <v>292.5</v>
      </c>
      <c r="J235" s="2">
        <f>4650/2.83</f>
        <v>1643.10954063604</v>
      </c>
      <c r="M235" s="130"/>
    </row>
    <row r="236" spans="2:9">
      <c r="B236" s="110"/>
      <c r="C236" s="115"/>
      <c r="D236" s="115"/>
      <c r="E236" s="116" t="s">
        <v>99</v>
      </c>
      <c r="F236" s="117" t="e">
        <f>#REF!</f>
        <v>#REF!</v>
      </c>
      <c r="G236" s="118" t="e">
        <f>#REF!</f>
        <v>#REF!</v>
      </c>
      <c r="H236" s="119"/>
      <c r="I236" s="132">
        <f>SUM(I229:I235)</f>
        <v>94480.5</v>
      </c>
    </row>
    <row r="237" spans="2:9">
      <c r="B237" s="110"/>
      <c r="C237" s="115"/>
      <c r="D237" s="115"/>
      <c r="E237" s="116" t="s">
        <v>100</v>
      </c>
      <c r="F237" s="117" t="e">
        <f>#REF!</f>
        <v>#REF!</v>
      </c>
      <c r="G237" s="118"/>
      <c r="H237" s="119"/>
      <c r="I237" s="132">
        <f>I236/G227</f>
        <v>94480.5</v>
      </c>
    </row>
    <row r="238" spans="2:9">
      <c r="B238" s="120"/>
      <c r="C238" s="121"/>
      <c r="D238" s="121"/>
      <c r="E238" s="122" t="s">
        <v>101</v>
      </c>
      <c r="F238" s="123"/>
      <c r="G238" s="124"/>
      <c r="H238" s="125" t="s">
        <v>119</v>
      </c>
      <c r="I238" s="133">
        <f>ROUND(I237,1)</f>
        <v>94480.5</v>
      </c>
    </row>
    <row r="239" spans="2:9">
      <c r="B239" s="120"/>
      <c r="C239" s="121"/>
      <c r="D239" s="121"/>
      <c r="E239" s="122" t="s">
        <v>101</v>
      </c>
      <c r="F239" s="123"/>
      <c r="G239" s="124"/>
      <c r="H239" s="125" t="s">
        <v>120</v>
      </c>
      <c r="I239" s="133">
        <f>I238/2.83</f>
        <v>33385.3356890459</v>
      </c>
    </row>
    <row r="240" spans="2:9">
      <c r="B240" s="126"/>
      <c r="C240" s="127"/>
      <c r="D240" s="127"/>
      <c r="E240" s="122" t="s">
        <v>84</v>
      </c>
      <c r="F240" s="123"/>
      <c r="G240" s="124"/>
      <c r="H240" s="128">
        <f>H1</f>
        <v>0.35</v>
      </c>
      <c r="I240" s="133">
        <f>I239*H240</f>
        <v>11684.8674911661</v>
      </c>
    </row>
    <row r="241" spans="2:9">
      <c r="B241" s="126"/>
      <c r="C241" s="127"/>
      <c r="D241" s="127"/>
      <c r="E241" s="122" t="s">
        <v>102</v>
      </c>
      <c r="F241" s="123"/>
      <c r="G241" s="124"/>
      <c r="H241" s="125"/>
      <c r="I241" s="133">
        <f>I239+I240</f>
        <v>45070.203180212</v>
      </c>
    </row>
    <row r="242" spans="2:9">
      <c r="B242" s="126"/>
      <c r="C242" s="127"/>
      <c r="D242" s="127"/>
      <c r="E242" s="137"/>
      <c r="F242" s="138"/>
      <c r="G242" s="139"/>
      <c r="H242" s="140"/>
      <c r="I242" s="146"/>
    </row>
    <row r="243" spans="2:9">
      <c r="B243" s="126"/>
      <c r="C243" s="127"/>
      <c r="D243" s="127"/>
      <c r="E243" s="137"/>
      <c r="F243" s="138"/>
      <c r="G243" s="139"/>
      <c r="H243" s="140"/>
      <c r="I243" s="146"/>
    </row>
    <row r="245" spans="2:9">
      <c r="B245" s="103"/>
      <c r="C245" s="103"/>
      <c r="D245" s="104" t="s">
        <v>137</v>
      </c>
      <c r="E245" s="104"/>
      <c r="F245" s="104"/>
      <c r="G245" s="105"/>
      <c r="H245" s="104"/>
      <c r="I245" s="104"/>
    </row>
    <row r="246" spans="2:9">
      <c r="B246" s="106"/>
      <c r="C246" s="106"/>
      <c r="D246" s="106"/>
      <c r="E246" s="107"/>
      <c r="F246" s="108" t="s">
        <v>85</v>
      </c>
      <c r="G246" s="129">
        <v>1</v>
      </c>
      <c r="H246" s="108" t="s">
        <v>114</v>
      </c>
      <c r="I246" s="131"/>
    </row>
    <row r="247" spans="2:9">
      <c r="B247" s="110"/>
      <c r="C247" s="111" t="s">
        <v>86</v>
      </c>
      <c r="D247" s="111" t="s">
        <v>87</v>
      </c>
      <c r="E247" s="111" t="s">
        <v>88</v>
      </c>
      <c r="F247" s="111" t="s">
        <v>89</v>
      </c>
      <c r="G247" s="112" t="s">
        <v>90</v>
      </c>
      <c r="H247" s="111" t="s">
        <v>91</v>
      </c>
      <c r="I247" s="112" t="s">
        <v>92</v>
      </c>
    </row>
    <row r="248" ht="25.5" spans="2:9">
      <c r="B248" s="110"/>
      <c r="C248" s="111"/>
      <c r="D248" s="113" t="s">
        <v>138</v>
      </c>
      <c r="E248" s="111"/>
      <c r="F248" s="111" t="s">
        <v>14</v>
      </c>
      <c r="G248" s="112">
        <f>2.83*1.1</f>
        <v>3.113</v>
      </c>
      <c r="H248" s="114">
        <f>H229</f>
        <v>26000</v>
      </c>
      <c r="I248" s="132">
        <f t="shared" ref="I248:I254" si="11">H248*G248</f>
        <v>80938</v>
      </c>
    </row>
    <row r="249" spans="2:9">
      <c r="B249" s="110"/>
      <c r="C249" s="111"/>
      <c r="D249" s="113" t="s">
        <v>142</v>
      </c>
      <c r="E249" s="111"/>
      <c r="F249" s="111" t="s">
        <v>143</v>
      </c>
      <c r="G249" s="112"/>
      <c r="H249" s="141">
        <f>36000/20</f>
        <v>1800</v>
      </c>
      <c r="I249" s="132">
        <f t="shared" si="11"/>
        <v>0</v>
      </c>
    </row>
    <row r="250" ht="25.5" spans="2:13">
      <c r="B250" s="110"/>
      <c r="C250" s="111"/>
      <c r="D250" s="113" t="s">
        <v>139</v>
      </c>
      <c r="E250" s="111"/>
      <c r="F250" s="111" t="s">
        <v>14</v>
      </c>
      <c r="G250" s="112">
        <f>G248</f>
        <v>3.113</v>
      </c>
      <c r="H250" s="114">
        <f>H230</f>
        <v>0</v>
      </c>
      <c r="I250" s="132">
        <f t="shared" si="11"/>
        <v>0</v>
      </c>
      <c r="M250" s="2">
        <f>31000-10500</f>
        <v>20500</v>
      </c>
    </row>
    <row r="251" spans="2:9">
      <c r="B251" s="110"/>
      <c r="C251" s="111"/>
      <c r="D251" s="113" t="s">
        <v>140</v>
      </c>
      <c r="E251" s="111"/>
      <c r="F251" s="111" t="s">
        <v>14</v>
      </c>
      <c r="G251" s="112">
        <f>G248</f>
        <v>3.113</v>
      </c>
      <c r="H251" s="114">
        <f>H231</f>
        <v>0</v>
      </c>
      <c r="I251" s="132">
        <f t="shared" si="11"/>
        <v>0</v>
      </c>
    </row>
    <row r="252" spans="2:9">
      <c r="B252" s="110"/>
      <c r="C252" s="111"/>
      <c r="D252" s="113" t="s">
        <v>141</v>
      </c>
      <c r="E252" s="111"/>
      <c r="F252" s="111" t="s">
        <v>108</v>
      </c>
      <c r="G252" s="112">
        <v>1</v>
      </c>
      <c r="H252" s="114">
        <f>H232</f>
        <v>3500</v>
      </c>
      <c r="I252" s="132">
        <f t="shared" si="11"/>
        <v>3500</v>
      </c>
    </row>
    <row r="253" spans="2:9">
      <c r="B253" s="110"/>
      <c r="C253" s="111"/>
      <c r="D253" s="113" t="s">
        <v>107</v>
      </c>
      <c r="E253" s="111"/>
      <c r="F253" s="111" t="s">
        <v>108</v>
      </c>
      <c r="G253" s="112">
        <f>2*0.5</f>
        <v>1</v>
      </c>
      <c r="H253" s="114">
        <f>H233</f>
        <v>4500</v>
      </c>
      <c r="I253" s="132">
        <f t="shared" si="11"/>
        <v>4500</v>
      </c>
    </row>
    <row r="254" spans="2:9">
      <c r="B254" s="110"/>
      <c r="C254" s="111"/>
      <c r="D254" s="113" t="s">
        <v>109</v>
      </c>
      <c r="E254" s="111"/>
      <c r="F254" s="111" t="s">
        <v>108</v>
      </c>
      <c r="G254" s="112">
        <f>5*0.5</f>
        <v>2.5</v>
      </c>
      <c r="H254" s="114">
        <f>H234</f>
        <v>3500</v>
      </c>
      <c r="I254" s="132">
        <f t="shared" si="11"/>
        <v>8750</v>
      </c>
    </row>
    <row r="255" spans="2:9">
      <c r="B255" s="110"/>
      <c r="C255" s="111"/>
      <c r="D255" s="113" t="s">
        <v>98</v>
      </c>
      <c r="E255" s="111"/>
      <c r="F255" s="111"/>
      <c r="G255" s="112"/>
      <c r="H255" s="114"/>
      <c r="I255" s="132">
        <f>(I253+I254)*0.03</f>
        <v>397.5</v>
      </c>
    </row>
    <row r="256" spans="2:9">
      <c r="B256" s="110"/>
      <c r="C256" s="142"/>
      <c r="D256" s="143" t="s">
        <v>144</v>
      </c>
      <c r="E256" s="144"/>
      <c r="F256" s="117" t="s">
        <v>49</v>
      </c>
      <c r="G256" s="118"/>
      <c r="H256" s="145"/>
      <c r="I256" s="132">
        <f>(I253+I254)*0.05</f>
        <v>662.5</v>
      </c>
    </row>
    <row r="257" spans="2:9">
      <c r="B257" s="110"/>
      <c r="C257" s="115"/>
      <c r="D257" s="115"/>
      <c r="E257" s="116" t="s">
        <v>99</v>
      </c>
      <c r="F257" s="117"/>
      <c r="G257" s="118"/>
      <c r="H257" s="119"/>
      <c r="I257" s="132">
        <f>SUM(I248:I256)</f>
        <v>98748</v>
      </c>
    </row>
    <row r="258" spans="2:9">
      <c r="B258" s="110"/>
      <c r="C258" s="115"/>
      <c r="D258" s="115"/>
      <c r="E258" s="116" t="s">
        <v>100</v>
      </c>
      <c r="F258" s="117"/>
      <c r="G258" s="118"/>
      <c r="H258" s="119"/>
      <c r="I258" s="132">
        <f>I257/G246</f>
        <v>98748</v>
      </c>
    </row>
    <row r="259" spans="2:9">
      <c r="B259" s="120"/>
      <c r="C259" s="121"/>
      <c r="D259" s="121"/>
      <c r="E259" s="122" t="s">
        <v>101</v>
      </c>
      <c r="F259" s="123"/>
      <c r="G259" s="124"/>
      <c r="H259" s="125" t="s">
        <v>119</v>
      </c>
      <c r="I259" s="133">
        <f>ROUND(I258,1)</f>
        <v>98748</v>
      </c>
    </row>
    <row r="260" spans="2:9">
      <c r="B260" s="120"/>
      <c r="C260" s="121"/>
      <c r="D260" s="121"/>
      <c r="E260" s="122" t="s">
        <v>101</v>
      </c>
      <c r="F260" s="123"/>
      <c r="G260" s="124"/>
      <c r="H260" s="125" t="s">
        <v>120</v>
      </c>
      <c r="I260" s="133">
        <f>I259/2.83</f>
        <v>34893.2862190813</v>
      </c>
    </row>
    <row r="261" spans="2:9">
      <c r="B261" s="126"/>
      <c r="C261" s="127"/>
      <c r="D261" s="127"/>
      <c r="E261" s="122" t="s">
        <v>84</v>
      </c>
      <c r="F261" s="123"/>
      <c r="G261" s="124"/>
      <c r="H261" s="128">
        <f>H1</f>
        <v>0.35</v>
      </c>
      <c r="I261" s="133">
        <f>I260*H261</f>
        <v>12212.6501766784</v>
      </c>
    </row>
    <row r="262" spans="2:9">
      <c r="B262" s="126"/>
      <c r="C262" s="127"/>
      <c r="D262" s="127"/>
      <c r="E262" s="122" t="s">
        <v>102</v>
      </c>
      <c r="F262" s="123"/>
      <c r="G262" s="124"/>
      <c r="H262" s="125"/>
      <c r="I262" s="133">
        <f>I260+I261</f>
        <v>47105.9363957597</v>
      </c>
    </row>
    <row r="263" spans="2:9">
      <c r="B263" s="126"/>
      <c r="C263" s="127"/>
      <c r="D263" s="127"/>
      <c r="E263" s="122"/>
      <c r="F263" s="123"/>
      <c r="G263" s="124"/>
      <c r="H263" s="125"/>
      <c r="I263" s="133"/>
    </row>
    <row r="264" spans="2:9">
      <c r="B264" s="126"/>
      <c r="C264" s="126"/>
      <c r="D264" s="126"/>
      <c r="E264" s="126"/>
      <c r="F264" s="126"/>
      <c r="G264" s="126"/>
      <c r="H264" s="126"/>
      <c r="I264" s="126"/>
    </row>
    <row r="267" spans="2:9">
      <c r="B267" s="103" t="s">
        <v>145</v>
      </c>
      <c r="C267" s="103"/>
      <c r="D267" s="104" t="s">
        <v>146</v>
      </c>
      <c r="E267" s="104"/>
      <c r="F267" s="104"/>
      <c r="G267" s="104"/>
      <c r="H267" s="104"/>
      <c r="I267" s="104"/>
    </row>
    <row r="268" spans="2:9">
      <c r="B268" s="106"/>
      <c r="C268" s="106"/>
      <c r="D268" s="106"/>
      <c r="E268" s="107"/>
      <c r="F268" s="108" t="s">
        <v>85</v>
      </c>
      <c r="G268" s="107">
        <v>1</v>
      </c>
      <c r="H268" s="108" t="s">
        <v>114</v>
      </c>
      <c r="I268" s="131"/>
    </row>
    <row r="269" spans="2:9">
      <c r="B269" s="110"/>
      <c r="C269" s="111" t="s">
        <v>147</v>
      </c>
      <c r="D269" s="111" t="s">
        <v>87</v>
      </c>
      <c r="E269" s="111" t="s">
        <v>88</v>
      </c>
      <c r="F269" s="111" t="s">
        <v>89</v>
      </c>
      <c r="G269" s="111" t="s">
        <v>90</v>
      </c>
      <c r="H269" s="111" t="s">
        <v>91</v>
      </c>
      <c r="I269" s="155" t="s">
        <v>92</v>
      </c>
    </row>
    <row r="270" spans="2:9">
      <c r="B270" s="110"/>
      <c r="C270" s="111"/>
      <c r="D270" s="113" t="s">
        <v>148</v>
      </c>
      <c r="E270" s="111"/>
      <c r="F270" s="111" t="s">
        <v>149</v>
      </c>
      <c r="G270" s="111">
        <v>13</v>
      </c>
      <c r="H270" s="114">
        <f>Rates!E15</f>
        <v>2425</v>
      </c>
      <c r="I270" s="132">
        <f t="shared" ref="I270:I276" si="12">H270*G270</f>
        <v>31525</v>
      </c>
    </row>
    <row r="271" spans="2:9">
      <c r="B271" s="110"/>
      <c r="C271" s="111"/>
      <c r="D271" s="113" t="s">
        <v>150</v>
      </c>
      <c r="E271" s="111"/>
      <c r="F271" s="111" t="s">
        <v>114</v>
      </c>
      <c r="G271" s="111">
        <v>0.53</v>
      </c>
      <c r="H271" s="114">
        <f>Rates!E16</f>
        <v>25500</v>
      </c>
      <c r="I271" s="132">
        <f t="shared" si="12"/>
        <v>13515</v>
      </c>
    </row>
    <row r="272" spans="2:9">
      <c r="B272" s="110"/>
      <c r="C272" s="111"/>
      <c r="D272" s="113" t="s">
        <v>151</v>
      </c>
      <c r="E272" s="111"/>
      <c r="F272" s="111" t="s">
        <v>114</v>
      </c>
      <c r="G272" s="111">
        <v>0.92</v>
      </c>
      <c r="H272" s="114">
        <f>Rates!E17</f>
        <v>13000</v>
      </c>
      <c r="I272" s="132">
        <f t="shared" si="12"/>
        <v>11960</v>
      </c>
    </row>
    <row r="273" spans="2:10">
      <c r="B273" s="110"/>
      <c r="C273" s="111"/>
      <c r="D273" s="113" t="s">
        <v>152</v>
      </c>
      <c r="E273" s="111"/>
      <c r="F273" s="111" t="s">
        <v>108</v>
      </c>
      <c r="G273" s="111">
        <v>0.333</v>
      </c>
      <c r="H273" s="114">
        <f>Rates!E54</f>
        <v>4500</v>
      </c>
      <c r="I273" s="132">
        <f t="shared" si="12"/>
        <v>1498.5</v>
      </c>
      <c r="J273" s="2">
        <f>58000/2.8</f>
        <v>20714.2857142857</v>
      </c>
    </row>
    <row r="274" spans="2:9">
      <c r="B274" s="110"/>
      <c r="C274" s="111"/>
      <c r="D274" s="113" t="s">
        <v>153</v>
      </c>
      <c r="E274" s="111"/>
      <c r="F274" s="111" t="s">
        <v>154</v>
      </c>
      <c r="G274" s="111">
        <v>110</v>
      </c>
      <c r="H274" s="114">
        <f>'[324]Basic Rates'!$E$161</f>
        <v>3</v>
      </c>
      <c r="I274" s="132">
        <f t="shared" si="12"/>
        <v>330</v>
      </c>
    </row>
    <row r="275" spans="2:9">
      <c r="B275" s="110"/>
      <c r="C275" s="111"/>
      <c r="D275" s="113" t="s">
        <v>107</v>
      </c>
      <c r="E275" s="111"/>
      <c r="F275" s="111" t="s">
        <v>108</v>
      </c>
      <c r="G275" s="147">
        <f>0.333*2</f>
        <v>0.666</v>
      </c>
      <c r="H275" s="114">
        <f>Rates!E43</f>
        <v>4500</v>
      </c>
      <c r="I275" s="132">
        <f t="shared" si="12"/>
        <v>2997</v>
      </c>
    </row>
    <row r="276" spans="2:9">
      <c r="B276" s="110"/>
      <c r="C276" s="111"/>
      <c r="D276" s="113" t="s">
        <v>109</v>
      </c>
      <c r="E276" s="111"/>
      <c r="F276" s="111" t="s">
        <v>108</v>
      </c>
      <c r="G276" s="147">
        <v>4</v>
      </c>
      <c r="H276" s="114">
        <f>Rates!E47</f>
        <v>3500</v>
      </c>
      <c r="I276" s="132">
        <f t="shared" si="12"/>
        <v>14000</v>
      </c>
    </row>
    <row r="277" spans="2:9">
      <c r="B277" s="110"/>
      <c r="C277" s="115"/>
      <c r="D277" s="115"/>
      <c r="E277" s="116" t="s">
        <v>99</v>
      </c>
      <c r="F277" s="117"/>
      <c r="G277" s="117"/>
      <c r="H277" s="119"/>
      <c r="I277" s="132">
        <f>SUM(I270:I276)</f>
        <v>75825.5</v>
      </c>
    </row>
    <row r="278" spans="2:9">
      <c r="B278" s="110"/>
      <c r="C278" s="115"/>
      <c r="D278" s="115"/>
      <c r="E278" s="116" t="s">
        <v>100</v>
      </c>
      <c r="F278" s="117"/>
      <c r="G278" s="117"/>
      <c r="H278" s="119"/>
      <c r="I278" s="132">
        <f>I277/G268</f>
        <v>75825.5</v>
      </c>
    </row>
    <row r="279" spans="2:9">
      <c r="B279" s="120"/>
      <c r="C279" s="121"/>
      <c r="D279" s="121"/>
      <c r="E279" s="122" t="s">
        <v>101</v>
      </c>
      <c r="F279" s="123"/>
      <c r="G279" s="123"/>
      <c r="H279" s="125" t="s">
        <v>119</v>
      </c>
      <c r="I279" s="133">
        <f>ROUND(I278,-1)</f>
        <v>75830</v>
      </c>
    </row>
    <row r="280" spans="2:9">
      <c r="B280" s="120"/>
      <c r="C280" s="120"/>
      <c r="D280" s="120"/>
      <c r="E280" s="122" t="s">
        <v>101</v>
      </c>
      <c r="F280" s="123"/>
      <c r="G280" s="123"/>
      <c r="H280" s="125" t="s">
        <v>120</v>
      </c>
      <c r="I280" s="133">
        <f>I279/2.83</f>
        <v>26795.0530035336</v>
      </c>
    </row>
    <row r="281" spans="2:9">
      <c r="B281" s="120"/>
      <c r="C281" s="120"/>
      <c r="D281" s="120"/>
      <c r="E281" s="122" t="s">
        <v>84</v>
      </c>
      <c r="F281" s="123"/>
      <c r="G281" s="124"/>
      <c r="H281" s="128">
        <f>H261</f>
        <v>0.35</v>
      </c>
      <c r="I281" s="133">
        <f>I280*H281</f>
        <v>9378.26855123675</v>
      </c>
    </row>
    <row r="282" spans="2:9">
      <c r="B282" s="120"/>
      <c r="C282" s="120"/>
      <c r="D282" s="120"/>
      <c r="E282" s="122" t="s">
        <v>102</v>
      </c>
      <c r="F282" s="123"/>
      <c r="G282" s="124"/>
      <c r="H282" s="125"/>
      <c r="I282" s="133">
        <f>I280+I281</f>
        <v>36173.3215547703</v>
      </c>
    </row>
    <row r="283" spans="2:9">
      <c r="B283" s="120"/>
      <c r="C283" s="120"/>
      <c r="D283" s="120"/>
      <c r="E283" s="122" t="s">
        <v>155</v>
      </c>
      <c r="F283" s="123"/>
      <c r="G283" s="124"/>
      <c r="H283" s="125"/>
      <c r="I283" s="133">
        <f>I282*0.05</f>
        <v>1808.66607773852</v>
      </c>
    </row>
    <row r="284" spans="2:9">
      <c r="B284" s="120"/>
      <c r="C284" s="120"/>
      <c r="D284" s="120"/>
      <c r="E284" s="120"/>
      <c r="F284" s="120"/>
      <c r="G284" s="120"/>
      <c r="H284" s="120"/>
      <c r="I284" s="120"/>
    </row>
    <row r="285" spans="2:9">
      <c r="B285" s="120"/>
      <c r="C285" s="121"/>
      <c r="D285" s="121"/>
      <c r="E285" s="148"/>
      <c r="F285" s="149"/>
      <c r="G285" s="149"/>
      <c r="H285" s="150"/>
      <c r="I285" s="156"/>
    </row>
    <row r="286" spans="2:9">
      <c r="B286" s="103" t="s">
        <v>156</v>
      </c>
      <c r="C286" s="103"/>
      <c r="D286" s="104" t="s">
        <v>157</v>
      </c>
      <c r="E286" s="104"/>
      <c r="F286" s="104"/>
      <c r="G286" s="104"/>
      <c r="H286" s="104"/>
      <c r="I286" s="104"/>
    </row>
    <row r="287" spans="2:9">
      <c r="B287" s="106"/>
      <c r="C287" s="106"/>
      <c r="D287" s="106"/>
      <c r="E287" s="107"/>
      <c r="F287" s="108" t="s">
        <v>85</v>
      </c>
      <c r="G287" s="107">
        <v>1</v>
      </c>
      <c r="H287" s="108" t="s">
        <v>114</v>
      </c>
      <c r="I287" s="131"/>
    </row>
    <row r="288" spans="2:9">
      <c r="B288" s="110"/>
      <c r="C288" s="111" t="s">
        <v>147</v>
      </c>
      <c r="D288" s="111" t="s">
        <v>87</v>
      </c>
      <c r="E288" s="111" t="s">
        <v>88</v>
      </c>
      <c r="F288" s="111" t="s">
        <v>89</v>
      </c>
      <c r="G288" s="111" t="s">
        <v>90</v>
      </c>
      <c r="H288" s="111" t="s">
        <v>91</v>
      </c>
      <c r="I288" s="155" t="s">
        <v>92</v>
      </c>
    </row>
    <row r="289" spans="2:9">
      <c r="B289" s="110"/>
      <c r="C289" s="111"/>
      <c r="D289" s="113" t="s">
        <v>148</v>
      </c>
      <c r="E289" s="111"/>
      <c r="F289" s="111" t="s">
        <v>149</v>
      </c>
      <c r="G289" s="111">
        <v>23</v>
      </c>
      <c r="H289" s="114">
        <f t="shared" ref="H289:H291" si="13">H270</f>
        <v>2425</v>
      </c>
      <c r="I289" s="132">
        <f t="shared" ref="I289:I296" si="14">H289*G289</f>
        <v>55775</v>
      </c>
    </row>
    <row r="290" spans="2:9">
      <c r="B290" s="110"/>
      <c r="C290" s="111"/>
      <c r="D290" s="113" t="s">
        <v>150</v>
      </c>
      <c r="E290" s="111"/>
      <c r="F290" s="111" t="s">
        <v>114</v>
      </c>
      <c r="G290" s="111">
        <v>0.42</v>
      </c>
      <c r="H290" s="114">
        <f t="shared" si="13"/>
        <v>25500</v>
      </c>
      <c r="I290" s="132">
        <f t="shared" si="14"/>
        <v>10710</v>
      </c>
    </row>
    <row r="291" spans="2:9">
      <c r="B291" s="110"/>
      <c r="C291" s="111"/>
      <c r="D291" s="113" t="s">
        <v>158</v>
      </c>
      <c r="E291" s="111"/>
      <c r="F291" s="111" t="s">
        <v>114</v>
      </c>
      <c r="G291" s="111">
        <v>0.82</v>
      </c>
      <c r="H291" s="114">
        <f t="shared" si="13"/>
        <v>13000</v>
      </c>
      <c r="I291" s="132">
        <f t="shared" si="14"/>
        <v>10660</v>
      </c>
    </row>
    <row r="292" spans="2:9">
      <c r="B292" s="110"/>
      <c r="C292" s="111"/>
      <c r="D292" s="113" t="s">
        <v>152</v>
      </c>
      <c r="E292" s="111"/>
      <c r="F292" s="111" t="s">
        <v>108</v>
      </c>
      <c r="G292" s="111">
        <v>0.333</v>
      </c>
      <c r="H292" s="114">
        <f>Rates!E54</f>
        <v>4500</v>
      </c>
      <c r="I292" s="132">
        <f t="shared" si="14"/>
        <v>1498.5</v>
      </c>
    </row>
    <row r="293" spans="2:9">
      <c r="B293" s="110"/>
      <c r="C293" s="111"/>
      <c r="D293" s="113" t="s">
        <v>141</v>
      </c>
      <c r="E293" s="111"/>
      <c r="F293" s="111" t="s">
        <v>108</v>
      </c>
      <c r="G293" s="111">
        <v>0.333</v>
      </c>
      <c r="H293" s="114">
        <f>H232</f>
        <v>3500</v>
      </c>
      <c r="I293" s="132">
        <f t="shared" si="14"/>
        <v>1165.5</v>
      </c>
    </row>
    <row r="294" spans="2:9">
      <c r="B294" s="110"/>
      <c r="C294" s="111"/>
      <c r="D294" s="113" t="s">
        <v>153</v>
      </c>
      <c r="E294" s="111"/>
      <c r="F294" s="111" t="s">
        <v>154</v>
      </c>
      <c r="G294" s="111">
        <v>150</v>
      </c>
      <c r="H294" s="114">
        <f>'[324]Basic Rates'!$E$161</f>
        <v>3</v>
      </c>
      <c r="I294" s="132">
        <f t="shared" si="14"/>
        <v>450</v>
      </c>
    </row>
    <row r="295" spans="2:11">
      <c r="B295" s="110"/>
      <c r="C295" s="111"/>
      <c r="D295" s="113" t="s">
        <v>107</v>
      </c>
      <c r="E295" s="111"/>
      <c r="F295" s="111" t="s">
        <v>108</v>
      </c>
      <c r="G295" s="147">
        <f>0.333*2</f>
        <v>0.666</v>
      </c>
      <c r="H295" s="114">
        <f>Rates!E43</f>
        <v>4500</v>
      </c>
      <c r="I295" s="132">
        <f t="shared" si="14"/>
        <v>2997</v>
      </c>
      <c r="K295" s="130"/>
    </row>
    <row r="296" spans="2:11">
      <c r="B296" s="110"/>
      <c r="C296" s="111"/>
      <c r="D296" s="113" t="s">
        <v>109</v>
      </c>
      <c r="E296" s="111"/>
      <c r="F296" s="111" t="s">
        <v>108</v>
      </c>
      <c r="G296" s="147">
        <v>4</v>
      </c>
      <c r="H296" s="114">
        <f>Rates!E47</f>
        <v>3500</v>
      </c>
      <c r="I296" s="132">
        <f t="shared" si="14"/>
        <v>14000</v>
      </c>
      <c r="K296" s="130"/>
    </row>
    <row r="297" spans="2:9">
      <c r="B297" s="110"/>
      <c r="C297" s="115"/>
      <c r="D297" s="115"/>
      <c r="E297" s="116" t="s">
        <v>99</v>
      </c>
      <c r="F297" s="117">
        <f>$F$238</f>
        <v>0</v>
      </c>
      <c r="G297" s="117">
        <f>$G$238</f>
        <v>0</v>
      </c>
      <c r="H297" s="119"/>
      <c r="I297" s="132">
        <f>SUM(I289:I296)</f>
        <v>97256</v>
      </c>
    </row>
    <row r="298" spans="2:9">
      <c r="B298" s="110"/>
      <c r="C298" s="115"/>
      <c r="D298" s="115"/>
      <c r="E298" s="116" t="s">
        <v>100</v>
      </c>
      <c r="F298" s="117">
        <f>$G$238</f>
        <v>0</v>
      </c>
      <c r="G298" s="117"/>
      <c r="H298" s="119"/>
      <c r="I298" s="132">
        <f>I297/G287</f>
        <v>97256</v>
      </c>
    </row>
    <row r="299" spans="2:9">
      <c r="B299" s="120"/>
      <c r="C299" s="121"/>
      <c r="D299" s="121"/>
      <c r="E299" s="122" t="s">
        <v>101</v>
      </c>
      <c r="F299" s="123"/>
      <c r="G299" s="123"/>
      <c r="H299" s="125" t="s">
        <v>119</v>
      </c>
      <c r="I299" s="133">
        <f>ROUND(I298,-1)</f>
        <v>97260</v>
      </c>
    </row>
    <row r="300" spans="2:9">
      <c r="B300" s="120"/>
      <c r="C300" s="120"/>
      <c r="D300" s="120"/>
      <c r="E300" s="122" t="s">
        <v>101</v>
      </c>
      <c r="F300" s="123"/>
      <c r="G300" s="123"/>
      <c r="H300" s="125" t="s">
        <v>120</v>
      </c>
      <c r="I300" s="133">
        <f>I299/2.83</f>
        <v>34367.4911660777</v>
      </c>
    </row>
    <row r="301" spans="2:9">
      <c r="B301" s="126"/>
      <c r="C301" s="126"/>
      <c r="D301" s="126"/>
      <c r="E301" s="122" t="s">
        <v>84</v>
      </c>
      <c r="F301" s="123"/>
      <c r="G301" s="124"/>
      <c r="H301" s="128">
        <f>H1</f>
        <v>0.35</v>
      </c>
      <c r="I301" s="133">
        <f>I300*H301</f>
        <v>12028.6219081272</v>
      </c>
    </row>
    <row r="302" spans="2:9">
      <c r="B302" s="126"/>
      <c r="C302" s="126"/>
      <c r="D302" s="126"/>
      <c r="E302" s="122" t="s">
        <v>102</v>
      </c>
      <c r="F302" s="123"/>
      <c r="G302" s="124"/>
      <c r="H302" s="125"/>
      <c r="I302" s="133">
        <f>I300+I301</f>
        <v>46396.1130742049</v>
      </c>
    </row>
    <row r="306" spans="2:9">
      <c r="B306" s="103"/>
      <c r="C306" s="103"/>
      <c r="D306" s="104" t="s">
        <v>159</v>
      </c>
      <c r="E306" s="104"/>
      <c r="F306" s="104"/>
      <c r="G306" s="104"/>
      <c r="H306" s="104"/>
      <c r="I306" s="104"/>
    </row>
    <row r="307" spans="2:9">
      <c r="B307" s="106"/>
      <c r="C307" s="106"/>
      <c r="D307" s="106"/>
      <c r="E307" s="107"/>
      <c r="F307" s="108" t="s">
        <v>85</v>
      </c>
      <c r="G307" s="107">
        <v>3</v>
      </c>
      <c r="H307" s="108" t="s">
        <v>160</v>
      </c>
      <c r="I307" s="157"/>
    </row>
    <row r="308" spans="2:9">
      <c r="B308" s="151"/>
      <c r="C308" s="151"/>
      <c r="D308" s="151"/>
      <c r="E308" s="152"/>
      <c r="F308" s="108" t="s">
        <v>85</v>
      </c>
      <c r="G308" s="107">
        <f>2.4*0.6</f>
        <v>1.44</v>
      </c>
      <c r="H308" s="108" t="s">
        <v>8</v>
      </c>
      <c r="I308" s="157"/>
    </row>
    <row r="309" spans="2:9">
      <c r="B309" s="110"/>
      <c r="C309" s="111" t="s">
        <v>147</v>
      </c>
      <c r="D309" s="111" t="s">
        <v>87</v>
      </c>
      <c r="E309" s="111" t="s">
        <v>88</v>
      </c>
      <c r="F309" s="111" t="s">
        <v>89</v>
      </c>
      <c r="G309" s="111" t="s">
        <v>90</v>
      </c>
      <c r="H309" s="111" t="s">
        <v>91</v>
      </c>
      <c r="I309" s="155" t="s">
        <v>92</v>
      </c>
    </row>
    <row r="310" ht="25.5" spans="2:10">
      <c r="B310" s="110"/>
      <c r="C310" s="111"/>
      <c r="D310" s="113" t="s">
        <v>161</v>
      </c>
      <c r="E310" s="111"/>
      <c r="F310" s="111" t="s">
        <v>11</v>
      </c>
      <c r="G310" s="112">
        <f>G308/(1.2*2.4)*1.35</f>
        <v>0.675</v>
      </c>
      <c r="H310" s="114">
        <f>Rates!E22</f>
        <v>9500</v>
      </c>
      <c r="I310" s="132">
        <f t="shared" ref="I310:I316" si="15">H310*G310</f>
        <v>6412.5</v>
      </c>
      <c r="J310" s="158" t="s">
        <v>162</v>
      </c>
    </row>
    <row r="311" ht="25.5" spans="2:10">
      <c r="B311" s="110"/>
      <c r="C311" s="111"/>
      <c r="D311" s="113" t="s">
        <v>163</v>
      </c>
      <c r="E311" s="111"/>
      <c r="F311" s="229" t="s">
        <v>164</v>
      </c>
      <c r="G311" s="112">
        <f>((2.4*2)+(0.6*6))*3.28*1.2</f>
        <v>33.0624</v>
      </c>
      <c r="H311" s="114">
        <f>Rates!E23</f>
        <v>50</v>
      </c>
      <c r="I311" s="132">
        <f t="shared" si="15"/>
        <v>1653.12</v>
      </c>
      <c r="J311" s="159"/>
    </row>
    <row r="312" spans="2:10">
      <c r="B312" s="110"/>
      <c r="C312" s="111"/>
      <c r="D312" s="113" t="s">
        <v>165</v>
      </c>
      <c r="E312" s="111"/>
      <c r="F312" s="111" t="s">
        <v>164</v>
      </c>
      <c r="G312" s="112">
        <f>2.4*3.28*1.2</f>
        <v>9.4464</v>
      </c>
      <c r="H312" s="114">
        <f>Rates!E24</f>
        <v>90</v>
      </c>
      <c r="I312" s="132">
        <f t="shared" si="15"/>
        <v>850.176</v>
      </c>
      <c r="J312" s="159"/>
    </row>
    <row r="313" spans="2:10">
      <c r="B313" s="110"/>
      <c r="C313" s="111"/>
      <c r="D313" s="113" t="s">
        <v>166</v>
      </c>
      <c r="E313" s="111"/>
      <c r="F313" s="111" t="s">
        <v>128</v>
      </c>
      <c r="G313" s="112">
        <f>1</f>
        <v>1</v>
      </c>
      <c r="H313" s="114">
        <f>Rates!E25</f>
        <v>800</v>
      </c>
      <c r="I313" s="132">
        <f t="shared" si="15"/>
        <v>800</v>
      </c>
      <c r="J313" s="159"/>
    </row>
    <row r="314" spans="2:10">
      <c r="B314" s="110"/>
      <c r="C314" s="111"/>
      <c r="D314" s="113" t="s">
        <v>167</v>
      </c>
      <c r="E314" s="111"/>
      <c r="F314" s="111" t="s">
        <v>108</v>
      </c>
      <c r="G314" s="112">
        <v>0.5</v>
      </c>
      <c r="H314" s="114">
        <f>Rates!E46</f>
        <v>4500</v>
      </c>
      <c r="I314" s="132">
        <f t="shared" si="15"/>
        <v>2250</v>
      </c>
      <c r="J314" s="159"/>
    </row>
    <row r="315" spans="2:10">
      <c r="B315" s="110"/>
      <c r="C315" s="111"/>
      <c r="D315" s="113" t="s">
        <v>109</v>
      </c>
      <c r="E315" s="111"/>
      <c r="F315" s="111" t="s">
        <v>108</v>
      </c>
      <c r="G315" s="112">
        <v>0.5</v>
      </c>
      <c r="H315" s="114">
        <f>Rates!E47</f>
        <v>3500</v>
      </c>
      <c r="I315" s="132">
        <f t="shared" si="15"/>
        <v>1750</v>
      </c>
      <c r="J315" s="159"/>
    </row>
    <row r="316" ht="25.5" spans="2:11">
      <c r="B316" s="110"/>
      <c r="C316" s="111"/>
      <c r="D316" s="113" t="s">
        <v>168</v>
      </c>
      <c r="E316" s="111"/>
      <c r="F316" s="111" t="s">
        <v>108</v>
      </c>
      <c r="G316" s="112">
        <v>0.5</v>
      </c>
      <c r="H316" s="114">
        <f>Rates!E47</f>
        <v>3500</v>
      </c>
      <c r="I316" s="132">
        <f t="shared" si="15"/>
        <v>1750</v>
      </c>
      <c r="J316" s="159"/>
      <c r="K316" s="130"/>
    </row>
    <row r="317" spans="2:11">
      <c r="B317" s="110"/>
      <c r="C317" s="111"/>
      <c r="D317" s="113" t="s">
        <v>169</v>
      </c>
      <c r="E317" s="111"/>
      <c r="F317" s="111"/>
      <c r="G317" s="112"/>
      <c r="H317" s="114"/>
      <c r="I317" s="132">
        <f>(I316+I314+I315)*0.05</f>
        <v>287.5</v>
      </c>
      <c r="J317" s="159"/>
      <c r="K317" s="130"/>
    </row>
    <row r="318" spans="2:11">
      <c r="B318" s="110"/>
      <c r="C318" s="111"/>
      <c r="D318" s="113" t="s">
        <v>98</v>
      </c>
      <c r="E318" s="111"/>
      <c r="F318" s="111"/>
      <c r="G318" s="112"/>
      <c r="H318" s="114"/>
      <c r="I318" s="132">
        <f>(I314+I315+I316)*0.03</f>
        <v>172.5</v>
      </c>
      <c r="J318" s="160"/>
      <c r="K318" s="130"/>
    </row>
    <row r="319" spans="2:9">
      <c r="B319" s="110"/>
      <c r="C319" s="115"/>
      <c r="D319" s="115"/>
      <c r="E319" s="153" t="s">
        <v>99</v>
      </c>
      <c r="F319" s="111">
        <f>$F$325</f>
        <v>0</v>
      </c>
      <c r="G319" s="111">
        <f>$G$325</f>
        <v>0</v>
      </c>
      <c r="H319" s="154"/>
      <c r="I319" s="132">
        <f>SUM(I310:I318)</f>
        <v>15925.796</v>
      </c>
    </row>
    <row r="320" spans="2:9">
      <c r="B320" s="110"/>
      <c r="C320" s="115"/>
      <c r="D320" s="115"/>
      <c r="E320" s="153" t="s">
        <v>100</v>
      </c>
      <c r="F320" s="111">
        <f>$G$325</f>
        <v>0</v>
      </c>
      <c r="G320" s="111"/>
      <c r="H320" s="125" t="s">
        <v>170</v>
      </c>
      <c r="I320" s="132">
        <f>I319/G307</f>
        <v>5308.59866666667</v>
      </c>
    </row>
    <row r="321" spans="2:9">
      <c r="B321" s="120"/>
      <c r="C321" s="121"/>
      <c r="D321" s="121"/>
      <c r="E321" s="122" t="s">
        <v>101</v>
      </c>
      <c r="F321" s="123"/>
      <c r="G321" s="123"/>
      <c r="H321" s="125"/>
      <c r="I321" s="133">
        <f>ROUND(I320,0)</f>
        <v>5309</v>
      </c>
    </row>
    <row r="322" spans="5:9">
      <c r="E322" s="122" t="s">
        <v>101</v>
      </c>
      <c r="F322" s="123"/>
      <c r="G322" s="123"/>
      <c r="H322" s="125" t="s">
        <v>171</v>
      </c>
      <c r="I322" s="133">
        <f>I321/G308</f>
        <v>3686.80555555556</v>
      </c>
    </row>
    <row r="323" spans="5:9">
      <c r="E323" s="122" t="s">
        <v>84</v>
      </c>
      <c r="F323" s="123"/>
      <c r="G323" s="124"/>
      <c r="H323" s="128">
        <f>H1</f>
        <v>0.35</v>
      </c>
      <c r="I323" s="133">
        <f>I322*H323</f>
        <v>1290.38194444445</v>
      </c>
    </row>
    <row r="324" spans="5:9">
      <c r="E324" s="122" t="s">
        <v>102</v>
      </c>
      <c r="F324" s="123"/>
      <c r="G324" s="124"/>
      <c r="H324" s="125"/>
      <c r="I324" s="133">
        <f>I322+I323</f>
        <v>4977.18750000001</v>
      </c>
    </row>
    <row r="326" spans="2:9">
      <c r="B326" s="161">
        <v>7.01</v>
      </c>
      <c r="C326" s="162"/>
      <c r="D326" s="104" t="s">
        <v>172</v>
      </c>
      <c r="E326" s="104"/>
      <c r="F326" s="104"/>
      <c r="G326" s="104"/>
      <c r="H326" s="104"/>
      <c r="I326" s="104"/>
    </row>
    <row r="327" spans="2:9">
      <c r="B327" s="106"/>
      <c r="C327" s="106"/>
      <c r="D327" s="106"/>
      <c r="E327" s="107"/>
      <c r="F327" s="108" t="s">
        <v>85</v>
      </c>
      <c r="G327" s="107">
        <v>1</v>
      </c>
      <c r="H327" s="108" t="s">
        <v>173</v>
      </c>
      <c r="I327" s="157"/>
    </row>
    <row r="328" spans="2:9">
      <c r="B328" s="110"/>
      <c r="C328" s="111" t="s">
        <v>147</v>
      </c>
      <c r="D328" s="111" t="s">
        <v>87</v>
      </c>
      <c r="E328" s="111" t="s">
        <v>88</v>
      </c>
      <c r="F328" s="111" t="s">
        <v>89</v>
      </c>
      <c r="G328" s="111" t="s">
        <v>90</v>
      </c>
      <c r="H328" s="111" t="s">
        <v>91</v>
      </c>
      <c r="I328" s="155" t="s">
        <v>92</v>
      </c>
    </row>
    <row r="329" ht="25.5" spans="2:9">
      <c r="B329" s="110"/>
      <c r="C329" s="111"/>
      <c r="D329" s="113" t="s">
        <v>174</v>
      </c>
      <c r="E329" s="111"/>
      <c r="F329" s="111" t="s">
        <v>18</v>
      </c>
      <c r="G329" s="111">
        <v>50</v>
      </c>
      <c r="H329" s="114">
        <f>Rates!E26</f>
        <v>345</v>
      </c>
      <c r="I329" s="132">
        <f t="shared" ref="I329:I334" si="16">H329*G329</f>
        <v>17250</v>
      </c>
    </row>
    <row r="330" ht="25.5" spans="2:10">
      <c r="B330" s="110"/>
      <c r="C330" s="111"/>
      <c r="D330" s="113" t="s">
        <v>175</v>
      </c>
      <c r="E330" s="111"/>
      <c r="F330" s="229" t="s">
        <v>176</v>
      </c>
      <c r="G330" s="229" t="s">
        <v>176</v>
      </c>
      <c r="H330" s="229" t="s">
        <v>176</v>
      </c>
      <c r="I330" s="132">
        <f>I329*20/100</f>
        <v>3450</v>
      </c>
      <c r="J330" s="2" t="s">
        <v>177</v>
      </c>
    </row>
    <row r="331" spans="2:9">
      <c r="B331" s="110"/>
      <c r="C331" s="111"/>
      <c r="D331" s="113" t="s">
        <v>178</v>
      </c>
      <c r="E331" s="111"/>
      <c r="F331" s="111" t="s">
        <v>128</v>
      </c>
      <c r="G331" s="111">
        <v>0.68</v>
      </c>
      <c r="H331" s="114">
        <f>Rates!E27</f>
        <v>900</v>
      </c>
      <c r="I331" s="132">
        <f t="shared" si="16"/>
        <v>612</v>
      </c>
    </row>
    <row r="332" ht="25.5" spans="2:9">
      <c r="B332" s="110"/>
      <c r="C332" s="111"/>
      <c r="D332" s="113" t="s">
        <v>179</v>
      </c>
      <c r="E332" s="111"/>
      <c r="F332" s="229" t="s">
        <v>176</v>
      </c>
      <c r="G332" s="229" t="s">
        <v>176</v>
      </c>
      <c r="H332" s="229" t="s">
        <v>176</v>
      </c>
      <c r="I332" s="132">
        <f>I329*0.015</f>
        <v>258.75</v>
      </c>
    </row>
    <row r="333" spans="2:10">
      <c r="B333" s="110"/>
      <c r="C333" s="111"/>
      <c r="D333" s="113" t="s">
        <v>107</v>
      </c>
      <c r="E333" s="111"/>
      <c r="F333" s="111" t="s">
        <v>108</v>
      </c>
      <c r="G333" s="111">
        <f>5/8</f>
        <v>0.625</v>
      </c>
      <c r="H333" s="114">
        <f>Rates!E43</f>
        <v>4500</v>
      </c>
      <c r="I333" s="132">
        <f t="shared" si="16"/>
        <v>2812.5</v>
      </c>
      <c r="J333" s="2" t="s">
        <v>177</v>
      </c>
    </row>
    <row r="334" spans="2:13">
      <c r="B334" s="110"/>
      <c r="C334" s="111"/>
      <c r="D334" s="113" t="s">
        <v>109</v>
      </c>
      <c r="E334" s="111"/>
      <c r="F334" s="111" t="s">
        <v>108</v>
      </c>
      <c r="G334" s="111">
        <f>5/8</f>
        <v>0.625</v>
      </c>
      <c r="H334" s="114">
        <f>Rates!E47</f>
        <v>3500</v>
      </c>
      <c r="I334" s="132">
        <f t="shared" si="16"/>
        <v>2187.5</v>
      </c>
      <c r="J334" s="2" t="s">
        <v>177</v>
      </c>
      <c r="M334" s="130"/>
    </row>
    <row r="335" spans="2:17">
      <c r="B335" s="110"/>
      <c r="C335" s="111"/>
      <c r="D335" s="113" t="s">
        <v>98</v>
      </c>
      <c r="E335" s="111"/>
      <c r="F335" s="111"/>
      <c r="G335" s="112"/>
      <c r="H335" s="114"/>
      <c r="I335" s="132">
        <f>(I333+I334)*0.03</f>
        <v>150</v>
      </c>
      <c r="M335" s="130"/>
      <c r="P335" s="2">
        <v>1400</v>
      </c>
      <c r="Q335" s="2">
        <v>2450</v>
      </c>
    </row>
    <row r="336" spans="2:17">
      <c r="B336" s="110"/>
      <c r="C336" s="115"/>
      <c r="D336" s="115"/>
      <c r="E336" s="153" t="s">
        <v>99</v>
      </c>
      <c r="F336" s="111"/>
      <c r="G336" s="111"/>
      <c r="H336" s="154"/>
      <c r="I336" s="132">
        <f>SUM(I329:I335)</f>
        <v>26720.75</v>
      </c>
      <c r="P336" s="2">
        <f>144/162*6</f>
        <v>5.33333333333333</v>
      </c>
      <c r="Q336" s="2">
        <f>16*16/162*6</f>
        <v>9.48148148148148</v>
      </c>
    </row>
    <row r="337" spans="2:9">
      <c r="B337" s="110"/>
      <c r="C337" s="115"/>
      <c r="D337" s="115"/>
      <c r="E337" s="153" t="s">
        <v>100</v>
      </c>
      <c r="F337" s="111"/>
      <c r="G337" s="111"/>
      <c r="H337" s="154"/>
      <c r="I337" s="132">
        <f>I336/G327</f>
        <v>26720.75</v>
      </c>
    </row>
    <row r="338" spans="2:9">
      <c r="B338" s="120"/>
      <c r="C338" s="121"/>
      <c r="D338" s="121"/>
      <c r="E338" s="122" t="s">
        <v>101</v>
      </c>
      <c r="F338" s="123"/>
      <c r="G338" s="123"/>
      <c r="H338" s="125" t="s">
        <v>180</v>
      </c>
      <c r="I338" s="133">
        <f>ROUND(I337,0)</f>
        <v>26721</v>
      </c>
    </row>
    <row r="339" spans="2:9">
      <c r="B339" s="120"/>
      <c r="C339" s="121"/>
      <c r="D339" s="121"/>
      <c r="E339" s="122" t="s">
        <v>101</v>
      </c>
      <c r="F339" s="123"/>
      <c r="G339" s="123"/>
      <c r="H339" s="125" t="s">
        <v>181</v>
      </c>
      <c r="I339" s="133">
        <f>I338/50</f>
        <v>534.42</v>
      </c>
    </row>
    <row r="340" spans="5:9">
      <c r="E340" s="122" t="s">
        <v>84</v>
      </c>
      <c r="F340" s="123"/>
      <c r="G340" s="124"/>
      <c r="H340" s="128">
        <f>H1</f>
        <v>0.35</v>
      </c>
      <c r="I340" s="133">
        <f>I339*H340</f>
        <v>187.047</v>
      </c>
    </row>
    <row r="341" spans="5:17">
      <c r="E341" s="122" t="s">
        <v>102</v>
      </c>
      <c r="F341" s="123"/>
      <c r="G341" s="124"/>
      <c r="H341" s="125"/>
      <c r="I341" s="133">
        <f>I339+I340</f>
        <v>721.467</v>
      </c>
      <c r="P341" s="2">
        <f t="shared" ref="O341:Q341" si="17">P335/P336</f>
        <v>262.5</v>
      </c>
      <c r="Q341" s="2">
        <f t="shared" si="17"/>
        <v>258.3984375</v>
      </c>
    </row>
    <row r="345" customFormat="1" ht="15" spans="3:9">
      <c r="C345" s="111" t="s">
        <v>147</v>
      </c>
      <c r="D345" s="111" t="s">
        <v>87</v>
      </c>
      <c r="E345" s="111" t="s">
        <v>88</v>
      </c>
      <c r="F345" s="111" t="s">
        <v>89</v>
      </c>
      <c r="G345" s="111" t="s">
        <v>90</v>
      </c>
      <c r="H345" s="111" t="s">
        <v>91</v>
      </c>
      <c r="I345" s="155" t="s">
        <v>92</v>
      </c>
    </row>
    <row r="346" spans="2:9">
      <c r="B346" s="110"/>
      <c r="C346" s="111"/>
      <c r="D346" s="113"/>
      <c r="E346" s="111"/>
      <c r="F346" s="111"/>
      <c r="G346" s="163"/>
      <c r="H346" s="114"/>
      <c r="I346" s="132"/>
    </row>
    <row r="347" spans="2:9">
      <c r="B347" s="110"/>
      <c r="C347" s="111"/>
      <c r="D347" s="113" t="s">
        <v>104</v>
      </c>
      <c r="E347" s="111"/>
      <c r="F347" s="111" t="s">
        <v>105</v>
      </c>
      <c r="G347" s="163"/>
      <c r="H347" s="114">
        <f>Rates!E57</f>
        <v>5500</v>
      </c>
      <c r="I347" s="132">
        <f>H347*G347</f>
        <v>0</v>
      </c>
    </row>
    <row r="348" spans="2:9">
      <c r="B348" s="110"/>
      <c r="C348" s="111"/>
      <c r="D348" s="113" t="s">
        <v>182</v>
      </c>
      <c r="E348" s="111"/>
      <c r="F348" s="111" t="s">
        <v>183</v>
      </c>
      <c r="G348" s="163">
        <v>46</v>
      </c>
      <c r="H348" s="114">
        <f>Rates!E39</f>
        <v>70</v>
      </c>
      <c r="I348" s="132">
        <f>H348*G348</f>
        <v>3220</v>
      </c>
    </row>
    <row r="349" spans="2:9">
      <c r="B349" s="110"/>
      <c r="C349" s="111"/>
      <c r="D349" s="113" t="s">
        <v>184</v>
      </c>
      <c r="E349" s="111"/>
      <c r="F349" s="111" t="s">
        <v>185</v>
      </c>
      <c r="G349" s="163">
        <f>(1*0.05)/2.83*1.35</f>
        <v>0.0238515901060071</v>
      </c>
      <c r="H349" s="114">
        <f>Rates!E18</f>
        <v>13000</v>
      </c>
      <c r="I349" s="132">
        <f t="shared" ref="I349:I355" si="18">H349*G349</f>
        <v>310.070671378092</v>
      </c>
    </row>
    <row r="350" spans="2:9">
      <c r="B350" s="110"/>
      <c r="C350" s="111"/>
      <c r="D350" s="113"/>
      <c r="E350" s="111"/>
      <c r="F350" s="111"/>
      <c r="G350" s="163"/>
      <c r="H350" s="114"/>
      <c r="I350" s="132">
        <f t="shared" si="18"/>
        <v>0</v>
      </c>
    </row>
    <row r="351" spans="2:9">
      <c r="B351" s="110"/>
      <c r="C351" s="111"/>
      <c r="D351" s="113" t="s">
        <v>186</v>
      </c>
      <c r="E351" s="111"/>
      <c r="F351" s="111" t="s">
        <v>105</v>
      </c>
      <c r="G351" s="111">
        <f>0.5</f>
        <v>0.5</v>
      </c>
      <c r="H351" s="114">
        <f>Rates!E56</f>
        <v>1100</v>
      </c>
      <c r="I351" s="132">
        <f t="shared" si="18"/>
        <v>550</v>
      </c>
    </row>
    <row r="352" spans="2:9">
      <c r="B352" s="110"/>
      <c r="C352" s="111"/>
      <c r="D352" s="113" t="s">
        <v>187</v>
      </c>
      <c r="E352" s="111"/>
      <c r="F352" s="111" t="s">
        <v>8</v>
      </c>
      <c r="G352" s="111">
        <v>0.2</v>
      </c>
      <c r="H352" s="114"/>
      <c r="I352" s="132">
        <f t="shared" si="18"/>
        <v>0</v>
      </c>
    </row>
    <row r="353" spans="2:9">
      <c r="B353" s="110"/>
      <c r="C353" s="111"/>
      <c r="D353" s="113" t="s">
        <v>148</v>
      </c>
      <c r="E353" s="111"/>
      <c r="F353" s="111" t="s">
        <v>188</v>
      </c>
      <c r="G353" s="111">
        <f>2.42/10*G352</f>
        <v>0.0484</v>
      </c>
      <c r="H353" s="114">
        <f>Rates!E15</f>
        <v>2425</v>
      </c>
      <c r="I353" s="132">
        <f t="shared" si="18"/>
        <v>117.37</v>
      </c>
    </row>
    <row r="354" spans="2:9">
      <c r="B354" s="110"/>
      <c r="C354" s="111"/>
      <c r="D354" s="113" t="s">
        <v>150</v>
      </c>
      <c r="E354" s="111"/>
      <c r="F354" s="111" t="s">
        <v>14</v>
      </c>
      <c r="G354" s="111">
        <f>0.34/10*G352</f>
        <v>0.0068</v>
      </c>
      <c r="H354" s="114">
        <f>Rates!E16</f>
        <v>25500</v>
      </c>
      <c r="I354" s="132">
        <f t="shared" si="18"/>
        <v>173.4</v>
      </c>
    </row>
    <row r="355" spans="2:9">
      <c r="B355" s="110"/>
      <c r="C355" s="111"/>
      <c r="D355" s="113" t="s">
        <v>189</v>
      </c>
      <c r="E355" s="111"/>
      <c r="F355" s="111" t="s">
        <v>8</v>
      </c>
      <c r="G355" s="111">
        <v>1</v>
      </c>
      <c r="H355" s="114">
        <v>600</v>
      </c>
      <c r="I355" s="132">
        <f t="shared" si="18"/>
        <v>600</v>
      </c>
    </row>
    <row r="356" spans="2:9">
      <c r="B356" s="110"/>
      <c r="C356" s="111"/>
      <c r="D356" s="113"/>
      <c r="E356" s="111"/>
      <c r="F356" s="111"/>
      <c r="G356" s="111"/>
      <c r="H356" s="114"/>
      <c r="I356" s="132"/>
    </row>
    <row r="357" spans="2:9">
      <c r="B357" s="110"/>
      <c r="C357" s="111"/>
      <c r="D357" s="113"/>
      <c r="E357" s="111"/>
      <c r="F357" s="111"/>
      <c r="G357" s="111"/>
      <c r="H357" s="114"/>
      <c r="I357" s="132">
        <f>SUM(I347:I356)</f>
        <v>4970.84067137809</v>
      </c>
    </row>
    <row r="358" spans="2:9">
      <c r="B358" s="164"/>
      <c r="C358" s="165"/>
      <c r="D358" s="166"/>
      <c r="E358" s="122" t="s">
        <v>84</v>
      </c>
      <c r="F358" s="123"/>
      <c r="G358" s="124"/>
      <c r="H358" s="128">
        <f>H1</f>
        <v>0.35</v>
      </c>
      <c r="I358" s="133">
        <f>I357*H358</f>
        <v>1739.79423498233</v>
      </c>
    </row>
    <row r="359" spans="2:9">
      <c r="B359" s="164"/>
      <c r="C359" s="165"/>
      <c r="D359" s="166"/>
      <c r="E359" s="122" t="s">
        <v>102</v>
      </c>
      <c r="F359" s="123"/>
      <c r="G359" s="124"/>
      <c r="H359" s="125"/>
      <c r="I359" s="133">
        <f>I357+I358</f>
        <v>6710.63490636042</v>
      </c>
    </row>
    <row r="360" spans="2:9">
      <c r="B360" s="164"/>
      <c r="C360" s="165"/>
      <c r="D360" s="166"/>
      <c r="E360" s="165"/>
      <c r="F360" s="165"/>
      <c r="G360" s="165"/>
      <c r="H360" s="167"/>
      <c r="I360" s="169"/>
    </row>
    <row r="363" spans="3:9">
      <c r="C363" s="111" t="s">
        <v>147</v>
      </c>
      <c r="D363" s="111" t="s">
        <v>87</v>
      </c>
      <c r="E363" s="111" t="s">
        <v>88</v>
      </c>
      <c r="F363" s="111" t="s">
        <v>89</v>
      </c>
      <c r="G363" s="111" t="s">
        <v>90</v>
      </c>
      <c r="H363" s="111" t="s">
        <v>91</v>
      </c>
      <c r="I363" s="155" t="s">
        <v>92</v>
      </c>
    </row>
    <row r="364" spans="2:9">
      <c r="B364" s="110"/>
      <c r="C364" s="111"/>
      <c r="D364" s="113"/>
      <c r="E364" s="111"/>
      <c r="F364" s="111"/>
      <c r="G364" s="111"/>
      <c r="H364" s="114"/>
      <c r="I364" s="132" t="s">
        <v>176</v>
      </c>
    </row>
    <row r="365" spans="2:9">
      <c r="B365" s="110"/>
      <c r="C365" s="111"/>
      <c r="D365" s="113" t="s">
        <v>190</v>
      </c>
      <c r="E365" s="111"/>
      <c r="F365" s="111" t="s">
        <v>183</v>
      </c>
      <c r="G365" s="168">
        <f>1/0.9</f>
        <v>1.11111111111111</v>
      </c>
      <c r="H365" s="114">
        <f>Rates!E40</f>
        <v>2450</v>
      </c>
      <c r="I365" s="132">
        <f t="shared" ref="I365:I371" si="19">G365*H365</f>
        <v>2722.22222222222</v>
      </c>
    </row>
    <row r="366" spans="2:9">
      <c r="B366" s="110"/>
      <c r="C366" s="111"/>
      <c r="D366" s="113" t="s">
        <v>191</v>
      </c>
      <c r="E366" s="111"/>
      <c r="F366" s="111" t="s">
        <v>14</v>
      </c>
      <c r="G366" s="111">
        <f>(1*0.45*0.05)+(1*0.1*0.1)</f>
        <v>0.0325</v>
      </c>
      <c r="H366" s="114">
        <f>I282</f>
        <v>36173.3215547703</v>
      </c>
      <c r="I366" s="132">
        <f t="shared" si="19"/>
        <v>1175.63295053003</v>
      </c>
    </row>
    <row r="367" spans="2:9">
      <c r="B367" s="110"/>
      <c r="C367" s="111"/>
      <c r="D367" s="113" t="s">
        <v>187</v>
      </c>
      <c r="E367" s="111"/>
      <c r="F367" s="111" t="s">
        <v>8</v>
      </c>
      <c r="G367" s="111">
        <v>0.15</v>
      </c>
      <c r="H367" s="114"/>
      <c r="I367" s="132">
        <f t="shared" si="19"/>
        <v>0</v>
      </c>
    </row>
    <row r="368" spans="2:9">
      <c r="B368" s="110"/>
      <c r="C368" s="111"/>
      <c r="D368" s="113" t="s">
        <v>148</v>
      </c>
      <c r="E368" s="111"/>
      <c r="F368" s="111" t="s">
        <v>188</v>
      </c>
      <c r="G368" s="111">
        <f>2.42/10*G367</f>
        <v>0.0363</v>
      </c>
      <c r="H368" s="114">
        <f>Rates!E15</f>
        <v>2425</v>
      </c>
      <c r="I368" s="132">
        <f t="shared" si="19"/>
        <v>88.0275</v>
      </c>
    </row>
    <row r="369" spans="2:9">
      <c r="B369" s="110"/>
      <c r="C369" s="111"/>
      <c r="D369" s="113" t="s">
        <v>150</v>
      </c>
      <c r="E369" s="111"/>
      <c r="F369" s="111" t="s">
        <v>14</v>
      </c>
      <c r="G369" s="111">
        <f>0.34/10*G367</f>
        <v>0.0051</v>
      </c>
      <c r="H369" s="114">
        <f>Rates!E16</f>
        <v>25500</v>
      </c>
      <c r="I369" s="132">
        <f t="shared" si="19"/>
        <v>130.05</v>
      </c>
    </row>
    <row r="370" spans="2:9">
      <c r="B370" s="110"/>
      <c r="C370" s="111"/>
      <c r="D370" s="113"/>
      <c r="E370" s="111"/>
      <c r="F370" s="111"/>
      <c r="G370" s="111"/>
      <c r="H370" s="114"/>
      <c r="I370" s="132">
        <f t="shared" si="19"/>
        <v>0</v>
      </c>
    </row>
    <row r="371" spans="2:9">
      <c r="B371" s="110"/>
      <c r="C371" s="111"/>
      <c r="D371" s="113" t="s">
        <v>189</v>
      </c>
      <c r="E371" s="111"/>
      <c r="F371" s="111" t="s">
        <v>24</v>
      </c>
      <c r="G371" s="111">
        <v>1</v>
      </c>
      <c r="H371" s="114">
        <v>550</v>
      </c>
      <c r="I371" s="132">
        <f t="shared" si="19"/>
        <v>550</v>
      </c>
    </row>
    <row r="372" spans="2:9">
      <c r="B372" s="164"/>
      <c r="C372" s="165"/>
      <c r="D372" s="166"/>
      <c r="E372" s="111"/>
      <c r="F372" s="111"/>
      <c r="G372" s="111"/>
      <c r="H372" s="114"/>
      <c r="I372" s="132">
        <f>SUM(I364:I371)</f>
        <v>4665.93267275225</v>
      </c>
    </row>
    <row r="373" spans="2:9">
      <c r="B373" s="164"/>
      <c r="C373" s="165"/>
      <c r="D373" s="166"/>
      <c r="E373" s="122" t="s">
        <v>84</v>
      </c>
      <c r="F373" s="123"/>
      <c r="G373" s="124"/>
      <c r="H373" s="128">
        <f>H358</f>
        <v>0.35</v>
      </c>
      <c r="I373" s="133">
        <f>I371*H373</f>
        <v>192.5</v>
      </c>
    </row>
    <row r="374" spans="2:9">
      <c r="B374" s="164"/>
      <c r="C374" s="165"/>
      <c r="D374" s="166"/>
      <c r="E374" s="122" t="s">
        <v>102</v>
      </c>
      <c r="F374" s="123"/>
      <c r="G374" s="124"/>
      <c r="H374" s="125"/>
      <c r="I374" s="133">
        <f>I372+I373</f>
        <v>4858.43267275225</v>
      </c>
    </row>
    <row r="379" spans="3:9">
      <c r="C379" s="111" t="s">
        <v>147</v>
      </c>
      <c r="D379" s="111" t="s">
        <v>87</v>
      </c>
      <c r="E379" s="111" t="s">
        <v>88</v>
      </c>
      <c r="F379" s="111" t="s">
        <v>89</v>
      </c>
      <c r="G379" s="111" t="s">
        <v>90</v>
      </c>
      <c r="H379" s="111" t="s">
        <v>91</v>
      </c>
      <c r="I379" s="155" t="s">
        <v>92</v>
      </c>
    </row>
    <row r="380" spans="3:9">
      <c r="C380" s="111"/>
      <c r="D380" s="113"/>
      <c r="E380" s="111"/>
      <c r="F380" s="111"/>
      <c r="G380" s="111"/>
      <c r="H380" s="114"/>
      <c r="I380" s="132" t="s">
        <v>176</v>
      </c>
    </row>
    <row r="381" spans="3:9">
      <c r="C381" s="111"/>
      <c r="D381" s="113" t="s">
        <v>192</v>
      </c>
      <c r="E381" s="111"/>
      <c r="F381" s="111" t="s">
        <v>8</v>
      </c>
      <c r="G381" s="168">
        <v>1</v>
      </c>
      <c r="H381" s="114">
        <v>600</v>
      </c>
      <c r="I381" s="132">
        <f t="shared" ref="I381:I387" si="20">G381*H381</f>
        <v>600</v>
      </c>
    </row>
    <row r="382" spans="3:9">
      <c r="C382" s="111"/>
      <c r="D382" s="113"/>
      <c r="E382" s="111"/>
      <c r="F382" s="111"/>
      <c r="G382" s="111"/>
      <c r="H382" s="114"/>
      <c r="I382" s="132"/>
    </row>
    <row r="383" spans="3:9">
      <c r="C383" s="111"/>
      <c r="D383" s="113"/>
      <c r="E383" s="111"/>
      <c r="F383" s="111"/>
      <c r="G383" s="111"/>
      <c r="H383" s="114"/>
      <c r="I383" s="132"/>
    </row>
    <row r="384" spans="3:9">
      <c r="C384" s="111"/>
      <c r="D384" s="113"/>
      <c r="E384" s="111"/>
      <c r="F384" s="111"/>
      <c r="G384" s="111"/>
      <c r="H384" s="114"/>
      <c r="I384" s="132"/>
    </row>
    <row r="385" spans="3:9">
      <c r="C385" s="111"/>
      <c r="D385" s="113"/>
      <c r="E385" s="111"/>
      <c r="F385" s="111"/>
      <c r="G385" s="111"/>
      <c r="H385" s="114"/>
      <c r="I385" s="132"/>
    </row>
    <row r="386" spans="3:9">
      <c r="C386" s="111"/>
      <c r="D386" s="113"/>
      <c r="E386" s="111"/>
      <c r="F386" s="111"/>
      <c r="G386" s="111"/>
      <c r="H386" s="114"/>
      <c r="I386" s="132">
        <f t="shared" si="20"/>
        <v>0</v>
      </c>
    </row>
    <row r="387" spans="3:9">
      <c r="C387" s="111"/>
      <c r="D387" s="113" t="s">
        <v>189</v>
      </c>
      <c r="E387" s="111"/>
      <c r="F387" s="111" t="s">
        <v>24</v>
      </c>
      <c r="G387" s="111">
        <v>1</v>
      </c>
      <c r="H387" s="114">
        <v>150</v>
      </c>
      <c r="I387" s="132">
        <f t="shared" si="20"/>
        <v>150</v>
      </c>
    </row>
    <row r="388" spans="3:9">
      <c r="C388" s="165"/>
      <c r="D388" s="166"/>
      <c r="E388" s="111"/>
      <c r="F388" s="111"/>
      <c r="G388" s="111"/>
      <c r="H388" s="114"/>
      <c r="I388" s="132">
        <f>SUM(I380:I387)</f>
        <v>750</v>
      </c>
    </row>
    <row r="389" spans="3:9">
      <c r="C389" s="165"/>
      <c r="D389" s="166"/>
      <c r="E389" s="122" t="s">
        <v>84</v>
      </c>
      <c r="F389" s="123"/>
      <c r="G389" s="124"/>
      <c r="H389" s="128">
        <f>H373</f>
        <v>0.35</v>
      </c>
      <c r="I389" s="133">
        <f>I387*H389</f>
        <v>52.5</v>
      </c>
    </row>
    <row r="390" spans="3:9">
      <c r="C390" s="165"/>
      <c r="D390" s="166"/>
      <c r="E390" s="122" t="s">
        <v>102</v>
      </c>
      <c r="F390" s="123"/>
      <c r="G390" s="124"/>
      <c r="H390" s="125"/>
      <c r="I390" s="133">
        <f>I388+I389</f>
        <v>802.5</v>
      </c>
    </row>
  </sheetData>
  <mergeCells count="33">
    <mergeCell ref="B3:C3"/>
    <mergeCell ref="D3:I3"/>
    <mergeCell ref="B20:C20"/>
    <mergeCell ref="D20:I20"/>
    <mergeCell ref="B39:C39"/>
    <mergeCell ref="D39:I39"/>
    <mergeCell ref="B59:C59"/>
    <mergeCell ref="D59:I59"/>
    <mergeCell ref="B79:C79"/>
    <mergeCell ref="D79:I79"/>
    <mergeCell ref="B97:C97"/>
    <mergeCell ref="D97:I97"/>
    <mergeCell ref="B122:C122"/>
    <mergeCell ref="D122:I122"/>
    <mergeCell ref="B148:C148"/>
    <mergeCell ref="D148:I148"/>
    <mergeCell ref="B173:C173"/>
    <mergeCell ref="D173:I173"/>
    <mergeCell ref="B199:C199"/>
    <mergeCell ref="D199:I199"/>
    <mergeCell ref="B226:C226"/>
    <mergeCell ref="D226:I226"/>
    <mergeCell ref="B245:C245"/>
    <mergeCell ref="D245:I245"/>
    <mergeCell ref="B267:C267"/>
    <mergeCell ref="D267:I267"/>
    <mergeCell ref="B286:C286"/>
    <mergeCell ref="D286:I286"/>
    <mergeCell ref="B306:C306"/>
    <mergeCell ref="D306:I306"/>
    <mergeCell ref="B326:C326"/>
    <mergeCell ref="D326:I326"/>
    <mergeCell ref="J310:J318"/>
  </mergeCells>
  <pageMargins left="0.751388888888889" right="0.751388888888889" top="1" bottom="1" header="0.5" footer="0.5"/>
  <pageSetup paperSize="9" scale="88" fitToHeight="0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15"/>
  <sheetViews>
    <sheetView topLeftCell="A87" workbookViewId="0">
      <selection activeCell="F106" sqref="F106"/>
    </sheetView>
  </sheetViews>
  <sheetFormatPr defaultColWidth="9.14285714285714" defaultRowHeight="12.75"/>
  <cols>
    <col min="1" max="1" width="9.14285714285714" style="72"/>
    <col min="2" max="2" width="54" style="72" customWidth="1"/>
    <col min="3" max="3" width="9.14285714285714" style="77"/>
    <col min="4" max="4" width="9.28571428571429" style="72"/>
    <col min="5" max="5" width="11.4285714285714" style="78"/>
    <col min="6" max="6" width="15.2857142857143" style="72"/>
    <col min="7" max="7" width="13" style="72"/>
    <col min="8" max="8" width="9.14285714285714" style="72"/>
    <col min="9" max="9" width="14.1428571428571" style="72"/>
    <col min="10" max="16384" width="9.14285714285714" style="72"/>
  </cols>
  <sheetData>
    <row r="2" spans="5:5">
      <c r="E2" s="96">
        <v>0.2</v>
      </c>
    </row>
    <row r="5" spans="2:6">
      <c r="B5" s="76" t="s">
        <v>13</v>
      </c>
      <c r="C5" s="77">
        <v>2.43</v>
      </c>
      <c r="D5" s="72">
        <v>12000</v>
      </c>
      <c r="E5" s="78">
        <f>D5*C5</f>
        <v>29160</v>
      </c>
      <c r="F5" s="79"/>
    </row>
    <row r="6" spans="2:5">
      <c r="B6" s="76"/>
      <c r="D6" s="80">
        <f>E2</f>
        <v>0.2</v>
      </c>
      <c r="E6" s="78">
        <f>D$6*E5+E5</f>
        <v>34992</v>
      </c>
    </row>
    <row r="7" spans="2:5">
      <c r="B7" s="76"/>
      <c r="E7" s="78">
        <f>E6/C5</f>
        <v>14400</v>
      </c>
    </row>
    <row r="8" spans="2:2">
      <c r="B8" s="76"/>
    </row>
    <row r="9" spans="2:5">
      <c r="B9" s="81" t="s">
        <v>15</v>
      </c>
      <c r="C9" s="77">
        <v>3.24</v>
      </c>
      <c r="D9" s="72">
        <v>38000</v>
      </c>
      <c r="E9" s="78">
        <f>D9*C9</f>
        <v>123120</v>
      </c>
    </row>
    <row r="10" spans="2:5">
      <c r="B10" s="76"/>
      <c r="D10" s="80">
        <f>E2</f>
        <v>0.2</v>
      </c>
      <c r="E10" s="78">
        <f>D$10*E9+E9</f>
        <v>147744</v>
      </c>
    </row>
    <row r="11" spans="2:5">
      <c r="B11" s="76"/>
      <c r="E11" s="78">
        <f>E10/C9</f>
        <v>45600</v>
      </c>
    </row>
    <row r="12" spans="2:2">
      <c r="B12" s="76"/>
    </row>
    <row r="13" spans="2:2">
      <c r="B13" s="76"/>
    </row>
    <row r="14" spans="2:5">
      <c r="B14" s="76" t="s">
        <v>16</v>
      </c>
      <c r="C14" s="77">
        <v>43.2</v>
      </c>
      <c r="D14" s="72">
        <v>3800</v>
      </c>
      <c r="E14" s="78">
        <f>D14*C14</f>
        <v>164160</v>
      </c>
    </row>
    <row r="15" spans="2:5">
      <c r="B15" s="76"/>
      <c r="D15" s="80">
        <f>E2</f>
        <v>0.2</v>
      </c>
      <c r="E15" s="78">
        <f>D$15*E14+E14</f>
        <v>196992</v>
      </c>
    </row>
    <row r="16" spans="2:5">
      <c r="B16" s="76"/>
      <c r="E16" s="78">
        <f>E15/C14</f>
        <v>4560</v>
      </c>
    </row>
    <row r="17" spans="2:2">
      <c r="B17" s="76"/>
    </row>
    <row r="18" spans="2:2">
      <c r="B18" s="82"/>
    </row>
    <row r="19" spans="2:5">
      <c r="B19" s="76" t="s">
        <v>17</v>
      </c>
      <c r="C19" s="77">
        <v>97</v>
      </c>
      <c r="D19" s="72">
        <v>480</v>
      </c>
      <c r="E19" s="78">
        <f>D19*C19</f>
        <v>46560</v>
      </c>
    </row>
    <row r="20" spans="4:5">
      <c r="D20" s="80">
        <f>D15</f>
        <v>0.2</v>
      </c>
      <c r="E20" s="78">
        <f>D$20*E19+E19</f>
        <v>55872</v>
      </c>
    </row>
    <row r="21" spans="5:5">
      <c r="E21" s="78">
        <f>E20/C19</f>
        <v>576</v>
      </c>
    </row>
    <row r="23" ht="25.5" spans="2:6">
      <c r="B23" s="97" t="s">
        <v>193</v>
      </c>
      <c r="C23" s="84" t="s">
        <v>11</v>
      </c>
      <c r="D23" s="85">
        <v>60</v>
      </c>
      <c r="F23" s="79"/>
    </row>
    <row r="24" spans="2:6">
      <c r="B24" s="95" t="s">
        <v>189</v>
      </c>
      <c r="C24" s="84" t="s">
        <v>11</v>
      </c>
      <c r="D24" s="85">
        <v>60</v>
      </c>
      <c r="E24" s="78">
        <v>9800</v>
      </c>
      <c r="F24" s="79">
        <f>E24*D24</f>
        <v>588000</v>
      </c>
    </row>
    <row r="25" s="95" customFormat="1" spans="2:6">
      <c r="B25" s="86" t="s">
        <v>194</v>
      </c>
      <c r="C25" s="87" t="s">
        <v>11</v>
      </c>
      <c r="D25" s="88">
        <v>240</v>
      </c>
      <c r="E25" s="98">
        <v>1100</v>
      </c>
      <c r="F25" s="99">
        <f>E25*D25</f>
        <v>264000</v>
      </c>
    </row>
    <row r="26" s="95" customFormat="1" spans="2:6">
      <c r="B26" s="86" t="s">
        <v>195</v>
      </c>
      <c r="C26" s="87" t="s">
        <v>11</v>
      </c>
      <c r="D26" s="88">
        <v>30</v>
      </c>
      <c r="E26" s="98">
        <v>32000</v>
      </c>
      <c r="F26" s="99">
        <f t="shared" ref="F26:F32" si="0">E26*D26</f>
        <v>960000</v>
      </c>
    </row>
    <row r="27" s="95" customFormat="1" spans="2:6">
      <c r="B27" s="86" t="s">
        <v>196</v>
      </c>
      <c r="C27" s="87" t="s">
        <v>11</v>
      </c>
      <c r="D27" s="88">
        <v>3</v>
      </c>
      <c r="E27" s="98">
        <v>62000</v>
      </c>
      <c r="F27" s="99">
        <f t="shared" si="0"/>
        <v>186000</v>
      </c>
    </row>
    <row r="28" s="95" customFormat="1" spans="2:6">
      <c r="B28" s="86" t="s">
        <v>197</v>
      </c>
      <c r="C28" s="87" t="s">
        <v>11</v>
      </c>
      <c r="D28" s="88">
        <v>360</v>
      </c>
      <c r="E28" s="98">
        <v>270</v>
      </c>
      <c r="F28" s="99">
        <f t="shared" si="0"/>
        <v>97200</v>
      </c>
    </row>
    <row r="29" s="95" customFormat="1" spans="2:6">
      <c r="B29" s="86" t="s">
        <v>198</v>
      </c>
      <c r="C29" s="87" t="s">
        <v>143</v>
      </c>
      <c r="D29" s="88">
        <v>8</v>
      </c>
      <c r="E29" s="98">
        <v>2630</v>
      </c>
      <c r="F29" s="99">
        <f t="shared" si="0"/>
        <v>21040</v>
      </c>
    </row>
    <row r="30" s="95" customFormat="1" spans="2:6">
      <c r="B30" s="86" t="s">
        <v>199</v>
      </c>
      <c r="C30" s="87" t="s">
        <v>143</v>
      </c>
      <c r="D30" s="88">
        <v>8</v>
      </c>
      <c r="E30" s="98">
        <v>2630</v>
      </c>
      <c r="F30" s="99">
        <f t="shared" si="0"/>
        <v>21040</v>
      </c>
    </row>
    <row r="31" s="95" customFormat="1" spans="2:6">
      <c r="B31" s="86" t="s">
        <v>200</v>
      </c>
      <c r="C31" s="87" t="s">
        <v>143</v>
      </c>
      <c r="D31" s="88">
        <v>8</v>
      </c>
      <c r="E31" s="98">
        <v>2225</v>
      </c>
      <c r="F31" s="99">
        <f t="shared" si="0"/>
        <v>17800</v>
      </c>
    </row>
    <row r="32" s="95" customFormat="1" spans="2:6">
      <c r="B32" s="86" t="s">
        <v>201</v>
      </c>
      <c r="C32" s="87" t="s">
        <v>143</v>
      </c>
      <c r="D32" s="88">
        <v>20</v>
      </c>
      <c r="E32" s="98">
        <v>700</v>
      </c>
      <c r="F32" s="99">
        <f t="shared" si="0"/>
        <v>14000</v>
      </c>
    </row>
    <row r="33" s="95" customFormat="1" spans="2:7">
      <c r="B33" s="86" t="s">
        <v>202</v>
      </c>
      <c r="C33" s="87"/>
      <c r="D33" s="88"/>
      <c r="E33" s="98"/>
      <c r="F33" s="99">
        <f>SUM(F24:F32)</f>
        <v>2169080</v>
      </c>
      <c r="G33" s="99">
        <f>SUM(F25:F32)</f>
        <v>1581080</v>
      </c>
    </row>
    <row r="34" s="95" customFormat="1" spans="2:6">
      <c r="B34" s="86" t="s">
        <v>203</v>
      </c>
      <c r="C34" s="87"/>
      <c r="D34" s="88"/>
      <c r="E34" s="98"/>
      <c r="F34" s="99">
        <f>F33/D23</f>
        <v>36151.3333333333</v>
      </c>
    </row>
    <row r="35" s="95" customFormat="1" spans="2:6">
      <c r="B35" s="86" t="s">
        <v>204</v>
      </c>
      <c r="C35" s="87"/>
      <c r="D35" s="88"/>
      <c r="E35" s="100">
        <f>E2</f>
        <v>0.2</v>
      </c>
      <c r="F35" s="99">
        <f>F34*E35+F34</f>
        <v>43381.6</v>
      </c>
    </row>
    <row r="36" spans="2:6">
      <c r="B36" s="86"/>
      <c r="C36" s="84"/>
      <c r="D36" s="85"/>
      <c r="F36" s="79"/>
    </row>
    <row r="37" spans="2:6">
      <c r="B37" s="86"/>
      <c r="C37" s="84"/>
      <c r="D37" s="85"/>
      <c r="F37" s="79"/>
    </row>
    <row r="38" spans="2:9">
      <c r="B38" s="86"/>
      <c r="C38" s="84"/>
      <c r="D38" s="85"/>
      <c r="F38" s="79"/>
      <c r="I38" s="79"/>
    </row>
    <row r="39" ht="25.5" spans="2:6">
      <c r="B39" s="97" t="s">
        <v>205</v>
      </c>
      <c r="C39" s="84" t="s">
        <v>11</v>
      </c>
      <c r="D39" s="85">
        <v>30</v>
      </c>
      <c r="F39" s="79"/>
    </row>
    <row r="40" s="95" customFormat="1" spans="2:6">
      <c r="B40" s="95" t="s">
        <v>189</v>
      </c>
      <c r="C40" s="87" t="s">
        <v>11</v>
      </c>
      <c r="D40" s="88">
        <v>30</v>
      </c>
      <c r="E40" s="98">
        <v>28000</v>
      </c>
      <c r="F40" s="99">
        <f>E40*D40</f>
        <v>840000</v>
      </c>
    </row>
    <row r="41" s="95" customFormat="1" spans="2:6">
      <c r="B41" s="86" t="s">
        <v>206</v>
      </c>
      <c r="C41" s="87" t="s">
        <v>11</v>
      </c>
      <c r="D41" s="88">
        <v>70</v>
      </c>
      <c r="E41" s="98">
        <v>13347.46</v>
      </c>
      <c r="F41" s="99">
        <f>E41*D41</f>
        <v>934322.2</v>
      </c>
    </row>
    <row r="42" s="95" customFormat="1" spans="2:9">
      <c r="B42" s="86" t="s">
        <v>207</v>
      </c>
      <c r="C42" s="87" t="s">
        <v>11</v>
      </c>
      <c r="D42" s="88">
        <v>60</v>
      </c>
      <c r="E42" s="98">
        <v>6737.29</v>
      </c>
      <c r="F42" s="99">
        <f t="shared" ref="F42:F48" si="1">E42*D42</f>
        <v>404237.4</v>
      </c>
      <c r="I42" s="99"/>
    </row>
    <row r="43" s="95" customFormat="1" spans="2:6">
      <c r="B43" s="86" t="s">
        <v>208</v>
      </c>
      <c r="C43" s="87" t="s">
        <v>11</v>
      </c>
      <c r="D43" s="88">
        <v>2</v>
      </c>
      <c r="E43" s="98">
        <v>38000</v>
      </c>
      <c r="F43" s="99">
        <f t="shared" si="1"/>
        <v>76000</v>
      </c>
    </row>
    <row r="44" s="95" customFormat="1" spans="2:6">
      <c r="B44" s="86" t="s">
        <v>209</v>
      </c>
      <c r="C44" s="87" t="s">
        <v>11</v>
      </c>
      <c r="D44" s="88">
        <v>720</v>
      </c>
      <c r="E44" s="98">
        <v>100</v>
      </c>
      <c r="F44" s="99">
        <f t="shared" si="1"/>
        <v>72000</v>
      </c>
    </row>
    <row r="45" s="95" customFormat="1" spans="2:6">
      <c r="B45" s="86" t="s">
        <v>198</v>
      </c>
      <c r="C45" s="87" t="s">
        <v>143</v>
      </c>
      <c r="D45" s="88">
        <v>14</v>
      </c>
      <c r="E45" s="98">
        <v>2630</v>
      </c>
      <c r="F45" s="99">
        <f t="shared" si="1"/>
        <v>36820</v>
      </c>
    </row>
    <row r="46" s="95" customFormat="1" spans="2:6">
      <c r="B46" s="86" t="s">
        <v>199</v>
      </c>
      <c r="C46" s="87" t="s">
        <v>143</v>
      </c>
      <c r="D46" s="88">
        <v>14</v>
      </c>
      <c r="E46" s="98">
        <v>2630</v>
      </c>
      <c r="F46" s="99">
        <f t="shared" si="1"/>
        <v>36820</v>
      </c>
    </row>
    <row r="47" s="95" customFormat="1" spans="2:6">
      <c r="B47" s="86" t="s">
        <v>200</v>
      </c>
      <c r="C47" s="87" t="s">
        <v>143</v>
      </c>
      <c r="D47" s="88">
        <v>14</v>
      </c>
      <c r="E47" s="98">
        <v>2225</v>
      </c>
      <c r="F47" s="99">
        <f t="shared" si="1"/>
        <v>31150</v>
      </c>
    </row>
    <row r="48" s="95" customFormat="1" spans="2:6">
      <c r="B48" s="86" t="s">
        <v>201</v>
      </c>
      <c r="C48" s="87" t="s">
        <v>143</v>
      </c>
      <c r="D48" s="88">
        <v>32</v>
      </c>
      <c r="E48" s="98">
        <v>700</v>
      </c>
      <c r="F48" s="99">
        <f t="shared" si="1"/>
        <v>22400</v>
      </c>
    </row>
    <row r="49" s="95" customFormat="1" spans="2:7">
      <c r="B49" s="86" t="s">
        <v>202</v>
      </c>
      <c r="C49" s="87"/>
      <c r="D49" s="88"/>
      <c r="E49" s="98"/>
      <c r="F49" s="99">
        <f>SUM(F40:F48)</f>
        <v>2453749.6</v>
      </c>
      <c r="G49" s="99">
        <f>SUM(F41:F48)</f>
        <v>1613749.6</v>
      </c>
    </row>
    <row r="50" s="95" customFormat="1" spans="2:6">
      <c r="B50" s="86" t="s">
        <v>203</v>
      </c>
      <c r="C50" s="87"/>
      <c r="D50" s="88"/>
      <c r="E50" s="98"/>
      <c r="F50" s="99">
        <f>F49/D39</f>
        <v>81791.6533333333</v>
      </c>
    </row>
    <row r="51" s="95" customFormat="1" spans="2:6">
      <c r="B51" s="86" t="s">
        <v>204</v>
      </c>
      <c r="C51" s="87"/>
      <c r="D51" s="88"/>
      <c r="E51" s="100">
        <f>E35</f>
        <v>0.2</v>
      </c>
      <c r="F51" s="99">
        <f>F50*E51+F50</f>
        <v>98149.984</v>
      </c>
    </row>
    <row r="52" spans="2:6">
      <c r="B52" s="97"/>
      <c r="C52" s="84"/>
      <c r="D52" s="85"/>
      <c r="F52" s="79"/>
    </row>
    <row r="53" spans="2:6">
      <c r="B53" s="97" t="s">
        <v>210</v>
      </c>
      <c r="C53" s="84" t="s">
        <v>24</v>
      </c>
      <c r="D53" s="85">
        <v>936</v>
      </c>
      <c r="F53" s="79"/>
    </row>
    <row r="54" spans="2:4">
      <c r="B54" s="97"/>
      <c r="C54" s="84"/>
      <c r="D54" s="85"/>
    </row>
    <row r="55" s="95" customFormat="1" spans="2:6">
      <c r="B55" s="95" t="s">
        <v>189</v>
      </c>
      <c r="C55" s="87" t="s">
        <v>24</v>
      </c>
      <c r="D55" s="88">
        <v>936</v>
      </c>
      <c r="E55" s="98">
        <v>480</v>
      </c>
      <c r="F55" s="99">
        <f>E55*D55</f>
        <v>449280</v>
      </c>
    </row>
    <row r="56" s="95" customFormat="1" spans="2:6">
      <c r="B56" s="86" t="s">
        <v>211</v>
      </c>
      <c r="C56" s="87" t="s">
        <v>24</v>
      </c>
      <c r="D56" s="88">
        <v>936</v>
      </c>
      <c r="E56" s="98">
        <v>2300</v>
      </c>
      <c r="F56" s="99">
        <f>E56*D56</f>
        <v>2152800</v>
      </c>
    </row>
    <row r="57" s="95" customFormat="1" spans="2:7">
      <c r="B57" s="86" t="s">
        <v>202</v>
      </c>
      <c r="C57" s="87"/>
      <c r="D57" s="88"/>
      <c r="E57" s="98"/>
      <c r="F57" s="99">
        <f>SUM(F55:F56)</f>
        <v>2602080</v>
      </c>
      <c r="G57" s="99">
        <f>SUM(F56)</f>
        <v>2152800</v>
      </c>
    </row>
    <row r="58" s="95" customFormat="1" spans="2:6">
      <c r="B58" s="86" t="s">
        <v>203</v>
      </c>
      <c r="C58" s="87"/>
      <c r="D58" s="88"/>
      <c r="E58" s="98"/>
      <c r="F58" s="99">
        <f>F57/D53</f>
        <v>2780</v>
      </c>
    </row>
    <row r="59" s="95" customFormat="1" spans="2:6">
      <c r="B59" s="86" t="s">
        <v>204</v>
      </c>
      <c r="C59" s="87"/>
      <c r="D59" s="88"/>
      <c r="E59" s="100">
        <f>E51</f>
        <v>0.2</v>
      </c>
      <c r="F59" s="99">
        <f>F58*E59+F58</f>
        <v>3336</v>
      </c>
    </row>
    <row r="60" spans="2:4">
      <c r="B60" s="97"/>
      <c r="C60" s="84"/>
      <c r="D60" s="85"/>
    </row>
    <row r="61" spans="2:4">
      <c r="B61" s="97"/>
      <c r="C61" s="84"/>
      <c r="D61" s="85"/>
    </row>
    <row r="62" ht="25.5" spans="2:6">
      <c r="B62" s="97" t="s">
        <v>212</v>
      </c>
      <c r="C62" s="84" t="s">
        <v>8</v>
      </c>
      <c r="D62" s="85">
        <v>1092</v>
      </c>
      <c r="F62" s="79"/>
    </row>
    <row r="63" s="95" customFormat="1" spans="2:6">
      <c r="B63" s="95" t="s">
        <v>189</v>
      </c>
      <c r="C63" s="87" t="s">
        <v>8</v>
      </c>
      <c r="D63" s="88">
        <v>1092</v>
      </c>
      <c r="E63" s="98">
        <v>590</v>
      </c>
      <c r="F63" s="99">
        <f t="shared" ref="F63:F69" si="2">E63*D63</f>
        <v>644280</v>
      </c>
    </row>
    <row r="64" s="95" customFormat="1" spans="2:6">
      <c r="B64" s="86" t="s">
        <v>213</v>
      </c>
      <c r="C64" s="87" t="s">
        <v>8</v>
      </c>
      <c r="D64" s="88">
        <v>656.08</v>
      </c>
      <c r="E64" s="98">
        <v>3195</v>
      </c>
      <c r="F64" s="99">
        <f t="shared" si="2"/>
        <v>2096175.6</v>
      </c>
    </row>
    <row r="65" s="95" customFormat="1" spans="2:6">
      <c r="B65" s="86" t="s">
        <v>214</v>
      </c>
      <c r="C65" s="87" t="s">
        <v>8</v>
      </c>
      <c r="D65" s="88">
        <v>528.07</v>
      </c>
      <c r="E65" s="98">
        <v>3450</v>
      </c>
      <c r="F65" s="99">
        <f t="shared" si="2"/>
        <v>1821841.5</v>
      </c>
    </row>
    <row r="66" s="95" customFormat="1" spans="2:6">
      <c r="B66" s="86" t="s">
        <v>215</v>
      </c>
      <c r="C66" s="87" t="s">
        <v>24</v>
      </c>
      <c r="D66" s="88">
        <v>84</v>
      </c>
      <c r="E66" s="98">
        <v>1597.5</v>
      </c>
      <c r="F66" s="99">
        <f t="shared" si="2"/>
        <v>134190</v>
      </c>
    </row>
    <row r="67" s="95" customFormat="1" spans="2:6">
      <c r="B67" s="86" t="s">
        <v>216</v>
      </c>
      <c r="C67" s="87" t="s">
        <v>24</v>
      </c>
      <c r="D67" s="88">
        <v>168</v>
      </c>
      <c r="E67" s="98">
        <v>1065</v>
      </c>
      <c r="F67" s="99">
        <f t="shared" si="2"/>
        <v>178920</v>
      </c>
    </row>
    <row r="68" s="95" customFormat="1" spans="2:6">
      <c r="B68" s="86" t="s">
        <v>217</v>
      </c>
      <c r="C68" s="87" t="s">
        <v>11</v>
      </c>
      <c r="D68" s="88">
        <v>4800</v>
      </c>
      <c r="E68" s="98">
        <v>65</v>
      </c>
      <c r="F68" s="99">
        <f t="shared" si="2"/>
        <v>312000</v>
      </c>
    </row>
    <row r="69" s="95" customFormat="1" spans="2:6">
      <c r="B69" s="86" t="s">
        <v>218</v>
      </c>
      <c r="C69" s="87" t="s">
        <v>11</v>
      </c>
      <c r="D69" s="88">
        <v>1600</v>
      </c>
      <c r="E69" s="98">
        <v>45</v>
      </c>
      <c r="F69" s="99">
        <f t="shared" si="2"/>
        <v>72000</v>
      </c>
    </row>
    <row r="70" s="95" customFormat="1" spans="2:7">
      <c r="B70" s="86" t="s">
        <v>202</v>
      </c>
      <c r="C70" s="87"/>
      <c r="D70" s="88"/>
      <c r="E70" s="98"/>
      <c r="F70" s="99">
        <f>SUM(F63:F69)</f>
        <v>5259407.1</v>
      </c>
      <c r="G70" s="99">
        <f>SUM(F64:F69)</f>
        <v>4615127.1</v>
      </c>
    </row>
    <row r="71" s="95" customFormat="1" spans="2:6">
      <c r="B71" s="86" t="s">
        <v>203</v>
      </c>
      <c r="C71" s="87"/>
      <c r="D71" s="88"/>
      <c r="E71" s="98"/>
      <c r="F71" s="99">
        <f>F70/D62</f>
        <v>4816.30686813187</v>
      </c>
    </row>
    <row r="72" s="95" customFormat="1" spans="2:6">
      <c r="B72" s="86" t="s">
        <v>204</v>
      </c>
      <c r="C72" s="87"/>
      <c r="D72" s="88"/>
      <c r="E72" s="100">
        <f>E59</f>
        <v>0.2</v>
      </c>
      <c r="F72" s="99">
        <f>F71*E72+F71</f>
        <v>5779.56824175824</v>
      </c>
    </row>
    <row r="73" spans="2:4">
      <c r="B73" s="97"/>
      <c r="C73" s="84"/>
      <c r="D73" s="85"/>
    </row>
    <row r="74" spans="2:4">
      <c r="B74" s="97"/>
      <c r="C74" s="84"/>
      <c r="D74" s="85"/>
    </row>
    <row r="75" spans="2:6">
      <c r="B75" s="97" t="s">
        <v>219</v>
      </c>
      <c r="C75" s="84" t="s">
        <v>24</v>
      </c>
      <c r="D75" s="85">
        <v>78</v>
      </c>
      <c r="F75" s="79"/>
    </row>
    <row r="76" s="95" customFormat="1" spans="2:6">
      <c r="B76" s="95" t="s">
        <v>189</v>
      </c>
      <c r="C76" s="87" t="s">
        <v>24</v>
      </c>
      <c r="D76" s="88">
        <v>78</v>
      </c>
      <c r="E76" s="98">
        <v>1560</v>
      </c>
      <c r="F76" s="99">
        <f t="shared" ref="F76:F81" si="3">E76*D76</f>
        <v>121680</v>
      </c>
    </row>
    <row r="77" s="95" customFormat="1" spans="2:6">
      <c r="B77" s="86" t="s">
        <v>220</v>
      </c>
      <c r="C77" s="87" t="s">
        <v>24</v>
      </c>
      <c r="D77" s="88">
        <v>84</v>
      </c>
      <c r="E77" s="98">
        <v>3195</v>
      </c>
      <c r="F77" s="99">
        <f t="shared" si="3"/>
        <v>268380</v>
      </c>
    </row>
    <row r="78" s="95" customFormat="1" spans="2:6">
      <c r="B78" s="86" t="s">
        <v>221</v>
      </c>
      <c r="C78" s="87" t="s">
        <v>11</v>
      </c>
      <c r="D78" s="88">
        <v>140</v>
      </c>
      <c r="E78" s="98">
        <v>914</v>
      </c>
      <c r="F78" s="99">
        <f t="shared" si="3"/>
        <v>127960</v>
      </c>
    </row>
    <row r="79" s="95" customFormat="1" spans="2:6">
      <c r="B79" s="86" t="s">
        <v>222</v>
      </c>
      <c r="C79" s="87" t="s">
        <v>11</v>
      </c>
      <c r="D79" s="88">
        <v>6</v>
      </c>
      <c r="E79" s="98">
        <v>596</v>
      </c>
      <c r="F79" s="99">
        <f t="shared" si="3"/>
        <v>3576</v>
      </c>
    </row>
    <row r="80" s="95" customFormat="1" spans="2:6">
      <c r="B80" s="86" t="s">
        <v>223</v>
      </c>
      <c r="C80" s="87" t="s">
        <v>11</v>
      </c>
      <c r="D80" s="88">
        <v>15</v>
      </c>
      <c r="E80" s="98">
        <v>680</v>
      </c>
      <c r="F80" s="99">
        <f t="shared" si="3"/>
        <v>10200</v>
      </c>
    </row>
    <row r="81" s="95" customFormat="1" spans="2:6">
      <c r="B81" s="86" t="s">
        <v>218</v>
      </c>
      <c r="C81" s="87" t="s">
        <v>11</v>
      </c>
      <c r="D81" s="88">
        <v>280</v>
      </c>
      <c r="E81" s="98">
        <v>45</v>
      </c>
      <c r="F81" s="99">
        <f t="shared" si="3"/>
        <v>12600</v>
      </c>
    </row>
    <row r="82" s="95" customFormat="1" spans="2:7">
      <c r="B82" s="86" t="s">
        <v>202</v>
      </c>
      <c r="C82" s="87"/>
      <c r="D82" s="88"/>
      <c r="E82" s="98"/>
      <c r="F82" s="99">
        <f>SUM(F76:F81)</f>
        <v>544396</v>
      </c>
      <c r="G82" s="99">
        <f>SUM(F77:F81)</f>
        <v>422716</v>
      </c>
    </row>
    <row r="83" s="95" customFormat="1" spans="2:6">
      <c r="B83" s="86" t="s">
        <v>203</v>
      </c>
      <c r="C83" s="87"/>
      <c r="D83" s="88"/>
      <c r="E83" s="98"/>
      <c r="F83" s="99">
        <f>F82/D75</f>
        <v>6979.4358974359</v>
      </c>
    </row>
    <row r="84" s="95" customFormat="1" spans="2:6">
      <c r="B84" s="86" t="s">
        <v>204</v>
      </c>
      <c r="C84" s="87"/>
      <c r="D84" s="88"/>
      <c r="E84" s="100">
        <f>E72</f>
        <v>0.2</v>
      </c>
      <c r="F84" s="99">
        <f>F83*E84+F83</f>
        <v>8375.32307692308</v>
      </c>
    </row>
    <row r="85" spans="2:4">
      <c r="B85" s="97"/>
      <c r="C85" s="84"/>
      <c r="D85" s="85"/>
    </row>
    <row r="86" spans="2:6">
      <c r="B86" s="97" t="s">
        <v>224</v>
      </c>
      <c r="C86" s="84" t="s">
        <v>24</v>
      </c>
      <c r="D86" s="85">
        <v>60</v>
      </c>
      <c r="F86" s="79"/>
    </row>
    <row r="87" spans="2:4">
      <c r="B87" s="97"/>
      <c r="C87" s="84"/>
      <c r="D87" s="85"/>
    </row>
    <row r="88" s="95" customFormat="1" spans="2:6">
      <c r="B88" s="95" t="s">
        <v>189</v>
      </c>
      <c r="C88" s="87" t="s">
        <v>24</v>
      </c>
      <c r="D88" s="88">
        <v>60</v>
      </c>
      <c r="E88" s="98">
        <v>1020</v>
      </c>
      <c r="F88" s="99">
        <f>E88*D88</f>
        <v>61200</v>
      </c>
    </row>
    <row r="89" s="95" customFormat="1" spans="2:6">
      <c r="B89" s="86" t="s">
        <v>225</v>
      </c>
      <c r="C89" s="87" t="s">
        <v>11</v>
      </c>
      <c r="D89" s="88">
        <v>60</v>
      </c>
      <c r="E89" s="98">
        <v>1597.5</v>
      </c>
      <c r="F89" s="99">
        <f>E89*D89</f>
        <v>95850</v>
      </c>
    </row>
    <row r="90" s="95" customFormat="1" spans="2:6">
      <c r="B90" s="86" t="s">
        <v>226</v>
      </c>
      <c r="C90" s="87" t="s">
        <v>24</v>
      </c>
      <c r="D90" s="88">
        <v>60</v>
      </c>
      <c r="E90" s="98">
        <v>200</v>
      </c>
      <c r="F90" s="99">
        <f>E90*D90</f>
        <v>12000</v>
      </c>
    </row>
    <row r="91" s="95" customFormat="1" spans="2:7">
      <c r="B91" s="86" t="s">
        <v>202</v>
      </c>
      <c r="C91" s="87"/>
      <c r="D91" s="88"/>
      <c r="E91" s="98"/>
      <c r="F91" s="99">
        <f>SUM(F87:F90)</f>
        <v>169050</v>
      </c>
      <c r="G91" s="99">
        <f>SUM(F89:F90)</f>
        <v>107850</v>
      </c>
    </row>
    <row r="92" s="95" customFormat="1" spans="2:6">
      <c r="B92" s="86" t="s">
        <v>203</v>
      </c>
      <c r="C92" s="87"/>
      <c r="D92" s="88"/>
      <c r="E92" s="98"/>
      <c r="F92" s="99">
        <f>F91/D86</f>
        <v>2817.5</v>
      </c>
    </row>
    <row r="93" s="95" customFormat="1" spans="2:6">
      <c r="B93" s="86" t="s">
        <v>204</v>
      </c>
      <c r="C93" s="87"/>
      <c r="D93" s="88"/>
      <c r="E93" s="100">
        <f>E84</f>
        <v>0.2</v>
      </c>
      <c r="F93" s="99">
        <f>F92*E93+F92</f>
        <v>3381</v>
      </c>
    </row>
    <row r="94" spans="2:4">
      <c r="B94" s="86"/>
      <c r="C94" s="84"/>
      <c r="D94" s="85"/>
    </row>
    <row r="95" spans="2:4">
      <c r="B95" s="86"/>
      <c r="C95" s="84"/>
      <c r="D95" s="85"/>
    </row>
    <row r="96" spans="2:4">
      <c r="B96" s="86"/>
      <c r="C96" s="84"/>
      <c r="D96" s="85"/>
    </row>
    <row r="97" ht="25.5" spans="2:6">
      <c r="B97" s="97" t="s">
        <v>227</v>
      </c>
      <c r="C97" s="84" t="s">
        <v>24</v>
      </c>
      <c r="D97" s="85">
        <v>75</v>
      </c>
      <c r="F97" s="79"/>
    </row>
    <row r="98" s="95" customFormat="1" spans="2:6">
      <c r="B98" s="95" t="s">
        <v>189</v>
      </c>
      <c r="C98" s="87" t="s">
        <v>24</v>
      </c>
      <c r="D98" s="88">
        <v>75</v>
      </c>
      <c r="E98" s="98">
        <v>5170</v>
      </c>
      <c r="F98" s="99">
        <f t="shared" ref="F98:F103" si="4">E98*D98</f>
        <v>387750</v>
      </c>
    </row>
    <row r="99" s="95" customFormat="1" spans="2:6">
      <c r="B99" s="86" t="s">
        <v>228</v>
      </c>
      <c r="C99" s="101" t="s">
        <v>11</v>
      </c>
      <c r="D99" s="95">
        <v>108</v>
      </c>
      <c r="E99" s="98">
        <v>4600</v>
      </c>
      <c r="F99" s="99">
        <f t="shared" si="4"/>
        <v>496800</v>
      </c>
    </row>
    <row r="100" s="95" customFormat="1" spans="2:6">
      <c r="B100" s="86" t="s">
        <v>198</v>
      </c>
      <c r="C100" s="101" t="s">
        <v>229</v>
      </c>
      <c r="D100" s="95">
        <v>8</v>
      </c>
      <c r="E100" s="98">
        <v>2630</v>
      </c>
      <c r="F100" s="99">
        <f t="shared" si="4"/>
        <v>21040</v>
      </c>
    </row>
    <row r="101" s="95" customFormat="1" spans="2:6">
      <c r="B101" s="86" t="s">
        <v>199</v>
      </c>
      <c r="C101" s="101" t="s">
        <v>229</v>
      </c>
      <c r="D101" s="95">
        <v>8</v>
      </c>
      <c r="E101" s="98">
        <v>2630</v>
      </c>
      <c r="F101" s="99">
        <f t="shared" si="4"/>
        <v>21040</v>
      </c>
    </row>
    <row r="102" s="95" customFormat="1" spans="2:6">
      <c r="B102" s="86" t="s">
        <v>200</v>
      </c>
      <c r="C102" s="101" t="s">
        <v>229</v>
      </c>
      <c r="D102" s="95">
        <v>8</v>
      </c>
      <c r="E102" s="98">
        <v>2225</v>
      </c>
      <c r="F102" s="99">
        <f t="shared" si="4"/>
        <v>17800</v>
      </c>
    </row>
    <row r="103" s="95" customFormat="1" spans="2:6">
      <c r="B103" s="86" t="s">
        <v>201</v>
      </c>
      <c r="C103" s="101" t="s">
        <v>229</v>
      </c>
      <c r="D103" s="95">
        <v>22</v>
      </c>
      <c r="E103" s="98">
        <v>700</v>
      </c>
      <c r="F103" s="99">
        <f t="shared" si="4"/>
        <v>15400</v>
      </c>
    </row>
    <row r="104" s="95" customFormat="1" spans="2:7">
      <c r="B104" s="86" t="s">
        <v>202</v>
      </c>
      <c r="C104" s="101"/>
      <c r="E104" s="98"/>
      <c r="F104" s="99">
        <f>SUM(F98:F103)</f>
        <v>959830</v>
      </c>
      <c r="G104" s="99">
        <f>SUM(F99:F103)</f>
        <v>572080</v>
      </c>
    </row>
    <row r="105" s="95" customFormat="1" spans="2:6">
      <c r="B105" s="86" t="s">
        <v>203</v>
      </c>
      <c r="C105" s="101"/>
      <c r="E105" s="98"/>
      <c r="F105" s="99">
        <f>F104/D97</f>
        <v>12797.7333333333</v>
      </c>
    </row>
    <row r="106" s="95" customFormat="1" spans="2:6">
      <c r="B106" s="86" t="s">
        <v>204</v>
      </c>
      <c r="C106" s="101"/>
      <c r="E106" s="100">
        <f>E93</f>
        <v>0.2</v>
      </c>
      <c r="F106" s="99">
        <f>F105*E106+F105</f>
        <v>15357.28</v>
      </c>
    </row>
    <row r="114" spans="2:6">
      <c r="B114" s="72" t="s">
        <v>189</v>
      </c>
      <c r="F114" s="79">
        <f>F98+F88+F76+F63+F55+F40+F24+E19+E14+E9+E5</f>
        <v>3455190</v>
      </c>
    </row>
    <row r="115" spans="6:6">
      <c r="F115" s="79">
        <f>G104+G91+G82+G70+G57+G49+G33</f>
        <v>11065402.7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07"/>
  <sheetViews>
    <sheetView topLeftCell="A91" workbookViewId="0">
      <selection activeCell="F106" sqref="F106"/>
    </sheetView>
  </sheetViews>
  <sheetFormatPr defaultColWidth="9.14285714285714" defaultRowHeight="15"/>
  <cols>
    <col min="2" max="2" width="44.7142857142857" customWidth="1"/>
    <col min="4" max="4" width="9.28571428571429"/>
    <col min="5" max="5" width="16.8571428571429" style="74" customWidth="1"/>
    <col min="6" max="6" width="15.1428571428571" style="74" customWidth="1"/>
    <col min="7" max="7" width="13.5714285714286"/>
    <col min="10" max="10" width="13.5714285714286"/>
  </cols>
  <sheetData>
    <row r="2" spans="5:5">
      <c r="E2" s="75">
        <v>0.2</v>
      </c>
    </row>
    <row r="6" s="72" customFormat="1" ht="25.5" spans="2:6">
      <c r="B6" s="76" t="s">
        <v>13</v>
      </c>
      <c r="C6" s="77">
        <v>7.9</v>
      </c>
      <c r="D6" s="72">
        <v>12000</v>
      </c>
      <c r="E6" s="78">
        <f>D6*C6</f>
        <v>94800</v>
      </c>
      <c r="F6" s="79"/>
    </row>
    <row r="7" s="72" customFormat="1" ht="12.75" spans="2:5">
      <c r="B7" s="76"/>
      <c r="C7" s="77"/>
      <c r="D7" s="80">
        <f>E2</f>
        <v>0.2</v>
      </c>
      <c r="E7" s="78">
        <f>E6*D7+E6</f>
        <v>113760</v>
      </c>
    </row>
    <row r="8" s="72" customFormat="1" ht="12.75" spans="2:5">
      <c r="B8" s="76"/>
      <c r="C8" s="77"/>
      <c r="E8" s="78">
        <f>E7/C6</f>
        <v>14400</v>
      </c>
    </row>
    <row r="9" s="72" customFormat="1" ht="12.75" spans="2:5">
      <c r="B9" s="76"/>
      <c r="C9" s="77"/>
      <c r="E9" s="78"/>
    </row>
    <row r="10" s="72" customFormat="1" ht="12.75" spans="2:5">
      <c r="B10" s="81" t="s">
        <v>15</v>
      </c>
      <c r="C10" s="77">
        <v>3.41</v>
      </c>
      <c r="D10" s="72">
        <v>38000</v>
      </c>
      <c r="E10" s="78">
        <f>D10*C10</f>
        <v>129580</v>
      </c>
    </row>
    <row r="11" s="72" customFormat="1" ht="12.75" spans="2:5">
      <c r="B11" s="76"/>
      <c r="C11" s="77"/>
      <c r="D11" s="80">
        <f>E2</f>
        <v>0.2</v>
      </c>
      <c r="E11" s="78">
        <f>E10*D11+E10</f>
        <v>155496</v>
      </c>
    </row>
    <row r="12" s="72" customFormat="1" ht="12.75" spans="2:5">
      <c r="B12" s="76"/>
      <c r="C12" s="77"/>
      <c r="E12" s="78">
        <f>E11/C10</f>
        <v>45600</v>
      </c>
    </row>
    <row r="13" s="72" customFormat="1" ht="12.75" spans="2:5">
      <c r="B13" s="76"/>
      <c r="C13" s="77"/>
      <c r="E13" s="78"/>
    </row>
    <row r="14" s="72" customFormat="1" ht="12.75" spans="2:5">
      <c r="B14" s="76"/>
      <c r="C14" s="77"/>
      <c r="E14" s="78"/>
    </row>
    <row r="15" s="72" customFormat="1" ht="12.75" spans="2:5">
      <c r="B15" s="76" t="s">
        <v>16</v>
      </c>
      <c r="C15" s="77">
        <v>10.9</v>
      </c>
      <c r="D15" s="72">
        <v>3800</v>
      </c>
      <c r="E15" s="78">
        <f>D15*C15</f>
        <v>41420</v>
      </c>
    </row>
    <row r="16" s="72" customFormat="1" ht="12.75" spans="2:5">
      <c r="B16" s="76"/>
      <c r="C16" s="77"/>
      <c r="D16" s="80">
        <f>E2</f>
        <v>0.2</v>
      </c>
      <c r="E16" s="78">
        <f>E15*D16+E15</f>
        <v>49704</v>
      </c>
    </row>
    <row r="17" s="72" customFormat="1" ht="12.75" spans="2:5">
      <c r="B17" s="76"/>
      <c r="C17" s="77"/>
      <c r="E17" s="78">
        <f>E16/C15</f>
        <v>4560</v>
      </c>
    </row>
    <row r="18" s="72" customFormat="1" ht="12.75" spans="2:5">
      <c r="B18" s="76"/>
      <c r="C18" s="77"/>
      <c r="E18" s="78"/>
    </row>
    <row r="19" s="72" customFormat="1" ht="12.75" spans="2:5">
      <c r="B19" s="82"/>
      <c r="C19" s="77"/>
      <c r="E19" s="78"/>
    </row>
    <row r="20" s="72" customFormat="1" ht="12.75" spans="2:5">
      <c r="B20" s="76" t="s">
        <v>17</v>
      </c>
      <c r="C20" s="77">
        <v>271</v>
      </c>
      <c r="D20" s="72">
        <v>480</v>
      </c>
      <c r="E20" s="78">
        <f>D20*C20</f>
        <v>130080</v>
      </c>
    </row>
    <row r="21" s="72" customFormat="1" ht="12.75" spans="3:5">
      <c r="C21" s="77"/>
      <c r="D21" s="80">
        <f>D16</f>
        <v>0.2</v>
      </c>
      <c r="E21" s="78">
        <f>E20*D21+E20</f>
        <v>156096</v>
      </c>
    </row>
    <row r="22" s="72" customFormat="1" ht="12.75" spans="3:5">
      <c r="C22" s="77"/>
      <c r="E22" s="78">
        <f>E21/C20</f>
        <v>576</v>
      </c>
    </row>
    <row r="27" ht="25.5" spans="2:4">
      <c r="B27" s="83" t="s">
        <v>230</v>
      </c>
      <c r="C27" s="84" t="s">
        <v>11</v>
      </c>
      <c r="D27" s="85">
        <v>13</v>
      </c>
    </row>
    <row r="28" s="73" customFormat="1" spans="2:6">
      <c r="B28" s="86" t="s">
        <v>189</v>
      </c>
      <c r="C28" s="87" t="s">
        <v>11</v>
      </c>
      <c r="D28" s="88">
        <v>13</v>
      </c>
      <c r="E28" s="89">
        <v>23200</v>
      </c>
      <c r="F28" s="89">
        <f>E28*D28</f>
        <v>301600</v>
      </c>
    </row>
    <row r="29" s="73" customFormat="1" spans="2:6">
      <c r="B29" s="86" t="s">
        <v>194</v>
      </c>
      <c r="C29" s="87" t="s">
        <v>11</v>
      </c>
      <c r="D29" s="88">
        <v>52</v>
      </c>
      <c r="E29" s="89">
        <v>1100</v>
      </c>
      <c r="F29" s="89">
        <f t="shared" ref="F29:F37" si="0">E29*D29</f>
        <v>57200</v>
      </c>
    </row>
    <row r="30" s="73" customFormat="1" spans="2:6">
      <c r="B30" s="86" t="s">
        <v>231</v>
      </c>
      <c r="C30" s="87" t="s">
        <v>11</v>
      </c>
      <c r="D30" s="88">
        <v>13</v>
      </c>
      <c r="E30" s="89">
        <v>11457.63</v>
      </c>
      <c r="F30" s="89">
        <f t="shared" si="0"/>
        <v>148949.19</v>
      </c>
    </row>
    <row r="31" s="73" customFormat="1" spans="2:6">
      <c r="B31" s="86" t="s">
        <v>232</v>
      </c>
      <c r="C31" s="87" t="s">
        <v>11</v>
      </c>
      <c r="D31" s="88">
        <v>13</v>
      </c>
      <c r="E31" s="89">
        <v>6737.29</v>
      </c>
      <c r="F31" s="89">
        <f t="shared" si="0"/>
        <v>87584.77</v>
      </c>
    </row>
    <row r="32" s="73" customFormat="1" spans="2:6">
      <c r="B32" s="86" t="s">
        <v>196</v>
      </c>
      <c r="C32" s="87" t="s">
        <v>11</v>
      </c>
      <c r="D32" s="88">
        <v>1</v>
      </c>
      <c r="E32" s="89">
        <v>62000</v>
      </c>
      <c r="F32" s="89">
        <f t="shared" si="0"/>
        <v>62000</v>
      </c>
    </row>
    <row r="33" s="73" customFormat="1" spans="2:6">
      <c r="B33" s="86" t="s">
        <v>197</v>
      </c>
      <c r="C33" s="87" t="s">
        <v>11</v>
      </c>
      <c r="D33" s="88">
        <v>156</v>
      </c>
      <c r="E33" s="89">
        <v>270</v>
      </c>
      <c r="F33" s="89">
        <f t="shared" si="0"/>
        <v>42120</v>
      </c>
    </row>
    <row r="34" s="73" customFormat="1" spans="2:6">
      <c r="B34" s="86" t="s">
        <v>198</v>
      </c>
      <c r="C34" s="87" t="s">
        <v>229</v>
      </c>
      <c r="D34" s="88">
        <v>4</v>
      </c>
      <c r="E34" s="89">
        <v>2630</v>
      </c>
      <c r="F34" s="89">
        <f t="shared" si="0"/>
        <v>10520</v>
      </c>
    </row>
    <row r="35" s="73" customFormat="1" spans="2:6">
      <c r="B35" s="86" t="s">
        <v>199</v>
      </c>
      <c r="C35" s="87" t="s">
        <v>229</v>
      </c>
      <c r="D35" s="88">
        <v>4</v>
      </c>
      <c r="E35" s="89">
        <v>2630</v>
      </c>
      <c r="F35" s="89">
        <f t="shared" si="0"/>
        <v>10520</v>
      </c>
    </row>
    <row r="36" s="73" customFormat="1" spans="2:6">
      <c r="B36" s="86" t="s">
        <v>200</v>
      </c>
      <c r="C36" s="87" t="s">
        <v>229</v>
      </c>
      <c r="D36" s="88">
        <v>4</v>
      </c>
      <c r="E36" s="89">
        <v>2225</v>
      </c>
      <c r="F36" s="89">
        <f t="shared" si="0"/>
        <v>8900</v>
      </c>
    </row>
    <row r="37" s="73" customFormat="1" spans="2:6">
      <c r="B37" s="86" t="s">
        <v>201</v>
      </c>
      <c r="C37" s="87" t="s">
        <v>229</v>
      </c>
      <c r="D37" s="88">
        <v>10</v>
      </c>
      <c r="E37" s="89">
        <v>700</v>
      </c>
      <c r="F37" s="89">
        <f t="shared" si="0"/>
        <v>7000</v>
      </c>
    </row>
    <row r="38" s="73" customFormat="1" spans="2:7">
      <c r="B38" s="86" t="s">
        <v>233</v>
      </c>
      <c r="C38" s="87"/>
      <c r="D38" s="88"/>
      <c r="E38" s="89"/>
      <c r="F38" s="89">
        <f>SUM(F28:F37)</f>
        <v>736393.96</v>
      </c>
      <c r="G38" s="90">
        <f>SUM(F29:F37)</f>
        <v>434793.96</v>
      </c>
    </row>
    <row r="39" s="73" customFormat="1" spans="2:6">
      <c r="B39" s="86" t="s">
        <v>203</v>
      </c>
      <c r="C39" s="87"/>
      <c r="D39" s="88"/>
      <c r="E39" s="89"/>
      <c r="F39" s="89">
        <f>F38/D27</f>
        <v>56645.6892307692</v>
      </c>
    </row>
    <row r="40" s="73" customFormat="1" spans="2:6">
      <c r="B40" s="86" t="s">
        <v>204</v>
      </c>
      <c r="C40" s="87"/>
      <c r="D40" s="88"/>
      <c r="E40" s="91">
        <f>E2</f>
        <v>0.2</v>
      </c>
      <c r="F40" s="89">
        <f>F39*E40+F39</f>
        <v>67974.827076923</v>
      </c>
    </row>
    <row r="41" spans="2:4">
      <c r="B41" s="86"/>
      <c r="C41" s="84"/>
      <c r="D41" s="85"/>
    </row>
    <row r="42" spans="2:4">
      <c r="B42" s="86"/>
      <c r="C42" s="84"/>
      <c r="D42" s="85"/>
    </row>
    <row r="43" ht="25.5" spans="2:4">
      <c r="B43" s="83" t="s">
        <v>234</v>
      </c>
      <c r="C43" s="84" t="s">
        <v>11</v>
      </c>
      <c r="D43" s="85">
        <v>13</v>
      </c>
    </row>
    <row r="44" s="73" customFormat="1" spans="2:6">
      <c r="B44" s="92" t="s">
        <v>189</v>
      </c>
      <c r="C44" s="87" t="s">
        <v>11</v>
      </c>
      <c r="D44" s="88">
        <v>13</v>
      </c>
      <c r="E44" s="89">
        <v>15400</v>
      </c>
      <c r="F44" s="89">
        <f>E44*D44</f>
        <v>200200</v>
      </c>
    </row>
    <row r="45" s="73" customFormat="1" spans="2:6">
      <c r="B45" s="92" t="s">
        <v>206</v>
      </c>
      <c r="C45" s="87" t="s">
        <v>11</v>
      </c>
      <c r="D45" s="88">
        <v>16</v>
      </c>
      <c r="E45" s="89">
        <v>13347.46</v>
      </c>
      <c r="F45" s="89">
        <f t="shared" ref="F45:F52" si="1">E45*D45</f>
        <v>213559.36</v>
      </c>
    </row>
    <row r="46" s="73" customFormat="1" spans="2:6">
      <c r="B46" s="92" t="s">
        <v>207</v>
      </c>
      <c r="C46" s="87" t="s">
        <v>11</v>
      </c>
      <c r="D46" s="88">
        <v>7</v>
      </c>
      <c r="E46" s="89">
        <v>6737.29</v>
      </c>
      <c r="F46" s="89">
        <f t="shared" si="1"/>
        <v>47161.03</v>
      </c>
    </row>
    <row r="47" s="73" customFormat="1" spans="2:6">
      <c r="B47" s="92" t="s">
        <v>208</v>
      </c>
      <c r="C47" s="87" t="s">
        <v>11</v>
      </c>
      <c r="D47" s="88">
        <v>1</v>
      </c>
      <c r="E47" s="89">
        <v>38000</v>
      </c>
      <c r="F47" s="89">
        <f t="shared" si="1"/>
        <v>38000</v>
      </c>
    </row>
    <row r="48" s="73" customFormat="1" spans="2:6">
      <c r="B48" s="92" t="s">
        <v>209</v>
      </c>
      <c r="C48" s="87" t="s">
        <v>11</v>
      </c>
      <c r="D48" s="88">
        <v>260</v>
      </c>
      <c r="E48" s="89">
        <v>100</v>
      </c>
      <c r="F48" s="89">
        <f t="shared" si="1"/>
        <v>26000</v>
      </c>
    </row>
    <row r="49" s="73" customFormat="1" spans="2:6">
      <c r="B49" s="92" t="s">
        <v>198</v>
      </c>
      <c r="C49" s="87" t="s">
        <v>229</v>
      </c>
      <c r="D49" s="88">
        <v>8</v>
      </c>
      <c r="E49" s="89">
        <v>2630</v>
      </c>
      <c r="F49" s="89">
        <f t="shared" si="1"/>
        <v>21040</v>
      </c>
    </row>
    <row r="50" s="73" customFormat="1" spans="2:6">
      <c r="B50" s="92" t="s">
        <v>199</v>
      </c>
      <c r="C50" s="87" t="s">
        <v>229</v>
      </c>
      <c r="D50" s="88">
        <v>8</v>
      </c>
      <c r="E50" s="89">
        <v>2630</v>
      </c>
      <c r="F50" s="89">
        <f t="shared" si="1"/>
        <v>21040</v>
      </c>
    </row>
    <row r="51" s="73" customFormat="1" spans="2:6">
      <c r="B51" s="92" t="s">
        <v>200</v>
      </c>
      <c r="C51" s="87" t="s">
        <v>229</v>
      </c>
      <c r="D51" s="88">
        <v>8</v>
      </c>
      <c r="E51" s="89">
        <v>2225</v>
      </c>
      <c r="F51" s="89">
        <f t="shared" si="1"/>
        <v>17800</v>
      </c>
    </row>
    <row r="52" s="73" customFormat="1" spans="2:6">
      <c r="B52" s="92" t="s">
        <v>201</v>
      </c>
      <c r="C52" s="87" t="s">
        <v>229</v>
      </c>
      <c r="D52" s="88">
        <v>20</v>
      </c>
      <c r="E52" s="89">
        <v>700</v>
      </c>
      <c r="F52" s="89">
        <f t="shared" si="1"/>
        <v>14000</v>
      </c>
    </row>
    <row r="53" spans="2:7">
      <c r="B53" s="86" t="s">
        <v>233</v>
      </c>
      <c r="C53" s="87"/>
      <c r="D53" s="88"/>
      <c r="E53" s="89"/>
      <c r="F53" s="89">
        <f>SUM(F44:F52)</f>
        <v>598800.39</v>
      </c>
      <c r="G53" s="90">
        <f>SUM(F45:F52)</f>
        <v>398600.39</v>
      </c>
    </row>
    <row r="54" spans="2:6">
      <c r="B54" s="86" t="s">
        <v>203</v>
      </c>
      <c r="C54" s="87"/>
      <c r="D54" s="88"/>
      <c r="E54" s="89"/>
      <c r="F54" s="89">
        <f>F53/D43</f>
        <v>46061.5684615385</v>
      </c>
    </row>
    <row r="55" spans="2:6">
      <c r="B55" s="86" t="s">
        <v>204</v>
      </c>
      <c r="C55" s="87"/>
      <c r="D55" s="88"/>
      <c r="E55" s="91">
        <f>E40</f>
        <v>0.2</v>
      </c>
      <c r="F55" s="89">
        <f>F54*E55+F54</f>
        <v>55273.8821538462</v>
      </c>
    </row>
    <row r="56" spans="2:4">
      <c r="B56" s="83"/>
      <c r="C56" s="84"/>
      <c r="D56" s="85"/>
    </row>
    <row r="57" spans="2:4">
      <c r="B57" s="83" t="s">
        <v>235</v>
      </c>
      <c r="C57" s="84" t="s">
        <v>24</v>
      </c>
      <c r="D57" s="85">
        <v>272.5</v>
      </c>
    </row>
    <row r="58" s="73" customFormat="1" spans="2:6">
      <c r="B58" s="86" t="s">
        <v>189</v>
      </c>
      <c r="C58" s="87" t="s">
        <v>24</v>
      </c>
      <c r="D58" s="88">
        <v>272.5</v>
      </c>
      <c r="E58" s="89">
        <v>480</v>
      </c>
      <c r="F58" s="89">
        <f>E58*D58</f>
        <v>130800</v>
      </c>
    </row>
    <row r="59" s="73" customFormat="1" spans="2:6">
      <c r="B59" s="86" t="s">
        <v>236</v>
      </c>
      <c r="C59" s="87" t="s">
        <v>24</v>
      </c>
      <c r="D59" s="88">
        <v>272.5</v>
      </c>
      <c r="E59" s="89">
        <v>1850</v>
      </c>
      <c r="F59" s="89">
        <f>E59*D59</f>
        <v>504125</v>
      </c>
    </row>
    <row r="60" s="73" customFormat="1" spans="2:7">
      <c r="B60" s="86" t="s">
        <v>233</v>
      </c>
      <c r="C60" s="87"/>
      <c r="D60" s="88"/>
      <c r="E60" s="89"/>
      <c r="F60" s="89">
        <f>SUM(F58:F59)</f>
        <v>634925</v>
      </c>
      <c r="G60" s="90">
        <f>SUM(F59)</f>
        <v>504125</v>
      </c>
    </row>
    <row r="61" spans="2:6">
      <c r="B61" s="86" t="s">
        <v>203</v>
      </c>
      <c r="C61" s="87"/>
      <c r="D61" s="88"/>
      <c r="E61" s="89"/>
      <c r="F61" s="89">
        <f>F60/D57</f>
        <v>2330</v>
      </c>
    </row>
    <row r="62" spans="2:6">
      <c r="B62" s="86" t="s">
        <v>204</v>
      </c>
      <c r="C62" s="87"/>
      <c r="D62" s="88"/>
      <c r="E62" s="91">
        <f>E55</f>
        <v>0.2</v>
      </c>
      <c r="F62" s="89">
        <f>F61*E62+F61</f>
        <v>2796</v>
      </c>
    </row>
    <row r="63" spans="2:4">
      <c r="B63" s="83"/>
      <c r="C63" s="84"/>
      <c r="D63" s="85"/>
    </row>
    <row r="64" spans="2:4">
      <c r="B64" s="83"/>
      <c r="C64" s="84"/>
      <c r="D64" s="85"/>
    </row>
    <row r="65" ht="25.5" spans="2:4">
      <c r="B65" s="83" t="s">
        <v>237</v>
      </c>
      <c r="C65" s="84" t="s">
        <v>8</v>
      </c>
      <c r="D65" s="85">
        <v>253</v>
      </c>
    </row>
    <row r="66" spans="2:4">
      <c r="B66" s="83"/>
      <c r="C66" s="84"/>
      <c r="D66" s="85"/>
    </row>
    <row r="67" s="73" customFormat="1" spans="2:6">
      <c r="B67" s="86" t="s">
        <v>189</v>
      </c>
      <c r="C67" s="87" t="s">
        <v>8</v>
      </c>
      <c r="D67" s="88">
        <v>253</v>
      </c>
      <c r="E67" s="89">
        <v>590</v>
      </c>
      <c r="F67" s="89">
        <f>E67*D67</f>
        <v>149270</v>
      </c>
    </row>
    <row r="68" s="73" customFormat="1" spans="2:6">
      <c r="B68" s="86" t="s">
        <v>213</v>
      </c>
      <c r="C68" s="87" t="s">
        <v>8</v>
      </c>
      <c r="D68" s="88">
        <v>159.11</v>
      </c>
      <c r="E68" s="89">
        <v>3195</v>
      </c>
      <c r="F68" s="89">
        <f t="shared" ref="F68:F73" si="2">E68*D68</f>
        <v>508356.45</v>
      </c>
    </row>
    <row r="69" s="73" customFormat="1" spans="2:6">
      <c r="B69" s="86" t="s">
        <v>214</v>
      </c>
      <c r="C69" s="87" t="s">
        <v>8</v>
      </c>
      <c r="D69" s="88">
        <v>93.27</v>
      </c>
      <c r="E69" s="89">
        <v>3450</v>
      </c>
      <c r="F69" s="89">
        <f t="shared" si="2"/>
        <v>321781.5</v>
      </c>
    </row>
    <row r="70" s="73" customFormat="1" spans="2:6">
      <c r="B70" s="86" t="s">
        <v>215</v>
      </c>
      <c r="C70" s="87" t="s">
        <v>24</v>
      </c>
      <c r="D70" s="88">
        <v>16</v>
      </c>
      <c r="E70" s="89">
        <v>1597</v>
      </c>
      <c r="F70" s="89">
        <f t="shared" si="2"/>
        <v>25552</v>
      </c>
    </row>
    <row r="71" s="73" customFormat="1" ht="25.5" spans="2:6">
      <c r="B71" s="86" t="s">
        <v>216</v>
      </c>
      <c r="C71" s="87" t="s">
        <v>24</v>
      </c>
      <c r="D71" s="88">
        <v>56</v>
      </c>
      <c r="E71" s="89">
        <v>1065</v>
      </c>
      <c r="F71" s="89">
        <f t="shared" si="2"/>
        <v>59640</v>
      </c>
    </row>
    <row r="72" s="73" customFormat="1" spans="2:6">
      <c r="B72" s="86" t="s">
        <v>217</v>
      </c>
      <c r="C72" s="87" t="s">
        <v>11</v>
      </c>
      <c r="D72" s="88">
        <v>1000</v>
      </c>
      <c r="E72" s="89">
        <v>65</v>
      </c>
      <c r="F72" s="89">
        <f t="shared" si="2"/>
        <v>65000</v>
      </c>
    </row>
    <row r="73" s="73" customFormat="1" spans="2:6">
      <c r="B73" s="86" t="s">
        <v>218</v>
      </c>
      <c r="C73" s="87" t="s">
        <v>11</v>
      </c>
      <c r="D73" s="88">
        <v>500</v>
      </c>
      <c r="E73" s="89">
        <v>45</v>
      </c>
      <c r="F73" s="89">
        <f t="shared" si="2"/>
        <v>22500</v>
      </c>
    </row>
    <row r="74" s="73" customFormat="1" spans="2:7">
      <c r="B74" s="86" t="s">
        <v>233</v>
      </c>
      <c r="C74" s="87"/>
      <c r="D74" s="88"/>
      <c r="E74" s="89"/>
      <c r="F74" s="89">
        <f>SUM(F67:F73)</f>
        <v>1152099.95</v>
      </c>
      <c r="G74" s="93">
        <f>SUM(F68:F73)</f>
        <v>1002829.95</v>
      </c>
    </row>
    <row r="75" s="73" customFormat="1" spans="2:6">
      <c r="B75" s="86" t="s">
        <v>203</v>
      </c>
      <c r="C75" s="87"/>
      <c r="D75" s="88"/>
      <c r="E75" s="89"/>
      <c r="F75" s="89">
        <f>F74/D65</f>
        <v>4553.754743083</v>
      </c>
    </row>
    <row r="76" s="73" customFormat="1" spans="2:6">
      <c r="B76" s="86" t="s">
        <v>204</v>
      </c>
      <c r="C76" s="87"/>
      <c r="D76" s="88"/>
      <c r="E76" s="91">
        <f>E62</f>
        <v>0.2</v>
      </c>
      <c r="F76" s="89">
        <f>F75*E76+F75</f>
        <v>5464.5056916996</v>
      </c>
    </row>
    <row r="77" s="73" customFormat="1" spans="2:6">
      <c r="B77" s="86"/>
      <c r="C77" s="87"/>
      <c r="D77" s="88"/>
      <c r="E77" s="89"/>
      <c r="F77" s="89"/>
    </row>
    <row r="78" spans="2:4">
      <c r="B78" s="83"/>
      <c r="C78" s="84"/>
      <c r="D78" s="85"/>
    </row>
    <row r="79" spans="2:4">
      <c r="B79" s="83"/>
      <c r="C79" s="84"/>
      <c r="D79" s="85"/>
    </row>
    <row r="80" spans="2:4">
      <c r="B80" s="83" t="s">
        <v>238</v>
      </c>
      <c r="C80" s="84" t="s">
        <v>24</v>
      </c>
      <c r="D80" s="85">
        <v>54.5</v>
      </c>
    </row>
    <row r="81" s="73" customFormat="1" spans="2:6">
      <c r="B81" s="86" t="s">
        <v>189</v>
      </c>
      <c r="C81" s="87" t="s">
        <v>24</v>
      </c>
      <c r="D81" s="88">
        <v>54.5</v>
      </c>
      <c r="E81" s="89">
        <v>1120</v>
      </c>
      <c r="F81" s="94">
        <f t="shared" ref="F81:F86" si="3">E81*D81</f>
        <v>61040</v>
      </c>
    </row>
    <row r="82" s="73" customFormat="1" ht="25.5" spans="2:6">
      <c r="B82" s="86" t="s">
        <v>239</v>
      </c>
      <c r="C82" s="87" t="s">
        <v>24</v>
      </c>
      <c r="D82" s="88">
        <v>56</v>
      </c>
      <c r="E82" s="89">
        <v>2130</v>
      </c>
      <c r="F82" s="94">
        <f t="shared" si="3"/>
        <v>119280</v>
      </c>
    </row>
    <row r="83" s="73" customFormat="1" spans="2:6">
      <c r="B83" s="86" t="s">
        <v>221</v>
      </c>
      <c r="C83" s="87" t="s">
        <v>11</v>
      </c>
      <c r="D83" s="88">
        <v>93.33</v>
      </c>
      <c r="E83" s="89">
        <v>914</v>
      </c>
      <c r="F83" s="94">
        <f t="shared" si="3"/>
        <v>85303.62</v>
      </c>
    </row>
    <row r="84" s="73" customFormat="1" spans="2:6">
      <c r="B84" s="86" t="s">
        <v>222</v>
      </c>
      <c r="C84" s="87" t="s">
        <v>11</v>
      </c>
      <c r="D84" s="88">
        <v>4</v>
      </c>
      <c r="E84" s="89">
        <v>596</v>
      </c>
      <c r="F84" s="94">
        <f t="shared" si="3"/>
        <v>2384</v>
      </c>
    </row>
    <row r="85" s="73" customFormat="1" spans="2:6">
      <c r="B85" s="86" t="s">
        <v>223</v>
      </c>
      <c r="C85" s="87" t="s">
        <v>11</v>
      </c>
      <c r="D85" s="88">
        <v>8</v>
      </c>
      <c r="E85" s="89">
        <v>680</v>
      </c>
      <c r="F85" s="94">
        <f t="shared" si="3"/>
        <v>5440</v>
      </c>
    </row>
    <row r="86" s="73" customFormat="1" spans="2:6">
      <c r="B86" s="86" t="s">
        <v>218</v>
      </c>
      <c r="C86" s="87" t="s">
        <v>11</v>
      </c>
      <c r="D86" s="88">
        <v>186.67</v>
      </c>
      <c r="E86" s="89">
        <v>45</v>
      </c>
      <c r="F86" s="94">
        <f t="shared" si="3"/>
        <v>8400.15</v>
      </c>
    </row>
    <row r="87" s="73" customFormat="1" spans="2:7">
      <c r="B87" s="86" t="s">
        <v>233</v>
      </c>
      <c r="C87" s="87"/>
      <c r="D87" s="88"/>
      <c r="E87" s="89"/>
      <c r="F87" s="89">
        <f>SUM(F80:F86)</f>
        <v>281847.77</v>
      </c>
      <c r="G87" s="93">
        <f>SUM(F82:F86)</f>
        <v>220807.77</v>
      </c>
    </row>
    <row r="88" s="73" customFormat="1" spans="2:6">
      <c r="B88" s="86" t="s">
        <v>203</v>
      </c>
      <c r="C88" s="87"/>
      <c r="D88" s="88"/>
      <c r="E88" s="89"/>
      <c r="F88" s="89">
        <f>F87/D80</f>
        <v>5171.51871559633</v>
      </c>
    </row>
    <row r="89" s="73" customFormat="1" spans="2:6">
      <c r="B89" s="86" t="s">
        <v>204</v>
      </c>
      <c r="C89" s="87"/>
      <c r="D89" s="88"/>
      <c r="E89" s="91">
        <f>E76</f>
        <v>0.2</v>
      </c>
      <c r="F89" s="89">
        <f>F88*E89+F88</f>
        <v>6205.8224587156</v>
      </c>
    </row>
    <row r="90" s="73" customFormat="1" spans="2:6">
      <c r="B90" s="86"/>
      <c r="C90" s="87"/>
      <c r="D90" s="88"/>
      <c r="E90" s="89"/>
      <c r="F90" s="94"/>
    </row>
    <row r="91" s="73" customFormat="1" spans="2:6">
      <c r="B91" s="86"/>
      <c r="C91" s="87"/>
      <c r="D91" s="88"/>
      <c r="E91" s="89"/>
      <c r="F91" s="94"/>
    </row>
    <row r="92" spans="2:4">
      <c r="B92" s="83"/>
      <c r="C92" s="84"/>
      <c r="D92" s="85"/>
    </row>
    <row r="93" spans="2:4">
      <c r="B93" s="86"/>
      <c r="C93" s="84"/>
      <c r="D93" s="85"/>
    </row>
    <row r="94" spans="2:4">
      <c r="B94" s="83" t="s">
        <v>240</v>
      </c>
      <c r="C94" s="84" t="s">
        <v>24</v>
      </c>
      <c r="D94" s="85">
        <v>32</v>
      </c>
    </row>
    <row r="95" s="73" customFormat="1" spans="2:6">
      <c r="B95" s="73" t="s">
        <v>189</v>
      </c>
      <c r="C95" s="73" t="s">
        <v>24</v>
      </c>
      <c r="D95" s="73">
        <v>32</v>
      </c>
      <c r="E95" s="89">
        <v>1020</v>
      </c>
      <c r="F95" s="89">
        <f>E95*D95</f>
        <v>32640</v>
      </c>
    </row>
    <row r="96" s="73" customFormat="1" spans="2:6">
      <c r="B96" s="73" t="s">
        <v>225</v>
      </c>
      <c r="C96" s="73" t="s">
        <v>24</v>
      </c>
      <c r="D96" s="73">
        <v>32</v>
      </c>
      <c r="E96" s="89">
        <v>1597.5</v>
      </c>
      <c r="F96" s="89">
        <f>E96*D96</f>
        <v>51120</v>
      </c>
    </row>
    <row r="97" s="73" customFormat="1" spans="2:6">
      <c r="B97" s="73" t="s">
        <v>226</v>
      </c>
      <c r="C97" s="73" t="s">
        <v>11</v>
      </c>
      <c r="D97" s="73">
        <v>32</v>
      </c>
      <c r="E97" s="89">
        <v>200</v>
      </c>
      <c r="F97" s="89">
        <f>E97*D97</f>
        <v>6400</v>
      </c>
    </row>
    <row r="98" spans="2:10">
      <c r="B98" s="86" t="s">
        <v>233</v>
      </c>
      <c r="C98" s="87"/>
      <c r="D98" s="88"/>
      <c r="E98" s="89"/>
      <c r="F98" s="89">
        <f>SUM(F94:F97)</f>
        <v>90160</v>
      </c>
      <c r="G98" s="93">
        <f>SUM(F96:F97)</f>
        <v>57520</v>
      </c>
      <c r="J98" s="93">
        <f>F38+F60+F74+F87+F98+F53</f>
        <v>3494227.07</v>
      </c>
    </row>
    <row r="99" spans="2:10">
      <c r="B99" s="86" t="s">
        <v>203</v>
      </c>
      <c r="C99" s="87"/>
      <c r="D99" s="88"/>
      <c r="E99" s="89"/>
      <c r="F99" s="89">
        <f>F98/D94</f>
        <v>2817.5</v>
      </c>
      <c r="J99">
        <f>1271430+2618669.66</f>
        <v>3890099.66</v>
      </c>
    </row>
    <row r="100" spans="2:12">
      <c r="B100" s="86" t="s">
        <v>204</v>
      </c>
      <c r="C100" s="87"/>
      <c r="D100" s="88"/>
      <c r="E100" s="91">
        <f>E89</f>
        <v>0.2</v>
      </c>
      <c r="F100" s="89">
        <f>F99*E100+F99</f>
        <v>3381</v>
      </c>
      <c r="J100" s="93">
        <f>J99-J98</f>
        <v>395872.59</v>
      </c>
      <c r="L100">
        <f>94800+129580+41420+130080</f>
        <v>395880</v>
      </c>
    </row>
    <row r="101" spans="12:12">
      <c r="L101" s="93">
        <f>L100-J100</f>
        <v>7.41000000014901</v>
      </c>
    </row>
    <row r="106" spans="2:6">
      <c r="B106" t="s">
        <v>189</v>
      </c>
      <c r="F106" s="74">
        <f>F95+F81+F67+F58+F44+F28+E6+E10+E15+E20</f>
        <v>1271430</v>
      </c>
    </row>
    <row r="107" spans="2:6">
      <c r="B107" t="s">
        <v>241</v>
      </c>
      <c r="F107" s="74">
        <f>G98+G87+G74+G60+G53+G38</f>
        <v>2618677.07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5"/>
    <pageSetUpPr fitToPage="1"/>
  </sheetPr>
  <dimension ref="B2:L60"/>
  <sheetViews>
    <sheetView view="pageBreakPreview" zoomScaleNormal="100" topLeftCell="A19" workbookViewId="0">
      <selection activeCell="H33" sqref="H33"/>
    </sheetView>
  </sheetViews>
  <sheetFormatPr defaultColWidth="9.14285714285714" defaultRowHeight="12.75"/>
  <cols>
    <col min="1" max="2" width="9.14285714285714" style="15"/>
    <col min="3" max="3" width="43.4285714285714" style="15" customWidth="1"/>
    <col min="4" max="4" width="17.8571428571429" style="13" customWidth="1"/>
    <col min="5" max="5" width="11.5714285714286" style="16" customWidth="1"/>
    <col min="6" max="6" width="16.4285714285714" style="15" customWidth="1"/>
    <col min="7" max="7" width="10.2857142857143" style="15"/>
    <col min="8" max="8" width="9.14285714285714" style="15"/>
    <col min="9" max="9" width="12.8571428571429" style="15"/>
    <col min="10" max="10" width="9.14285714285714" style="15"/>
    <col min="11" max="12" width="12.8571428571429" style="15"/>
    <col min="13" max="16384" width="9.14285714285714" style="15"/>
  </cols>
  <sheetData>
    <row r="2" ht="15.75" spans="2:6">
      <c r="B2" s="17" t="s">
        <v>242</v>
      </c>
      <c r="C2" s="18"/>
      <c r="D2" s="18"/>
      <c r="E2" s="18"/>
      <c r="F2" s="19"/>
    </row>
    <row r="3" spans="3:6">
      <c r="C3" s="20"/>
      <c r="D3" s="21"/>
      <c r="E3" s="22"/>
      <c r="F3" s="20"/>
    </row>
    <row r="4" s="13" customFormat="1" ht="15.75" spans="2:6">
      <c r="B4" s="23" t="s">
        <v>243</v>
      </c>
      <c r="C4" s="24" t="s">
        <v>244</v>
      </c>
      <c r="D4" s="23" t="s">
        <v>3</v>
      </c>
      <c r="E4" s="25" t="s">
        <v>245</v>
      </c>
      <c r="F4" s="23" t="s">
        <v>246</v>
      </c>
    </row>
    <row r="5" s="13" customFormat="1" spans="2:6">
      <c r="B5" s="26"/>
      <c r="C5" s="27"/>
      <c r="D5" s="26"/>
      <c r="E5" s="28"/>
      <c r="F5" s="26"/>
    </row>
    <row r="6" s="13" customFormat="1" spans="2:6">
      <c r="B6" s="26"/>
      <c r="C6" s="29" t="s">
        <v>84</v>
      </c>
      <c r="D6" s="26"/>
      <c r="E6" s="30"/>
      <c r="F6" s="26"/>
    </row>
    <row r="7" s="13" customFormat="1" spans="2:6">
      <c r="B7" s="31"/>
      <c r="C7" s="32"/>
      <c r="D7" s="26"/>
      <c r="E7" s="28"/>
      <c r="F7" s="26"/>
    </row>
    <row r="8" s="13" customFormat="1" ht="15.75" spans="2:6">
      <c r="B8" s="33"/>
      <c r="C8" s="34" t="s">
        <v>247</v>
      </c>
      <c r="D8" s="23"/>
      <c r="E8" s="25"/>
      <c r="F8" s="23"/>
    </row>
    <row r="9" s="14" customFormat="1" ht="15" customHeight="1" spans="2:6">
      <c r="B9" s="35">
        <f>COUNT(B$4:B6)+1</f>
        <v>1</v>
      </c>
      <c r="C9" s="36" t="s">
        <v>248</v>
      </c>
      <c r="D9" s="35" t="s">
        <v>14</v>
      </c>
      <c r="E9" s="37">
        <v>24000</v>
      </c>
      <c r="F9" s="38"/>
    </row>
    <row r="10" s="14" customFormat="1" ht="15" customHeight="1" spans="2:6">
      <c r="B10" s="39">
        <f>COUNT(B$4:B9)+1</f>
        <v>2</v>
      </c>
      <c r="C10" s="40" t="s">
        <v>249</v>
      </c>
      <c r="D10" s="39" t="s">
        <v>14</v>
      </c>
      <c r="E10" s="41">
        <v>0</v>
      </c>
      <c r="F10" s="42"/>
    </row>
    <row r="11" s="14" customFormat="1" ht="15" customHeight="1" spans="2:6">
      <c r="B11" s="39">
        <f>COUNT(B$4:B10)+1</f>
        <v>3</v>
      </c>
      <c r="C11" s="40" t="s">
        <v>250</v>
      </c>
      <c r="D11" s="39" t="s">
        <v>14</v>
      </c>
      <c r="E11" s="41">
        <v>0</v>
      </c>
      <c r="F11" s="42"/>
    </row>
    <row r="12" s="14" customFormat="1" ht="15" customHeight="1" spans="2:6">
      <c r="B12" s="39">
        <f>COUNT(B$4:B11)+1</f>
        <v>4</v>
      </c>
      <c r="C12" s="40" t="s">
        <v>251</v>
      </c>
      <c r="D12" s="39" t="s">
        <v>14</v>
      </c>
      <c r="E12" s="43">
        <v>26000</v>
      </c>
      <c r="F12" s="42"/>
    </row>
    <row r="13" s="14" customFormat="1" ht="15" customHeight="1" spans="2:6">
      <c r="B13" s="39">
        <f>COUNT(B$4:B12)+1</f>
        <v>5</v>
      </c>
      <c r="C13" s="40" t="s">
        <v>252</v>
      </c>
      <c r="D13" s="39" t="s">
        <v>14</v>
      </c>
      <c r="E13" s="41"/>
      <c r="F13" s="42"/>
    </row>
    <row r="14" s="14" customFormat="1" ht="15" customHeight="1" spans="2:10">
      <c r="B14" s="39">
        <f>COUNT(B$4:B13)+1</f>
        <v>6</v>
      </c>
      <c r="C14" s="40" t="s">
        <v>253</v>
      </c>
      <c r="D14" s="39" t="s">
        <v>14</v>
      </c>
      <c r="E14" s="41"/>
      <c r="F14" s="42"/>
      <c r="J14" s="14">
        <f>22500+(10500/1.5)</f>
        <v>29500</v>
      </c>
    </row>
    <row r="15" s="14" customFormat="1" ht="15" customHeight="1" spans="2:6">
      <c r="B15" s="39">
        <f>COUNT(B$4:B14)+1</f>
        <v>7</v>
      </c>
      <c r="C15" s="40" t="s">
        <v>148</v>
      </c>
      <c r="D15" s="39" t="s">
        <v>149</v>
      </c>
      <c r="E15" s="44">
        <f>2350+75</f>
        <v>2425</v>
      </c>
      <c r="F15" s="42"/>
    </row>
    <row r="16" s="14" customFormat="1" ht="15" customHeight="1" spans="2:8">
      <c r="B16" s="39">
        <f>COUNT(B$4:B15)+1</f>
        <v>8</v>
      </c>
      <c r="C16" s="40" t="s">
        <v>254</v>
      </c>
      <c r="D16" s="39" t="s">
        <v>114</v>
      </c>
      <c r="E16" s="44">
        <f>25500</f>
        <v>25500</v>
      </c>
      <c r="F16" s="42"/>
      <c r="H16" s="14">
        <f>7000/50</f>
        <v>140</v>
      </c>
    </row>
    <row r="17" s="14" customFormat="1" ht="15" customHeight="1" spans="2:6">
      <c r="B17" s="39">
        <f>COUNT(B$4:B16)+1</f>
        <v>9</v>
      </c>
      <c r="C17" s="40" t="s">
        <v>255</v>
      </c>
      <c r="D17" s="39" t="s">
        <v>114</v>
      </c>
      <c r="E17" s="41">
        <f>11500+1500</f>
        <v>13000</v>
      </c>
      <c r="F17" s="42"/>
    </row>
    <row r="18" s="14" customFormat="1" ht="15" customHeight="1" spans="2:6">
      <c r="B18" s="39">
        <f>COUNT(B$4:B17)+1</f>
        <v>10</v>
      </c>
      <c r="C18" s="40" t="s">
        <v>256</v>
      </c>
      <c r="D18" s="39" t="s">
        <v>114</v>
      </c>
      <c r="E18" s="41">
        <f>11500+1500</f>
        <v>13000</v>
      </c>
      <c r="F18" s="42"/>
    </row>
    <row r="19" s="14" customFormat="1" ht="15" customHeight="1" spans="2:6">
      <c r="B19" s="39">
        <f>COUNT(B$4:B18)+1</f>
        <v>11</v>
      </c>
      <c r="C19" s="40" t="s">
        <v>257</v>
      </c>
      <c r="D19" s="39" t="s">
        <v>114</v>
      </c>
      <c r="E19" s="44">
        <f>16500+500</f>
        <v>17000</v>
      </c>
      <c r="F19" s="42"/>
    </row>
    <row r="20" s="14" customFormat="1" ht="15" customHeight="1" spans="2:6">
      <c r="B20" s="39">
        <f>COUNT(B$4:B19)+1</f>
        <v>12</v>
      </c>
      <c r="C20" s="40" t="s">
        <v>258</v>
      </c>
      <c r="D20" s="39" t="s">
        <v>8</v>
      </c>
      <c r="E20" s="43">
        <v>600</v>
      </c>
      <c r="F20" s="42"/>
    </row>
    <row r="21" s="14" customFormat="1" ht="15" customHeight="1" spans="2:11">
      <c r="B21" s="39">
        <f>COUNT(B$4:B20)+1</f>
        <v>13</v>
      </c>
      <c r="C21" s="40" t="s">
        <v>259</v>
      </c>
      <c r="D21" s="39" t="s">
        <v>114</v>
      </c>
      <c r="E21" s="41">
        <v>11000</v>
      </c>
      <c r="F21" s="42"/>
      <c r="K21" s="14">
        <f>22/7*25</f>
        <v>78.5714285714286</v>
      </c>
    </row>
    <row r="22" s="14" customFormat="1" ht="15" customHeight="1" spans="2:6">
      <c r="B22" s="39">
        <f>COUNT(B$4:B21)+1</f>
        <v>14</v>
      </c>
      <c r="C22" s="40" t="s">
        <v>161</v>
      </c>
      <c r="D22" s="39" t="s">
        <v>11</v>
      </c>
      <c r="E22" s="41">
        <v>9500</v>
      </c>
      <c r="F22" s="42"/>
    </row>
    <row r="23" s="14" customFormat="1" ht="15" customHeight="1" spans="2:6">
      <c r="B23" s="39">
        <f>COUNT(B$4:B22)+1</f>
        <v>15</v>
      </c>
      <c r="C23" s="40" t="s">
        <v>260</v>
      </c>
      <c r="D23" s="39" t="s">
        <v>261</v>
      </c>
      <c r="E23" s="41">
        <v>50</v>
      </c>
      <c r="F23" s="42"/>
    </row>
    <row r="24" s="14" customFormat="1" ht="15" customHeight="1" spans="2:6">
      <c r="B24" s="39">
        <f>COUNT(B$4:B23)+1</f>
        <v>16</v>
      </c>
      <c r="C24" s="40" t="s">
        <v>262</v>
      </c>
      <c r="D24" s="39" t="s">
        <v>261</v>
      </c>
      <c r="E24" s="41">
        <v>90</v>
      </c>
      <c r="F24" s="42"/>
    </row>
    <row r="25" s="14" customFormat="1" ht="15" customHeight="1" spans="2:6">
      <c r="B25" s="39">
        <f>COUNT(B$4:B24)+1</f>
        <v>17</v>
      </c>
      <c r="C25" s="40" t="s">
        <v>263</v>
      </c>
      <c r="D25" s="39" t="s">
        <v>128</v>
      </c>
      <c r="E25" s="41">
        <v>800</v>
      </c>
      <c r="F25" s="42"/>
    </row>
    <row r="26" s="14" customFormat="1" ht="15" customHeight="1" spans="2:11">
      <c r="B26" s="39">
        <f>COUNT(B$4:B25)+1</f>
        <v>18</v>
      </c>
      <c r="C26" s="40" t="s">
        <v>264</v>
      </c>
      <c r="D26" s="39" t="s">
        <v>128</v>
      </c>
      <c r="E26" s="43">
        <f>345</f>
        <v>345</v>
      </c>
      <c r="F26" s="42"/>
      <c r="I26" s="14">
        <f>3189</f>
        <v>3189</v>
      </c>
      <c r="K26" s="14">
        <v>1779</v>
      </c>
    </row>
    <row r="27" s="14" customFormat="1" ht="15" customHeight="1" spans="2:12">
      <c r="B27" s="39">
        <f>COUNT(B$4:B26)+1</f>
        <v>19</v>
      </c>
      <c r="C27" s="40" t="s">
        <v>265</v>
      </c>
      <c r="D27" s="39" t="s">
        <v>128</v>
      </c>
      <c r="E27" s="41">
        <v>900</v>
      </c>
      <c r="F27" s="42"/>
      <c r="I27" s="14">
        <f>16*16*6/162</f>
        <v>9.48148148148148</v>
      </c>
      <c r="K27" s="14">
        <f>144/162*6</f>
        <v>5.33333333333333</v>
      </c>
      <c r="L27" s="14">
        <f>100*6/162</f>
        <v>3.7037037037037</v>
      </c>
    </row>
    <row r="28" s="14" customFormat="1" ht="15" customHeight="1" spans="2:12">
      <c r="B28" s="39">
        <f>COUNT(B$4:B27)+1</f>
        <v>20</v>
      </c>
      <c r="C28" s="40" t="s">
        <v>266</v>
      </c>
      <c r="D28" s="39" t="s">
        <v>11</v>
      </c>
      <c r="E28" s="41">
        <f>202+25</f>
        <v>227</v>
      </c>
      <c r="F28" s="42"/>
      <c r="I28" s="14">
        <f>I26/I27</f>
        <v>336.33984375</v>
      </c>
      <c r="K28" s="14">
        <f>K26/K27</f>
        <v>333.5625</v>
      </c>
      <c r="L28" s="14">
        <f>1000/L27</f>
        <v>270</v>
      </c>
    </row>
    <row r="29" s="14" customFormat="1" ht="15" customHeight="1" spans="2:6">
      <c r="B29" s="39">
        <f>COUNT(B$4:B28)+1</f>
        <v>21</v>
      </c>
      <c r="C29" s="40" t="s">
        <v>267</v>
      </c>
      <c r="D29" s="39" t="s">
        <v>154</v>
      </c>
      <c r="E29" s="41">
        <v>3</v>
      </c>
      <c r="F29" s="42"/>
    </row>
    <row r="30" s="14" customFormat="1" ht="15" customHeight="1" spans="2:6">
      <c r="B30" s="39">
        <f>COUNT(B$4:B29)+1</f>
        <v>22</v>
      </c>
      <c r="C30" s="40" t="s">
        <v>268</v>
      </c>
      <c r="D30" s="39" t="s">
        <v>229</v>
      </c>
      <c r="E30" s="41">
        <f>945+200</f>
        <v>1145</v>
      </c>
      <c r="F30" s="42"/>
    </row>
    <row r="31" s="14" customFormat="1" ht="15" customHeight="1" spans="2:6">
      <c r="B31" s="39">
        <f>COUNT(B$4:B30)+1</f>
        <v>23</v>
      </c>
      <c r="C31" s="40" t="s">
        <v>269</v>
      </c>
      <c r="D31" s="39" t="s">
        <v>229</v>
      </c>
      <c r="E31" s="41">
        <f>2490</f>
        <v>2490</v>
      </c>
      <c r="F31" s="42"/>
    </row>
    <row r="32" s="14" customFormat="1" ht="15" customHeight="1" spans="2:6">
      <c r="B32" s="39">
        <f>COUNT(B$4:B31)+1</f>
        <v>24</v>
      </c>
      <c r="C32" s="40" t="s">
        <v>270</v>
      </c>
      <c r="D32" s="39" t="s">
        <v>229</v>
      </c>
      <c r="E32" s="44">
        <f>7465/4+200</f>
        <v>2066.25</v>
      </c>
      <c r="F32" s="42"/>
    </row>
    <row r="33" s="14" customFormat="1" ht="15" customHeight="1" spans="2:7">
      <c r="B33" s="39">
        <f>COUNT(B$4:B32)+1</f>
        <v>25</v>
      </c>
      <c r="C33" s="40" t="s">
        <v>271</v>
      </c>
      <c r="D33" s="39" t="s">
        <v>128</v>
      </c>
      <c r="E33" s="44">
        <v>150</v>
      </c>
      <c r="F33" s="42"/>
      <c r="G33" s="14">
        <f>1000/20</f>
        <v>50</v>
      </c>
    </row>
    <row r="34" s="14" customFormat="1" ht="15" customHeight="1" spans="2:6">
      <c r="B34" s="39">
        <f>COUNT(B$4:B33)+1</f>
        <v>26</v>
      </c>
      <c r="C34" s="40" t="s">
        <v>272</v>
      </c>
      <c r="D34" s="39" t="s">
        <v>229</v>
      </c>
      <c r="E34" s="44">
        <f>10950/4+200</f>
        <v>2937.5</v>
      </c>
      <c r="F34" s="42"/>
    </row>
    <row r="35" s="14" customFormat="1" ht="15" customHeight="1" spans="2:6">
      <c r="B35" s="39">
        <f>COUNT(B$4:B34)+1</f>
        <v>27</v>
      </c>
      <c r="C35" s="40" t="s">
        <v>273</v>
      </c>
      <c r="D35" s="39" t="s">
        <v>11</v>
      </c>
      <c r="E35" s="41">
        <v>450</v>
      </c>
      <c r="F35" s="42"/>
    </row>
    <row r="36" s="14" customFormat="1" ht="15" customHeight="1" spans="2:6">
      <c r="B36" s="39">
        <f>COUNT(B$4:B35)+1</f>
        <v>28</v>
      </c>
      <c r="C36" s="40" t="s">
        <v>113</v>
      </c>
      <c r="D36" s="39"/>
      <c r="E36" s="41">
        <v>8000</v>
      </c>
      <c r="F36" s="42"/>
    </row>
    <row r="37" s="14" customFormat="1" ht="15" customHeight="1" spans="2:6">
      <c r="B37" s="39">
        <f>COUNT(B$4:B36)+1</f>
        <v>29</v>
      </c>
      <c r="C37" s="45" t="s">
        <v>274</v>
      </c>
      <c r="D37" s="46" t="s">
        <v>11</v>
      </c>
      <c r="E37" s="44">
        <f>1004+200</f>
        <v>1204</v>
      </c>
      <c r="F37" s="47"/>
    </row>
    <row r="38" s="14" customFormat="1" ht="15" customHeight="1" spans="2:6">
      <c r="B38" s="39">
        <f>COUNT(B$4:B37)+1</f>
        <v>30</v>
      </c>
      <c r="C38" s="40" t="s">
        <v>275</v>
      </c>
      <c r="D38" s="39"/>
      <c r="E38" s="41">
        <v>25</v>
      </c>
      <c r="F38" s="42"/>
    </row>
    <row r="39" s="14" customFormat="1" ht="15" customHeight="1" spans="2:6">
      <c r="B39" s="39">
        <f>COUNT(B$4:B38)+1</f>
        <v>31</v>
      </c>
      <c r="C39" s="40" t="s">
        <v>276</v>
      </c>
      <c r="D39" s="39"/>
      <c r="E39" s="41">
        <v>70</v>
      </c>
      <c r="F39" s="42"/>
    </row>
    <row r="40" s="14" customFormat="1" ht="15" customHeight="1" spans="2:6">
      <c r="B40" s="39">
        <f>COUNT(B$4:B39)+1</f>
        <v>32</v>
      </c>
      <c r="C40" s="40" t="s">
        <v>190</v>
      </c>
      <c r="D40" s="39"/>
      <c r="E40" s="41">
        <v>2450</v>
      </c>
      <c r="F40" s="42"/>
    </row>
    <row r="41" s="14" customFormat="1" ht="15" customHeight="1" spans="2:6">
      <c r="B41" s="39">
        <f>COUNT(B$4:B40)+1</f>
        <v>33</v>
      </c>
      <c r="C41" s="48" t="s">
        <v>277</v>
      </c>
      <c r="D41" s="49"/>
      <c r="E41" s="50">
        <v>10000</v>
      </c>
      <c r="F41" s="51"/>
    </row>
    <row r="42" ht="15.75" spans="2:6">
      <c r="B42" s="52"/>
      <c r="C42" s="53" t="s">
        <v>278</v>
      </c>
      <c r="D42" s="33"/>
      <c r="E42" s="54"/>
      <c r="F42" s="52"/>
    </row>
    <row r="43" ht="15" customHeight="1" spans="2:6">
      <c r="B43" s="39">
        <f>COUNT(B$4:B42)+1</f>
        <v>34</v>
      </c>
      <c r="C43" s="55" t="s">
        <v>279</v>
      </c>
      <c r="D43" s="56" t="s">
        <v>94</v>
      </c>
      <c r="E43" s="57">
        <v>4500</v>
      </c>
      <c r="F43" s="58"/>
    </row>
    <row r="44" ht="15" customHeight="1" spans="2:6">
      <c r="B44" s="39">
        <f>COUNT(B$4:B43)+1</f>
        <v>35</v>
      </c>
      <c r="C44" s="59" t="s">
        <v>280</v>
      </c>
      <c r="D44" s="60" t="s">
        <v>94</v>
      </c>
      <c r="E44" s="57">
        <v>4500</v>
      </c>
      <c r="F44" s="61"/>
    </row>
    <row r="45" ht="15" customHeight="1" spans="2:6">
      <c r="B45" s="39">
        <f>COUNT(B$4:B44)+1</f>
        <v>36</v>
      </c>
      <c r="C45" s="59" t="s">
        <v>281</v>
      </c>
      <c r="D45" s="60" t="s">
        <v>94</v>
      </c>
      <c r="E45" s="57">
        <v>4500</v>
      </c>
      <c r="F45" s="61"/>
    </row>
    <row r="46" ht="15" customHeight="1" spans="2:6">
      <c r="B46" s="39">
        <f>COUNT(B$4:B45)+1</f>
        <v>37</v>
      </c>
      <c r="C46" s="59" t="s">
        <v>282</v>
      </c>
      <c r="D46" s="60" t="s">
        <v>94</v>
      </c>
      <c r="E46" s="57">
        <v>4500</v>
      </c>
      <c r="F46" s="61"/>
    </row>
    <row r="47" ht="15" customHeight="1" spans="2:6">
      <c r="B47" s="39">
        <f>COUNT(B$4:B46)+1</f>
        <v>38</v>
      </c>
      <c r="C47" s="59" t="s">
        <v>283</v>
      </c>
      <c r="D47" s="60" t="s">
        <v>94</v>
      </c>
      <c r="E47" s="62">
        <v>3500</v>
      </c>
      <c r="F47" s="61"/>
    </row>
    <row r="48" ht="15" customHeight="1" spans="2:6">
      <c r="B48" s="61"/>
      <c r="C48" s="59"/>
      <c r="D48" s="60"/>
      <c r="E48" s="62"/>
      <c r="F48" s="61"/>
    </row>
    <row r="49" ht="15" customHeight="1" spans="2:6">
      <c r="B49" s="61"/>
      <c r="C49" s="59"/>
      <c r="D49" s="60"/>
      <c r="E49" s="62"/>
      <c r="F49" s="61"/>
    </row>
    <row r="50" ht="15" customHeight="1" spans="2:6">
      <c r="B50" s="63"/>
      <c r="C50" s="64"/>
      <c r="D50" s="65"/>
      <c r="E50" s="66"/>
      <c r="F50" s="63"/>
    </row>
    <row r="51" ht="15.75" spans="2:6">
      <c r="B51" s="52"/>
      <c r="C51" s="67" t="s">
        <v>284</v>
      </c>
      <c r="D51" s="33"/>
      <c r="E51" s="68"/>
      <c r="F51" s="52"/>
    </row>
    <row r="52" ht="15" customHeight="1" spans="2:6">
      <c r="B52" s="39">
        <f>COUNT(B$4:B51)+1</f>
        <v>39</v>
      </c>
      <c r="C52" s="59" t="s">
        <v>285</v>
      </c>
      <c r="D52" s="60" t="s">
        <v>94</v>
      </c>
      <c r="E52" s="57">
        <f>4000+(370*6)</f>
        <v>6220</v>
      </c>
      <c r="F52" s="61"/>
    </row>
    <row r="53" ht="15" customHeight="1" spans="2:6">
      <c r="B53" s="39">
        <f>COUNT(B$4:B52)+1</f>
        <v>40</v>
      </c>
      <c r="C53" s="59" t="s">
        <v>141</v>
      </c>
      <c r="D53" s="60" t="s">
        <v>94</v>
      </c>
      <c r="E53" s="57">
        <f>3000+500</f>
        <v>3500</v>
      </c>
      <c r="F53" s="61"/>
    </row>
    <row r="54" ht="15" customHeight="1" spans="2:6">
      <c r="B54" s="39">
        <f>COUNT(B$4:B53)+1</f>
        <v>41</v>
      </c>
      <c r="C54" s="59" t="s">
        <v>286</v>
      </c>
      <c r="D54" s="60" t="s">
        <v>94</v>
      </c>
      <c r="E54" s="57">
        <v>4500</v>
      </c>
      <c r="F54" s="61"/>
    </row>
    <row r="55" ht="15" customHeight="1" spans="2:6">
      <c r="B55" s="39">
        <f>COUNT(B$4:B54)+1</f>
        <v>42</v>
      </c>
      <c r="C55" s="59" t="s">
        <v>97</v>
      </c>
      <c r="D55" s="60" t="s">
        <v>94</v>
      </c>
      <c r="E55" s="57">
        <v>12000</v>
      </c>
      <c r="F55" s="61"/>
    </row>
    <row r="56" ht="15" customHeight="1" spans="2:7">
      <c r="B56" s="39">
        <f>COUNT(B$4:B55)+1</f>
        <v>43</v>
      </c>
      <c r="C56" s="59" t="s">
        <v>287</v>
      </c>
      <c r="D56" s="60" t="s">
        <v>105</v>
      </c>
      <c r="E56" s="57">
        <v>1100</v>
      </c>
      <c r="F56" s="61"/>
      <c r="G56" s="15">
        <f>7000/8</f>
        <v>875</v>
      </c>
    </row>
    <row r="57" ht="15" customHeight="1" spans="2:6">
      <c r="B57" s="39">
        <f>COUNT(B$4:B56)+1</f>
        <v>44</v>
      </c>
      <c r="C57" s="59" t="s">
        <v>104</v>
      </c>
      <c r="D57" s="60" t="s">
        <v>105</v>
      </c>
      <c r="E57" s="57">
        <v>5500</v>
      </c>
      <c r="F57" s="61"/>
    </row>
    <row r="58" ht="15" customHeight="1" spans="2:7">
      <c r="B58" s="39">
        <f>COUNT(B$4:B57)+1</f>
        <v>45</v>
      </c>
      <c r="C58" s="59" t="s">
        <v>116</v>
      </c>
      <c r="D58" s="60" t="s">
        <v>105</v>
      </c>
      <c r="E58" s="57">
        <v>5000</v>
      </c>
      <c r="F58" s="61" t="s">
        <v>288</v>
      </c>
      <c r="G58" s="15">
        <f>20000</f>
        <v>20000</v>
      </c>
    </row>
    <row r="59" ht="15" customHeight="1" spans="2:6">
      <c r="B59" s="39">
        <f>COUNT(B$4:B58)+1</f>
        <v>46</v>
      </c>
      <c r="C59" s="59" t="s">
        <v>112</v>
      </c>
      <c r="D59" s="60" t="s">
        <v>94</v>
      </c>
      <c r="E59" s="57">
        <v>16000</v>
      </c>
      <c r="F59" s="61"/>
    </row>
    <row r="60" ht="15" customHeight="1" spans="2:6">
      <c r="B60" s="69">
        <f>COUNT(B$4:B59)+1</f>
        <v>47</v>
      </c>
      <c r="C60" s="70" t="s">
        <v>122</v>
      </c>
      <c r="D60" s="65" t="s">
        <v>94</v>
      </c>
      <c r="E60" s="71">
        <v>10000</v>
      </c>
      <c r="F60" s="63"/>
    </row>
  </sheetData>
  <mergeCells count="1">
    <mergeCell ref="B2:F2"/>
  </mergeCells>
  <pageMargins left="0.751388888888889" right="0.751388888888889" top="1" bottom="1" header="0.5" footer="0.5"/>
  <pageSetup paperSize="9" scale="87" fitToHeight="0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62"/>
  <sheetViews>
    <sheetView topLeftCell="A4" workbookViewId="0">
      <selection activeCell="D13" sqref="D13"/>
    </sheetView>
  </sheetViews>
  <sheetFormatPr defaultColWidth="9.14285714285714" defaultRowHeight="15"/>
  <cols>
    <col min="2" max="2" width="18.8571428571429" customWidth="1"/>
    <col min="11" max="11" width="12.8571428571429"/>
  </cols>
  <sheetData>
    <row r="3" spans="2:4">
      <c r="B3" t="s">
        <v>289</v>
      </c>
      <c r="D3">
        <f>73*0.3*0.3*0.45</f>
        <v>2.9565</v>
      </c>
    </row>
    <row r="7" spans="2:4">
      <c r="B7" t="s">
        <v>290</v>
      </c>
      <c r="D7">
        <f>73*0.3*0.3*0.45</f>
        <v>2.9565</v>
      </c>
    </row>
    <row r="9" spans="2:4">
      <c r="B9" t="s">
        <v>291</v>
      </c>
      <c r="D9">
        <f>73*4*0.3*0.45</f>
        <v>39.42</v>
      </c>
    </row>
    <row r="11" spans="2:4">
      <c r="B11" t="s">
        <v>292</v>
      </c>
      <c r="D11" s="11">
        <f>((0.3+0.4+0.4)*2+(0.3+0.3)*0.617*73)</f>
        <v>29.2246</v>
      </c>
    </row>
    <row r="13" spans="2:4">
      <c r="B13" t="s">
        <v>293</v>
      </c>
      <c r="D13">
        <f>(269*3+102+86)*0.1</f>
        <v>99.5</v>
      </c>
    </row>
    <row r="14" spans="11:11">
      <c r="K14">
        <f>269/12</f>
        <v>22.4166666666667</v>
      </c>
    </row>
    <row r="15" spans="2:11">
      <c r="B15" t="s">
        <v>294</v>
      </c>
      <c r="D15">
        <f>(23+12)*2*0.1*3+(17+6+17+6)*0.1*2</f>
        <v>30.2</v>
      </c>
      <c r="K15">
        <f>K14*0.1</f>
        <v>2.24166666666667</v>
      </c>
    </row>
    <row r="18" spans="14:14">
      <c r="N18">
        <f>K14*12*0.1</f>
        <v>26.9</v>
      </c>
    </row>
    <row r="19" spans="2:4">
      <c r="B19" t="s">
        <v>295</v>
      </c>
      <c r="C19">
        <v>1</v>
      </c>
      <c r="D19">
        <v>417.35</v>
      </c>
    </row>
    <row r="20" spans="3:11">
      <c r="C20">
        <v>2</v>
      </c>
      <c r="D20">
        <v>157.6</v>
      </c>
      <c r="K20">
        <f>102/6</f>
        <v>17</v>
      </c>
    </row>
    <row r="21" spans="3:4">
      <c r="C21">
        <v>3</v>
      </c>
      <c r="D21">
        <v>156.3</v>
      </c>
    </row>
    <row r="22" spans="3:4">
      <c r="C22">
        <v>4</v>
      </c>
      <c r="D22">
        <v>157.5</v>
      </c>
    </row>
    <row r="23" spans="3:4">
      <c r="C23">
        <v>5</v>
      </c>
      <c r="D23">
        <v>145.9</v>
      </c>
    </row>
    <row r="24" spans="3:4">
      <c r="C24">
        <v>6</v>
      </c>
      <c r="D24">
        <v>319.8</v>
      </c>
    </row>
    <row r="25" spans="4:4">
      <c r="D25">
        <f>-37.4</f>
        <v>-37.4</v>
      </c>
    </row>
    <row r="27" spans="4:4">
      <c r="D27" s="12">
        <f>SUM(D19:D25)</f>
        <v>1317.05</v>
      </c>
    </row>
    <row r="29" spans="2:4">
      <c r="B29" t="s">
        <v>190</v>
      </c>
      <c r="C29">
        <v>1</v>
      </c>
      <c r="D29">
        <v>10.2</v>
      </c>
    </row>
    <row r="30" spans="4:4">
      <c r="D30">
        <v>9.7</v>
      </c>
    </row>
    <row r="31" spans="4:4">
      <c r="D31">
        <f>6*3</f>
        <v>18</v>
      </c>
    </row>
    <row r="33" spans="3:4">
      <c r="C33">
        <v>2</v>
      </c>
      <c r="D33">
        <v>26</v>
      </c>
    </row>
    <row r="34" spans="4:4">
      <c r="D34">
        <f>6*4</f>
        <v>24</v>
      </c>
    </row>
    <row r="36" spans="3:4">
      <c r="C36">
        <v>3</v>
      </c>
      <c r="D36">
        <v>26</v>
      </c>
    </row>
    <row r="37" spans="4:4">
      <c r="D37">
        <f>6*4</f>
        <v>24</v>
      </c>
    </row>
    <row r="39" spans="3:4">
      <c r="C39">
        <v>4</v>
      </c>
      <c r="D39">
        <f>6*4</f>
        <v>24</v>
      </c>
    </row>
    <row r="40" spans="4:4">
      <c r="D40">
        <f>2*2</f>
        <v>4</v>
      </c>
    </row>
    <row r="42" spans="3:4">
      <c r="C42">
        <v>5</v>
      </c>
      <c r="D42">
        <f>21</f>
        <v>21</v>
      </c>
    </row>
    <row r="43" spans="4:4">
      <c r="D43">
        <f>6*3</f>
        <v>18</v>
      </c>
    </row>
    <row r="45" spans="3:4">
      <c r="C45">
        <v>6</v>
      </c>
      <c r="D45">
        <f>12.4*2</f>
        <v>24.8</v>
      </c>
    </row>
    <row r="48" spans="4:4">
      <c r="D48" s="12">
        <f>SUM(D29:D46)</f>
        <v>229.7</v>
      </c>
    </row>
    <row r="54" spans="2:4">
      <c r="B54" t="s">
        <v>296</v>
      </c>
      <c r="D54">
        <v>156</v>
      </c>
    </row>
    <row r="59" spans="2:4">
      <c r="B59" t="s">
        <v>297</v>
      </c>
      <c r="D59">
        <f>23.2*3</f>
        <v>69.6</v>
      </c>
    </row>
    <row r="60" spans="4:4">
      <c r="D60">
        <v>14.3</v>
      </c>
    </row>
    <row r="61" spans="4:4">
      <c r="D61">
        <v>23.7</v>
      </c>
    </row>
    <row r="62" spans="4:4">
      <c r="D62" s="12">
        <f>SUM(D59:D61)</f>
        <v>107.6</v>
      </c>
    </row>
  </sheetData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H37"/>
  <sheetViews>
    <sheetView topLeftCell="A25" workbookViewId="0">
      <selection activeCell="G37" sqref="G37"/>
    </sheetView>
  </sheetViews>
  <sheetFormatPr defaultColWidth="9.14285714285714" defaultRowHeight="15" outlineLevelCol="7"/>
  <cols>
    <col min="5" max="5" width="10.2857142857143"/>
    <col min="6" max="6" width="11.4285714285714" customWidth="1"/>
    <col min="7" max="7" width="13" customWidth="1"/>
    <col min="8" max="8" width="11.4285714285714" customWidth="1"/>
  </cols>
  <sheetData>
    <row r="4" spans="2:8">
      <c r="B4" s="1" t="s">
        <v>298</v>
      </c>
      <c r="C4" s="2"/>
      <c r="D4" s="2"/>
      <c r="E4" s="3"/>
      <c r="F4" s="4"/>
      <c r="G4" s="2"/>
      <c r="H4" s="4"/>
    </row>
    <row r="5" spans="2:8">
      <c r="B5" s="5"/>
      <c r="C5" s="5" t="s">
        <v>49</v>
      </c>
      <c r="D5" s="5"/>
      <c r="E5" s="6" t="s">
        <v>299</v>
      </c>
      <c r="F5" s="6" t="s">
        <v>91</v>
      </c>
      <c r="G5" s="5" t="s">
        <v>92</v>
      </c>
      <c r="H5" s="6"/>
    </row>
    <row r="6" spans="2:8">
      <c r="B6" s="2"/>
      <c r="C6" s="2"/>
      <c r="D6" s="2"/>
      <c r="E6" s="7"/>
      <c r="F6" s="8"/>
      <c r="G6" s="4"/>
      <c r="H6" s="4"/>
    </row>
    <row r="7" spans="2:8">
      <c r="B7" s="2"/>
      <c r="C7" s="2" t="s">
        <v>300</v>
      </c>
      <c r="D7" s="2"/>
      <c r="E7" s="4">
        <v>3</v>
      </c>
      <c r="F7" s="8">
        <v>120000</v>
      </c>
      <c r="G7" s="4">
        <f t="shared" ref="G7:G16" si="0">E7*F7</f>
        <v>360000</v>
      </c>
      <c r="H7" s="4"/>
    </row>
    <row r="8" spans="2:8">
      <c r="B8" s="2"/>
      <c r="C8" s="2"/>
      <c r="D8" s="2"/>
      <c r="E8" s="4"/>
      <c r="F8" s="8"/>
      <c r="G8" s="4"/>
      <c r="H8" s="4"/>
    </row>
    <row r="9" spans="2:8">
      <c r="B9" s="2"/>
      <c r="C9" s="2" t="s">
        <v>301</v>
      </c>
      <c r="D9" s="2" t="s">
        <v>302</v>
      </c>
      <c r="E9" s="4">
        <v>4</v>
      </c>
      <c r="F9" s="8">
        <v>12500</v>
      </c>
      <c r="G9" s="4">
        <f t="shared" si="0"/>
        <v>50000</v>
      </c>
      <c r="H9" s="4"/>
    </row>
    <row r="10" spans="2:8">
      <c r="B10" s="2"/>
      <c r="C10" s="2" t="s">
        <v>303</v>
      </c>
      <c r="D10" s="2" t="s">
        <v>302</v>
      </c>
      <c r="E10" s="4">
        <v>10</v>
      </c>
      <c r="F10" s="8">
        <v>10000</v>
      </c>
      <c r="G10" s="4">
        <f t="shared" si="0"/>
        <v>100000</v>
      </c>
      <c r="H10" s="4"/>
    </row>
    <row r="11" spans="2:8">
      <c r="B11" s="2"/>
      <c r="C11" s="2" t="s">
        <v>304</v>
      </c>
      <c r="D11" s="2" t="s">
        <v>302</v>
      </c>
      <c r="E11" s="4">
        <v>2</v>
      </c>
      <c r="F11" s="8">
        <v>7500</v>
      </c>
      <c r="G11" s="4">
        <f t="shared" si="0"/>
        <v>15000</v>
      </c>
      <c r="H11" s="4"/>
    </row>
    <row r="12" spans="2:8">
      <c r="B12" s="2"/>
      <c r="C12" s="2" t="s">
        <v>305</v>
      </c>
      <c r="D12" s="2"/>
      <c r="E12" s="4">
        <v>3</v>
      </c>
      <c r="F12" s="8">
        <v>30000</v>
      </c>
      <c r="G12" s="4">
        <f t="shared" si="0"/>
        <v>90000</v>
      </c>
      <c r="H12" s="4"/>
    </row>
    <row r="13" spans="2:8">
      <c r="B13" s="2"/>
      <c r="C13" s="2"/>
      <c r="D13" s="2"/>
      <c r="E13" s="8"/>
      <c r="F13" s="4"/>
      <c r="G13" s="4"/>
      <c r="H13" s="4"/>
    </row>
    <row r="14" spans="2:8">
      <c r="B14" s="2"/>
      <c r="C14" s="2" t="s">
        <v>306</v>
      </c>
      <c r="D14" s="2"/>
      <c r="E14" s="8">
        <v>9600</v>
      </c>
      <c r="F14" s="4">
        <v>3</v>
      </c>
      <c r="G14" s="4">
        <f t="shared" si="0"/>
        <v>28800</v>
      </c>
      <c r="H14" s="4"/>
    </row>
    <row r="15" spans="2:8">
      <c r="B15" s="2"/>
      <c r="C15" s="2" t="s">
        <v>307</v>
      </c>
      <c r="D15" s="2"/>
      <c r="E15" s="8">
        <v>9600</v>
      </c>
      <c r="F15" s="4">
        <v>3</v>
      </c>
      <c r="G15" s="4">
        <f t="shared" si="0"/>
        <v>28800</v>
      </c>
      <c r="H15" s="4"/>
    </row>
    <row r="16" spans="2:7">
      <c r="B16" s="2"/>
      <c r="C16" s="2" t="s">
        <v>308</v>
      </c>
      <c r="D16" s="2"/>
      <c r="E16" s="8">
        <v>10000</v>
      </c>
      <c r="F16" s="4">
        <v>3</v>
      </c>
      <c r="G16" s="4">
        <f t="shared" si="0"/>
        <v>30000</v>
      </c>
    </row>
    <row r="17" spans="2:7">
      <c r="B17" s="2"/>
      <c r="C17" s="2" t="s">
        <v>309</v>
      </c>
      <c r="D17" s="2"/>
      <c r="E17" s="8"/>
      <c r="F17" s="4"/>
      <c r="G17" s="4">
        <v>100000</v>
      </c>
    </row>
    <row r="18" spans="2:8">
      <c r="B18" s="2"/>
      <c r="C18" s="2" t="s">
        <v>310</v>
      </c>
      <c r="D18" s="2"/>
      <c r="E18" s="8">
        <v>25000</v>
      </c>
      <c r="F18" s="4">
        <v>3</v>
      </c>
      <c r="G18" s="4">
        <f>E18*F18</f>
        <v>75000</v>
      </c>
      <c r="H18" s="4"/>
    </row>
    <row r="19" spans="2:8">
      <c r="B19" s="2"/>
      <c r="C19" s="2" t="s">
        <v>311</v>
      </c>
      <c r="D19" s="2"/>
      <c r="E19" s="8">
        <v>25000</v>
      </c>
      <c r="F19" s="4">
        <v>3</v>
      </c>
      <c r="G19" s="4">
        <f>E19*F19</f>
        <v>75000</v>
      </c>
      <c r="H19" s="4"/>
    </row>
    <row r="20" spans="2:8">
      <c r="B20" s="2"/>
      <c r="C20" s="2" t="s">
        <v>312</v>
      </c>
      <c r="D20" s="2"/>
      <c r="E20" s="8">
        <v>30000</v>
      </c>
      <c r="F20" s="4">
        <v>2</v>
      </c>
      <c r="G20" s="4">
        <f>E20*F20</f>
        <v>60000</v>
      </c>
      <c r="H20" s="4"/>
    </row>
    <row r="21" spans="2:8">
      <c r="B21" s="2"/>
      <c r="C21" s="2" t="s">
        <v>313</v>
      </c>
      <c r="D21" s="2"/>
      <c r="E21" s="8">
        <v>50000</v>
      </c>
      <c r="F21" s="4">
        <v>1</v>
      </c>
      <c r="G21" s="4">
        <f>E21*F21</f>
        <v>50000</v>
      </c>
      <c r="H21" s="4"/>
    </row>
    <row r="22" spans="2:8">
      <c r="B22" s="2"/>
      <c r="C22" s="2" t="s">
        <v>314</v>
      </c>
      <c r="D22" s="2"/>
      <c r="E22" s="8">
        <v>50000</v>
      </c>
      <c r="F22" s="4">
        <v>1</v>
      </c>
      <c r="G22" s="4">
        <f>E22*F22</f>
        <v>50000</v>
      </c>
      <c r="H22" s="4"/>
    </row>
    <row r="23" spans="2:8">
      <c r="B23" s="2"/>
      <c r="C23" s="2" t="s">
        <v>315</v>
      </c>
      <c r="D23" s="2"/>
      <c r="E23" s="8"/>
      <c r="F23" s="4"/>
      <c r="G23" s="9"/>
      <c r="H23" s="4"/>
    </row>
    <row r="24" spans="2:8">
      <c r="B24" s="2"/>
      <c r="C24" s="2" t="s">
        <v>316</v>
      </c>
      <c r="D24" s="2"/>
      <c r="E24" s="8"/>
      <c r="F24" s="4"/>
      <c r="G24" s="9"/>
      <c r="H24" s="4"/>
    </row>
    <row r="25" spans="2:7">
      <c r="B25" s="2"/>
      <c r="C25" s="2" t="s">
        <v>317</v>
      </c>
      <c r="D25" s="2"/>
      <c r="E25" s="8"/>
      <c r="F25" s="4"/>
      <c r="G25" s="9"/>
    </row>
    <row r="26" spans="2:8">
      <c r="B26" s="2"/>
      <c r="C26" s="2" t="s">
        <v>318</v>
      </c>
      <c r="D26" s="2"/>
      <c r="E26" s="8"/>
      <c r="F26" s="4"/>
      <c r="G26" s="9"/>
      <c r="H26" s="4">
        <f>SUM(G6:G26)</f>
        <v>1112600</v>
      </c>
    </row>
    <row r="27" spans="2:8">
      <c r="B27" s="2"/>
      <c r="C27" s="2" t="s">
        <v>319</v>
      </c>
      <c r="D27" s="2"/>
      <c r="E27" s="8"/>
      <c r="F27" s="4"/>
      <c r="G27" s="4">
        <v>1000000</v>
      </c>
      <c r="H27" s="4"/>
    </row>
    <row r="28" spans="2:8">
      <c r="B28" s="2"/>
      <c r="C28" s="2"/>
      <c r="D28" s="2"/>
      <c r="E28" s="8"/>
      <c r="F28" s="4"/>
      <c r="G28" s="4"/>
      <c r="H28" s="4"/>
    </row>
    <row r="29" spans="2:8">
      <c r="B29" s="1" t="s">
        <v>320</v>
      </c>
      <c r="C29" s="2" t="s">
        <v>321</v>
      </c>
      <c r="D29" s="2"/>
      <c r="E29" s="8">
        <v>20</v>
      </c>
      <c r="F29" s="4">
        <v>5900</v>
      </c>
      <c r="G29" s="4">
        <f t="shared" ref="G29:G34" si="1">E29*F29</f>
        <v>118000</v>
      </c>
      <c r="H29" s="4"/>
    </row>
    <row r="30" spans="2:8">
      <c r="B30" s="2"/>
      <c r="C30" s="2" t="s">
        <v>322</v>
      </c>
      <c r="D30" s="2"/>
      <c r="E30" s="8">
        <v>20</v>
      </c>
      <c r="F30" s="4">
        <v>450</v>
      </c>
      <c r="G30" s="4">
        <f t="shared" si="1"/>
        <v>9000</v>
      </c>
      <c r="H30" s="4"/>
    </row>
    <row r="31" spans="2:8">
      <c r="B31" s="2"/>
      <c r="C31" s="2" t="s">
        <v>323</v>
      </c>
      <c r="D31" s="2"/>
      <c r="E31" s="8">
        <v>40</v>
      </c>
      <c r="F31" s="4">
        <v>220</v>
      </c>
      <c r="G31" s="4">
        <f t="shared" si="1"/>
        <v>8800</v>
      </c>
      <c r="H31" s="4"/>
    </row>
    <row r="32" spans="2:8">
      <c r="B32" s="2"/>
      <c r="C32" s="2" t="s">
        <v>324</v>
      </c>
      <c r="D32" s="2"/>
      <c r="E32" s="8">
        <v>20</v>
      </c>
      <c r="F32" s="4">
        <v>2750</v>
      </c>
      <c r="G32" s="4">
        <f t="shared" si="1"/>
        <v>55000</v>
      </c>
      <c r="H32" s="4"/>
    </row>
    <row r="33" spans="2:8">
      <c r="B33" s="2"/>
      <c r="C33" s="2" t="s">
        <v>325</v>
      </c>
      <c r="D33" s="2"/>
      <c r="E33" s="8">
        <v>20</v>
      </c>
      <c r="F33" s="4">
        <v>300</v>
      </c>
      <c r="G33" s="4">
        <f t="shared" si="1"/>
        <v>6000</v>
      </c>
      <c r="H33" s="4"/>
    </row>
    <row r="34" spans="2:8">
      <c r="B34" s="2"/>
      <c r="C34" s="2" t="s">
        <v>326</v>
      </c>
      <c r="D34" s="2"/>
      <c r="E34" s="8">
        <v>15</v>
      </c>
      <c r="F34" s="4">
        <v>14800</v>
      </c>
      <c r="G34" s="4">
        <f t="shared" si="1"/>
        <v>222000</v>
      </c>
      <c r="H34" s="4"/>
    </row>
    <row r="35" spans="2:8">
      <c r="B35" s="2"/>
      <c r="C35" s="2"/>
      <c r="D35" s="2"/>
      <c r="E35" s="3"/>
      <c r="F35" s="4"/>
      <c r="G35" s="4"/>
      <c r="H35" s="4">
        <f>SUM(G29:G34)</f>
        <v>418800</v>
      </c>
    </row>
    <row r="36" spans="2:8">
      <c r="B36" s="2"/>
      <c r="C36" s="2"/>
      <c r="D36" s="2"/>
      <c r="E36" s="3"/>
      <c r="F36" s="4"/>
      <c r="G36" s="4"/>
      <c r="H36" s="4"/>
    </row>
    <row r="37" spans="2:8">
      <c r="B37" s="2"/>
      <c r="C37" s="2"/>
      <c r="D37" s="2"/>
      <c r="E37" s="3"/>
      <c r="F37" s="4"/>
      <c r="G37" s="10">
        <f>SUM(G6:G35)</f>
        <v>2531400</v>
      </c>
      <c r="H37" s="4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76272D25-257F-47C1-9690-ADB1FD1915D0}">
  <ds:schemaRefs/>
</ds:datastoreItem>
</file>

<file path=customXml/itemProps2.xml><?xml version="1.0" encoding="utf-8"?>
<ds:datastoreItem xmlns:ds="http://schemas.openxmlformats.org/officeDocument/2006/customXml" ds:itemID="{3E487E07-4E1E-42F8-A56A-69114D98F9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Camso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BoQ</vt:lpstr>
      <vt:lpstr>Sum</vt:lpstr>
      <vt:lpstr>Rate beak up</vt:lpstr>
      <vt:lpstr>Car</vt:lpstr>
      <vt:lpstr>3 wheel</vt:lpstr>
      <vt:lpstr>Rates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industrial training</dc:creator>
  <cp:lastModifiedBy>ma.ranasinghe</cp:lastModifiedBy>
  <dcterms:created xsi:type="dcterms:W3CDTF">2021-02-08T03:22:00Z</dcterms:created>
  <cp:lastPrinted>2024-02-29T09:31:00Z</cp:lastPrinted>
  <dcterms:modified xsi:type="dcterms:W3CDTF">2024-06-07T04:04:29Z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2022-06-13T10:11:09Z</vt:lpwstr>
  </property>
  <property fmtid="{D5CDD505-2E9C-101B-9397-08002B2CF9AE}" pid="4" name="MSIP_Label_09e9a456-2778-4ca9-be06-1190b1e1118a_Method">
    <vt:lpwstr>Privileged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f31efc76-c5e9-4b7e-8822-5b6e243dd095</vt:lpwstr>
  </property>
  <property fmtid="{D5CDD505-2E9C-101B-9397-08002B2CF9AE}" pid="8" name="MSIP_Label_09e9a456-2778-4ca9-be06-1190b1e1118a_ContentBits">
    <vt:lpwstr>0</vt:lpwstr>
  </property>
  <property fmtid="{D5CDD505-2E9C-101B-9397-08002B2CF9AE}" pid="9" name="ICV">
    <vt:lpwstr>24396A456CC545C18922907A15FD961A_13</vt:lpwstr>
  </property>
  <property fmtid="{D5CDD505-2E9C-101B-9397-08002B2CF9AE}" pid="10" name="KSOProductBuildVer">
    <vt:lpwstr>2057-12.2.0.16909</vt:lpwstr>
  </property>
</Properties>
</file>