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Northwest University\M.S. in Data Analytics\Data Analytics Capstone Project\"/>
    </mc:Choice>
  </mc:AlternateContent>
  <xr:revisionPtr revIDLastSave="0" documentId="13_ncr:1_{2179F254-C86A-4314-B612-8626DEAA047A}" xr6:coauthVersionLast="47" xr6:coauthVersionMax="47" xr10:uidLastSave="{00000000-0000-0000-0000-000000000000}"/>
  <bookViews>
    <workbookView xWindow="-120" yWindow="-120" windowWidth="29040" windowHeight="15840" activeTab="1" xr2:uid="{5C84C568-BB1D-4E22-BFF7-82713F13B653}"/>
  </bookViews>
  <sheets>
    <sheet name="Sheet1" sheetId="1" r:id="rId1"/>
    <sheet name="Sheet2" sheetId="2" r:id="rId2"/>
    <sheet name="Suggestion1" sheetId="3" r:id="rId3"/>
    <sheet name="Suggestion2" sheetId="4" r:id="rId4"/>
  </sheets>
  <calcPr calcId="19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1" i="1" l="1"/>
  <c r="H21" i="1"/>
  <c r="R19" i="1"/>
  <c r="R20" i="1"/>
  <c r="H19" i="1"/>
  <c r="H2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H18" i="1"/>
  <c r="H17" i="1"/>
  <c r="H16" i="1"/>
  <c r="H15" i="1"/>
  <c r="H14" i="1"/>
  <c r="H13" i="1"/>
  <c r="H12" i="1"/>
  <c r="H3" i="1"/>
  <c r="H4" i="1"/>
  <c r="H5" i="1"/>
  <c r="H6" i="1"/>
  <c r="H7" i="1"/>
  <c r="H8" i="1"/>
  <c r="H9" i="1"/>
  <c r="H10" i="1"/>
  <c r="H11" i="1"/>
  <c r="H2" i="1"/>
  <c r="R2" i="1"/>
</calcChain>
</file>

<file path=xl/sharedStrings.xml><?xml version="1.0" encoding="utf-8"?>
<sst xmlns="http://schemas.openxmlformats.org/spreadsheetml/2006/main" count="134" uniqueCount="72">
  <si>
    <t>Rank</t>
  </si>
  <si>
    <t xml:space="preserve">Company Name </t>
  </si>
  <si>
    <t>Total Liabilities</t>
  </si>
  <si>
    <t>D/E Ratio</t>
  </si>
  <si>
    <t>Filed</t>
  </si>
  <si>
    <t>Total in Pipeline</t>
  </si>
  <si>
    <t>No. of Employees</t>
  </si>
  <si>
    <t>Johnson &amp; Johnson</t>
  </si>
  <si>
    <t>Eli Lilly</t>
  </si>
  <si>
    <t>Pfizer</t>
  </si>
  <si>
    <t>Roche</t>
  </si>
  <si>
    <t>Novo Nordisk</t>
  </si>
  <si>
    <t>AbbVie</t>
  </si>
  <si>
    <t>Merck</t>
  </si>
  <si>
    <t>Astrazeneca</t>
  </si>
  <si>
    <t>Novartis</t>
  </si>
  <si>
    <t>Bristol-Myers Squibb</t>
  </si>
  <si>
    <t>Amgen</t>
  </si>
  <si>
    <t>Sanofi</t>
  </si>
  <si>
    <t>CSL</t>
  </si>
  <si>
    <t>GlaxoSmithKline</t>
  </si>
  <si>
    <t>Gilead Sciences</t>
  </si>
  <si>
    <t>Moderna</t>
  </si>
  <si>
    <t>Vertex Pharmaceuticals</t>
  </si>
  <si>
    <t>USA</t>
  </si>
  <si>
    <t>Switerland</t>
  </si>
  <si>
    <t>Denmark</t>
  </si>
  <si>
    <t>UK</t>
  </si>
  <si>
    <t>France</t>
  </si>
  <si>
    <t>Australia</t>
  </si>
  <si>
    <t>Germany</t>
  </si>
  <si>
    <t>Ticker Symbol</t>
  </si>
  <si>
    <t>JNJ</t>
  </si>
  <si>
    <t>LLY</t>
  </si>
  <si>
    <t>PFE</t>
  </si>
  <si>
    <t>ROG.SW</t>
  </si>
  <si>
    <t>NVO</t>
  </si>
  <si>
    <t>ABBV</t>
  </si>
  <si>
    <t>MRK</t>
  </si>
  <si>
    <t>AZN</t>
  </si>
  <si>
    <t>NVS</t>
  </si>
  <si>
    <t>BMY</t>
  </si>
  <si>
    <t>AMGN</t>
  </si>
  <si>
    <t>SNY</t>
  </si>
  <si>
    <t>GSK</t>
  </si>
  <si>
    <t>GILD</t>
  </si>
  <si>
    <t>MRNA</t>
  </si>
  <si>
    <t>VRTX</t>
  </si>
  <si>
    <t>Est. Market Capitalization</t>
  </si>
  <si>
    <t>Regeneron Pharmaceuticals</t>
  </si>
  <si>
    <t>Bayer</t>
  </si>
  <si>
    <t>REGN</t>
  </si>
  <si>
    <t>CSL.AX</t>
  </si>
  <si>
    <t>BAYN.DE</t>
  </si>
  <si>
    <t xml:space="preserve">Total Approved Treatments on the Market in the U.S.A. </t>
  </si>
  <si>
    <t>Daiichi Sankyo</t>
  </si>
  <si>
    <t>4568.T</t>
  </si>
  <si>
    <t>Japan</t>
  </si>
  <si>
    <t>Country of Origin</t>
  </si>
  <si>
    <t>Company Age</t>
  </si>
  <si>
    <t>Number of Research Areas Covered by R&amp;D Pipeline</t>
  </si>
  <si>
    <t>No. of Ongoing Phase 1 Clinical Trials</t>
  </si>
  <si>
    <t>No. of Ongoing Phase 2 Clinical Trials</t>
  </si>
  <si>
    <t>No. of Ongoing Phase 3 Clinical Trials</t>
  </si>
  <si>
    <t>R&amp;D Expense 3rd Quarter 2021</t>
  </si>
  <si>
    <t>R&amp;D Expense 3rd Quarter 2020</t>
  </si>
  <si>
    <t>R&amp;D Expense 3rd Quarter 2019</t>
  </si>
  <si>
    <t>R&amp;D Expense 3rd Quarter 2018</t>
  </si>
  <si>
    <t>Average of Company Age</t>
  </si>
  <si>
    <t>Row Labels</t>
  </si>
  <si>
    <t>Grand Total</t>
  </si>
  <si>
    <t xml:space="preserve">Sum of Total Approved Treatments on the Market in the U.S.A.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</si>
</sst>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164" fontId="0" fillId="0" borderId="0" xfId="2" applyNumberFormat="1" applyFont="1"/>
    <xf numFmtId="2" fontId="0" fillId="0" borderId="0" xfId="2" applyNumberFormat="1" applyFont="1"/>
    <xf numFmtId="165" fontId="0" fillId="0" borderId="0" xfId="1" applyNumberFormat="1" applyFont="1"/>
    <xf numFmtId="164" fontId="0" fillId="0" borderId="0" xfId="2" applyNumberFormat="1" applyFont="1"/>
    <xf numFmtId="0" fontId="2" fillId="2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No. of Ongoing Phase 3 Clinical Trials and No. of Employees appear highly correlated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No. of Employees</c:v>
          </c:tx>
          <c:spPr>
            <a:ln w="25400" cap="rnd">
              <a:noFill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341633889993719E-3"/>
                  <c:y val="-4.6381598133566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Sheet1!$P$2:$P$21</c:f>
              <c:numCache>
                <c:formatCode>General</c:formatCode>
                <c:ptCount val="20"/>
                <c:pt idx="0">
                  <c:v>39</c:v>
                </c:pt>
                <c:pt idx="1">
                  <c:v>36</c:v>
                </c:pt>
                <c:pt idx="2">
                  <c:v>28</c:v>
                </c:pt>
                <c:pt idx="3">
                  <c:v>52</c:v>
                </c:pt>
                <c:pt idx="4">
                  <c:v>13</c:v>
                </c:pt>
                <c:pt idx="5">
                  <c:v>19</c:v>
                </c:pt>
                <c:pt idx="6">
                  <c:v>29</c:v>
                </c:pt>
                <c:pt idx="7">
                  <c:v>37</c:v>
                </c:pt>
                <c:pt idx="8">
                  <c:v>49</c:v>
                </c:pt>
                <c:pt idx="9">
                  <c:v>28</c:v>
                </c:pt>
                <c:pt idx="10">
                  <c:v>17</c:v>
                </c:pt>
                <c:pt idx="11">
                  <c:v>28</c:v>
                </c:pt>
                <c:pt idx="12">
                  <c:v>8</c:v>
                </c:pt>
                <c:pt idx="13">
                  <c:v>57</c:v>
                </c:pt>
                <c:pt idx="14">
                  <c:v>16</c:v>
                </c:pt>
                <c:pt idx="15">
                  <c:v>4</c:v>
                </c:pt>
                <c:pt idx="16">
                  <c:v>4</c:v>
                </c:pt>
                <c:pt idx="17">
                  <c:v>11</c:v>
                </c:pt>
                <c:pt idx="18">
                  <c:v>10</c:v>
                </c:pt>
                <c:pt idx="19">
                  <c:v>12</c:v>
                </c:pt>
              </c:numCache>
            </c:numRef>
          </c:xVal>
          <c:yVal>
            <c:numRef>
              <c:f>Sheet1!$T$2:$T$21</c:f>
              <c:numCache>
                <c:formatCode>_(* #,##0_);_(* \(#,##0\);_(* "-"??_);_(@_)</c:formatCode>
                <c:ptCount val="20"/>
                <c:pt idx="0">
                  <c:v>141700</c:v>
                </c:pt>
                <c:pt idx="1">
                  <c:v>35000</c:v>
                </c:pt>
                <c:pt idx="2">
                  <c:v>79000</c:v>
                </c:pt>
                <c:pt idx="3">
                  <c:v>100920</c:v>
                </c:pt>
                <c:pt idx="4">
                  <c:v>50816</c:v>
                </c:pt>
                <c:pt idx="5">
                  <c:v>50000</c:v>
                </c:pt>
                <c:pt idx="6">
                  <c:v>67000</c:v>
                </c:pt>
                <c:pt idx="7">
                  <c:v>83100</c:v>
                </c:pt>
                <c:pt idx="8">
                  <c:v>108000</c:v>
                </c:pt>
                <c:pt idx="9">
                  <c:v>32200</c:v>
                </c:pt>
                <c:pt idx="10">
                  <c:v>24200</c:v>
                </c:pt>
                <c:pt idx="11">
                  <c:v>95442</c:v>
                </c:pt>
                <c:pt idx="12">
                  <c:v>25000</c:v>
                </c:pt>
                <c:pt idx="13">
                  <c:v>90096</c:v>
                </c:pt>
                <c:pt idx="14">
                  <c:v>14400</c:v>
                </c:pt>
                <c:pt idx="15">
                  <c:v>3400</c:v>
                </c:pt>
                <c:pt idx="16">
                  <c:v>3900</c:v>
                </c:pt>
                <c:pt idx="17">
                  <c:v>10368</c:v>
                </c:pt>
                <c:pt idx="18">
                  <c:v>95950</c:v>
                </c:pt>
                <c:pt idx="19">
                  <c:v>16458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8-4071-B855-8BF5629D7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896880"/>
        <c:axId val="1400891056"/>
      </c:scatterChart>
      <c:valAx>
        <c:axId val="140089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Ongoing Phase 3 Clinical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91056"/>
        <c:crosses val="autoZero"/>
        <c:crossBetween val="midCat"/>
      </c:valAx>
      <c:valAx>
        <c:axId val="14008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9688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No. of Ongoing Phase 3 Clinical Trials and Total in Pipeline appear highly correlated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in Pipeline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9969835109972602E-3"/>
                  <c:y val="0.13837416156313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Sheet1!$P$2:$P$21</c:f>
              <c:numCache>
                <c:formatCode>General</c:formatCode>
                <c:ptCount val="20"/>
                <c:pt idx="0">
                  <c:v>39</c:v>
                </c:pt>
                <c:pt idx="1">
                  <c:v>36</c:v>
                </c:pt>
                <c:pt idx="2">
                  <c:v>28</c:v>
                </c:pt>
                <c:pt idx="3">
                  <c:v>52</c:v>
                </c:pt>
                <c:pt idx="4">
                  <c:v>13</c:v>
                </c:pt>
                <c:pt idx="5">
                  <c:v>19</c:v>
                </c:pt>
                <c:pt idx="6">
                  <c:v>29</c:v>
                </c:pt>
                <c:pt idx="7">
                  <c:v>37</c:v>
                </c:pt>
                <c:pt idx="8">
                  <c:v>49</c:v>
                </c:pt>
                <c:pt idx="9">
                  <c:v>28</c:v>
                </c:pt>
                <c:pt idx="10">
                  <c:v>17</c:v>
                </c:pt>
                <c:pt idx="11">
                  <c:v>28</c:v>
                </c:pt>
                <c:pt idx="12">
                  <c:v>8</c:v>
                </c:pt>
                <c:pt idx="13">
                  <c:v>57</c:v>
                </c:pt>
                <c:pt idx="14">
                  <c:v>16</c:v>
                </c:pt>
                <c:pt idx="15">
                  <c:v>4</c:v>
                </c:pt>
                <c:pt idx="16">
                  <c:v>4</c:v>
                </c:pt>
                <c:pt idx="17">
                  <c:v>11</c:v>
                </c:pt>
                <c:pt idx="18">
                  <c:v>10</c:v>
                </c:pt>
                <c:pt idx="19">
                  <c:v>12</c:v>
                </c:pt>
              </c:numCache>
            </c:numRef>
          </c:xVal>
          <c:yVal>
            <c:numRef>
              <c:f>Sheet1!$R$2:$R$21</c:f>
              <c:numCache>
                <c:formatCode>General</c:formatCode>
                <c:ptCount val="20"/>
                <c:pt idx="0">
                  <c:v>99</c:v>
                </c:pt>
                <c:pt idx="1">
                  <c:v>84</c:v>
                </c:pt>
                <c:pt idx="2">
                  <c:v>104</c:v>
                </c:pt>
                <c:pt idx="3">
                  <c:v>178</c:v>
                </c:pt>
                <c:pt idx="4">
                  <c:v>30</c:v>
                </c:pt>
                <c:pt idx="5">
                  <c:v>71</c:v>
                </c:pt>
                <c:pt idx="6">
                  <c:v>109</c:v>
                </c:pt>
                <c:pt idx="7">
                  <c:v>108</c:v>
                </c:pt>
                <c:pt idx="8">
                  <c:v>150</c:v>
                </c:pt>
                <c:pt idx="9">
                  <c:v>114</c:v>
                </c:pt>
                <c:pt idx="10">
                  <c:v>44</c:v>
                </c:pt>
                <c:pt idx="11">
                  <c:v>87</c:v>
                </c:pt>
                <c:pt idx="12">
                  <c:v>32</c:v>
                </c:pt>
                <c:pt idx="13">
                  <c:v>150</c:v>
                </c:pt>
                <c:pt idx="14">
                  <c:v>60</c:v>
                </c:pt>
                <c:pt idx="15">
                  <c:v>31</c:v>
                </c:pt>
                <c:pt idx="16">
                  <c:v>13</c:v>
                </c:pt>
                <c:pt idx="17">
                  <c:v>41</c:v>
                </c:pt>
                <c:pt idx="18">
                  <c:v>39</c:v>
                </c:pt>
                <c:pt idx="1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34-4ADA-A185-90950E29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810896"/>
        <c:axId val="1489815472"/>
      </c:scatterChart>
      <c:valAx>
        <c:axId val="14898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Ongoing Phase 3 Clinical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15472"/>
        <c:crosses val="autoZero"/>
        <c:crossBetween val="midCat"/>
      </c:valAx>
      <c:valAx>
        <c:axId val="14898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in Pipeline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[Final_Capstone_Spreadsheet2.xlsx]Suggestion2!PivotTable2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Pfizer has noticeably higher Total Approved Treatments on the Market in the U.S.A.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D2D2D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A9-4EBD-804C-1548F8BCA4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Suggestion2!$A$3:$A$23</c:f>
              <c:strCache>
                <c:ptCount val="20"/>
                <c:pt idx="0">
                  <c:v>PFE</c:v>
                </c:pt>
                <c:pt idx="1">
                  <c:v>NVS</c:v>
                </c:pt>
                <c:pt idx="2">
                  <c:v>MRK</c:v>
                </c:pt>
                <c:pt idx="3">
                  <c:v>SNY</c:v>
                </c:pt>
                <c:pt idx="4">
                  <c:v>JNJ</c:v>
                </c:pt>
                <c:pt idx="5">
                  <c:v>GSK</c:v>
                </c:pt>
                <c:pt idx="6">
                  <c:v>ROG.SW</c:v>
                </c:pt>
                <c:pt idx="7">
                  <c:v>LLY</c:v>
                </c:pt>
                <c:pt idx="8">
                  <c:v>AZN</c:v>
                </c:pt>
                <c:pt idx="9">
                  <c:v>BMY</c:v>
                </c:pt>
                <c:pt idx="10">
                  <c:v>ABBV</c:v>
                </c:pt>
                <c:pt idx="11">
                  <c:v>GILD</c:v>
                </c:pt>
                <c:pt idx="12">
                  <c:v>BAYN.DE</c:v>
                </c:pt>
                <c:pt idx="13">
                  <c:v>AMGN</c:v>
                </c:pt>
                <c:pt idx="14">
                  <c:v>NVO</c:v>
                </c:pt>
                <c:pt idx="15">
                  <c:v>CSL.AX</c:v>
                </c:pt>
                <c:pt idx="16">
                  <c:v>4568.T</c:v>
                </c:pt>
                <c:pt idx="17">
                  <c:v>REGN</c:v>
                </c:pt>
                <c:pt idx="18">
                  <c:v>VRTX</c:v>
                </c:pt>
                <c:pt idx="19">
                  <c:v>MRNA</c:v>
                </c:pt>
              </c:strCache>
            </c:strRef>
          </c:cat>
          <c:val>
            <c:numRef>
              <c:f>Suggestion2!$B$3:$B$23</c:f>
              <c:numCache>
                <c:formatCode>General</c:formatCode>
                <c:ptCount val="20"/>
                <c:pt idx="0">
                  <c:v>314</c:v>
                </c:pt>
                <c:pt idx="1">
                  <c:v>105</c:v>
                </c:pt>
                <c:pt idx="2">
                  <c:v>97</c:v>
                </c:pt>
                <c:pt idx="3">
                  <c:v>73</c:v>
                </c:pt>
                <c:pt idx="4">
                  <c:v>67</c:v>
                </c:pt>
                <c:pt idx="5">
                  <c:v>65</c:v>
                </c:pt>
                <c:pt idx="6">
                  <c:v>47</c:v>
                </c:pt>
                <c:pt idx="7">
                  <c:v>46</c:v>
                </c:pt>
                <c:pt idx="8">
                  <c:v>41</c:v>
                </c:pt>
                <c:pt idx="9">
                  <c:v>35</c:v>
                </c:pt>
                <c:pt idx="10">
                  <c:v>33</c:v>
                </c:pt>
                <c:pt idx="11">
                  <c:v>27</c:v>
                </c:pt>
                <c:pt idx="12">
                  <c:v>25</c:v>
                </c:pt>
                <c:pt idx="13">
                  <c:v>25</c:v>
                </c:pt>
                <c:pt idx="14">
                  <c:v>22</c:v>
                </c:pt>
                <c:pt idx="15">
                  <c:v>20</c:v>
                </c:pt>
                <c:pt idx="16">
                  <c:v>12</c:v>
                </c:pt>
                <c:pt idx="17">
                  <c:v>7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9-4EBD-804C-1548F8BCA4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1486027072"/>
        <c:axId val="1486038304"/>
      </c:barChart>
      <c:catAx>
        <c:axId val="14860270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Ticker Symbol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38304"/>
        <c:crosses val="autoZero"/>
        <c:auto val="1"/>
        <c:lblAlgn val="ctr"/>
        <c:lblOffset val="100"/>
        <c:noMultiLvlLbl val="0"/>
      </c:catAx>
      <c:valAx>
        <c:axId val="14860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Approved Treatments on the Market in the U.S.A.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2707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9524</xdr:rowOff>
    </xdr:from>
    <xdr:to>
      <xdr:col>10</xdr:col>
      <xdr:colOff>304800</xdr:colOff>
      <xdr:row>19</xdr:row>
      <xdr:rowOff>190499</xdr:rowOff>
    </xdr:to>
    <xdr:graphicFrame macro="">
      <xdr:nvGraphicFramePr>
        <xdr:cNvPr id="3" name="Chart 2" descr="Chart type: Scatter. Field: No. of Ongoing Phase 3 Clinical Trials and Field: No. of Employees appear highly correlated.&#10;&#10;Description automatically generated">
          <a:extLst>
            <a:ext uri="{FF2B5EF4-FFF2-40B4-BE49-F238E27FC236}">
              <a16:creationId xmlns:a16="http://schemas.microsoft.com/office/drawing/2014/main" id="{42506BAD-E4E7-4217-B524-3B59525C8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1</xdr:row>
      <xdr:rowOff>0</xdr:rowOff>
    </xdr:from>
    <xdr:to>
      <xdr:col>21</xdr:col>
      <xdr:colOff>9524</xdr:colOff>
      <xdr:row>20</xdr:row>
      <xdr:rowOff>19050</xdr:rowOff>
    </xdr:to>
    <xdr:graphicFrame macro="">
      <xdr:nvGraphicFramePr>
        <xdr:cNvPr id="4" name="Chart 3" descr="Chart type: Scatter. Field: No. of Ongoing Phase 3 Clinical Trials and Field: Total in Pipeline appear highly correlated.&#10;&#10;Description automatically generated">
          <a:extLst>
            <a:ext uri="{FF2B5EF4-FFF2-40B4-BE49-F238E27FC236}">
              <a16:creationId xmlns:a16="http://schemas.microsoft.com/office/drawing/2014/main" id="{43758E08-009F-420A-8100-25241D295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23</xdr:row>
      <xdr:rowOff>0</xdr:rowOff>
    </xdr:to>
    <xdr:graphicFrame macro="">
      <xdr:nvGraphicFramePr>
        <xdr:cNvPr id="2" name="Chart 1" descr="Chart type: Clustered Bar. 'Ticker Symbol': PFE has noticeably higher 'Total Approved Treatments on the Market in the U.S.A.'.&#10;&#10;Description automatically generated">
          <a:extLst>
            <a:ext uri="{FF2B5EF4-FFF2-40B4-BE49-F238E27FC236}">
              <a16:creationId xmlns:a16="http://schemas.microsoft.com/office/drawing/2014/main" id="{2C743D55-35F9-1894-1303-A770BD3E8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" refreshedDate="44784.966550578705" createdVersion="8" refreshedVersion="8" minRefreshableVersion="3" recordCount="20" xr:uid="{188328D6-54EF-49AF-A180-F1A26AC5890E}">
  <cacheSource type="worksheet">
    <worksheetSource ref="A1:T21" sheet="Sheet1"/>
  </cacheSource>
  <cacheFields count="20">
    <cacheField name="Rank" numFmtId="0">
      <sharedItems containsSemiMixedTypes="0" containsString="0" containsNumber="1" containsInteger="1" minValue="1" maxValue="20"/>
    </cacheField>
    <cacheField name="Company Name " numFmtId="0">
      <sharedItems count="20">
        <s v="Johnson &amp; Johnson"/>
        <s v="Eli Lilly"/>
        <s v="Pfizer"/>
        <s v="Roche"/>
        <s v="Novo Nordisk"/>
        <s v="AbbVie"/>
        <s v="Merck"/>
        <s v="Astrazeneca"/>
        <s v="Novartis"/>
        <s v="Bristol-Myers Squibb"/>
        <s v="Amgen"/>
        <s v="Sanofi"/>
        <s v="CSL"/>
        <s v="GlaxoSmithKline"/>
        <s v="Gilead Sciences"/>
        <s v="Moderna"/>
        <s v="Vertex Pharmaceuticals"/>
        <s v="Regeneron Pharmaceuticals"/>
        <s v="Bayer"/>
        <s v="Daiichi Sankyo"/>
      </sharedItems>
    </cacheField>
    <cacheField name="Ticker Symbol" numFmtId="0">
      <sharedItems count="20">
        <s v="JNJ"/>
        <s v="LLY"/>
        <s v="PFE"/>
        <s v="ROG.SW"/>
        <s v="NVO"/>
        <s v="ABBV"/>
        <s v="MRK"/>
        <s v="AZN"/>
        <s v="NVS"/>
        <s v="BMY"/>
        <s v="AMGN"/>
        <s v="SNY"/>
        <s v="CSL.AX"/>
        <s v="GSK"/>
        <s v="GILD"/>
        <s v="MRNA"/>
        <s v="VRTX"/>
        <s v="REGN"/>
        <s v="BAYN.DE"/>
        <s v="4568.T"/>
      </sharedItems>
    </cacheField>
    <cacheField name="Country of Origin" numFmtId="0">
      <sharedItems count="8">
        <s v="USA"/>
        <s v="Switerland"/>
        <s v="Denmark"/>
        <s v="UK"/>
        <s v="France"/>
        <s v="Australia"/>
        <s v="Germany"/>
        <s v="Japan"/>
      </sharedItems>
    </cacheField>
    <cacheField name="Company Age" numFmtId="0">
      <sharedItems containsSemiMixedTypes="0" containsString="0" containsNumber="1" containsInteger="1" minValue="9" maxValue="173"/>
    </cacheField>
    <cacheField name="Est. Market Capitalization" numFmtId="164">
      <sharedItems containsSemiMixedTypes="0" containsString="0" containsNumber="1" containsInteger="1" minValue="49270000000" maxValue="449870000000"/>
    </cacheField>
    <cacheField name="Total Liabilities" numFmtId="164">
      <sharedItems containsSemiMixedTypes="0" containsString="0" containsNumber="1" containsInteger="1" minValue="3648700000" maxValue="144476000000"/>
    </cacheField>
    <cacheField name="D/E Ratio" numFmtId="2">
      <sharedItems containsSemiMixedTypes="0" containsString="0" containsNumber="1" minValue="4.953434699972848E-2" maxValue="1.5383554083885209"/>
    </cacheField>
    <cacheField name="R&amp;D Expense 3rd Quarter 2021" numFmtId="164">
      <sharedItems containsSemiMixedTypes="0" containsString="0" containsNumber="1" minValue="250.25" maxValue="4443"/>
    </cacheField>
    <cacheField name="R&amp;D Expense 3rd Quarter 2020" numFmtId="164">
      <sharedItems containsSemiMixedTypes="0" containsString="0" containsNumber="1" minValue="230.5" maxValue="3936"/>
    </cacheField>
    <cacheField name="R&amp;D Expense 3rd Quarter 2019" numFmtId="164">
      <sharedItems containsSemiMixedTypes="0" containsString="0" containsNumber="1" minValue="119" maxValue="3555"/>
    </cacheField>
    <cacheField name="R&amp;D Expense 3rd Quarter 2018" numFmtId="164">
      <sharedItems containsSemiMixedTypes="0" containsString="0" containsNumber="1" minValue="109" maxValue="3701.25"/>
    </cacheField>
    <cacheField name="Number of Research Areas Covered by R&amp;D Pipeline" numFmtId="0">
      <sharedItems containsSemiMixedTypes="0" containsString="0" containsNumber="1" containsInteger="1" minValue="3" maxValue="11"/>
    </cacheField>
    <cacheField name="No. of Ongoing Phase 1 Clinical Trials" numFmtId="0">
      <sharedItems containsSemiMixedTypes="0" containsString="0" containsNumber="1" containsInteger="1" minValue="0" maxValue="69"/>
    </cacheField>
    <cacheField name="No. of Ongoing Phase 2 Clinical Trials" numFmtId="0">
      <sharedItems containsSemiMixedTypes="0" containsString="0" containsNumber="1" containsInteger="1" minValue="3" maxValue="77"/>
    </cacheField>
    <cacheField name="No. of Ongoing Phase 3 Clinical Trials" numFmtId="0">
      <sharedItems containsSemiMixedTypes="0" containsString="0" containsNumber="1" containsInteger="1" minValue="4" maxValue="57"/>
    </cacheField>
    <cacheField name="Filed" numFmtId="0">
      <sharedItems containsSemiMixedTypes="0" containsString="0" containsNumber="1" containsInteger="1" minValue="0" maxValue="32"/>
    </cacheField>
    <cacheField name="Total in Pipeline" numFmtId="0">
      <sharedItems containsSemiMixedTypes="0" containsString="0" containsNumber="1" containsInteger="1" minValue="13" maxValue="178"/>
    </cacheField>
    <cacheField name="Total Approved Treatments on the Market in the U.S.A. " numFmtId="0">
      <sharedItems containsSemiMixedTypes="0" containsString="0" containsNumber="1" containsInteger="1" minValue="1" maxValue="314"/>
    </cacheField>
    <cacheField name="No. of Employees" numFmtId="165">
      <sharedItems containsSemiMixedTypes="0" containsString="0" containsNumber="1" containsInteger="1" minValue="3400" maxValue="141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x v="0"/>
    <x v="0"/>
    <n v="136"/>
    <n v="449870000000"/>
    <n v="101367000000"/>
    <n v="0.22532509391602018"/>
    <n v="3422"/>
    <n v="2840"/>
    <n v="2599"/>
    <n v="2508"/>
    <n v="6"/>
    <n v="25"/>
    <n v="24"/>
    <n v="39"/>
    <n v="11"/>
    <n v="99"/>
    <n v="67"/>
    <n v="141700"/>
  </r>
  <r>
    <n v="2"/>
    <x v="1"/>
    <x v="1"/>
    <x v="0"/>
    <n v="146"/>
    <n v="292110000000"/>
    <n v="38404400000"/>
    <n v="0.1314723905378111"/>
    <n v="1708.9"/>
    <n v="1465.4"/>
    <n v="1380.9"/>
    <n v="1280.9000000000001"/>
    <n v="5"/>
    <n v="26"/>
    <n v="18"/>
    <n v="36"/>
    <n v="4"/>
    <n v="84"/>
    <n v="46"/>
    <n v="35000"/>
  </r>
  <r>
    <n v="3"/>
    <x v="2"/>
    <x v="2"/>
    <x v="0"/>
    <n v="173"/>
    <n v="276440000000"/>
    <n v="101155000000"/>
    <n v="0.36592027203009697"/>
    <n v="3447"/>
    <n v="2300"/>
    <n v="2283"/>
    <n v="2008"/>
    <n v="6"/>
    <n v="34"/>
    <n v="34"/>
    <n v="28"/>
    <n v="8"/>
    <n v="104"/>
    <n v="314"/>
    <n v="79000"/>
  </r>
  <r>
    <n v="4"/>
    <x v="3"/>
    <x v="3"/>
    <x v="1"/>
    <n v="126"/>
    <n v="247350000000"/>
    <n v="57790000000"/>
    <n v="0.23363654740246614"/>
    <n v="3874"/>
    <n v="3406"/>
    <n v="3344"/>
    <n v="3165"/>
    <n v="7"/>
    <n v="65"/>
    <n v="29"/>
    <n v="52"/>
    <n v="32"/>
    <n v="178"/>
    <n v="47"/>
    <n v="100920"/>
  </r>
  <r>
    <n v="5"/>
    <x v="4"/>
    <x v="4"/>
    <x v="2"/>
    <n v="98"/>
    <n v="262070000000"/>
    <n v="144476000000"/>
    <n v="0.55128782386385322"/>
    <n v="1771"/>
    <n v="1639.25"/>
    <n v="1601.75"/>
    <n v="2582.25"/>
    <n v="11"/>
    <n v="9"/>
    <n v="6"/>
    <n v="13"/>
    <n v="2"/>
    <n v="30"/>
    <n v="22"/>
    <n v="50816"/>
  </r>
  <r>
    <n v="6"/>
    <x v="5"/>
    <x v="5"/>
    <x v="0"/>
    <n v="9"/>
    <n v="243930000000"/>
    <n v="128498000000"/>
    <n v="0.52678227360308283"/>
    <n v="4443"/>
    <n v="3865.5"/>
    <n v="3555"/>
    <n v="3701.25"/>
    <n v="7"/>
    <n v="29"/>
    <n v="21"/>
    <n v="19"/>
    <n v="2"/>
    <n v="71"/>
    <n v="33"/>
    <n v="50000"/>
  </r>
  <r>
    <n v="7"/>
    <x v="6"/>
    <x v="6"/>
    <x v="0"/>
    <n v="131"/>
    <n v="223070000000"/>
    <n v="63777000000"/>
    <n v="0.28590576948939794"/>
    <n v="2445"/>
    <n v="3349"/>
    <n v="2189"/>
    <n v="2274"/>
    <n v="7"/>
    <n v="0"/>
    <n v="77"/>
    <n v="29"/>
    <n v="3"/>
    <n v="109"/>
    <n v="97"/>
    <n v="67000"/>
  </r>
  <r>
    <n v="8"/>
    <x v="7"/>
    <x v="7"/>
    <x v="3"/>
    <n v="23"/>
    <n v="204620000000"/>
    <n v="63914000000"/>
    <n v="0.31235460854266445"/>
    <n v="2152"/>
    <n v="1495"/>
    <n v="1346"/>
    <n v="1242"/>
    <n v="6"/>
    <n v="33"/>
    <n v="35"/>
    <n v="37"/>
    <n v="3"/>
    <n v="108"/>
    <n v="41"/>
    <n v="83100"/>
  </r>
  <r>
    <n v="9"/>
    <x v="8"/>
    <x v="8"/>
    <x v="1"/>
    <n v="26"/>
    <n v="187200000000"/>
    <n v="59904000000"/>
    <n v="0.32"/>
    <n v="2380"/>
    <n v="2146"/>
    <n v="2199"/>
    <n v="2147"/>
    <n v="9"/>
    <n v="37"/>
    <n v="60"/>
    <n v="49"/>
    <n v="4"/>
    <n v="150"/>
    <n v="105"/>
    <n v="108000"/>
  </r>
  <r>
    <n v="10"/>
    <x v="9"/>
    <x v="9"/>
    <x v="0"/>
    <n v="135"/>
    <n v="153990000000"/>
    <n v="67696000000"/>
    <n v="0.43961296188064158"/>
    <n v="3251"/>
    <n v="2499"/>
    <n v="1378"/>
    <n v="1280"/>
    <n v="7"/>
    <n v="45"/>
    <n v="41"/>
    <n v="28"/>
    <n v="0"/>
    <n v="114"/>
    <n v="35"/>
    <n v="32200"/>
  </r>
  <r>
    <n v="11"/>
    <x v="10"/>
    <x v="10"/>
    <x v="0"/>
    <n v="42"/>
    <n v="131630000000"/>
    <n v="56875000000"/>
    <n v="0.43208235204740558"/>
    <n v="1422"/>
    <n v="1062"/>
    <n v="1001"/>
    <n v="926"/>
    <n v="7"/>
    <n v="19"/>
    <n v="8"/>
    <n v="17"/>
    <n v="0"/>
    <n v="44"/>
    <n v="25"/>
    <n v="24200"/>
  </r>
  <r>
    <n v="12"/>
    <x v="11"/>
    <x v="11"/>
    <x v="4"/>
    <n v="49"/>
    <n v="124310000000"/>
    <n v="50522000000"/>
    <n v="0.40641943528276087"/>
    <n v="1701"/>
    <n v="1489"/>
    <n v="1512"/>
    <n v="1699"/>
    <n v="6"/>
    <n v="19"/>
    <n v="36"/>
    <n v="28"/>
    <n v="4"/>
    <n v="87"/>
    <n v="73"/>
    <n v="95442"/>
  </r>
  <r>
    <n v="13"/>
    <x v="12"/>
    <x v="12"/>
    <x v="5"/>
    <n v="106"/>
    <n v="98810000000"/>
    <n v="5810000000"/>
    <n v="5.8799716627871673E-2"/>
    <n v="250.25"/>
    <n v="230.5"/>
    <n v="208"/>
    <n v="175.5"/>
    <n v="6"/>
    <n v="6"/>
    <n v="5"/>
    <n v="8"/>
    <n v="13"/>
    <n v="32"/>
    <n v="20"/>
    <n v="25000"/>
  </r>
  <r>
    <n v="14"/>
    <x v="13"/>
    <x v="13"/>
    <x v="3"/>
    <n v="21"/>
    <n v="83300000000"/>
    <n v="66405000000"/>
    <n v="0.79717887154861944"/>
    <n v="2054"/>
    <n v="1473"/>
    <n v="1486"/>
    <n v="1287"/>
    <n v="5"/>
    <n v="69"/>
    <n v="17"/>
    <n v="57"/>
    <n v="7"/>
    <n v="150"/>
    <n v="65"/>
    <n v="90096"/>
  </r>
  <r>
    <n v="15"/>
    <x v="14"/>
    <x v="14"/>
    <x v="0"/>
    <n v="35"/>
    <n v="77070000000"/>
    <n v="43165000000"/>
    <n v="0.56007525626054233"/>
    <n v="1147"/>
    <n v="1158"/>
    <n v="1030"/>
    <n v="939"/>
    <n v="3"/>
    <n v="19"/>
    <n v="23"/>
    <n v="16"/>
    <n v="2"/>
    <n v="60"/>
    <n v="27"/>
    <n v="14400"/>
  </r>
  <r>
    <n v="16"/>
    <x v="15"/>
    <x v="15"/>
    <x v="0"/>
    <n v="11"/>
    <n v="74310000000"/>
    <n v="8058000000"/>
    <n v="0.10843762616067824"/>
    <n v="493"/>
    <n v="493"/>
    <n v="555"/>
    <n v="330"/>
    <n v="3"/>
    <n v="16"/>
    <n v="8"/>
    <n v="4"/>
    <n v="3"/>
    <n v="31"/>
    <n v="1"/>
    <n v="3400"/>
  </r>
  <r>
    <n v="17"/>
    <x v="16"/>
    <x v="16"/>
    <x v="0"/>
    <n v="33"/>
    <n v="73660000000"/>
    <n v="3648700000"/>
    <n v="4.953434699972848E-2"/>
    <n v="521"/>
    <n v="344"/>
    <n v="119"/>
    <n v="109"/>
    <n v="9"/>
    <n v="2"/>
    <n v="3"/>
    <n v="4"/>
    <n v="4"/>
    <n v="13"/>
    <n v="4"/>
    <n v="3900"/>
  </r>
  <r>
    <n v="18"/>
    <x v="17"/>
    <x v="17"/>
    <x v="0"/>
    <n v="34"/>
    <n v="66280000000"/>
    <n v="6518000000"/>
    <n v="9.8340374170187081E-2"/>
    <n v="665"/>
    <n v="684"/>
    <n v="526"/>
    <n v="557"/>
    <n v="9"/>
    <n v="19"/>
    <n v="11"/>
    <n v="11"/>
    <n v="0"/>
    <n v="41"/>
    <n v="7"/>
    <n v="10368"/>
  </r>
  <r>
    <n v="19"/>
    <x v="18"/>
    <x v="18"/>
    <x v="6"/>
    <n v="159"/>
    <n v="54360000000"/>
    <n v="83625000000"/>
    <n v="1.5383554083885209"/>
    <n v="1844"/>
    <n v="3936"/>
    <n v="1424"/>
    <n v="1357"/>
    <n v="4"/>
    <n v="17"/>
    <n v="12"/>
    <n v="10"/>
    <n v="0"/>
    <n v="39"/>
    <n v="25"/>
    <n v="95950"/>
  </r>
  <r>
    <n v="20"/>
    <x v="19"/>
    <x v="19"/>
    <x v="7"/>
    <n v="17"/>
    <n v="49270000000"/>
    <n v="6447145180"/>
    <n v="0.13085336269535214"/>
    <n v="499"/>
    <n v="524"/>
    <n v="416"/>
    <n v="432"/>
    <n v="3"/>
    <n v="16"/>
    <n v="13"/>
    <n v="12"/>
    <n v="4"/>
    <n v="45"/>
    <n v="12"/>
    <n v="164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13DF9-723E-41E7-BAC7-07EACE4EF570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31" firstHeaderRow="1" firstDataRow="1" firstDataCol="1"/>
  <pivotFields count="20">
    <pivotField showAll="0"/>
    <pivotField axis="axisRow" showAll="0" sortType="descending">
      <items count="21">
        <item x="5"/>
        <item x="10"/>
        <item x="7"/>
        <item x="18"/>
        <item x="9"/>
        <item x="12"/>
        <item x="19"/>
        <item x="1"/>
        <item x="14"/>
        <item x="13"/>
        <item x="0"/>
        <item x="6"/>
        <item x="15"/>
        <item x="8"/>
        <item x="4"/>
        <item x="2"/>
        <item x="17"/>
        <item x="3"/>
        <item x="11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9">
        <item x="5"/>
        <item x="2"/>
        <item x="4"/>
        <item x="6"/>
        <item x="7"/>
        <item x="1"/>
        <item x="3"/>
        <item x="0"/>
        <item t="default"/>
      </items>
    </pivotField>
    <pivotField dataField="1" showAll="0"/>
    <pivotField numFmtId="164" showAll="0"/>
    <pivotField numFmtId="164" showAll="0"/>
    <pivotField numFmtId="2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numFmtId="165" showAll="0"/>
  </pivotFields>
  <rowFields count="2">
    <field x="3"/>
    <field x="1"/>
  </rowFields>
  <rowItems count="29">
    <i>
      <x/>
    </i>
    <i r="1">
      <x v="5"/>
    </i>
    <i>
      <x v="1"/>
    </i>
    <i r="1">
      <x v="14"/>
    </i>
    <i>
      <x v="2"/>
    </i>
    <i r="1">
      <x v="18"/>
    </i>
    <i>
      <x v="3"/>
    </i>
    <i r="1">
      <x v="3"/>
    </i>
    <i>
      <x v="4"/>
    </i>
    <i r="1">
      <x v="6"/>
    </i>
    <i>
      <x v="5"/>
    </i>
    <i r="1">
      <x v="17"/>
    </i>
    <i r="1">
      <x v="13"/>
    </i>
    <i>
      <x v="6"/>
    </i>
    <i r="1">
      <x v="2"/>
    </i>
    <i r="1">
      <x v="9"/>
    </i>
    <i>
      <x v="7"/>
    </i>
    <i r="1">
      <x v="15"/>
    </i>
    <i r="1">
      <x v="7"/>
    </i>
    <i r="1">
      <x v="10"/>
    </i>
    <i r="1">
      <x v="4"/>
    </i>
    <i r="1">
      <x v="11"/>
    </i>
    <i r="1">
      <x v="1"/>
    </i>
    <i r="1">
      <x v="8"/>
    </i>
    <i r="1">
      <x v="16"/>
    </i>
    <i r="1">
      <x v="19"/>
    </i>
    <i r="1">
      <x v="12"/>
    </i>
    <i r="1">
      <x/>
    </i>
    <i t="grand">
      <x/>
    </i>
  </rowItems>
  <colItems count="1">
    <i/>
  </colItems>
  <dataFields count="1">
    <dataField name="Average of Company Ag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DF090-B391-4F8A-9B84-B27E12B64009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23" firstHeaderRow="1" firstDataRow="1" firstDataCol="1"/>
  <pivotFields count="20">
    <pivotField showAll="0"/>
    <pivotField showAll="0"/>
    <pivotField axis="axisRow" showAll="0" sortType="descending">
      <items count="21">
        <item x="19"/>
        <item x="5"/>
        <item x="10"/>
        <item x="7"/>
        <item x="18"/>
        <item x="9"/>
        <item x="12"/>
        <item x="14"/>
        <item x="13"/>
        <item x="0"/>
        <item x="1"/>
        <item x="6"/>
        <item x="15"/>
        <item x="4"/>
        <item x="8"/>
        <item x="2"/>
        <item x="17"/>
        <item x="3"/>
        <item x="11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2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dataField="1" showAll="0"/>
    <pivotField numFmtId="165" showAll="0"/>
  </pivotFields>
  <rowFields count="1">
    <field x="2"/>
  </rowFields>
  <rowItems count="21">
    <i>
      <x v="15"/>
    </i>
    <i>
      <x v="14"/>
    </i>
    <i>
      <x v="11"/>
    </i>
    <i>
      <x v="18"/>
    </i>
    <i>
      <x v="9"/>
    </i>
    <i>
      <x v="8"/>
    </i>
    <i>
      <x v="17"/>
    </i>
    <i>
      <x v="10"/>
    </i>
    <i>
      <x v="3"/>
    </i>
    <i>
      <x v="5"/>
    </i>
    <i>
      <x v="1"/>
    </i>
    <i>
      <x v="7"/>
    </i>
    <i>
      <x v="4"/>
    </i>
    <i>
      <x v="2"/>
    </i>
    <i>
      <x v="13"/>
    </i>
    <i>
      <x v="6"/>
    </i>
    <i>
      <x/>
    </i>
    <i>
      <x v="16"/>
    </i>
    <i>
      <x v="19"/>
    </i>
    <i>
      <x v="12"/>
    </i>
    <i t="grand">
      <x/>
    </i>
  </rowItems>
  <colItems count="1">
    <i/>
  </colItems>
  <dataFields count="1">
    <dataField name="Sum of Total Approved Treatments on the Market in the U.S.A. " fld="18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28E2-40ED-4FF8-A63E-ACB59181D2D0}">
  <dimension ref="A1:T21"/>
  <sheetViews>
    <sheetView zoomScale="110" zoomScaleNormal="110" workbookViewId="0">
      <selection sqref="A1:T21"/>
    </sheetView>
  </sheetViews>
  <sheetFormatPr defaultRowHeight="15" x14ac:dyDescent="0.25"/>
  <cols>
    <col min="2" max="2" width="26.140625" bestFit="1" customWidth="1"/>
    <col min="3" max="3" width="22.28515625" customWidth="1"/>
    <col min="4" max="4" width="25.85546875" bestFit="1" customWidth="1"/>
    <col min="5" max="5" width="17.7109375" bestFit="1" customWidth="1"/>
    <col min="6" max="6" width="22.42578125" bestFit="1" customWidth="1"/>
    <col min="7" max="7" width="20" bestFit="1" customWidth="1"/>
    <col min="8" max="8" width="10.42578125" bestFit="1" customWidth="1"/>
    <col min="9" max="12" width="31.85546875" bestFit="1" customWidth="1"/>
    <col min="13" max="13" width="53.42578125" bestFit="1" customWidth="1"/>
    <col min="14" max="16" width="15" bestFit="1" customWidth="1"/>
    <col min="17" max="17" width="5.5703125" bestFit="1" customWidth="1"/>
    <col min="18" max="18" width="17" bestFit="1" customWidth="1"/>
    <col min="19" max="19" width="57.42578125" bestFit="1" customWidth="1"/>
    <col min="20" max="20" width="18.28515625" bestFit="1" customWidth="1"/>
  </cols>
  <sheetData>
    <row r="1" spans="1:20" ht="15.75" x14ac:dyDescent="0.25">
      <c r="A1" s="1" t="s">
        <v>0</v>
      </c>
      <c r="B1" s="1" t="s">
        <v>1</v>
      </c>
      <c r="C1" s="1" t="s">
        <v>31</v>
      </c>
      <c r="D1" s="1" t="s">
        <v>58</v>
      </c>
      <c r="E1" s="1" t="s">
        <v>59</v>
      </c>
      <c r="F1" s="1" t="s">
        <v>48</v>
      </c>
      <c r="G1" s="1" t="s">
        <v>2</v>
      </c>
      <c r="H1" s="1" t="s">
        <v>3</v>
      </c>
      <c r="I1" s="6" t="s">
        <v>64</v>
      </c>
      <c r="J1" s="6" t="s">
        <v>65</v>
      </c>
      <c r="K1" s="6" t="s">
        <v>66</v>
      </c>
      <c r="L1" s="6" t="s">
        <v>67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4</v>
      </c>
      <c r="R1" s="1" t="s">
        <v>5</v>
      </c>
      <c r="S1" s="1" t="s">
        <v>54</v>
      </c>
      <c r="T1" s="1" t="s">
        <v>6</v>
      </c>
    </row>
    <row r="2" spans="1:20" x14ac:dyDescent="0.25">
      <c r="A2">
        <v>1</v>
      </c>
      <c r="B2" t="s">
        <v>7</v>
      </c>
      <c r="C2" t="s">
        <v>32</v>
      </c>
      <c r="D2" t="s">
        <v>24</v>
      </c>
      <c r="E2">
        <v>136</v>
      </c>
      <c r="F2" s="2">
        <v>449870000000</v>
      </c>
      <c r="G2" s="2">
        <v>101367000000</v>
      </c>
      <c r="H2" s="3">
        <f>G2/F2</f>
        <v>0.22532509391602018</v>
      </c>
      <c r="I2" s="5">
        <v>3422</v>
      </c>
      <c r="J2" s="5">
        <v>2840</v>
      </c>
      <c r="K2" s="5">
        <v>2599</v>
      </c>
      <c r="L2" s="5">
        <v>2508</v>
      </c>
      <c r="M2">
        <v>6</v>
      </c>
      <c r="N2">
        <v>25</v>
      </c>
      <c r="O2">
        <v>24</v>
      </c>
      <c r="P2">
        <v>39</v>
      </c>
      <c r="Q2">
        <v>11</v>
      </c>
      <c r="R2">
        <f>SUM(N2:Q2)</f>
        <v>99</v>
      </c>
      <c r="S2">
        <v>67</v>
      </c>
      <c r="T2" s="4">
        <v>141700</v>
      </c>
    </row>
    <row r="3" spans="1:20" x14ac:dyDescent="0.25">
      <c r="A3">
        <v>2</v>
      </c>
      <c r="B3" t="s">
        <v>8</v>
      </c>
      <c r="C3" t="s">
        <v>33</v>
      </c>
      <c r="D3" t="s">
        <v>24</v>
      </c>
      <c r="E3">
        <v>146</v>
      </c>
      <c r="F3" s="2">
        <v>292110000000</v>
      </c>
      <c r="G3" s="2">
        <v>38404400000</v>
      </c>
      <c r="H3" s="3">
        <f t="shared" ref="H3:H21" si="0">G3/F3</f>
        <v>0.1314723905378111</v>
      </c>
      <c r="I3" s="5">
        <v>1708.9</v>
      </c>
      <c r="J3" s="5">
        <v>1465.4</v>
      </c>
      <c r="K3" s="5">
        <v>1380.9</v>
      </c>
      <c r="L3" s="5">
        <v>1280.9000000000001</v>
      </c>
      <c r="M3">
        <v>5</v>
      </c>
      <c r="N3">
        <v>26</v>
      </c>
      <c r="O3">
        <v>18</v>
      </c>
      <c r="P3">
        <v>36</v>
      </c>
      <c r="Q3">
        <v>4</v>
      </c>
      <c r="R3">
        <f t="shared" ref="R3:R21" si="1">SUM(N3:Q3)</f>
        <v>84</v>
      </c>
      <c r="S3">
        <v>46</v>
      </c>
      <c r="T3" s="4">
        <v>35000</v>
      </c>
    </row>
    <row r="4" spans="1:20" x14ac:dyDescent="0.25">
      <c r="A4">
        <v>3</v>
      </c>
      <c r="B4" t="s">
        <v>9</v>
      </c>
      <c r="C4" t="s">
        <v>34</v>
      </c>
      <c r="D4" t="s">
        <v>24</v>
      </c>
      <c r="E4">
        <v>173</v>
      </c>
      <c r="F4" s="2">
        <v>276440000000</v>
      </c>
      <c r="G4" s="2">
        <v>101155000000</v>
      </c>
      <c r="H4" s="3">
        <f t="shared" si="0"/>
        <v>0.36592027203009697</v>
      </c>
      <c r="I4" s="5">
        <v>3447</v>
      </c>
      <c r="J4" s="5">
        <v>2300</v>
      </c>
      <c r="K4" s="5">
        <v>2283</v>
      </c>
      <c r="L4" s="5">
        <v>2008</v>
      </c>
      <c r="M4">
        <v>6</v>
      </c>
      <c r="N4">
        <v>34</v>
      </c>
      <c r="O4">
        <v>34</v>
      </c>
      <c r="P4">
        <v>28</v>
      </c>
      <c r="Q4">
        <v>8</v>
      </c>
      <c r="R4">
        <f t="shared" si="1"/>
        <v>104</v>
      </c>
      <c r="S4">
        <v>314</v>
      </c>
      <c r="T4" s="4">
        <v>79000</v>
      </c>
    </row>
    <row r="5" spans="1:20" x14ac:dyDescent="0.25">
      <c r="A5">
        <v>4</v>
      </c>
      <c r="B5" t="s">
        <v>10</v>
      </c>
      <c r="C5" t="s">
        <v>35</v>
      </c>
      <c r="D5" t="s">
        <v>25</v>
      </c>
      <c r="E5">
        <v>126</v>
      </c>
      <c r="F5" s="2">
        <v>247350000000</v>
      </c>
      <c r="G5" s="2">
        <v>57790000000</v>
      </c>
      <c r="H5" s="3">
        <f t="shared" si="0"/>
        <v>0.23363654740246614</v>
      </c>
      <c r="I5" s="5">
        <v>3874</v>
      </c>
      <c r="J5" s="5">
        <v>3406</v>
      </c>
      <c r="K5" s="5">
        <v>3344</v>
      </c>
      <c r="L5" s="5">
        <v>3165</v>
      </c>
      <c r="M5">
        <v>7</v>
      </c>
      <c r="N5">
        <v>65</v>
      </c>
      <c r="O5">
        <v>29</v>
      </c>
      <c r="P5">
        <v>52</v>
      </c>
      <c r="Q5">
        <v>32</v>
      </c>
      <c r="R5">
        <f t="shared" si="1"/>
        <v>178</v>
      </c>
      <c r="S5">
        <v>47</v>
      </c>
      <c r="T5" s="4">
        <v>100920</v>
      </c>
    </row>
    <row r="6" spans="1:20" x14ac:dyDescent="0.25">
      <c r="A6">
        <v>5</v>
      </c>
      <c r="B6" t="s">
        <v>11</v>
      </c>
      <c r="C6" t="s">
        <v>36</v>
      </c>
      <c r="D6" t="s">
        <v>26</v>
      </c>
      <c r="E6">
        <v>98</v>
      </c>
      <c r="F6" s="2">
        <v>262070000000</v>
      </c>
      <c r="G6" s="2">
        <v>144476000000</v>
      </c>
      <c r="H6" s="3">
        <f t="shared" si="0"/>
        <v>0.55128782386385322</v>
      </c>
      <c r="I6" s="5">
        <v>1771</v>
      </c>
      <c r="J6" s="5">
        <v>1639.25</v>
      </c>
      <c r="K6" s="5">
        <v>1601.75</v>
      </c>
      <c r="L6" s="5">
        <v>2582.25</v>
      </c>
      <c r="M6">
        <v>11</v>
      </c>
      <c r="N6">
        <v>9</v>
      </c>
      <c r="O6">
        <v>6</v>
      </c>
      <c r="P6">
        <v>13</v>
      </c>
      <c r="Q6">
        <v>2</v>
      </c>
      <c r="R6">
        <f t="shared" si="1"/>
        <v>30</v>
      </c>
      <c r="S6">
        <v>22</v>
      </c>
      <c r="T6" s="4">
        <v>50816</v>
      </c>
    </row>
    <row r="7" spans="1:20" x14ac:dyDescent="0.25">
      <c r="A7">
        <v>6</v>
      </c>
      <c r="B7" t="s">
        <v>12</v>
      </c>
      <c r="C7" t="s">
        <v>37</v>
      </c>
      <c r="D7" t="s">
        <v>24</v>
      </c>
      <c r="E7">
        <v>9</v>
      </c>
      <c r="F7" s="2">
        <v>243930000000</v>
      </c>
      <c r="G7" s="2">
        <v>128498000000</v>
      </c>
      <c r="H7" s="3">
        <f t="shared" si="0"/>
        <v>0.52678227360308283</v>
      </c>
      <c r="I7" s="5">
        <v>4443</v>
      </c>
      <c r="J7" s="5">
        <v>3865.5</v>
      </c>
      <c r="K7" s="5">
        <v>3555</v>
      </c>
      <c r="L7" s="5">
        <v>3701.25</v>
      </c>
      <c r="M7">
        <v>7</v>
      </c>
      <c r="N7">
        <v>29</v>
      </c>
      <c r="O7">
        <v>21</v>
      </c>
      <c r="P7">
        <v>19</v>
      </c>
      <c r="Q7">
        <v>2</v>
      </c>
      <c r="R7">
        <f t="shared" si="1"/>
        <v>71</v>
      </c>
      <c r="S7">
        <v>33</v>
      </c>
      <c r="T7" s="4">
        <v>50000</v>
      </c>
    </row>
    <row r="8" spans="1:20" x14ac:dyDescent="0.25">
      <c r="A8">
        <v>7</v>
      </c>
      <c r="B8" t="s">
        <v>13</v>
      </c>
      <c r="C8" t="s">
        <v>38</v>
      </c>
      <c r="D8" t="s">
        <v>24</v>
      </c>
      <c r="E8">
        <v>131</v>
      </c>
      <c r="F8" s="2">
        <v>223070000000</v>
      </c>
      <c r="G8" s="2">
        <v>63777000000</v>
      </c>
      <c r="H8" s="3">
        <f t="shared" si="0"/>
        <v>0.28590576948939794</v>
      </c>
      <c r="I8" s="5">
        <v>2445</v>
      </c>
      <c r="J8" s="5">
        <v>3349</v>
      </c>
      <c r="K8" s="5">
        <v>2189</v>
      </c>
      <c r="L8" s="5">
        <v>2274</v>
      </c>
      <c r="M8">
        <v>7</v>
      </c>
      <c r="N8">
        <v>0</v>
      </c>
      <c r="O8">
        <v>77</v>
      </c>
      <c r="P8">
        <v>29</v>
      </c>
      <c r="Q8">
        <v>3</v>
      </c>
      <c r="R8">
        <f t="shared" si="1"/>
        <v>109</v>
      </c>
      <c r="S8">
        <v>97</v>
      </c>
      <c r="T8" s="4">
        <v>67000</v>
      </c>
    </row>
    <row r="9" spans="1:20" x14ac:dyDescent="0.25">
      <c r="A9">
        <v>8</v>
      </c>
      <c r="B9" t="s">
        <v>14</v>
      </c>
      <c r="C9" t="s">
        <v>39</v>
      </c>
      <c r="D9" t="s">
        <v>27</v>
      </c>
      <c r="E9">
        <v>23</v>
      </c>
      <c r="F9" s="2">
        <v>204620000000</v>
      </c>
      <c r="G9" s="2">
        <v>63914000000</v>
      </c>
      <c r="H9" s="3">
        <f t="shared" si="0"/>
        <v>0.31235460854266445</v>
      </c>
      <c r="I9" s="5">
        <v>2152</v>
      </c>
      <c r="J9" s="5">
        <v>1495</v>
      </c>
      <c r="K9" s="5">
        <v>1346</v>
      </c>
      <c r="L9" s="5">
        <v>1242</v>
      </c>
      <c r="M9">
        <v>6</v>
      </c>
      <c r="N9">
        <v>33</v>
      </c>
      <c r="O9">
        <v>35</v>
      </c>
      <c r="P9">
        <v>37</v>
      </c>
      <c r="Q9">
        <v>3</v>
      </c>
      <c r="R9">
        <f t="shared" si="1"/>
        <v>108</v>
      </c>
      <c r="S9">
        <v>41</v>
      </c>
      <c r="T9" s="4">
        <v>83100</v>
      </c>
    </row>
    <row r="10" spans="1:20" x14ac:dyDescent="0.25">
      <c r="A10">
        <v>9</v>
      </c>
      <c r="B10" t="s">
        <v>15</v>
      </c>
      <c r="C10" t="s">
        <v>40</v>
      </c>
      <c r="D10" t="s">
        <v>25</v>
      </c>
      <c r="E10">
        <v>26</v>
      </c>
      <c r="F10" s="2">
        <v>187200000000</v>
      </c>
      <c r="G10" s="2">
        <v>59904000000</v>
      </c>
      <c r="H10" s="3">
        <f t="shared" si="0"/>
        <v>0.32</v>
      </c>
      <c r="I10" s="5">
        <v>2380</v>
      </c>
      <c r="J10" s="5">
        <v>2146</v>
      </c>
      <c r="K10" s="5">
        <v>2199</v>
      </c>
      <c r="L10" s="5">
        <v>2147</v>
      </c>
      <c r="M10">
        <v>9</v>
      </c>
      <c r="N10">
        <v>37</v>
      </c>
      <c r="O10">
        <v>60</v>
      </c>
      <c r="P10">
        <v>49</v>
      </c>
      <c r="Q10">
        <v>4</v>
      </c>
      <c r="R10">
        <f t="shared" si="1"/>
        <v>150</v>
      </c>
      <c r="S10">
        <v>105</v>
      </c>
      <c r="T10" s="4">
        <v>108000</v>
      </c>
    </row>
    <row r="11" spans="1:20" x14ac:dyDescent="0.25">
      <c r="A11">
        <v>10</v>
      </c>
      <c r="B11" t="s">
        <v>16</v>
      </c>
      <c r="C11" t="s">
        <v>41</v>
      </c>
      <c r="D11" t="s">
        <v>24</v>
      </c>
      <c r="E11">
        <v>135</v>
      </c>
      <c r="F11" s="2">
        <v>153990000000</v>
      </c>
      <c r="G11" s="2">
        <v>67696000000</v>
      </c>
      <c r="H11" s="3">
        <f t="shared" si="0"/>
        <v>0.43961296188064158</v>
      </c>
      <c r="I11" s="5">
        <v>3251</v>
      </c>
      <c r="J11" s="5">
        <v>2499</v>
      </c>
      <c r="K11" s="5">
        <v>1378</v>
      </c>
      <c r="L11" s="5">
        <v>1280</v>
      </c>
      <c r="M11">
        <v>7</v>
      </c>
      <c r="N11">
        <v>45</v>
      </c>
      <c r="O11">
        <v>41</v>
      </c>
      <c r="P11">
        <v>28</v>
      </c>
      <c r="Q11">
        <v>0</v>
      </c>
      <c r="R11">
        <f t="shared" si="1"/>
        <v>114</v>
      </c>
      <c r="S11">
        <v>35</v>
      </c>
      <c r="T11" s="4">
        <v>32200</v>
      </c>
    </row>
    <row r="12" spans="1:20" x14ac:dyDescent="0.25">
      <c r="A12">
        <v>11</v>
      </c>
      <c r="B12" t="s">
        <v>17</v>
      </c>
      <c r="C12" t="s">
        <v>42</v>
      </c>
      <c r="D12" t="s">
        <v>24</v>
      </c>
      <c r="E12">
        <v>42</v>
      </c>
      <c r="F12" s="2">
        <v>131630000000</v>
      </c>
      <c r="G12" s="2">
        <v>56875000000</v>
      </c>
      <c r="H12" s="3">
        <f t="shared" si="0"/>
        <v>0.43208235204740558</v>
      </c>
      <c r="I12" s="5">
        <v>1422</v>
      </c>
      <c r="J12" s="5">
        <v>1062</v>
      </c>
      <c r="K12" s="5">
        <v>1001</v>
      </c>
      <c r="L12" s="5">
        <v>926</v>
      </c>
      <c r="M12">
        <v>7</v>
      </c>
      <c r="N12">
        <v>19</v>
      </c>
      <c r="O12">
        <v>8</v>
      </c>
      <c r="P12">
        <v>17</v>
      </c>
      <c r="Q12">
        <v>0</v>
      </c>
      <c r="R12">
        <f t="shared" si="1"/>
        <v>44</v>
      </c>
      <c r="S12">
        <v>25</v>
      </c>
      <c r="T12" s="4">
        <v>24200</v>
      </c>
    </row>
    <row r="13" spans="1:20" x14ac:dyDescent="0.25">
      <c r="A13">
        <v>12</v>
      </c>
      <c r="B13" t="s">
        <v>18</v>
      </c>
      <c r="C13" t="s">
        <v>43</v>
      </c>
      <c r="D13" t="s">
        <v>28</v>
      </c>
      <c r="E13">
        <v>49</v>
      </c>
      <c r="F13" s="2">
        <v>124310000000</v>
      </c>
      <c r="G13" s="2">
        <v>50522000000</v>
      </c>
      <c r="H13" s="3">
        <f t="shared" si="0"/>
        <v>0.40641943528276087</v>
      </c>
      <c r="I13" s="5">
        <v>1701</v>
      </c>
      <c r="J13" s="5">
        <v>1489</v>
      </c>
      <c r="K13" s="5">
        <v>1512</v>
      </c>
      <c r="L13" s="5">
        <v>1699</v>
      </c>
      <c r="M13">
        <v>6</v>
      </c>
      <c r="N13">
        <v>19</v>
      </c>
      <c r="O13">
        <v>36</v>
      </c>
      <c r="P13">
        <v>28</v>
      </c>
      <c r="Q13">
        <v>4</v>
      </c>
      <c r="R13">
        <f t="shared" si="1"/>
        <v>87</v>
      </c>
      <c r="S13">
        <v>73</v>
      </c>
      <c r="T13" s="4">
        <v>95442</v>
      </c>
    </row>
    <row r="14" spans="1:20" x14ac:dyDescent="0.25">
      <c r="A14">
        <v>13</v>
      </c>
      <c r="B14" t="s">
        <v>19</v>
      </c>
      <c r="C14" t="s">
        <v>52</v>
      </c>
      <c r="D14" t="s">
        <v>29</v>
      </c>
      <c r="E14">
        <v>106</v>
      </c>
      <c r="F14" s="2">
        <v>98810000000</v>
      </c>
      <c r="G14" s="2">
        <v>5810000000</v>
      </c>
      <c r="H14" s="3">
        <f t="shared" si="0"/>
        <v>5.8799716627871673E-2</v>
      </c>
      <c r="I14" s="5">
        <v>250.25</v>
      </c>
      <c r="J14" s="5">
        <v>230.5</v>
      </c>
      <c r="K14" s="5">
        <v>208</v>
      </c>
      <c r="L14" s="5">
        <v>175.5</v>
      </c>
      <c r="M14">
        <v>6</v>
      </c>
      <c r="N14">
        <v>6</v>
      </c>
      <c r="O14">
        <v>5</v>
      </c>
      <c r="P14">
        <v>8</v>
      </c>
      <c r="Q14">
        <v>13</v>
      </c>
      <c r="R14">
        <f t="shared" si="1"/>
        <v>32</v>
      </c>
      <c r="S14">
        <v>20</v>
      </c>
      <c r="T14" s="4">
        <v>25000</v>
      </c>
    </row>
    <row r="15" spans="1:20" x14ac:dyDescent="0.25">
      <c r="A15">
        <v>14</v>
      </c>
      <c r="B15" t="s">
        <v>20</v>
      </c>
      <c r="C15" t="s">
        <v>44</v>
      </c>
      <c r="D15" t="s">
        <v>27</v>
      </c>
      <c r="E15">
        <v>21</v>
      </c>
      <c r="F15" s="2">
        <v>83300000000</v>
      </c>
      <c r="G15" s="2">
        <v>66405000000</v>
      </c>
      <c r="H15" s="3">
        <f t="shared" si="0"/>
        <v>0.79717887154861944</v>
      </c>
      <c r="I15" s="5">
        <v>2054</v>
      </c>
      <c r="J15" s="5">
        <v>1473</v>
      </c>
      <c r="K15" s="5">
        <v>1486</v>
      </c>
      <c r="L15" s="5">
        <v>1287</v>
      </c>
      <c r="M15">
        <v>5</v>
      </c>
      <c r="N15">
        <v>69</v>
      </c>
      <c r="O15">
        <v>17</v>
      </c>
      <c r="P15">
        <v>57</v>
      </c>
      <c r="Q15">
        <v>7</v>
      </c>
      <c r="R15">
        <f t="shared" si="1"/>
        <v>150</v>
      </c>
      <c r="S15">
        <v>65</v>
      </c>
      <c r="T15" s="4">
        <v>90096</v>
      </c>
    </row>
    <row r="16" spans="1:20" x14ac:dyDescent="0.25">
      <c r="A16">
        <v>15</v>
      </c>
      <c r="B16" t="s">
        <v>21</v>
      </c>
      <c r="C16" t="s">
        <v>45</v>
      </c>
      <c r="D16" t="s">
        <v>24</v>
      </c>
      <c r="E16">
        <v>35</v>
      </c>
      <c r="F16" s="2">
        <v>77070000000</v>
      </c>
      <c r="G16" s="2">
        <v>43165000000</v>
      </c>
      <c r="H16" s="3">
        <f t="shared" si="0"/>
        <v>0.56007525626054233</v>
      </c>
      <c r="I16" s="5">
        <v>1147</v>
      </c>
      <c r="J16" s="5">
        <v>1158</v>
      </c>
      <c r="K16" s="5">
        <v>1030</v>
      </c>
      <c r="L16" s="5">
        <v>939</v>
      </c>
      <c r="M16">
        <v>3</v>
      </c>
      <c r="N16">
        <v>19</v>
      </c>
      <c r="O16">
        <v>23</v>
      </c>
      <c r="P16">
        <v>16</v>
      </c>
      <c r="Q16">
        <v>2</v>
      </c>
      <c r="R16">
        <f t="shared" si="1"/>
        <v>60</v>
      </c>
      <c r="S16">
        <v>27</v>
      </c>
      <c r="T16" s="4">
        <v>14400</v>
      </c>
    </row>
    <row r="17" spans="1:20" x14ac:dyDescent="0.25">
      <c r="A17">
        <v>16</v>
      </c>
      <c r="B17" t="s">
        <v>22</v>
      </c>
      <c r="C17" t="s">
        <v>46</v>
      </c>
      <c r="D17" t="s">
        <v>24</v>
      </c>
      <c r="E17">
        <v>11</v>
      </c>
      <c r="F17" s="2">
        <v>74310000000</v>
      </c>
      <c r="G17" s="2">
        <v>8058000000</v>
      </c>
      <c r="H17" s="3">
        <f t="shared" si="0"/>
        <v>0.10843762616067824</v>
      </c>
      <c r="I17" s="5">
        <v>493</v>
      </c>
      <c r="J17" s="5">
        <v>493</v>
      </c>
      <c r="K17" s="5">
        <v>555</v>
      </c>
      <c r="L17" s="5">
        <v>330</v>
      </c>
      <c r="M17">
        <v>3</v>
      </c>
      <c r="N17">
        <v>16</v>
      </c>
      <c r="O17">
        <v>8</v>
      </c>
      <c r="P17">
        <v>4</v>
      </c>
      <c r="Q17">
        <v>3</v>
      </c>
      <c r="R17">
        <f t="shared" si="1"/>
        <v>31</v>
      </c>
      <c r="S17">
        <v>1</v>
      </c>
      <c r="T17" s="4">
        <v>3400</v>
      </c>
    </row>
    <row r="18" spans="1:20" x14ac:dyDescent="0.25">
      <c r="A18">
        <v>17</v>
      </c>
      <c r="B18" t="s">
        <v>23</v>
      </c>
      <c r="C18" t="s">
        <v>47</v>
      </c>
      <c r="D18" t="s">
        <v>24</v>
      </c>
      <c r="E18">
        <v>33</v>
      </c>
      <c r="F18" s="2">
        <v>73660000000</v>
      </c>
      <c r="G18" s="2">
        <v>3648700000</v>
      </c>
      <c r="H18" s="3">
        <f t="shared" si="0"/>
        <v>4.953434699972848E-2</v>
      </c>
      <c r="I18" s="5">
        <v>521</v>
      </c>
      <c r="J18" s="5">
        <v>344</v>
      </c>
      <c r="K18" s="5">
        <v>119</v>
      </c>
      <c r="L18" s="5">
        <v>109</v>
      </c>
      <c r="M18">
        <v>9</v>
      </c>
      <c r="N18">
        <v>2</v>
      </c>
      <c r="O18">
        <v>3</v>
      </c>
      <c r="P18">
        <v>4</v>
      </c>
      <c r="Q18">
        <v>4</v>
      </c>
      <c r="R18">
        <f t="shared" si="1"/>
        <v>13</v>
      </c>
      <c r="S18">
        <v>4</v>
      </c>
      <c r="T18" s="4">
        <v>3900</v>
      </c>
    </row>
    <row r="19" spans="1:20" x14ac:dyDescent="0.25">
      <c r="A19">
        <v>18</v>
      </c>
      <c r="B19" t="s">
        <v>49</v>
      </c>
      <c r="C19" t="s">
        <v>51</v>
      </c>
      <c r="D19" t="s">
        <v>24</v>
      </c>
      <c r="E19">
        <v>34</v>
      </c>
      <c r="F19" s="2">
        <v>66280000000</v>
      </c>
      <c r="G19" s="2">
        <v>6518000000</v>
      </c>
      <c r="H19" s="3">
        <f t="shared" si="0"/>
        <v>9.8340374170187081E-2</v>
      </c>
      <c r="I19" s="5">
        <v>665</v>
      </c>
      <c r="J19" s="5">
        <v>684</v>
      </c>
      <c r="K19" s="5">
        <v>526</v>
      </c>
      <c r="L19" s="5">
        <v>557</v>
      </c>
      <c r="M19">
        <v>9</v>
      </c>
      <c r="N19">
        <v>19</v>
      </c>
      <c r="O19">
        <v>11</v>
      </c>
      <c r="P19">
        <v>11</v>
      </c>
      <c r="Q19">
        <v>0</v>
      </c>
      <c r="R19">
        <f t="shared" si="1"/>
        <v>41</v>
      </c>
      <c r="S19">
        <v>7</v>
      </c>
      <c r="T19" s="4">
        <v>10368</v>
      </c>
    </row>
    <row r="20" spans="1:20" x14ac:dyDescent="0.25">
      <c r="A20">
        <v>19</v>
      </c>
      <c r="B20" t="s">
        <v>50</v>
      </c>
      <c r="C20" t="s">
        <v>53</v>
      </c>
      <c r="D20" t="s">
        <v>30</v>
      </c>
      <c r="E20">
        <v>159</v>
      </c>
      <c r="F20" s="2">
        <v>54360000000</v>
      </c>
      <c r="G20" s="2">
        <v>83625000000</v>
      </c>
      <c r="H20" s="3">
        <f t="shared" si="0"/>
        <v>1.5383554083885209</v>
      </c>
      <c r="I20" s="5">
        <v>1844</v>
      </c>
      <c r="J20" s="5">
        <v>3936</v>
      </c>
      <c r="K20" s="5">
        <v>1424</v>
      </c>
      <c r="L20" s="5">
        <v>1357</v>
      </c>
      <c r="M20">
        <v>4</v>
      </c>
      <c r="N20">
        <v>17</v>
      </c>
      <c r="O20">
        <v>12</v>
      </c>
      <c r="P20">
        <v>10</v>
      </c>
      <c r="Q20">
        <v>0</v>
      </c>
      <c r="R20">
        <f t="shared" si="1"/>
        <v>39</v>
      </c>
      <c r="S20">
        <v>25</v>
      </c>
      <c r="T20" s="4">
        <v>95950</v>
      </c>
    </row>
    <row r="21" spans="1:20" x14ac:dyDescent="0.25">
      <c r="A21">
        <v>20</v>
      </c>
      <c r="B21" t="s">
        <v>55</v>
      </c>
      <c r="C21" t="s">
        <v>56</v>
      </c>
      <c r="D21" t="s">
        <v>57</v>
      </c>
      <c r="E21">
        <v>17</v>
      </c>
      <c r="F21" s="2">
        <v>49270000000</v>
      </c>
      <c r="G21" s="2">
        <v>6447145180</v>
      </c>
      <c r="H21" s="3">
        <f t="shared" si="0"/>
        <v>0.13085336269535214</v>
      </c>
      <c r="I21" s="5">
        <v>499</v>
      </c>
      <c r="J21" s="5">
        <v>524</v>
      </c>
      <c r="K21" s="5">
        <v>416</v>
      </c>
      <c r="L21" s="5">
        <v>432</v>
      </c>
      <c r="M21">
        <v>3</v>
      </c>
      <c r="N21">
        <v>16</v>
      </c>
      <c r="O21">
        <v>13</v>
      </c>
      <c r="P21">
        <v>12</v>
      </c>
      <c r="Q21">
        <v>4</v>
      </c>
      <c r="R21">
        <f t="shared" si="1"/>
        <v>45</v>
      </c>
      <c r="S21">
        <v>12</v>
      </c>
      <c r="T21" s="4">
        <v>16458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7759-6736-452F-B58B-28DFBBA22EB5}">
  <dimension ref="A1"/>
  <sheetViews>
    <sheetView tabSelected="1" workbookViewId="0">
      <selection activeCell="N26" sqref="N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D65F-353B-4C58-B1FC-42C40F4C3C28}">
  <dimension ref="A2:B31"/>
  <sheetViews>
    <sheetView workbookViewId="0"/>
  </sheetViews>
  <sheetFormatPr defaultRowHeight="15" x14ac:dyDescent="0.25"/>
  <cols>
    <col min="1" max="1" width="29.85546875" bestFit="1" customWidth="1"/>
    <col min="2" max="2" width="23.5703125" bestFit="1" customWidth="1"/>
  </cols>
  <sheetData>
    <row r="2" spans="1:2" x14ac:dyDescent="0.25">
      <c r="A2" s="8" t="s">
        <v>69</v>
      </c>
      <c r="B2" t="s">
        <v>68</v>
      </c>
    </row>
    <row r="3" spans="1:2" x14ac:dyDescent="0.25">
      <c r="A3" s="9" t="s">
        <v>29</v>
      </c>
      <c r="B3" s="7">
        <v>106</v>
      </c>
    </row>
    <row r="4" spans="1:2" x14ac:dyDescent="0.25">
      <c r="A4" s="10" t="s">
        <v>19</v>
      </c>
      <c r="B4" s="7">
        <v>106</v>
      </c>
    </row>
    <row r="5" spans="1:2" x14ac:dyDescent="0.25">
      <c r="A5" s="9" t="s">
        <v>26</v>
      </c>
      <c r="B5" s="7">
        <v>98</v>
      </c>
    </row>
    <row r="6" spans="1:2" x14ac:dyDescent="0.25">
      <c r="A6" s="10" t="s">
        <v>11</v>
      </c>
      <c r="B6" s="7">
        <v>98</v>
      </c>
    </row>
    <row r="7" spans="1:2" x14ac:dyDescent="0.25">
      <c r="A7" s="9" t="s">
        <v>28</v>
      </c>
      <c r="B7" s="7">
        <v>49</v>
      </c>
    </row>
    <row r="8" spans="1:2" x14ac:dyDescent="0.25">
      <c r="A8" s="10" t="s">
        <v>18</v>
      </c>
      <c r="B8" s="7">
        <v>49</v>
      </c>
    </row>
    <row r="9" spans="1:2" x14ac:dyDescent="0.25">
      <c r="A9" s="9" t="s">
        <v>30</v>
      </c>
      <c r="B9" s="7">
        <v>159</v>
      </c>
    </row>
    <row r="10" spans="1:2" x14ac:dyDescent="0.25">
      <c r="A10" s="10" t="s">
        <v>50</v>
      </c>
      <c r="B10" s="7">
        <v>159</v>
      </c>
    </row>
    <row r="11" spans="1:2" x14ac:dyDescent="0.25">
      <c r="A11" s="9" t="s">
        <v>57</v>
      </c>
      <c r="B11" s="7">
        <v>17</v>
      </c>
    </row>
    <row r="12" spans="1:2" x14ac:dyDescent="0.25">
      <c r="A12" s="10" t="s">
        <v>55</v>
      </c>
      <c r="B12" s="7">
        <v>17</v>
      </c>
    </row>
    <row r="13" spans="1:2" x14ac:dyDescent="0.25">
      <c r="A13" s="9" t="s">
        <v>25</v>
      </c>
      <c r="B13" s="7">
        <v>76</v>
      </c>
    </row>
    <row r="14" spans="1:2" x14ac:dyDescent="0.25">
      <c r="A14" s="10" t="s">
        <v>10</v>
      </c>
      <c r="B14" s="7">
        <v>126</v>
      </c>
    </row>
    <row r="15" spans="1:2" x14ac:dyDescent="0.25">
      <c r="A15" s="10" t="s">
        <v>15</v>
      </c>
      <c r="B15" s="7">
        <v>26</v>
      </c>
    </row>
    <row r="16" spans="1:2" x14ac:dyDescent="0.25">
      <c r="A16" s="9" t="s">
        <v>27</v>
      </c>
      <c r="B16" s="7">
        <v>22</v>
      </c>
    </row>
    <row r="17" spans="1:2" x14ac:dyDescent="0.25">
      <c r="A17" s="10" t="s">
        <v>14</v>
      </c>
      <c r="B17" s="7">
        <v>23</v>
      </c>
    </row>
    <row r="18" spans="1:2" x14ac:dyDescent="0.25">
      <c r="A18" s="10" t="s">
        <v>20</v>
      </c>
      <c r="B18" s="7">
        <v>21</v>
      </c>
    </row>
    <row r="19" spans="1:2" x14ac:dyDescent="0.25">
      <c r="A19" s="9" t="s">
        <v>24</v>
      </c>
      <c r="B19" s="7">
        <v>80.454545454545453</v>
      </c>
    </row>
    <row r="20" spans="1:2" x14ac:dyDescent="0.25">
      <c r="A20" s="10" t="s">
        <v>9</v>
      </c>
      <c r="B20" s="7">
        <v>173</v>
      </c>
    </row>
    <row r="21" spans="1:2" x14ac:dyDescent="0.25">
      <c r="A21" s="10" t="s">
        <v>8</v>
      </c>
      <c r="B21" s="7">
        <v>146</v>
      </c>
    </row>
    <row r="22" spans="1:2" x14ac:dyDescent="0.25">
      <c r="A22" s="10" t="s">
        <v>7</v>
      </c>
      <c r="B22" s="7">
        <v>136</v>
      </c>
    </row>
    <row r="23" spans="1:2" x14ac:dyDescent="0.25">
      <c r="A23" s="10" t="s">
        <v>16</v>
      </c>
      <c r="B23" s="7">
        <v>135</v>
      </c>
    </row>
    <row r="24" spans="1:2" x14ac:dyDescent="0.25">
      <c r="A24" s="10" t="s">
        <v>13</v>
      </c>
      <c r="B24" s="7">
        <v>131</v>
      </c>
    </row>
    <row r="25" spans="1:2" x14ac:dyDescent="0.25">
      <c r="A25" s="10" t="s">
        <v>17</v>
      </c>
      <c r="B25" s="7">
        <v>42</v>
      </c>
    </row>
    <row r="26" spans="1:2" x14ac:dyDescent="0.25">
      <c r="A26" s="10" t="s">
        <v>21</v>
      </c>
      <c r="B26" s="7">
        <v>35</v>
      </c>
    </row>
    <row r="27" spans="1:2" x14ac:dyDescent="0.25">
      <c r="A27" s="10" t="s">
        <v>49</v>
      </c>
      <c r="B27" s="7">
        <v>34</v>
      </c>
    </row>
    <row r="28" spans="1:2" x14ac:dyDescent="0.25">
      <c r="A28" s="10" t="s">
        <v>23</v>
      </c>
      <c r="B28" s="7">
        <v>33</v>
      </c>
    </row>
    <row r="29" spans="1:2" x14ac:dyDescent="0.25">
      <c r="A29" s="10" t="s">
        <v>22</v>
      </c>
      <c r="B29" s="7">
        <v>11</v>
      </c>
    </row>
    <row r="30" spans="1:2" x14ac:dyDescent="0.25">
      <c r="A30" s="10" t="s">
        <v>12</v>
      </c>
      <c r="B30" s="7">
        <v>9</v>
      </c>
    </row>
    <row r="31" spans="1:2" x14ac:dyDescent="0.25">
      <c r="A31" s="9" t="s">
        <v>70</v>
      </c>
      <c r="B31" s="7">
        <v>75.5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AA5DE-DC2A-4ED7-8410-B589311EDFE6}">
  <dimension ref="A2:B23"/>
  <sheetViews>
    <sheetView workbookViewId="0">
      <selection activeCell="H28" sqref="H28"/>
    </sheetView>
  </sheetViews>
  <sheetFormatPr defaultRowHeight="15" x14ac:dyDescent="0.25"/>
  <cols>
    <col min="1" max="1" width="13.140625" bestFit="1" customWidth="1"/>
    <col min="2" max="2" width="58.140625" bestFit="1" customWidth="1"/>
  </cols>
  <sheetData>
    <row r="2" spans="1:2" x14ac:dyDescent="0.25">
      <c r="A2" s="8" t="s">
        <v>69</v>
      </c>
      <c r="B2" t="s">
        <v>71</v>
      </c>
    </row>
    <row r="3" spans="1:2" x14ac:dyDescent="0.25">
      <c r="A3" s="9" t="s">
        <v>34</v>
      </c>
      <c r="B3" s="7">
        <v>314</v>
      </c>
    </row>
    <row r="4" spans="1:2" x14ac:dyDescent="0.25">
      <c r="A4" s="9" t="s">
        <v>40</v>
      </c>
      <c r="B4" s="7">
        <v>105</v>
      </c>
    </row>
    <row r="5" spans="1:2" x14ac:dyDescent="0.25">
      <c r="A5" s="9" t="s">
        <v>38</v>
      </c>
      <c r="B5" s="7">
        <v>97</v>
      </c>
    </row>
    <row r="6" spans="1:2" x14ac:dyDescent="0.25">
      <c r="A6" s="9" t="s">
        <v>43</v>
      </c>
      <c r="B6" s="7">
        <v>73</v>
      </c>
    </row>
    <row r="7" spans="1:2" x14ac:dyDescent="0.25">
      <c r="A7" s="9" t="s">
        <v>32</v>
      </c>
      <c r="B7" s="7">
        <v>67</v>
      </c>
    </row>
    <row r="8" spans="1:2" x14ac:dyDescent="0.25">
      <c r="A8" s="9" t="s">
        <v>44</v>
      </c>
      <c r="B8" s="7">
        <v>65</v>
      </c>
    </row>
    <row r="9" spans="1:2" x14ac:dyDescent="0.25">
      <c r="A9" s="9" t="s">
        <v>35</v>
      </c>
      <c r="B9" s="7">
        <v>47</v>
      </c>
    </row>
    <row r="10" spans="1:2" x14ac:dyDescent="0.25">
      <c r="A10" s="9" t="s">
        <v>33</v>
      </c>
      <c r="B10" s="7">
        <v>46</v>
      </c>
    </row>
    <row r="11" spans="1:2" x14ac:dyDescent="0.25">
      <c r="A11" s="9" t="s">
        <v>39</v>
      </c>
      <c r="B11" s="7">
        <v>41</v>
      </c>
    </row>
    <row r="12" spans="1:2" x14ac:dyDescent="0.25">
      <c r="A12" s="9" t="s">
        <v>41</v>
      </c>
      <c r="B12" s="7">
        <v>35</v>
      </c>
    </row>
    <row r="13" spans="1:2" x14ac:dyDescent="0.25">
      <c r="A13" s="9" t="s">
        <v>37</v>
      </c>
      <c r="B13" s="7">
        <v>33</v>
      </c>
    </row>
    <row r="14" spans="1:2" x14ac:dyDescent="0.25">
      <c r="A14" s="9" t="s">
        <v>45</v>
      </c>
      <c r="B14" s="7">
        <v>27</v>
      </c>
    </row>
    <row r="15" spans="1:2" x14ac:dyDescent="0.25">
      <c r="A15" s="9" t="s">
        <v>53</v>
      </c>
      <c r="B15" s="7">
        <v>25</v>
      </c>
    </row>
    <row r="16" spans="1:2" x14ac:dyDescent="0.25">
      <c r="A16" s="9" t="s">
        <v>42</v>
      </c>
      <c r="B16" s="7">
        <v>25</v>
      </c>
    </row>
    <row r="17" spans="1:2" x14ac:dyDescent="0.25">
      <c r="A17" s="9" t="s">
        <v>36</v>
      </c>
      <c r="B17" s="7">
        <v>22</v>
      </c>
    </row>
    <row r="18" spans="1:2" x14ac:dyDescent="0.25">
      <c r="A18" s="9" t="s">
        <v>52</v>
      </c>
      <c r="B18" s="7">
        <v>20</v>
      </c>
    </row>
    <row r="19" spans="1:2" x14ac:dyDescent="0.25">
      <c r="A19" s="9" t="s">
        <v>56</v>
      </c>
      <c r="B19" s="7">
        <v>12</v>
      </c>
    </row>
    <row r="20" spans="1:2" x14ac:dyDescent="0.25">
      <c r="A20" s="9" t="s">
        <v>51</v>
      </c>
      <c r="B20" s="7">
        <v>7</v>
      </c>
    </row>
    <row r="21" spans="1:2" x14ac:dyDescent="0.25">
      <c r="A21" s="9" t="s">
        <v>47</v>
      </c>
      <c r="B21" s="7">
        <v>4</v>
      </c>
    </row>
    <row r="22" spans="1:2" x14ac:dyDescent="0.25">
      <c r="A22" s="9" t="s">
        <v>46</v>
      </c>
      <c r="B22" s="7">
        <v>1</v>
      </c>
    </row>
    <row r="23" spans="1:2" x14ac:dyDescent="0.25">
      <c r="A23" s="9" t="s">
        <v>70</v>
      </c>
      <c r="B23" s="7">
        <v>1066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Suggestion1</vt:lpstr>
      <vt:lpstr>Suggestion2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2022-08-06T23:32:16Z</dcterms:created>
  <dcterms:modified xsi:type="dcterms:W3CDTF">2022-08-12T04:26:05Z</dcterms:modified>
</cp:coreProperties>
</file>