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oerzinger\Desktop\"/>
    </mc:Choice>
  </mc:AlternateContent>
  <bookViews>
    <workbookView xWindow="0" yWindow="0" windowWidth="28800" windowHeight="12435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C3" i="1"/>
  <c r="D3" i="1" s="1"/>
  <c r="F3" i="1" s="1"/>
  <c r="G3" i="1" s="1"/>
  <c r="H3" i="1" l="1"/>
  <c r="J3" i="1" l="1"/>
  <c r="I3" i="1"/>
  <c r="L3" i="1" l="1"/>
  <c r="K3" i="1"/>
</calcChain>
</file>

<file path=xl/sharedStrings.xml><?xml version="1.0" encoding="utf-8"?>
<sst xmlns="http://schemas.openxmlformats.org/spreadsheetml/2006/main" count="36" uniqueCount="36">
  <si>
    <t>PLR</t>
  </si>
  <si>
    <t>P_Estimate</t>
  </si>
  <si>
    <t>CAPFT_Coeff</t>
  </si>
  <si>
    <t>EIRFT_Coeff</t>
  </si>
  <si>
    <t>PLR_Coeff</t>
  </si>
  <si>
    <t>COP_Spec</t>
  </si>
  <si>
    <t>CAP</t>
  </si>
  <si>
    <t>EER</t>
  </si>
  <si>
    <t>EERFPLR</t>
  </si>
  <si>
    <t>EERFT</t>
  </si>
  <si>
    <t>CAPfT</t>
  </si>
  <si>
    <t>T_chws</t>
  </si>
  <si>
    <t>T_cnds</t>
  </si>
  <si>
    <t>EERFT=EERFT_Coeff(1)+EERFT_Coeff(2)*T_chws+...</t>
  </si>
  <si>
    <t xml:space="preserve">                          CAPFT_Coeff(3)*T_cnds+CAPFT_Coeff(4)*T_chws.^2+...</t>
  </si>
  <si>
    <t xml:space="preserve">                          EERFT_Coeff(3)*T_cnds+EERFT_Coeff(4)*T_chws.^2+...</t>
  </si>
  <si>
    <t xml:space="preserve">                          EERFT_Coeff(5)*T_chws*T_cnds+EERFT_Coeff(6)*T_cnds.^2;</t>
  </si>
  <si>
    <t>Q_Estimate=Q_Spec*CAPFT*PLR</t>
  </si>
  <si>
    <t>Q_Eva</t>
  </si>
  <si>
    <t>eta_0</t>
  </si>
  <si>
    <t>Q_ConEstimate</t>
  </si>
  <si>
    <t>Q_EvaEstimate</t>
  </si>
  <si>
    <t>Q_ConEstimate=eta_0*(Q_EvaEstimate+P_Estimate)</t>
  </si>
  <si>
    <t>Coeff(1)</t>
  </si>
  <si>
    <t>Coeff(2)</t>
  </si>
  <si>
    <t>Coeff(3)</t>
  </si>
  <si>
    <t>Coeff(4)</t>
  </si>
  <si>
    <t>Coeff(5)</t>
  </si>
  <si>
    <t>Coeff(6)</t>
  </si>
  <si>
    <t>PLR=Q_Eva/(Q_Spec*CAPFT)</t>
  </si>
  <si>
    <t>CAP_0</t>
  </si>
  <si>
    <t>CAP=CAP_0*(CAPFT_Coeff(1)+CAPFT_Coeff(2)*T_chws+...</t>
  </si>
  <si>
    <t xml:space="preserve">                          CAPFT_Coeff(5)*T_chws*T_cnds+CAPFT_Coeff(6)*T_cnds.^2);</t>
  </si>
  <si>
    <t>EER_Estimate</t>
  </si>
  <si>
    <t>P_Estimate=CAP/COP_Spec*EERFT*EERFPLR;</t>
  </si>
  <si>
    <t>EERFPLR=EERFPLR_Coeff(1)+EERFPLR_Coeff(2)*PLR+EERFPLR_Coeff(3)*PLR.^2;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</si>
</sst>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0"/>
  <sheetViews>
    <sheetView tabSelected="1" workbookViewId="0">
      <selection activeCell="M14" sqref="M14"/>
    </sheetView>
  </sheetViews>
  <sheetFormatPr baseColWidth="10" defaultRowHeight="15" x14ac:dyDescent="0.25"/>
  <cols>
    <col min="1" max="2" width="21.5703125" bestFit="1" customWidth="1"/>
    <col min="3" max="3" width="20.5703125" bestFit="1" customWidth="1"/>
    <col min="4" max="4" width="20.42578125" customWidth="1"/>
    <col min="5" max="8" width="11.5703125" bestFit="1" customWidth="1"/>
    <col min="9" max="10" width="13.5703125" bestFit="1" customWidth="1"/>
    <col min="11" max="11" width="12.5703125" bestFit="1" customWidth="1"/>
    <col min="12" max="12" width="14.5703125" bestFit="1" customWidth="1"/>
  </cols>
  <sheetData>
    <row r="2" spans="1:12" x14ac:dyDescent="0.25">
      <c r="A2" t="s">
        <v>18</v>
      </c>
      <c r="B2">
        <v>2328.3000000000002</v>
      </c>
      <c r="C2" t="s">
        <v>10</v>
      </c>
      <c r="D2" t="s">
        <v>6</v>
      </c>
      <c r="E2" t="s">
        <v>9</v>
      </c>
      <c r="F2" t="s">
        <v>0</v>
      </c>
      <c r="G2" t="s">
        <v>8</v>
      </c>
      <c r="H2" t="s">
        <v>7</v>
      </c>
      <c r="I2" t="s">
        <v>21</v>
      </c>
      <c r="J2" t="s">
        <v>1</v>
      </c>
      <c r="K2" t="s">
        <v>33</v>
      </c>
      <c r="L2" t="s">
        <v>20</v>
      </c>
    </row>
    <row r="3" spans="1:12" x14ac:dyDescent="0.25">
      <c r="A3" t="s">
        <v>11</v>
      </c>
      <c r="B3">
        <v>10.1</v>
      </c>
      <c r="C3" s="2">
        <f>B12+B3*B13+B14*B4+B15*B3^2+B16*B3*B4+B17*B4^2</f>
        <v>0.89128816179506787</v>
      </c>
      <c r="D3" s="2">
        <f>C3*B20</f>
        <v>2656.2169797816609</v>
      </c>
      <c r="E3" s="2">
        <f>C12+B3*C13+B4*C14+C15*B3^2+C16*B3*B4+C17*B4^2</f>
        <v>1.0609039909027547</v>
      </c>
      <c r="F3" s="2">
        <f>B2/D3</f>
        <v>0.87654736707216774</v>
      </c>
      <c r="G3" s="2">
        <f>D12+F3*D13+F3^2*D14</f>
        <v>0.8746325734145517</v>
      </c>
      <c r="H3" s="2">
        <f>E3*G3</f>
        <v>0.92790118770904451</v>
      </c>
      <c r="I3" s="2">
        <f>B20*C3*F3</f>
        <v>2328.3000000000002</v>
      </c>
      <c r="J3" s="2">
        <f>D3/C20*E3*G3</f>
        <v>427.54421495148733</v>
      </c>
      <c r="K3" s="2">
        <f>I3/J3</f>
        <v>5.445752552783782</v>
      </c>
      <c r="L3">
        <f>D20*(I3+J3)</f>
        <v>3168.6696783512202</v>
      </c>
    </row>
    <row r="4" spans="1:12" x14ac:dyDescent="0.25">
      <c r="A4" t="s">
        <v>12</v>
      </c>
      <c r="B4">
        <v>24.25</v>
      </c>
    </row>
    <row r="9" spans="1:12" x14ac:dyDescent="0.25">
      <c r="F9" t="s">
        <v>31</v>
      </c>
    </row>
    <row r="10" spans="1:12" x14ac:dyDescent="0.25">
      <c r="F10" t="s">
        <v>14</v>
      </c>
    </row>
    <row r="11" spans="1:12" x14ac:dyDescent="0.25">
      <c r="B11" t="s">
        <v>2</v>
      </c>
      <c r="C11" t="s">
        <v>3</v>
      </c>
      <c r="D11" t="s">
        <v>4</v>
      </c>
      <c r="F11" t="s">
        <v>32</v>
      </c>
    </row>
    <row r="12" spans="1:12" x14ac:dyDescent="0.25">
      <c r="A12" t="s">
        <v>23</v>
      </c>
      <c r="B12">
        <v>0.97479731853080498</v>
      </c>
      <c r="C12">
        <v>2.3848033573780301</v>
      </c>
      <c r="D12">
        <v>-4.2742031267586902E-3</v>
      </c>
      <c r="F12" t="s">
        <v>13</v>
      </c>
    </row>
    <row r="13" spans="1:12" x14ac:dyDescent="0.25">
      <c r="A13" t="s">
        <v>24</v>
      </c>
      <c r="B13">
        <v>-1.3074025270760001E-2</v>
      </c>
      <c r="C13">
        <v>-4.1406454006507297E-2</v>
      </c>
      <c r="D13">
        <v>1.0046227703661701</v>
      </c>
      <c r="F13" t="s">
        <v>15</v>
      </c>
    </row>
    <row r="14" spans="1:12" x14ac:dyDescent="0.25">
      <c r="A14" t="s">
        <v>25</v>
      </c>
      <c r="B14">
        <v>3.6646032146299798E-3</v>
      </c>
      <c r="C14">
        <v>-0.115280391040172</v>
      </c>
      <c r="D14">
        <v>-2.2030326514438101E-3</v>
      </c>
      <c r="F14" t="s">
        <v>16</v>
      </c>
    </row>
    <row r="15" spans="1:12" x14ac:dyDescent="0.25">
      <c r="A15" t="s">
        <v>26</v>
      </c>
      <c r="B15" s="1">
        <v>-3.8813475988968803E-5</v>
      </c>
      <c r="C15">
        <v>7.5128778615576202E-4</v>
      </c>
      <c r="F15" t="s">
        <v>29</v>
      </c>
    </row>
    <row r="16" spans="1:12" x14ac:dyDescent="0.25">
      <c r="A16" t="s">
        <v>27</v>
      </c>
      <c r="B16">
        <v>5.7429146257451601E-4</v>
      </c>
      <c r="C16">
        <v>1.3665479246881E-3</v>
      </c>
      <c r="F16" t="s">
        <v>35</v>
      </c>
    </row>
    <row r="17" spans="1:6" x14ac:dyDescent="0.25">
      <c r="A17" t="s">
        <v>28</v>
      </c>
      <c r="B17">
        <v>-3.0103450439582002E-4</v>
      </c>
      <c r="C17">
        <v>2.5142135133504298E-3</v>
      </c>
      <c r="F17" t="s">
        <v>17</v>
      </c>
    </row>
    <row r="18" spans="1:6" x14ac:dyDescent="0.25">
      <c r="F18" t="s">
        <v>34</v>
      </c>
    </row>
    <row r="19" spans="1:6" x14ac:dyDescent="0.25">
      <c r="B19" t="s">
        <v>30</v>
      </c>
      <c r="C19" t="s">
        <v>5</v>
      </c>
      <c r="D19" t="s">
        <v>19</v>
      </c>
      <c r="F19" t="s">
        <v>22</v>
      </c>
    </row>
    <row r="20" spans="1:6" x14ac:dyDescent="0.25">
      <c r="B20">
        <v>2980.2</v>
      </c>
      <c r="C20">
        <v>5.7648000000000001</v>
      </c>
      <c r="D20">
        <v>1.1497999999999999</v>
      </c>
    </row>
  </sheetData>
  <pageMargins left="0.7" right="0.7" top="0.78740157499999996" bottom="0.78740157499999996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TU Wien - Campusversion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moerzinger</dc:creator>
  <cp:lastModifiedBy>moerzinger</cp:lastModifiedBy>
  <dcterms:created xsi:type="dcterms:W3CDTF">2016-10-25T15:51:22Z</dcterms:created>
  <dcterms:modified xsi:type="dcterms:W3CDTF">2016-10-31T10:39:46Z</dcterms:modified>
</cp:coreProperties>
</file>